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財政係\03・決算統計\R05\55_財政状況資料集\06_HPアップ用\"/>
    </mc:Choice>
  </mc:AlternateContent>
  <xr:revisionPtr revIDLastSave="0" documentId="13_ncr:1_{DE19BBC7-C00E-4399-8E40-27B5AF5C171A}" xr6:coauthVersionLast="47" xr6:coauthVersionMax="47" xr10:uidLastSave="{00000000-0000-0000-0000-000000000000}"/>
  <bookViews>
    <workbookView xWindow="-110" yWindow="-110" windowWidth="19420" windowHeight="10420" xr2:uid="{00000000-000D-0000-FFFF-FFFF00000000}"/>
  </bookViews>
  <sheets>
    <sheet name="総括表 " sheetId="27" r:id="rId1"/>
    <sheet name="普通会計の状況 " sheetId="28" r:id="rId2"/>
    <sheet name="各会計、関係団体の財政状況及び健全化判断比率" sheetId="29" r:id="rId3"/>
    <sheet name="財政比較分析表" sheetId="31" r:id="rId4"/>
    <sheet name="経常経費分析表（経常収支比率の分析）" sheetId="19" r:id="rId5"/>
    <sheet name="経常経費分析表（人件費・公債費・普通建設事業費の分析）" sheetId="15" r:id="rId6"/>
    <sheet name="性質別歳出決算分析表（住民一人当たりのコスト）" sheetId="24" r:id="rId7"/>
    <sheet name="目的別歳出決算分析表（住民一人当たりのコスト） " sheetId="25" r:id="rId8"/>
    <sheet name="実質収支比率等に係る経年分析" sheetId="20" r:id="rId9"/>
    <sheet name="連結実質赤字比率に係る赤字・黒字の構成分析" sheetId="21" r:id="rId10"/>
    <sheet name="実質公債費比率（分子）の構造" sheetId="22" r:id="rId11"/>
    <sheet name="将来負担比率（分子）の構造" sheetId="23" r:id="rId12"/>
    <sheet name="基金残高に係る経年分析" sheetId="26" r:id="rId13"/>
    <sheet name="データシート" sheetId="9" state="hidden" r:id="rId14"/>
  </sheets>
  <externalReferences>
    <externalReference r:id="rId15"/>
    <externalReference r:id="rId16"/>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G43" i="27" l="1"/>
  <c r="CQ43" i="27"/>
  <c r="CO43" i="27" s="1"/>
  <c r="BY43" i="27"/>
  <c r="BW43" i="27" s="1"/>
  <c r="BE43" i="27"/>
  <c r="AM43" i="27"/>
  <c r="U43" i="27"/>
  <c r="E43" i="27"/>
  <c r="C43" i="27" s="1"/>
  <c r="DG42" i="27"/>
  <c r="CQ42" i="27"/>
  <c r="CO42" i="27" s="1"/>
  <c r="BY42" i="27"/>
  <c r="BW42" i="27"/>
  <c r="BE42" i="27"/>
  <c r="AM42" i="27"/>
  <c r="U42" i="27"/>
  <c r="E42" i="27"/>
  <c r="C42" i="27"/>
  <c r="DG41" i="27"/>
  <c r="CQ41" i="27"/>
  <c r="CO41" i="27"/>
  <c r="BY41" i="27"/>
  <c r="BW41" i="27" s="1"/>
  <c r="BE41" i="27"/>
  <c r="AM41" i="27"/>
  <c r="U41" i="27"/>
  <c r="E41" i="27"/>
  <c r="C41" i="27" s="1"/>
  <c r="DG40" i="27"/>
  <c r="CQ40" i="27"/>
  <c r="CO40" i="27" s="1"/>
  <c r="BY40" i="27"/>
  <c r="BW40" i="27" s="1"/>
  <c r="BE40" i="27"/>
  <c r="AM40" i="27"/>
  <c r="U40" i="27"/>
  <c r="E40" i="27"/>
  <c r="C40" i="27" s="1"/>
  <c r="DG39" i="27"/>
  <c r="CQ39" i="27"/>
  <c r="CO39" i="27" s="1"/>
  <c r="BY39" i="27"/>
  <c r="BW39" i="27" s="1"/>
  <c r="BE39" i="27"/>
  <c r="AM39" i="27"/>
  <c r="U39" i="27"/>
  <c r="E39" i="27"/>
  <c r="C39" i="27" s="1"/>
  <c r="DG38" i="27"/>
  <c r="CQ38" i="27"/>
  <c r="CO38" i="27" s="1"/>
  <c r="BY38" i="27"/>
  <c r="BW38" i="27"/>
  <c r="BE38" i="27"/>
  <c r="AO38" i="27"/>
  <c r="U38" i="27"/>
  <c r="E38" i="27"/>
  <c r="C38" i="27" s="1"/>
  <c r="DG37" i="27"/>
  <c r="CQ37" i="27"/>
  <c r="CO37" i="27" s="1"/>
  <c r="BY37" i="27"/>
  <c r="BE37" i="27"/>
  <c r="AO37" i="27"/>
  <c r="W37" i="27"/>
  <c r="E37" i="27"/>
  <c r="C37" i="27" s="1"/>
  <c r="DG36" i="27"/>
  <c r="CQ36" i="27"/>
  <c r="BY36" i="27"/>
  <c r="BE36" i="27"/>
  <c r="AO36" i="27"/>
  <c r="W36" i="27"/>
  <c r="E36" i="27"/>
  <c r="C36" i="27" s="1"/>
  <c r="DG35" i="27"/>
  <c r="CQ35" i="27"/>
  <c r="BY35" i="27"/>
  <c r="BE35" i="27"/>
  <c r="AO35" i="27"/>
  <c r="W35" i="27"/>
  <c r="E35" i="27"/>
  <c r="DG34" i="27"/>
  <c r="CQ34" i="27"/>
  <c r="BY34" i="27"/>
  <c r="BE34" i="27"/>
  <c r="AO34" i="27"/>
  <c r="W34" i="27"/>
  <c r="E34" i="27"/>
  <c r="C34" i="27" s="1"/>
  <c r="C35" i="27" l="1"/>
  <c r="U34" i="27"/>
  <c r="U35" i="27" s="1"/>
  <c r="U36" i="27" s="1"/>
  <c r="U37" i="27" s="1"/>
  <c r="AM34" i="27" l="1"/>
  <c r="AM35" i="27" s="1"/>
  <c r="AM36" i="27" s="1"/>
  <c r="AM37" i="27" s="1"/>
  <c r="AM38" i="27" s="1"/>
  <c r="BW34" i="27" l="1"/>
  <c r="BW35" i="27" s="1"/>
  <c r="BW36" i="27" s="1"/>
  <c r="BW37" i="27" s="1"/>
  <c r="CO34" i="27" s="1"/>
  <c r="CO35" i="27" s="1"/>
  <c r="CO36" i="27"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<sst xmlns="http://schemas.openxmlformats.org/spreadsheetml/2006/main" count="1065" uniqueCount="572">
  <si>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</si>
  <si>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</si>
  <si>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</si>
  <si>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</si>
  <si>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</si>
  <si>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</si>
  <si>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</si>
  <si>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</si>
  <si>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</si>
  <si>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</si>
  <si>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</si>
  <si>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</si>
  <si>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</si>
  <si>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</si>
  <si>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</si>
  <si>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</si>
  <si>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</si>
  <si>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</si>
  <si>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</si>
  <si>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</si>
  <si>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</si>
  <si>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</si>
  <si>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</si>
  <si>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</si>
  <si>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</si>
  <si>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</si>
  <si>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</si>
  <si>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</si>
  <si>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</si>
  <si>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</si>
  <si>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</si>
  <si>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</si>
  <si>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</si>
  <si>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</si>
  <si>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</si>
  <si>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</si>
  <si>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</si>
  <si>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</si>
  <si>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</si>
  <si>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</si>
  <si>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</si>
  <si>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</si>
  <si>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</si>
  <si>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</si>
  <si>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</si>
  <si>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</si>
  <si>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</si>
  <si>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</si>
  <si>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</si>
  <si>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</si>
  <si>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</si>
  <si>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</si>
  <si>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</si>
  <si>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</si>
  <si>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</si>
  <si>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</si>
  <si>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</si>
  <si>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</si>
  <si>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</si>
  <si>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</si>
  <si>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</si>
  <si>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</si>
  <si>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</si>
  <si>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</si>
  <si>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</si>
  <si>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</si>
  <si>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</si>
  <si>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</si>
  <si>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</si>
  <si>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</si>
  <si>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</si>
  <si>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</si>
  <si>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</si>
  <si>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</si>
  <si>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</si>
  <si>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</si>
  <si>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</si>
  <si>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</si>
  <si>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</si>
  <si>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</si>
  <si>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</si>
  <si>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</si>
  <si>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</si>
  <si>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</si>
  <si>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</si>
  <si>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</si>
  <si>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</si>
  <si>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</si>
  <si>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</si>
  <si>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</si>
  <si>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</si>
  <si>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</si>
  <si>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</si>
  <si>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</si>
  <si>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</si>
  <si>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</si>
  <si>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</si>
  <si>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</si>
  <si>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伊勢崎市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</si>
  <si>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</si>
  <si>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</si>
  <si>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</si>
  <si>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</si>
  <si>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</si>
  <si>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</si>
  <si>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</si>
  <si>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</si>
  <si>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</si>
  <si>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</si>
  <si>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</si>
  <si>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</si>
  <si>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</si>
  <si>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</si>
  <si>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</si>
  <si>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</si>
  <si>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</si>
  <si>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</si>
  <si>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</si>
  <si>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</si>
  <si>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</si>
  <si>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</si>
  <si>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</si>
  <si>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</si>
  <si>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</si>
  <si>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</si>
  <si>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</si>
  <si>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</si>
  <si>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</si>
  <si>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</si>
  <si>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</si>
  <si>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</si>
  <si>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</si>
  <si>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</si>
  <si>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</si>
  <si>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</si>
  <si>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</si>
  <si>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</si>
  <si>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</si>
  <si>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</si>
  <si>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</si>
  <si>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</si>
  <si>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</si>
  <si>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</si>
  <si>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</si>
  <si>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</si>
  <si>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</si>
  <si>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</si>
  <si>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</si>
  <si>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</si>
  <si>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</si>
  <si>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</si>
  <si>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</si>
  <si>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</si>
  <si>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</si>
  <si>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</si>
  <si>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</si>
  <si>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</si>
  <si>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</si>
  <si>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</si>
  <si>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</si>
  <si>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</si>
  <si>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</si>
  <si>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</si>
  <si>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</si>
  <si>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</si>
  <si>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</si>
  <si>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</si>
  <si>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</si>
  <si>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</si>
  <si>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</si>
  <si>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</si>
  <si>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</si>
  <si>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</si>
  <si>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</si>
  <si>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</si>
  <si>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</si>
  <si>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</si>
  <si>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</si>
  <si>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</si>
  <si>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</si>
  <si>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</si>
  <si>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</si>
  <si>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</si>
  <si>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</si>
  <si>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</si>
  <si>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</si>
  <si>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</si>
  <si>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</si>
  <si>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</si>
  <si>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</si>
  <si>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</si>
  <si>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</si>
  <si>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</si>
  <si>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</si>
  <si>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</si>
  <si>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</si>
  <si>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</si>
  <si>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</si>
  <si>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</si>
  <si>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</si>
  <si>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</si>
  <si>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</si>
  <si>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</si>
  <si>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</si>
  <si>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</si>
  <si>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</si>
  <si>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</si>
  <si>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群馬県伊勢崎市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</si>
  <si>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</si>
  <si>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</si>
  <si>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</si>
  <si>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</si>
  <si>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</si>
  <si>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</si>
  <si>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</si>
  <si>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</si>
  <si>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</si>
  <si>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</si>
  <si>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</si>
  <si>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</si>
  <si>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</si>
  <si>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</si>
  <si>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</si>
  <si>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</si>
  <si>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</si>
  <si>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</si>
  <si>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</si>
  <si>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</si>
  <si>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</si>
  <si>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</si>
  <si>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</si>
  <si>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</si>
  <si>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</si>
  <si>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</si>
  <si>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</si>
  <si>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</si>
  <si>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</si>
  <si>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</si>
  <si>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</si>
  <si>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</si>
  <si>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</si>
  <si>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</si>
  <si>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</si>
  <si>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</si>
  <si>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</si>
  <si>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</si>
  <si>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</si>
  <si>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</si>
  <si>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</si>
  <si>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</si>
  <si>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</si>
  <si>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</si>
  <si>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</si>
  <si>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</si>
  <si>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</si>
  <si>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</si>
  <si>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</si>
  <si>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</si>
  <si>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</si>
  <si>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</si>
  <si>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</si>
  <si>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</si>
  <si>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</si>
  <si>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</si>
  <si>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</si>
  <si>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</si>
  <si>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</si>
  <si>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</si>
  <si>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</si>
  <si>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</si>
  <si>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</si>
  <si>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</si>
  <si>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</si>
  <si>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</si>
  <si>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</si>
  <si>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</si>
  <si>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</si>
  <si>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</si>
  <si>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</si>
  <si>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</si>
  <si>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</si>
  <si>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</si>
  <si>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</si>
  <si>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</si>
  <si>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</si>
  <si>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</si>
  <si>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</si>
  <si>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</si>
  <si>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</si>
  <si>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</si>
  <si>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</si>
  <si>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</si>
  <si>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</si>
  <si>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</si>
  <si>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</si>
  <si>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</si>
  <si>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</si>
  <si>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</si>
  <si>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</si>
  <si>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</si>
  <si>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</si>
  <si>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</si>
  <si>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</si>
  <si>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</si>
  <si>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</si>
  <si>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</si>
  <si>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</si>
  <si>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</si>
  <si>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</si>
  <si>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</si>
  <si>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</si>
  <si>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</si>
  <si>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</si>
  <si>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</si>
  <si>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</si>
  <si>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</si>
  <si>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</si>
  <si>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</si>
  <si>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</si>
  <si>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</si>
  <si>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</si>
  <si>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</si>
  <si>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</si>
  <si>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</si>
  <si>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</si>
  <si>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</si>
  <si>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</si>
  <si>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</si>
  <si>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</si>
  <si>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</si>
  <si>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</si>
  <si>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</si>
  <si>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</si>
  <si>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</si>
  <si>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</si>
  <si>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</si>
  <si>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</si>
  <si>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</si>
  <si>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</si>
  <si>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</si>
  <si>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</si>
  <si>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</si>
  <si>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</si>
  <si>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</si>
  <si>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</si>
  <si>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</si>
  <si>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</si>
  <si>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</si>
  <si>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</si>
  <si>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</si>
  <si>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</si>
  <si>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</si>
  <si>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</si>
  <si>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</si>
  <si>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</si>
  <si>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</si>
  <si>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</si>
  <si>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</si>
  <si>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群馬県伊勢崎市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</si>
  <si>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</si>
  <si>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</si>
  <si>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</si>
  <si>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</si>
  <si>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</si>
  <si>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</si>
  <si>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</si>
  <si>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</si>
  <si>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</si>
  <si>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</si>
  <si>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</si>
  <si>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</si>
  <si>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</si>
  <si>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</si>
  <si>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</si>
  <si>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</si>
  <si>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</si>
  <si>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</si>
  <si>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</si>
  <si>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</si>
  <si>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</si>
  <si>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</si>
  <si>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</si>
  <si>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</si>
  <si>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</si>
  <si>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</si>
  <si>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</si>
  <si>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</si>
  <si>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</si>
  <si>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</si>
  <si>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</si>
  <si>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</si>
  <si>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</si>
  <si>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</si>
  <si>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</si>
  <si>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</si>
  <si>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</si>
  <si>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小型自動車競走事業費特別会計</t>
    <phoneticPr fontId="5"/>
  </si>
  <si>
    <t>水道事業会計</t>
    <phoneticPr fontId="5"/>
  </si>
  <si>
    <t>法適用企業</t>
    <phoneticPr fontId="5"/>
  </si>
  <si>
    <t>公共下水道事業会計</t>
    <phoneticPr fontId="5"/>
  </si>
  <si>
    <t>農業集落排水事業会計</t>
    <phoneticPr fontId="5"/>
  </si>
  <si>
    <t>特定地域生活排水処理事業会計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</si>
  <si>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</si>
  <si>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</si>
  <si>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</si>
  <si>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</si>
  <si>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</si>
  <si>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</si>
  <si>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</si>
  <si>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</si>
  <si>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</si>
  <si>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</si>
  <si>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</si>
  <si>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</si>
  <si>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</si>
  <si>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</si>
  <si>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</si>
  <si>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</si>
  <si>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</si>
  <si>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</si>
  <si>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</si>
  <si>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</si>
  <si>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</si>
  <si>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</si>
  <si>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</si>
  <si>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</si>
  <si>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</si>
  <si>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</si>
  <si>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</si>
  <si>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</si>
  <si>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</si>
  <si>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</si>
  <si>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</si>
  <si>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</si>
  <si>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</si>
  <si>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</si>
  <si>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</si>
  <si>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</si>
  <si>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</si>
  <si>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</si>
  <si>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</si>
  <si>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</si>
  <si>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</si>
  <si>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</si>
  <si>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</si>
  <si>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</si>
  <si>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</si>
  <si>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</si>
  <si>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</si>
  <si>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</si>
  <si>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</si>
  <si>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</si>
  <si>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</si>
  <si>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</si>
  <si>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</si>
  <si>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</si>
  <si>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</si>
  <si>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</si>
  <si>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</si>
  <si>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</si>
  <si>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</si>
  <si>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</si>
  <si>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</si>
  <si>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</si>
  <si>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</si>
  <si>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</si>
  <si>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</si>
  <si>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</si>
  <si>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</si>
  <si>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</si>
  <si>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</si>
  <si>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</si>
  <si>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</si>
  <si>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</si>
  <si>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</si>
  <si>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</si>
  <si>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</si>
  <si>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</si>
  <si>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</si>
  <si>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</si>
  <si>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</si>
  <si>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</si>
  <si>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</si>
  <si>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</si>
  <si>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</si>
  <si>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</si>
  <si>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</si>
  <si>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</si>
  <si>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</si>
  <si>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</si>
  <si>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</si>
  <si>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</si>
  <si>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</si>
  <si>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</si>
  <si>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</si>
  <si>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</si>
  <si>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</si>
  <si>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</si>
  <si>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</si>
  <si>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</si>
  <si>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</si>
  <si>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</si>
  <si>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</si>
  <si>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</si>
  <si>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</si>
  <si>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</si>
  <si>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</si>
  <si>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</si>
  <si>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</si>
  <si>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</si>
  <si>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</si>
  <si>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</si>
  <si>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</si>
  <si>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</si>
  <si>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</si>
  <si>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</si>
  <si>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</si>
  <si>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</si>
  <si>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</si>
  <si>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</si>
  <si>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</si>
  <si>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</si>
  <si>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</si>
  <si>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</si>
  <si>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</si>
  <si>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</si>
  <si>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</si>
  <si>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</si>
  <si>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</si>
  <si>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</si>
  <si>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</si>
  <si>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</si>
  <si>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</si>
  <si>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</si>
  <si>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</si>
  <si>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</si>
  <si>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</si>
  <si>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</si>
  <si>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</si>
  <si>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3.94</t>
  </si>
  <si>
    <t>▲ 1.26</t>
  </si>
  <si>
    <t>▲ 1.74</t>
  </si>
  <si>
    <t>▲ 1.43</t>
  </si>
  <si>
    <t>病院事業会計</t>
  </si>
  <si>
    <t>一般会計</t>
  </si>
  <si>
    <t>水道事業会計</t>
  </si>
  <si>
    <t>介護保険特別会計</t>
  </si>
  <si>
    <t>公共下水道事業会計</t>
  </si>
  <si>
    <t>国民健康保険特別会計</t>
  </si>
  <si>
    <t>小型自動車競走事業費特別会計</t>
  </si>
  <si>
    <t>農業集落排水事業会計</t>
  </si>
  <si>
    <t>その他会計（赤字）</t>
  </si>
  <si>
    <t>その他会計（黒字）</t>
  </si>
  <si>
    <t>（百万円）</t>
    <phoneticPr fontId="5"/>
  </si>
  <si>
    <t>H30</t>
    <phoneticPr fontId="5"/>
  </si>
  <si>
    <t>R01</t>
    <phoneticPr fontId="5"/>
  </si>
  <si>
    <t>R02</t>
    <phoneticPr fontId="5"/>
  </si>
  <si>
    <t>R03</t>
    <phoneticPr fontId="5"/>
  </si>
  <si>
    <t>R04</t>
    <phoneticPr fontId="5"/>
  </si>
  <si>
    <t>都市環境整備基金</t>
    <rPh sb="0" eb="2">
      <t>トシ</t>
    </rPh>
    <rPh sb="2" eb="4">
      <t>カンキョウ</t>
    </rPh>
    <rPh sb="4" eb="6">
      <t>セイビ</t>
    </rPh>
    <rPh sb="6" eb="8">
      <t>キキン</t>
    </rPh>
    <phoneticPr fontId="2"/>
  </si>
  <si>
    <t>公共施設整備基金</t>
    <rPh sb="0" eb="2">
      <t>コウキョウ</t>
    </rPh>
    <rPh sb="2" eb="4">
      <t>シセツ</t>
    </rPh>
    <rPh sb="4" eb="6">
      <t>セイビ</t>
    </rPh>
    <rPh sb="6" eb="8">
      <t>キキン</t>
    </rPh>
    <phoneticPr fontId="2"/>
  </si>
  <si>
    <t>奨学資金基金</t>
    <rPh sb="0" eb="2">
      <t>ショウガク</t>
    </rPh>
    <rPh sb="2" eb="4">
      <t>シキン</t>
    </rPh>
    <rPh sb="4" eb="6">
      <t>キキン</t>
    </rPh>
    <phoneticPr fontId="2"/>
  </si>
  <si>
    <t>学校教育振興基金</t>
    <rPh sb="0" eb="2">
      <t>ガッコウ</t>
    </rPh>
    <rPh sb="2" eb="4">
      <t>キョウイク</t>
    </rPh>
    <rPh sb="4" eb="6">
      <t>シンコウ</t>
    </rPh>
    <rPh sb="6" eb="8">
      <t>キキン</t>
    </rPh>
    <phoneticPr fontId="2"/>
  </si>
  <si>
    <t>市民のもり等建設資金</t>
    <rPh sb="0" eb="2">
      <t>シミン</t>
    </rPh>
    <rPh sb="5" eb="6">
      <t>トウ</t>
    </rPh>
    <rPh sb="6" eb="8">
      <t>ケンセツ</t>
    </rPh>
    <rPh sb="8" eb="10">
      <t>シキン</t>
    </rPh>
    <phoneticPr fontId="2"/>
  </si>
  <si>
    <t>伊勢崎市公共施設管理公社</t>
    <rPh sb="0" eb="4">
      <t>イセサキシ</t>
    </rPh>
    <rPh sb="4" eb="6">
      <t>コウキョウ</t>
    </rPh>
    <rPh sb="6" eb="8">
      <t>シセツ</t>
    </rPh>
    <rPh sb="8" eb="10">
      <t>カンリ</t>
    </rPh>
    <rPh sb="10" eb="12">
      <t>コウシャ</t>
    </rPh>
    <phoneticPr fontId="2"/>
  </si>
  <si>
    <t>伊勢崎市スポーツ協会</t>
    <rPh sb="0" eb="4">
      <t>イセサキシ</t>
    </rPh>
    <rPh sb="8" eb="10">
      <t>キョウカイ</t>
    </rPh>
    <phoneticPr fontId="2"/>
  </si>
  <si>
    <t>-</t>
    <phoneticPr fontId="2"/>
  </si>
  <si>
    <t>さかい・ふるさと創生基金</t>
    <rPh sb="8" eb="10">
      <t>ソウセイ</t>
    </rPh>
    <rPh sb="10" eb="12">
      <t>キキン</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</si>
  <si>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</si>
  <si>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</si>
  <si>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</si>
  <si>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群馬県後期高齢者医療広域連合（特別会計）</t>
    <rPh sb="0" eb="3">
      <t>グンマケン</t>
    </rPh>
    <rPh sb="3" eb="5">
      <t>コウキ</t>
    </rPh>
    <rPh sb="5" eb="8">
      <t>コウレイシャ</t>
    </rPh>
    <rPh sb="8" eb="10">
      <t>イリョウ</t>
    </rPh>
    <rPh sb="10" eb="12">
      <t>コウイキ</t>
    </rPh>
    <rPh sb="12" eb="14">
      <t>レンゴウ</t>
    </rPh>
    <rPh sb="15" eb="17">
      <t>トクベツ</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</si>
</sst>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74" xfId="8" applyFont="1" applyBorder="1" applyAlignment="1">
      <alignment horizontal="center" vertical="center"/>
    </xf>
    <xf numFmtId="49" fontId="20" fillId="0" borderId="0" xfId="8" applyNumberFormat="1" applyFont="1" applyAlignment="1">
      <alignment horizontal="center" vertical="center"/>
    </xf>
    <xf numFmtId="0" fontId="20" fillId="0" borderId="7" xfId="8" applyFont="1" applyBorder="1" applyAlignment="1">
      <alignment horizontal="left" vertical="center"/>
    </xf>
    <xf numFmtId="0" fontId="20" fillId="0" borderId="0" xfId="8" applyFont="1">
      <alignment vertical="center"/>
    </xf>
    <xf numFmtId="0" fontId="20" fillId="0" borderId="12" xfId="11" applyFont="1" applyBorder="1">
      <alignment vertical="center"/>
    </xf>
    <xf numFmtId="0" fontId="20" fillId="0" borderId="0" xfId="11" applyFont="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34" fillId="6" borderId="75"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0" xfId="12" applyFont="1" applyFill="1">
      <alignment vertical="center"/>
    </xf>
    <xf numFmtId="0" fontId="34" fillId="6" borderId="75" xfId="12" applyFont="1" applyFill="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D4B4-44B6-9263-33149261DF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54621</c:v>
                </c:pt>
                <c:pt idx="1">
                  <c:v>48134</c:v>
                </c:pt>
                <c:pt idx="2">
                  <c:v>35270</c:v>
                </c:pt>
                <c:pt idx="3">
                  <c:v>29057</c:v>
                </c:pt>
                <c:pt idx="4">
                  <c:v>29626</c:v>
                </c:pt>
              </c:numCache>
            </c:numRef>
          </c:val>
          <c:smooth val="0"/>
          <c:extLst>
            <c:ext xmlns:c16="http://schemas.microsoft.com/office/drawing/2014/chart" uri="{C3380CC4-5D6E-409C-BE32-E72D297353CC}">
              <c16:uniqueId val="{00000001-D4B4-44B6-9263-33149261DF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[1]データシート!$B$19:$F$19</c:f>
              <c:numCache>
                <c:formatCode>General</c:formatCode>
                <c:ptCount val="5"/>
                <c:pt idx="0">
                  <c:v>5.38</c:v>
                </c:pt>
                <c:pt idx="1">
                  <c:v>5.94</c:v>
                </c:pt>
                <c:pt idx="2">
                  <c:v>6.23</c:v>
                </c:pt>
                <c:pt idx="3">
                  <c:v>6.96</c:v>
                </c:pt>
                <c:pt idx="4">
                  <c:v>6.91</c:v>
                </c:pt>
              </c:numCache>
            </c:numRef>
          </c:val>
          <c:extLst>
            <c:ext xmlns:c16="http://schemas.microsoft.com/office/drawing/2014/chart" uri="{C3380CC4-5D6E-409C-BE32-E72D297353CC}">
              <c16:uniqueId val="{00000000-DB79-4085-B8FF-971C091279C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[1]データシート!$B$20:$F$20</c:f>
              <c:numCache>
                <c:formatCode>General</c:formatCode>
                <c:ptCount val="5"/>
                <c:pt idx="0">
                  <c:v>11.2</c:v>
                </c:pt>
                <c:pt idx="1">
                  <c:v>12.27</c:v>
                </c:pt>
                <c:pt idx="2">
                  <c:v>12.65</c:v>
                </c:pt>
                <c:pt idx="3">
                  <c:v>15.09</c:v>
                </c:pt>
                <c:pt idx="4">
                  <c:v>17.79</c:v>
                </c:pt>
              </c:numCache>
            </c:numRef>
          </c:val>
          <c:extLst>
            <c:ext xmlns:c16="http://schemas.microsoft.com/office/drawing/2014/chart" uri="{C3380CC4-5D6E-409C-BE32-E72D297353CC}">
              <c16:uniqueId val="{00000001-DB79-4085-B8FF-971C091279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H30</c:v>
                </c:pt>
                <c:pt idx="1">
                  <c:v>R01</c:v>
                </c:pt>
                <c:pt idx="2">
                  <c:v>R02</c:v>
                </c:pt>
                <c:pt idx="3">
                  <c:v>R03</c:v>
                </c:pt>
                <c:pt idx="4">
                  <c:v>R04</c:v>
                </c:pt>
              </c:strCache>
            </c:strRef>
          </c:cat>
          <c:val>
            <c:numRef>
              <c:f>[1]データシート!$B$21:$F$21</c:f>
              <c:numCache>
                <c:formatCode>General</c:formatCode>
                <c:ptCount val="5"/>
                <c:pt idx="0">
                  <c:v>-3.94</c:v>
                </c:pt>
                <c:pt idx="1">
                  <c:v>-1.26</c:v>
                </c:pt>
                <c:pt idx="2">
                  <c:v>-1.74</c:v>
                </c:pt>
                <c:pt idx="3">
                  <c:v>1.03</c:v>
                </c:pt>
                <c:pt idx="4">
                  <c:v>-1.43</c:v>
                </c:pt>
              </c:numCache>
            </c:numRef>
          </c:val>
          <c:smooth val="0"/>
          <c:extLst>
            <c:ext xmlns:c16="http://schemas.microsoft.com/office/drawing/2014/chart" uri="{C3380CC4-5D6E-409C-BE32-E72D297353CC}">
              <c16:uniqueId val="{00000002-DB79-4085-B8FF-971C091279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[2]データシート!$A$27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[2]データシート!$B$27:$K$27</c:f>
              <c:numCache>
                <c:formatCode>General</c:formatCode>
                <c:ptCount val="10"/>
                <c:pt idx="0">
                  <c:v>#N/A</c:v>
                </c:pt>
                <c:pt idx="1">
                  <c:v>1.2</c:v>
                </c:pt>
                <c:pt idx="2">
                  <c:v>#N/A</c:v>
                </c:pt>
                <c:pt idx="3">
                  <c:v>1.22</c:v>
                </c:pt>
                <c:pt idx="4">
                  <c:v>#N/A</c:v>
                </c:pt>
                <c:pt idx="5">
                  <c:v>0.11</c:v>
                </c:pt>
                <c:pt idx="6">
                  <c:v>#N/A</c:v>
                </c:pt>
                <c:pt idx="7">
                  <c:v>0.09</c:v>
                </c:pt>
                <c:pt idx="8">
                  <c:v>#N/A</c:v>
                </c:pt>
                <c:pt idx="9">
                  <c:v>0.09</c:v>
                </c:pt>
              </c:numCache>
            </c:numRef>
          </c:val>
          <c:extLst>
            <c:ext xmlns:c16="http://schemas.microsoft.com/office/drawing/2014/chart" uri="{C3380CC4-5D6E-409C-BE32-E72D297353CC}">
              <c16:uniqueId val="{00000000-C3B3-4B68-ADAC-162965EE50B0}"/>
            </c:ext>
          </c:extLst>
        </c:ser>
        <c:ser>
          <c:idx val="1"/>
          <c:order val="1"/>
          <c:tx>
            <c:strRef>
              <c:f>[2]データシート!$A$28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B3-4B68-ADAC-162965EE50B0}"/>
            </c:ext>
          </c:extLst>
        </c:ser>
        <c:ser>
          <c:idx val="2"/>
          <c:order val="2"/>
          <c:tx>
            <c:strRef>
              <c:f>[2]データシート!$A$29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[2]データシート!$B$29:$K$29</c:f>
              <c:numCache>
                <c:formatCode>General</c:formatCode>
                <c:ptCount val="10"/>
                <c:pt idx="0">
                  <c:v>0</c:v>
                </c:pt>
                <c:pt idx="1">
                  <c:v>0</c:v>
                </c:pt>
                <c:pt idx="2">
                  <c:v>0</c:v>
                </c:pt>
                <c:pt idx="3">
                  <c:v>0</c:v>
                </c:pt>
                <c:pt idx="4">
                  <c:v>#N/A</c:v>
                </c:pt>
                <c:pt idx="5">
                  <c:v>0.1</c:v>
                </c:pt>
                <c:pt idx="6">
                  <c:v>#N/A</c:v>
                </c:pt>
                <c:pt idx="7">
                  <c:v>0.17</c:v>
                </c:pt>
                <c:pt idx="8">
                  <c:v>#N/A</c:v>
                </c:pt>
                <c:pt idx="9">
                  <c:v>0.19</c:v>
                </c:pt>
              </c:numCache>
            </c:numRef>
          </c:val>
          <c:extLst>
            <c:ext xmlns:c16="http://schemas.microsoft.com/office/drawing/2014/chart" uri="{C3380CC4-5D6E-409C-BE32-E72D297353CC}">
              <c16:uniqueId val="{00000002-C3B3-4B68-ADAC-162965EE50B0}"/>
            </c:ext>
          </c:extLst>
        </c:ser>
        <c:ser>
          <c:idx val="3"/>
          <c:order val="3"/>
          <c:tx>
            <c:strRef>
              <c:f>[2]データシート!$A$30</c:f>
              <c:strCache>
                <c:ptCount val="1"/>
                <c:pt idx="0">
                  <c:v>小型自動車競走事業費特別会計</c:v>
                </c:pt>
              </c:strCache>
            </c:strRef>
          </c:tx>
          <c:spPr>
            <a:solidFill>
              <a:srgbClr val="80008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[2]データシート!$B$30:$K$30</c:f>
              <c:numCache>
                <c:formatCode>General</c:formatCode>
                <c:ptCount val="10"/>
                <c:pt idx="0">
                  <c:v>#N/A</c:v>
                </c:pt>
                <c:pt idx="1">
                  <c:v>0.91</c:v>
                </c:pt>
                <c:pt idx="2">
                  <c:v>#N/A</c:v>
                </c:pt>
                <c:pt idx="3">
                  <c:v>0.41</c:v>
                </c:pt>
                <c:pt idx="4">
                  <c:v>#N/A</c:v>
                </c:pt>
                <c:pt idx="5">
                  <c:v>1.24</c:v>
                </c:pt>
                <c:pt idx="6">
                  <c:v>#N/A</c:v>
                </c:pt>
                <c:pt idx="7">
                  <c:v>1.19</c:v>
                </c:pt>
                <c:pt idx="8">
                  <c:v>#N/A</c:v>
                </c:pt>
                <c:pt idx="9">
                  <c:v>0.56000000000000005</c:v>
                </c:pt>
              </c:numCache>
            </c:numRef>
          </c:val>
          <c:extLst>
            <c:ext xmlns:c16="http://schemas.microsoft.com/office/drawing/2014/chart" uri="{C3380CC4-5D6E-409C-BE32-E72D297353CC}">
              <c16:uniqueId val="{00000003-C3B3-4B68-ADAC-162965EE50B0}"/>
            </c:ext>
          </c:extLst>
        </c:ser>
        <c:ser>
          <c:idx val="4"/>
          <c:order val="4"/>
          <c:tx>
            <c:strRef>
              <c:f>[2]データシート!$A$31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[2]データシート!$B$31:$K$31</c:f>
              <c:numCache>
                <c:formatCode>General</c:formatCode>
                <c:ptCount val="10"/>
                <c:pt idx="0">
                  <c:v>#N/A</c:v>
                </c:pt>
                <c:pt idx="1">
                  <c:v>0.54</c:v>
                </c:pt>
                <c:pt idx="2">
                  <c:v>#N/A</c:v>
                </c:pt>
                <c:pt idx="3">
                  <c:v>0.57999999999999996</c:v>
                </c:pt>
                <c:pt idx="4">
                  <c:v>#N/A</c:v>
                </c:pt>
                <c:pt idx="5">
                  <c:v>1.07</c:v>
                </c:pt>
                <c:pt idx="6">
                  <c:v>#N/A</c:v>
                </c:pt>
                <c:pt idx="7">
                  <c:v>0.99</c:v>
                </c:pt>
                <c:pt idx="8">
                  <c:v>#N/A</c:v>
                </c:pt>
                <c:pt idx="9">
                  <c:v>0.72</c:v>
                </c:pt>
              </c:numCache>
            </c:numRef>
          </c:val>
          <c:extLst>
            <c:ext xmlns:c16="http://schemas.microsoft.com/office/drawing/2014/chart" uri="{C3380CC4-5D6E-409C-BE32-E72D297353CC}">
              <c16:uniqueId val="{00000004-C3B3-4B68-ADAC-162965EE50B0}"/>
            </c:ext>
          </c:extLst>
        </c:ser>
        <c:ser>
          <c:idx val="5"/>
          <c:order val="5"/>
          <c:tx>
            <c:strRef>
              <c:f>[2]データシート!$A$32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[2]データシート!$B$32:$K$32</c:f>
              <c:numCache>
                <c:formatCode>General</c:formatCode>
                <c:ptCount val="10"/>
                <c:pt idx="0">
                  <c:v>0</c:v>
                </c:pt>
                <c:pt idx="1">
                  <c:v>0</c:v>
                </c:pt>
                <c:pt idx="2">
                  <c:v>0</c:v>
                </c:pt>
                <c:pt idx="3">
                  <c:v>0</c:v>
                </c:pt>
                <c:pt idx="4">
                  <c:v>#N/A</c:v>
                </c:pt>
                <c:pt idx="5">
                  <c:v>0.64</c:v>
                </c:pt>
                <c:pt idx="6">
                  <c:v>#N/A</c:v>
                </c:pt>
                <c:pt idx="7">
                  <c:v>0.83</c:v>
                </c:pt>
                <c:pt idx="8">
                  <c:v>#N/A</c:v>
                </c:pt>
                <c:pt idx="9">
                  <c:v>0.78</c:v>
                </c:pt>
              </c:numCache>
            </c:numRef>
          </c:val>
          <c:extLst>
            <c:ext xmlns:c16="http://schemas.microsoft.com/office/drawing/2014/chart" uri="{C3380CC4-5D6E-409C-BE32-E72D297353CC}">
              <c16:uniqueId val="{00000005-C3B3-4B68-ADAC-162965EE50B0}"/>
            </c:ext>
          </c:extLst>
        </c:ser>
        <c:ser>
          <c:idx val="6"/>
          <c:order val="6"/>
          <c:tx>
            <c:strRef>
              <c:f>[2]データシート!$A$33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[2]データシート!$B$33:$K$33</c:f>
              <c:numCache>
                <c:formatCode>General</c:formatCode>
                <c:ptCount val="10"/>
                <c:pt idx="0">
                  <c:v>#N/A</c:v>
                </c:pt>
                <c:pt idx="1">
                  <c:v>1.23</c:v>
                </c:pt>
                <c:pt idx="2">
                  <c:v>#N/A</c:v>
                </c:pt>
                <c:pt idx="3">
                  <c:v>1.02</c:v>
                </c:pt>
                <c:pt idx="4">
                  <c:v>#N/A</c:v>
                </c:pt>
                <c:pt idx="5">
                  <c:v>1.26</c:v>
                </c:pt>
                <c:pt idx="6">
                  <c:v>#N/A</c:v>
                </c:pt>
                <c:pt idx="7">
                  <c:v>0.95</c:v>
                </c:pt>
                <c:pt idx="8">
                  <c:v>#N/A</c:v>
                </c:pt>
                <c:pt idx="9">
                  <c:v>1.42</c:v>
                </c:pt>
              </c:numCache>
            </c:numRef>
          </c:val>
          <c:extLst>
            <c:ext xmlns:c16="http://schemas.microsoft.com/office/drawing/2014/chart" uri="{C3380CC4-5D6E-409C-BE32-E72D297353CC}">
              <c16:uniqueId val="{00000006-C3B3-4B68-ADAC-162965EE50B0}"/>
            </c:ext>
          </c:extLst>
        </c:ser>
        <c:ser>
          <c:idx val="7"/>
          <c:order val="7"/>
          <c:tx>
            <c:strRef>
              <c:f>[2]データシート!$A$34</c:f>
              <c:strCache>
                <c:ptCount val="1"/>
                <c:pt idx="0">
                  <c:v>水道事業会計</c:v>
                </c:pt>
              </c:strCache>
            </c:strRef>
          </c:tx>
          <c:spPr>
            <a:solidFill>
              <a:srgbClr val="0080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[2]データシート!$B$34:$K$34</c:f>
              <c:numCache>
                <c:formatCode>General</c:formatCode>
                <c:ptCount val="10"/>
                <c:pt idx="0">
                  <c:v>#N/A</c:v>
                </c:pt>
                <c:pt idx="1">
                  <c:v>6.46</c:v>
                </c:pt>
                <c:pt idx="2">
                  <c:v>#N/A</c:v>
                </c:pt>
                <c:pt idx="3">
                  <c:v>5.76</c:v>
                </c:pt>
                <c:pt idx="4">
                  <c:v>#N/A</c:v>
                </c:pt>
                <c:pt idx="5">
                  <c:v>5.77</c:v>
                </c:pt>
                <c:pt idx="6">
                  <c:v>#N/A</c:v>
                </c:pt>
                <c:pt idx="7">
                  <c:v>4.53</c:v>
                </c:pt>
                <c:pt idx="8">
                  <c:v>#N/A</c:v>
                </c:pt>
                <c:pt idx="9">
                  <c:v>4.13</c:v>
                </c:pt>
              </c:numCache>
            </c:numRef>
          </c:val>
          <c:extLst>
            <c:ext xmlns:c16="http://schemas.microsoft.com/office/drawing/2014/chart" uri="{C3380CC4-5D6E-409C-BE32-E72D297353CC}">
              <c16:uniqueId val="{00000007-C3B3-4B68-ADAC-162965EE50B0}"/>
            </c:ext>
          </c:extLst>
        </c:ser>
        <c:ser>
          <c:idx val="8"/>
          <c:order val="8"/>
          <c:tx>
            <c:strRef>
              <c:f>[2]データシート!$A$35</c:f>
              <c:strCache>
                <c:ptCount val="1"/>
                <c:pt idx="0">
                  <c:v>一般会計</c:v>
                </c:pt>
              </c:strCache>
            </c:strRef>
          </c:tx>
          <c:spPr>
            <a:solidFill>
              <a:srgbClr val="00FF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[2]データシート!$B$35:$K$35</c:f>
              <c:numCache>
                <c:formatCode>General</c:formatCode>
                <c:ptCount val="10"/>
                <c:pt idx="0">
                  <c:v>#N/A</c:v>
                </c:pt>
                <c:pt idx="1">
                  <c:v>5.27</c:v>
                </c:pt>
                <c:pt idx="2">
                  <c:v>#N/A</c:v>
                </c:pt>
                <c:pt idx="3">
                  <c:v>5.83</c:v>
                </c:pt>
                <c:pt idx="4">
                  <c:v>#N/A</c:v>
                </c:pt>
                <c:pt idx="5">
                  <c:v>6.14</c:v>
                </c:pt>
                <c:pt idx="6">
                  <c:v>#N/A</c:v>
                </c:pt>
                <c:pt idx="7">
                  <c:v>6.89</c:v>
                </c:pt>
                <c:pt idx="8">
                  <c:v>#N/A</c:v>
                </c:pt>
                <c:pt idx="9">
                  <c:v>6.85</c:v>
                </c:pt>
              </c:numCache>
            </c:numRef>
          </c:val>
          <c:extLst>
            <c:ext xmlns:c16="http://schemas.microsoft.com/office/drawing/2014/chart" uri="{C3380CC4-5D6E-409C-BE32-E72D297353CC}">
              <c16:uniqueId val="{00000008-C3B3-4B68-ADAC-162965EE50B0}"/>
            </c:ext>
          </c:extLst>
        </c:ser>
        <c:ser>
          <c:idx val="9"/>
          <c:order val="9"/>
          <c:tx>
            <c:strRef>
              <c:f>[2]データシート!$A$36</c:f>
              <c:strCache>
                <c:ptCount val="1"/>
                <c:pt idx="0">
                  <c:v>病院事業会計</c:v>
                </c:pt>
              </c:strCache>
            </c:strRef>
          </c:tx>
          <c:spPr>
            <a:solidFill>
              <a:srgbClr val="FF808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[2]データシート!$B$36:$K$36</c:f>
              <c:numCache>
                <c:formatCode>General</c:formatCode>
                <c:ptCount val="10"/>
                <c:pt idx="0">
                  <c:v>#N/A</c:v>
                </c:pt>
                <c:pt idx="1">
                  <c:v>17.010000000000002</c:v>
                </c:pt>
                <c:pt idx="2">
                  <c:v>#N/A</c:v>
                </c:pt>
                <c:pt idx="3">
                  <c:v>16.52</c:v>
                </c:pt>
                <c:pt idx="4">
                  <c:v>#N/A</c:v>
                </c:pt>
                <c:pt idx="5">
                  <c:v>17.600000000000001</c:v>
                </c:pt>
                <c:pt idx="6">
                  <c:v>#N/A</c:v>
                </c:pt>
                <c:pt idx="7">
                  <c:v>19.13</c:v>
                </c:pt>
                <c:pt idx="8">
                  <c:v>#N/A</c:v>
                </c:pt>
                <c:pt idx="9">
                  <c:v>21.05</c:v>
                </c:pt>
              </c:numCache>
            </c:numRef>
          </c:val>
          <c:extLst>
            <c:ext xmlns:c16="http://schemas.microsoft.com/office/drawing/2014/chart" uri="{C3380CC4-5D6E-409C-BE32-E72D297353CC}">
              <c16:uniqueId val="{00000009-C3B3-4B68-ADAC-162965EE50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[2]データシート!$A$42</c:f>
              <c:strCache>
                <c:ptCount val="1"/>
                <c:pt idx="0">
                  <c:v>算入公債費等</c:v>
                </c:pt>
              </c:strCache>
            </c:strRef>
          </c:tx>
          <c:spPr>
            <a:solidFill>
              <a:srgbClr val="00FF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[2]データシート!$B$42:$P$42</c:f>
              <c:numCache>
                <c:formatCode>General</c:formatCode>
                <c:ptCount val="15"/>
                <c:pt idx="2">
                  <c:v>7490</c:v>
                </c:pt>
                <c:pt idx="5">
                  <c:v>7404</c:v>
                </c:pt>
                <c:pt idx="8">
                  <c:v>7499</c:v>
                </c:pt>
                <c:pt idx="11">
                  <c:v>7589</c:v>
                </c:pt>
                <c:pt idx="14">
                  <c:v>7460</c:v>
                </c:pt>
              </c:numCache>
            </c:numRef>
          </c:val>
          <c:extLst>
            <c:ext xmlns:c16="http://schemas.microsoft.com/office/drawing/2014/chart" uri="{C3380CC4-5D6E-409C-BE32-E72D297353CC}">
              <c16:uniqueId val="{00000000-E6F4-47A0-9744-C12199661F0B}"/>
            </c:ext>
          </c:extLst>
        </c:ser>
        <c:ser>
          <c:idx val="1"/>
          <c:order val="1"/>
          <c:tx>
            <c:strRef>
              <c:f>[2]データシート!$A$43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F4-47A0-9744-C12199661F0B}"/>
            </c:ext>
          </c:extLst>
        </c:ser>
        <c:ser>
          <c:idx val="2"/>
          <c:order val="2"/>
          <c:tx>
            <c:strRef>
              <c:f>[2]データシート!$A$44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E6F4-47A0-9744-C12199661F0B}"/>
            </c:ext>
          </c:extLst>
        </c:ser>
        <c:ser>
          <c:idx val="3"/>
          <c:order val="3"/>
          <c:tx>
            <c:strRef>
              <c:f>[2]データシート!$A$45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F4-47A0-9744-C12199661F0B}"/>
            </c:ext>
          </c:extLst>
        </c:ser>
        <c:ser>
          <c:idx val="4"/>
          <c:order val="4"/>
          <c:tx>
            <c:strRef>
              <c:f>[2]データシート!$A$46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[2]データシート!$B$46:$P$46</c:f>
              <c:numCache>
                <c:formatCode>General</c:formatCode>
                <c:ptCount val="15"/>
                <c:pt idx="0">
                  <c:v>2052</c:v>
                </c:pt>
                <c:pt idx="3">
                  <c:v>1985</c:v>
                </c:pt>
                <c:pt idx="6">
                  <c:v>1904</c:v>
                </c:pt>
                <c:pt idx="9">
                  <c:v>1786</c:v>
                </c:pt>
                <c:pt idx="12">
                  <c:v>1877</c:v>
                </c:pt>
              </c:numCache>
            </c:numRef>
          </c:val>
          <c:extLst>
            <c:ext xmlns:c16="http://schemas.microsoft.com/office/drawing/2014/chart" uri="{C3380CC4-5D6E-409C-BE32-E72D297353CC}">
              <c16:uniqueId val="{00000004-E6F4-47A0-9744-C12199661F0B}"/>
            </c:ext>
          </c:extLst>
        </c:ser>
        <c:ser>
          <c:idx val="5"/>
          <c:order val="5"/>
          <c:tx>
            <c:strRef>
              <c:f>[2]データシート!$A$47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F4-47A0-9744-C12199661F0B}"/>
            </c:ext>
          </c:extLst>
        </c:ser>
        <c:ser>
          <c:idx val="6"/>
          <c:order val="6"/>
          <c:tx>
            <c:strRef>
              <c:f>[2]データシート!$A$48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F4-47A0-9744-C12199661F0B}"/>
            </c:ext>
          </c:extLst>
        </c:ser>
        <c:ser>
          <c:idx val="7"/>
          <c:order val="7"/>
          <c:tx>
            <c:strRef>
              <c:f>[2]データシート!$A$49</c:f>
              <c:strCache>
                <c:ptCount val="1"/>
                <c:pt idx="0">
                  <c:v>元利償還金</c:v>
                </c:pt>
              </c:strCache>
            </c:strRef>
          </c:tx>
          <c:spPr>
            <a:solidFill>
              <a:srgbClr val="FF808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[2]データシート!$B$49:$P$49</c:f>
              <c:numCache>
                <c:formatCode>General</c:formatCode>
                <c:ptCount val="15"/>
                <c:pt idx="0">
                  <c:v>7209</c:v>
                </c:pt>
                <c:pt idx="3">
                  <c:v>7229</c:v>
                </c:pt>
                <c:pt idx="6">
                  <c:v>7662</c:v>
                </c:pt>
                <c:pt idx="9">
                  <c:v>7842</c:v>
                </c:pt>
                <c:pt idx="12">
                  <c:v>7784</c:v>
                </c:pt>
              </c:numCache>
            </c:numRef>
          </c:val>
          <c:extLst>
            <c:ext xmlns:c16="http://schemas.microsoft.com/office/drawing/2014/chart" uri="{C3380CC4-5D6E-409C-BE32-E72D297353CC}">
              <c16:uniqueId val="{00000007-E6F4-47A0-9744-C12199661F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[2]データシート!$A$50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[2]データシート!$B$50:$P$50</c:f>
              <c:numCache>
                <c:formatCode>General</c:formatCode>
                <c:ptCount val="15"/>
                <c:pt idx="0">
                  <c:v>#N/A</c:v>
                </c:pt>
                <c:pt idx="1">
                  <c:v>1772</c:v>
                </c:pt>
                <c:pt idx="2">
                  <c:v>#N/A</c:v>
                </c:pt>
                <c:pt idx="3">
                  <c:v>#N/A</c:v>
                </c:pt>
                <c:pt idx="4">
                  <c:v>1811</c:v>
                </c:pt>
                <c:pt idx="5">
                  <c:v>#N/A</c:v>
                </c:pt>
                <c:pt idx="6">
                  <c:v>#N/A</c:v>
                </c:pt>
                <c:pt idx="7">
                  <c:v>2068</c:v>
                </c:pt>
                <c:pt idx="8">
                  <c:v>#N/A</c:v>
                </c:pt>
                <c:pt idx="9">
                  <c:v>#N/A</c:v>
                </c:pt>
                <c:pt idx="10">
                  <c:v>2040</c:v>
                </c:pt>
                <c:pt idx="11">
                  <c:v>#N/A</c:v>
                </c:pt>
                <c:pt idx="12">
                  <c:v>#N/A</c:v>
                </c:pt>
                <c:pt idx="13">
                  <c:v>2202</c:v>
                </c:pt>
                <c:pt idx="14">
                  <c:v>#N/A</c:v>
                </c:pt>
              </c:numCache>
            </c:numRef>
          </c:val>
          <c:smooth val="0"/>
          <c:extLst>
            <c:ext xmlns:c16="http://schemas.microsoft.com/office/drawing/2014/chart" uri="{C3380CC4-5D6E-409C-BE32-E72D297353CC}">
              <c16:uniqueId val="{00000008-E6F4-47A0-9744-C12199661F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[2]データシート!$A$56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[2]データシート!$B$56:$P$56</c:f>
              <c:numCache>
                <c:formatCode>General</c:formatCode>
                <c:ptCount val="15"/>
                <c:pt idx="2">
                  <c:v>69096</c:v>
                </c:pt>
                <c:pt idx="5">
                  <c:v>68991</c:v>
                </c:pt>
                <c:pt idx="8">
                  <c:v>67212</c:v>
                </c:pt>
                <c:pt idx="11">
                  <c:v>65390</c:v>
                </c:pt>
                <c:pt idx="14">
                  <c:v>62140</c:v>
                </c:pt>
              </c:numCache>
            </c:numRef>
          </c:val>
          <c:extLst>
            <c:ext xmlns:c16="http://schemas.microsoft.com/office/drawing/2014/chart" uri="{C3380CC4-5D6E-409C-BE32-E72D297353CC}">
              <c16:uniqueId val="{00000000-480B-42CE-935B-E84F55730020}"/>
            </c:ext>
          </c:extLst>
        </c:ser>
        <c:ser>
          <c:idx val="1"/>
          <c:order val="1"/>
          <c:tx>
            <c:strRef>
              <c:f>[2]データシート!$A$57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[2]データシート!$B$57:$P$57</c:f>
              <c:numCache>
                <c:formatCode>General</c:formatCode>
                <c:ptCount val="15"/>
                <c:pt idx="2">
                  <c:v>6960</c:v>
                </c:pt>
                <c:pt idx="5">
                  <c:v>6851</c:v>
                </c:pt>
                <c:pt idx="8">
                  <c:v>7316</c:v>
                </c:pt>
                <c:pt idx="11">
                  <c:v>7095</c:v>
                </c:pt>
                <c:pt idx="14">
                  <c:v>6591</c:v>
                </c:pt>
              </c:numCache>
            </c:numRef>
          </c:val>
          <c:extLst>
            <c:ext xmlns:c16="http://schemas.microsoft.com/office/drawing/2014/chart" uri="{C3380CC4-5D6E-409C-BE32-E72D297353CC}">
              <c16:uniqueId val="{00000001-480B-42CE-935B-E84F55730020}"/>
            </c:ext>
          </c:extLst>
        </c:ser>
        <c:ser>
          <c:idx val="2"/>
          <c:order val="2"/>
          <c:tx>
            <c:strRef>
              <c:f>[2]データシート!$A$58</c:f>
              <c:strCache>
                <c:ptCount val="1"/>
                <c:pt idx="0">
                  <c:v>充当可能基金</c:v>
                </c:pt>
              </c:strCache>
            </c:strRef>
          </c:tx>
          <c:spPr>
            <a:solidFill>
              <a:srgbClr val="FF00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[2]データシート!$B$58:$P$58</c:f>
              <c:numCache>
                <c:formatCode>General</c:formatCode>
                <c:ptCount val="15"/>
                <c:pt idx="2">
                  <c:v>12525</c:v>
                </c:pt>
                <c:pt idx="5">
                  <c:v>11500</c:v>
                </c:pt>
                <c:pt idx="8">
                  <c:v>11775</c:v>
                </c:pt>
                <c:pt idx="11">
                  <c:v>18063</c:v>
                </c:pt>
                <c:pt idx="14">
                  <c:v>19996</c:v>
                </c:pt>
              </c:numCache>
            </c:numRef>
          </c:val>
          <c:extLst>
            <c:ext xmlns:c16="http://schemas.microsoft.com/office/drawing/2014/chart" uri="{C3380CC4-5D6E-409C-BE32-E72D297353CC}">
              <c16:uniqueId val="{00000002-480B-42CE-935B-E84F55730020}"/>
            </c:ext>
          </c:extLst>
        </c:ser>
        <c:ser>
          <c:idx val="3"/>
          <c:order val="3"/>
          <c:tx>
            <c:strRef>
              <c:f>[2]データシート!$A$59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0B-42CE-935B-E84F55730020}"/>
            </c:ext>
          </c:extLst>
        </c:ser>
        <c:ser>
          <c:idx val="4"/>
          <c:order val="4"/>
          <c:tx>
            <c:strRef>
              <c:f>[2]データシート!$A$60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0B-42CE-935B-E84F55730020}"/>
            </c:ext>
          </c:extLst>
        </c:ser>
        <c:ser>
          <c:idx val="5"/>
          <c:order val="5"/>
          <c:tx>
            <c:strRef>
              <c:f>[2]データシート!$A$61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[2]データシート!$B$61:$P$61</c:f>
              <c:numCache>
                <c:formatCode>General</c:formatCode>
                <c:ptCount val="15"/>
                <c:pt idx="0">
                  <c:v>101</c:v>
                </c:pt>
                <c:pt idx="3">
                  <c:v>119</c:v>
                </c:pt>
                <c:pt idx="6">
                  <c:v>89</c:v>
                </c:pt>
                <c:pt idx="9">
                  <c:v>34</c:v>
                </c:pt>
                <c:pt idx="12">
                  <c:v>12</c:v>
                </c:pt>
              </c:numCache>
            </c:numRef>
          </c:val>
          <c:extLst>
            <c:ext xmlns:c16="http://schemas.microsoft.com/office/drawing/2014/chart" uri="{C3380CC4-5D6E-409C-BE32-E72D297353CC}">
              <c16:uniqueId val="{00000005-480B-42CE-935B-E84F55730020}"/>
            </c:ext>
          </c:extLst>
        </c:ser>
        <c:ser>
          <c:idx val="6"/>
          <c:order val="6"/>
          <c:tx>
            <c:strRef>
              <c:f>[2]データシート!$A$62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[2]データシート!$B$62:$P$62</c:f>
              <c:numCache>
                <c:formatCode>General</c:formatCode>
                <c:ptCount val="15"/>
                <c:pt idx="0">
                  <c:v>10448</c:v>
                </c:pt>
                <c:pt idx="3">
                  <c:v>10599</c:v>
                </c:pt>
                <c:pt idx="6">
                  <c:v>10492</c:v>
                </c:pt>
                <c:pt idx="9">
                  <c:v>10355</c:v>
                </c:pt>
                <c:pt idx="12">
                  <c:v>10420</c:v>
                </c:pt>
              </c:numCache>
            </c:numRef>
          </c:val>
          <c:extLst>
            <c:ext xmlns:c16="http://schemas.microsoft.com/office/drawing/2014/chart" uri="{C3380CC4-5D6E-409C-BE32-E72D297353CC}">
              <c16:uniqueId val="{00000006-480B-42CE-935B-E84F55730020}"/>
            </c:ext>
          </c:extLst>
        </c:ser>
        <c:ser>
          <c:idx val="7"/>
          <c:order val="7"/>
          <c:tx>
            <c:strRef>
              <c:f>[2]データシート!$A$63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80B-42CE-935B-E84F55730020}"/>
            </c:ext>
          </c:extLst>
        </c:ser>
        <c:ser>
          <c:idx val="8"/>
          <c:order val="8"/>
          <c:tx>
            <c:strRef>
              <c:f>[2]データシート!$A$64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[2]データシート!$B$64:$P$64</c:f>
              <c:numCache>
                <c:formatCode>General</c:formatCode>
                <c:ptCount val="15"/>
                <c:pt idx="0">
                  <c:v>21922</c:v>
                </c:pt>
                <c:pt idx="3">
                  <c:v>20863</c:v>
                </c:pt>
                <c:pt idx="6">
                  <c:v>19435</c:v>
                </c:pt>
                <c:pt idx="9">
                  <c:v>18239</c:v>
                </c:pt>
                <c:pt idx="12">
                  <c:v>17014</c:v>
                </c:pt>
              </c:numCache>
            </c:numRef>
          </c:val>
          <c:extLst>
            <c:ext xmlns:c16="http://schemas.microsoft.com/office/drawing/2014/chart" uri="{C3380CC4-5D6E-409C-BE32-E72D297353CC}">
              <c16:uniqueId val="{00000008-480B-42CE-935B-E84F55730020}"/>
            </c:ext>
          </c:extLst>
        </c:ser>
        <c:ser>
          <c:idx val="9"/>
          <c:order val="9"/>
          <c:tx>
            <c:strRef>
              <c:f>[2]データシート!$A$65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[2]データシート!$B$65:$P$65</c:f>
              <c:numCache>
                <c:formatCode>General</c:formatCode>
                <c:ptCount val="15"/>
                <c:pt idx="0">
                  <c:v>8</c:v>
                </c:pt>
                <c:pt idx="3">
                  <c:v>7</c:v>
                </c:pt>
                <c:pt idx="6">
                  <c:v>6</c:v>
                </c:pt>
                <c:pt idx="9">
                  <c:v>5</c:v>
                </c:pt>
                <c:pt idx="12">
                  <c:v>4</c:v>
                </c:pt>
              </c:numCache>
            </c:numRef>
          </c:val>
          <c:extLst>
            <c:ext xmlns:c16="http://schemas.microsoft.com/office/drawing/2014/chart" uri="{C3380CC4-5D6E-409C-BE32-E72D297353CC}">
              <c16:uniqueId val="{00000009-480B-42CE-935B-E84F55730020}"/>
            </c:ext>
          </c:extLst>
        </c:ser>
        <c:ser>
          <c:idx val="10"/>
          <c:order val="10"/>
          <c:tx>
            <c:strRef>
              <c:f>[2]データシート!$A$66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[2]データシート!$B$66:$P$66</c:f>
              <c:numCache>
                <c:formatCode>General</c:formatCode>
                <c:ptCount val="15"/>
                <c:pt idx="0">
                  <c:v>70397</c:v>
                </c:pt>
                <c:pt idx="3">
                  <c:v>70802</c:v>
                </c:pt>
                <c:pt idx="6">
                  <c:v>68565</c:v>
                </c:pt>
                <c:pt idx="9">
                  <c:v>67158</c:v>
                </c:pt>
                <c:pt idx="12">
                  <c:v>63744</c:v>
                </c:pt>
              </c:numCache>
            </c:numRef>
          </c:val>
          <c:extLst>
            <c:ext xmlns:c16="http://schemas.microsoft.com/office/drawing/2014/chart" uri="{C3380CC4-5D6E-409C-BE32-E72D297353CC}">
              <c16:uniqueId val="{0000000A-480B-42CE-935B-E84F5573002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[2]データシート!$A$67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[2]データシート!$B$67:$P$67</c:f>
              <c:numCache>
                <c:formatCode>General</c:formatCode>
                <c:ptCount val="15"/>
                <c:pt idx="0">
                  <c:v>#N/A</c:v>
                </c:pt>
                <c:pt idx="1">
                  <c:v>14294</c:v>
                </c:pt>
                <c:pt idx="2">
                  <c:v>#N/A</c:v>
                </c:pt>
                <c:pt idx="3">
                  <c:v>#N/A</c:v>
                </c:pt>
                <c:pt idx="4">
                  <c:v>15048</c:v>
                </c:pt>
                <c:pt idx="5">
                  <c:v>#N/A</c:v>
                </c:pt>
                <c:pt idx="6">
                  <c:v>#N/A</c:v>
                </c:pt>
                <c:pt idx="7">
                  <c:v>12284</c:v>
                </c:pt>
                <c:pt idx="8">
                  <c:v>#N/A</c:v>
                </c:pt>
                <c:pt idx="9">
                  <c:v>#N/A</c:v>
                </c:pt>
                <c:pt idx="10">
                  <c:v>5241</c:v>
                </c:pt>
                <c:pt idx="11">
                  <c:v>#N/A</c:v>
                </c:pt>
                <c:pt idx="12">
                  <c:v>#N/A</c:v>
                </c:pt>
                <c:pt idx="13">
                  <c:v>2466</c:v>
                </c:pt>
                <c:pt idx="14">
                  <c:v>#N/A</c:v>
                </c:pt>
              </c:numCache>
            </c:numRef>
          </c:val>
          <c:smooth val="0"/>
          <c:extLst>
            <c:ext xmlns:c16="http://schemas.microsoft.com/office/drawing/2014/chart" uri="{C3380CC4-5D6E-409C-BE32-E72D297353CC}">
              <c16:uniqueId val="{0000000B-480B-42CE-935B-E84F5573002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[3]データシート!$A$72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[3]データシート!$B$71:$D$71</c:f>
              <c:strCache>
                <c:ptCount val="3"/>
                <c:pt idx="0">
                  <c:v>R02</c:v>
                </c:pt>
                <c:pt idx="1">
                  <c:v>R03</c:v>
                </c:pt>
                <c:pt idx="2">
                  <c:v>R04</c:v>
                </c:pt>
              </c:strCache>
            </c:strRef>
          </c:cat>
          <c:val>
            <c:numRef>
              <c:f>[3]データシート!$B$72:$D$72</c:f>
              <c:numCache>
                <c:formatCode>General</c:formatCode>
                <c:ptCount val="3"/>
                <c:pt idx="0">
                  <c:v>5537</c:v>
                </c:pt>
                <c:pt idx="1">
                  <c:v>6937</c:v>
                </c:pt>
                <c:pt idx="2">
                  <c:v>7988</c:v>
                </c:pt>
              </c:numCache>
            </c:numRef>
          </c:val>
          <c:extLst>
            <c:ext xmlns:c16="http://schemas.microsoft.com/office/drawing/2014/chart" uri="{C3380CC4-5D6E-409C-BE32-E72D297353CC}">
              <c16:uniqueId val="{00000000-E9B6-4793-BE27-4E9081D76AA6}"/>
            </c:ext>
          </c:extLst>
        </c:ser>
        <c:ser>
          <c:idx val="0"/>
          <c:order val="1"/>
          <c:tx>
            <c:strRef>
              <c:f>[3]データシート!$A$73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[3]データシート!$B$71:$D$71</c:f>
              <c:strCache>
                <c:ptCount val="3"/>
                <c:pt idx="0">
                  <c:v>R02</c:v>
                </c:pt>
                <c:pt idx="1">
                  <c:v>R03</c:v>
                </c:pt>
                <c:pt idx="2">
                  <c:v>R04</c:v>
                </c:pt>
              </c:strCache>
            </c:strRef>
          </c:cat>
          <c:val>
            <c:numRef>
              <c:f>[3]データシート!$B$73:$D$73</c:f>
              <c:numCache>
                <c:formatCode>General</c:formatCode>
                <c:ptCount val="3"/>
                <c:pt idx="0">
                  <c:v>36</c:v>
                </c:pt>
                <c:pt idx="1">
                  <c:v>1251</c:v>
                </c:pt>
                <c:pt idx="2">
                  <c:v>1251</c:v>
                </c:pt>
              </c:numCache>
            </c:numRef>
          </c:val>
          <c:extLst>
            <c:ext xmlns:c16="http://schemas.microsoft.com/office/drawing/2014/chart" uri="{C3380CC4-5D6E-409C-BE32-E72D297353CC}">
              <c16:uniqueId val="{00000001-E9B6-4793-BE27-4E9081D76AA6}"/>
            </c:ext>
          </c:extLst>
        </c:ser>
        <c:ser>
          <c:idx val="1"/>
          <c:order val="2"/>
          <c:tx>
            <c:strRef>
              <c:f>[3]データシート!$A$74</c:f>
              <c:strCache>
                <c:ptCount val="1"/>
                <c:pt idx="0">
                  <c:v>その他特定目的基金</c:v>
                </c:pt>
              </c:strCache>
            </c:strRef>
          </c:tx>
          <c:spPr>
            <a:solidFill>
              <a:srgbClr val="2E75B6"/>
            </a:solidFill>
            <a:ln>
              <a:noFill/>
            </a:ln>
          </c:spPr>
          <c:invertIfNegative val="0"/>
          <c:cat>
            <c:strRef>
              <c:f>[3]データシート!$B$71:$D$71</c:f>
              <c:strCache>
                <c:ptCount val="3"/>
                <c:pt idx="0">
                  <c:v>R02</c:v>
                </c:pt>
                <c:pt idx="1">
                  <c:v>R03</c:v>
                </c:pt>
                <c:pt idx="2">
                  <c:v>R04</c:v>
                </c:pt>
              </c:strCache>
            </c:strRef>
          </c:cat>
          <c:val>
            <c:numRef>
              <c:f>[3]データシート!$B$74:$D$74</c:f>
              <c:numCache>
                <c:formatCode>General</c:formatCode>
                <c:ptCount val="3"/>
                <c:pt idx="0">
                  <c:v>1957</c:v>
                </c:pt>
                <c:pt idx="1">
                  <c:v>4490</c:v>
                </c:pt>
                <c:pt idx="2">
                  <c:v>4868</c:v>
                </c:pt>
              </c:numCache>
            </c:numRef>
          </c:val>
          <c:extLst>
            <c:ext xmlns:c16="http://schemas.microsoft.com/office/drawing/2014/chart" uri="{C3380CC4-5D6E-409C-BE32-E72D297353CC}">
              <c16:uniqueId val="{00000002-E9B6-4793-BE27-4E9081D76A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は昨年度より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百万円増加しま</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た。これは、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平成２３年度借入の「鉄道連続立体交差事業債」など</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償還終了</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令和３年度及び令和４年度の臨時財政対策債の利率見直しにより利率が引き下げられたことに伴い、</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し、公営企業債の元利償還金に対する繰入金が、公共下水道事業及び</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病院事業</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への繰出金の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したことによるものです。</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算入公債費等（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B)</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は昨年度より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しました。</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事業費補正により基準財政需要額に算入された公債費が減少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したことなどによるものです。</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以上の要因により、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分子全体としては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しました。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減債基金積み立て状況等は、満期一括償還地方債の借入れを行っていないため、基金への積み立ては行っていません。</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）は、昨年度より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4,597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百万円の減少になりました。これは、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元金償還額が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地方債借入額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を上回ったことに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より、地方債現在高が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3,414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百万円減少したこと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、公営企業債借入残高の減により、公営企業債等繰入見込額が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1,225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百万円減少したことによるものです。</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充当可能財源等（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B)</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基準財政需要額算入見込額の減少により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1,821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になりました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以上の要因により、分子全体としては、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2,775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百万円減少しました。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群馬県伊勢崎市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基金全体の令和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年度末現在高は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14,108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百万円で、昨年度末と比較して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百万円増加しました。増加した主な要因としては、原油価格や物価の高騰等への対策経費の財源などとして、基金繰入金が前年度に比べ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百万円増加し、前年度に財政調整基金の繰入れを行わなかったため対前年皆増となった一方で、令和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年度決算に基づく剰余金積立が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百万円であったことから、その差し引きとして財政調整基金現在高が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百万円増加したことと、公共施設整備基金について、今後の施設の更新に係る支出の増大に備え、運用利子分と合わせ、</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百万円を積み立てたことによります。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FF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財政調整基金については、財政運営の安定化の観点から、一般会計当初予算額の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の保有高を目標にしていきます。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については、各基金とも設置された目的があり、各基金の目的が達成されるまで存続させていく必要があると考えています。特に、公共施設整備基金については、公共施設の個別施設計画や総合計画実施計画の見直しの中で、今後整備等に必要となる金額を確保していく必要があ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その他特定目的基金としては、令和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年度末時点において全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基金保有しており、各基金条例でその目的を定めています。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その他特定目的基金の令和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年度末残高は、積立額が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百万円に対し取崩額が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百万円であったことに伴い、全体で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百万円になりました。増加した主な要因としては、</a:t>
          </a:r>
          <a:r>
            <a:rPr lang="ja-JP" altLang="ja-JP" sz="1300" baseline="0">
              <a:effectLst/>
              <a:ea typeface="ＭＳ ゴシック" panose="020B0609070205080204" pitchFamily="49" charset="-128"/>
              <a:cs typeface="Times New Roman" panose="02020603050405020304" pitchFamily="18" charset="0"/>
            </a:rPr>
            <a:t>公共施設整備基金に</a:t>
          </a:r>
          <a:r>
            <a:rPr lang="ja-JP" altLang="en-US" sz="1300" baseline="0">
              <a:effectLst/>
              <a:ea typeface="ＭＳ ゴシック" panose="020B0609070205080204" pitchFamily="49" charset="-128"/>
              <a:cs typeface="Times New Roman" panose="02020603050405020304" pitchFamily="18" charset="0"/>
            </a:rPr>
            <a:t>ついて、</a:t>
          </a:r>
          <a:r>
            <a:rPr lang="ja-JP" altLang="ja-JP" sz="1300" baseline="0">
              <a:effectLst/>
              <a:ea typeface="ＭＳ ゴシック" panose="020B0609070205080204" pitchFamily="49" charset="-128"/>
              <a:cs typeface="Times New Roman" panose="02020603050405020304" pitchFamily="18" charset="0"/>
            </a:rPr>
            <a:t>今後の施設の更新に係る支出の増大に備え、運用利子分と合わせ、</a:t>
          </a:r>
          <a:r>
            <a:rPr lang="en-US" altLang="ja-JP" sz="1300" baseline="0">
              <a:effectLst/>
              <a:ea typeface="ＭＳ ゴシック" panose="020B0609070205080204" pitchFamily="49" charset="-128"/>
              <a:cs typeface="Times New Roman" panose="02020603050405020304" pitchFamily="18" charset="0"/>
            </a:rPr>
            <a:t>475</a:t>
          </a:r>
          <a:r>
            <a:rPr lang="ja-JP" altLang="en-US" sz="1300" baseline="0">
              <a:effectLst/>
              <a:ea typeface="ＭＳ ゴシック" panose="020B0609070205080204" pitchFamily="49" charset="-128"/>
              <a:cs typeface="Times New Roman" panose="02020603050405020304" pitchFamily="18" charset="0"/>
            </a:rPr>
            <a:t>百万円</a:t>
          </a:r>
          <a:r>
            <a:rPr lang="ja-JP" altLang="ja-JP" sz="1300" baseline="0">
              <a:effectLst/>
              <a:ea typeface="ＭＳ ゴシック" panose="020B0609070205080204" pitchFamily="49" charset="-128"/>
              <a:cs typeface="Times New Roman" panose="02020603050405020304" pitchFamily="18" charset="0"/>
            </a:rPr>
            <a:t>を積み立てた</a:t>
          </a:r>
          <a:r>
            <a:rPr lang="ja-JP" altLang="en-US" sz="1300" baseline="0">
              <a:effectLst/>
              <a:ea typeface="ＭＳ ゴシック" panose="020B0609070205080204" pitchFamily="49" charset="-128"/>
              <a:cs typeface="Times New Roman" panose="02020603050405020304" pitchFamily="18" charset="0"/>
            </a:rPr>
            <a:t>ことによります</a:t>
          </a:r>
          <a:r>
            <a:rPr lang="ja-JP" altLang="ja-JP" sz="1300" baseline="0">
              <a:effectLst/>
              <a:ea typeface="ＭＳ ゴシック" panose="020B0609070205080204" pitchFamily="49" charset="-128"/>
              <a:cs typeface="Times New Roman" panose="02020603050405020304" pitchFamily="18" charset="0"/>
            </a:rPr>
            <a:t>。</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FF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各基金については、それぞれ設置された目的があり、各基金の目的が達成されるまでは、存続させていく必要があると考えています。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な基金の今後の方針についてですが、公共施設整備基金については、個別施設計画や総合計画実施計画の見直しの中で、歳入の状況や公共施設等への更新に投入できる財源の状況等とのバランスを考慮しながら、計画的な運用に努めます。また、都市環境整備基金については、駅周辺をはじめとする土地区画整備事業は、今後も事業を進めていくために多額の一般財源が必要となることが見込まれています。土地区画整理事業の進捗を図るため、都市環境整備基金の目的に鑑み、計画的な運用に努め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年度末現在高は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7,988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百万円で、昨年度末と比較して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1,051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百万円増加しました。</a:t>
          </a:r>
          <a:r>
            <a:rPr lang="ja-JP" altLang="ja-JP" sz="1200" kern="100">
              <a:effectLst/>
              <a:ea typeface="ＭＳ ゴシック" panose="020B0609070205080204" pitchFamily="49" charset="-128"/>
              <a:cs typeface="Times New Roman" panose="02020603050405020304" pitchFamily="18" charset="0"/>
            </a:rPr>
            <a:t>原油価格や物価の高騰等への対策経費の財源などとして、基金繰入金が前年度に比べ</a:t>
          </a:r>
          <a:r>
            <a:rPr lang="en-US" altLang="ja-JP" sz="1200" kern="100">
              <a:effectLst/>
              <a:ea typeface="ＭＳ ゴシック" panose="020B0609070205080204" pitchFamily="49" charset="-128"/>
              <a:cs typeface="Times New Roman" panose="02020603050405020304" pitchFamily="18" charset="0"/>
            </a:rPr>
            <a:t>549</a:t>
          </a:r>
          <a:r>
            <a:rPr lang="ja-JP" altLang="en-US" sz="1200" kern="100">
              <a:effectLst/>
              <a:ea typeface="ＭＳ ゴシック" panose="020B0609070205080204" pitchFamily="49" charset="-128"/>
              <a:cs typeface="Times New Roman" panose="02020603050405020304" pitchFamily="18" charset="0"/>
            </a:rPr>
            <a:t>百</a:t>
          </a:r>
          <a:r>
            <a:rPr lang="ja-JP" altLang="ja-JP" sz="1200" kern="100">
              <a:effectLst/>
              <a:ea typeface="ＭＳ ゴシック" panose="020B0609070205080204" pitchFamily="49" charset="-128"/>
              <a:cs typeface="Times New Roman" panose="02020603050405020304" pitchFamily="18" charset="0"/>
            </a:rPr>
            <a:t>万円増加し、前年度に財政調整基金の繰入れを行わなかったため対前年皆増となった一方で、令和</a:t>
          </a:r>
          <a:r>
            <a:rPr lang="en-US" altLang="ja-JP" sz="1200" kern="100">
              <a:effectLst/>
              <a:ea typeface="ＭＳ ゴシック" panose="020B0609070205080204" pitchFamily="49" charset="-128"/>
              <a:cs typeface="Times New Roman" panose="02020603050405020304" pitchFamily="18" charset="0"/>
            </a:rPr>
            <a:t>3</a:t>
          </a:r>
          <a:r>
            <a:rPr lang="ja-JP" altLang="ja-JP" sz="1200" kern="100">
              <a:effectLst/>
              <a:ea typeface="ＭＳ ゴシック" panose="020B0609070205080204" pitchFamily="49" charset="-128"/>
              <a:cs typeface="Times New Roman" panose="02020603050405020304" pitchFamily="18" charset="0"/>
            </a:rPr>
            <a:t>年度決算に基づく剰余金積立が</a:t>
          </a:r>
          <a:r>
            <a:rPr lang="en-US" altLang="ja-JP" sz="1200" kern="100">
              <a:effectLst/>
              <a:ea typeface="ＭＳ ゴシック" panose="020B0609070205080204" pitchFamily="49" charset="-128"/>
              <a:cs typeface="Times New Roman" panose="02020603050405020304" pitchFamily="18" charset="0"/>
            </a:rPr>
            <a:t>1,600</a:t>
          </a:r>
          <a:r>
            <a:rPr lang="ja-JP" altLang="en-US" sz="1200" kern="100">
              <a:effectLst/>
              <a:ea typeface="ＭＳ ゴシック" panose="020B0609070205080204" pitchFamily="49" charset="-128"/>
              <a:cs typeface="Times New Roman" panose="02020603050405020304" pitchFamily="18" charset="0"/>
            </a:rPr>
            <a:t>百万</a:t>
          </a:r>
          <a:r>
            <a:rPr lang="ja-JP" altLang="ja-JP" sz="1200" kern="100">
              <a:effectLst/>
              <a:ea typeface="ＭＳ ゴシック" panose="020B0609070205080204" pitchFamily="49" charset="-128"/>
              <a:cs typeface="Times New Roman" panose="02020603050405020304" pitchFamily="18" charset="0"/>
            </a:rPr>
            <a:t>円であったことから、その差し引きとして基金現在高が増加する結果となっております。</a:t>
          </a:r>
          <a:endParaRPr lang="en-US" altLang="ja-JP" sz="1200" kern="100">
            <a:effectLst/>
            <a:ea typeface="ＭＳ ゴシック" panose="020B0609070205080204" pitchFamily="49"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年度間の財源の調整を図るほか、経済情勢の著しい変動等により大幅な財源不足に見舞われた場合に不足額を補填することや、災害により生じた経費の財源又は災害により生じた減収を補う場合等に、機動的に財源を投入して対応するなどの目的があります。基金残高の確保については、原油価格や物価の高騰等に伴う経済状況の変動により、通常の事業実施に必要な財源が不足する事態も懸念されるところでありますので、今後の予期せぬ支出増加等に対応するためにも、引き続き一般会計当初予算額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％程度を目安として、基金現在高の確保に努めます</a:t>
          </a:r>
          <a:r>
            <a:rPr kumimoji="1" lang="en-US" altLang="ja-JP" sz="12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減債基金の令和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年度末現在高は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百万円で、昨年度末と比較して増減はありませんでした。これは、基金運用利子の積み立てを行ったものの、百万円に満たなかったことによります。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年度に積立てた減債基金の臨時財政対策債償還基金費分の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百万円については、後年度、普通交付税の算定において、令和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年度臨時財政対策債に係る「臨時財政対策債償還費」に算入されないこととなるため、令和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臨時財政対策債の償還に併せて、その償還に充てる分を毎年度取り崩す予定です。また、それ以外の部分については、公債費の増加等により繰上償還を行う必要が出てきた場合には、その財源として活用することで、健全な財政運営に努めます。</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0278D78-C780-4845-A86B-804A2887D403}"/>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BAA5BB9-B61B-43F8-8B77-7948259B12AA}"/>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D56F5C3-AE91-4CBD-9FA9-C5E7A023CEEF}"/>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42C1DEC-A973-499C-8FA9-E2E86F6FE41F}"/>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929C7C3-A5C8-4DCF-A80B-4A3AEB2FBEF8}"/>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E349F99-1A26-4AC4-977D-B608B308EC9C}"/>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6109D52-71B0-4486-BDAD-1E89A49ECA34}"/>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DCFAB23-9E76-40B8-A9DB-341DA65033CD}"/>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8829CC1-7C8E-4E5A-AC0E-5F10F9A24510}"/>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67143B5-1E4B-45F0-85D9-8E9B7928718A}"/>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212,128
198,083
139.44
83,772,180
80,354,024
3,103,149
44,909,956
63,743,803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F661C92-D83C-4E85-9614-B75465885D7F}"/>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56F0051-470A-4561-ACDE-29AB30D0BF07}"/>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6B9EC8B7-C2B6-40F5-9D5D-F193F4A749A5}"/>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83F5B50-6724-46B7-893A-FAA4147C7F84}"/>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61BFACE-DEC3-4168-858E-9EAE593507C6}"/>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A3BE7E1-82DA-4A86-A04C-EE741C32E359}"/>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F5534E7-253C-4558-A8DD-71987132BA60}"/>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562444F-FD20-4C21-BFFC-194E62FD2334}"/>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477C1E5-BF2C-487A-9C7A-5EE2756FCBA3}"/>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08D550A-F870-4F38-852E-3C7AEC7C12F6}"/>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D3D1B94-9343-4709-8398-4F0869BBDA5F}"/>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52E353A-7B59-45CC-990A-23536EA5446E}"/>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210B460-85FF-4B6E-977B-7011E42A515E}"/>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140D7F6-3A97-4C42-BB98-2C4E13E89212}"/>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93C62B4-C0E0-4CEC-86F7-FB29E4074695}"/>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A478428-1701-4CCE-BAD8-768EE0A0539A}"/>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FFAF609-B75C-4961-8325-49D8521BD9CE}"/>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BE9472C-B48D-4AFB-8B4F-76F1AC419768}"/>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F62662B-F6A9-44ED-823A-17004C614E54}"/>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B1BA2D0-C78F-4CD0-8875-EEC562C6347E}"/>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F5E840F-47DC-4B9F-A7EB-CED4E87A45FF}"/>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5FC0875-DF22-4C2B-A4A9-57F0D9C124CC}"/>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B5FDFE4-C576-4645-954C-A199B95AB7CB}"/>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527601-85E1-459D-9060-271C7CE361AD}"/>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760C39E-BD9F-4642-A4D8-A8EE4D0DB418}"/>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B51FBD5-54D4-439F-AADB-A246C19261F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8F27036-81B9-425E-A61C-B2A615E08E0F}"/>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B86A85E-DAA2-46F0-83ED-0150F650207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9EBB49C-2ADA-4F1B-8169-42D3D12BC7B5}"/>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5455C57-72F5-4897-98BA-79682C196990}"/>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3F8B52F-F163-4BE4-924A-732AAF32D56B}"/>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B31DFD8-EB73-41B6-AB39-297037E88FB8}"/>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B58F60C-B981-4F00-A0D0-745A3D1EE548}"/>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2F8E928-29AA-4546-BA98-48324829CD1E}"/>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D90434F-49F4-4354-BB9E-267C8D136E78}"/>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79D9DEA-E8BA-4C1D-9FC6-D79283A33751}"/>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986A129-9F0C-4015-8E53-BC34A89B5B81}"/>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収入額においては、国の設定する伸び率の増等の影響による市町村民税法人税割の増、一般所得課税分に係る納税義務者１人当たりの全国平均単位額の増等による市町村民税所得割の増、床面積及び平均価格の増による固定資産税のうち家屋の増等により、増額となっております。</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一方で、基準財政需要額については、臨時財政対策債発行可能額の減により、増額となっております。</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基準財政需要額の増額よりも基準財政収入額の増額が大きいことにより、令和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年度の単年度の財政力指数は上昇しましたが、令和元年度より比率が低かったため、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箇年平均としては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ポイント下降しました。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3170255-CB82-4A00-9F14-D51240A89C5C}"/>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8A0956C1-A585-417B-B60C-E1E4D5F165E3}"/>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58F7FD93-42FE-4CD2-BF87-08DF3B66827F}"/>
            </a:ext>
          </a:extLst>
        </xdr:cNvPr>
        <xdr:cNvCxnSpPr/>
      </xdr:nvCxnSpPr>
      <xdr:spPr>
        <a:xfrm>
          <a:off x="7048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BE1AB4FB-EB18-4563-B428-ADBE86645B65}"/>
            </a:ext>
          </a:extLst>
        </xdr:cNvPr>
        <xdr:cNvSpPr txBox="1"/>
      </xdr:nvSpPr>
      <xdr:spPr>
        <a:xfrm>
          <a:off x="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2C14AA89-8D2E-4011-8072-E23CCDBC7684}"/>
            </a:ext>
          </a:extLst>
        </xdr:cNvPr>
        <xdr:cNvCxnSpPr/>
      </xdr:nvCxnSpPr>
      <xdr:spPr>
        <a:xfrm>
          <a:off x="7048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E958A956-3532-46D1-AB6F-58C69399788F}"/>
            </a:ext>
          </a:extLst>
        </xdr:cNvPr>
        <xdr:cNvSpPr txBox="1"/>
      </xdr:nvSpPr>
      <xdr:spPr>
        <a:xfrm>
          <a:off x="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5F9DA28D-6D41-4093-8E08-B0D37DED1904}"/>
            </a:ext>
          </a:extLst>
        </xdr:cNvPr>
        <xdr:cNvCxnSpPr/>
      </xdr:nvCxnSpPr>
      <xdr:spPr>
        <a:xfrm>
          <a:off x="7048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ED96538C-EAF8-4F5B-8715-BBD28090C688}"/>
            </a:ext>
          </a:extLst>
        </xdr:cNvPr>
        <xdr:cNvSpPr txBox="1"/>
      </xdr:nvSpPr>
      <xdr:spPr>
        <a:xfrm>
          <a:off x="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C3A30725-B362-4CD0-8136-3FA8C0958F8A}"/>
            </a:ext>
          </a:extLst>
        </xdr:cNvPr>
        <xdr:cNvCxnSpPr/>
      </xdr:nvCxnSpPr>
      <xdr:spPr>
        <a:xfrm>
          <a:off x="7048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7CD87031-2A79-4F59-BAFB-C291016417B0}"/>
            </a:ext>
          </a:extLst>
        </xdr:cNvPr>
        <xdr:cNvSpPr txBox="1"/>
      </xdr:nvSpPr>
      <xdr:spPr>
        <a:xfrm>
          <a:off x="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51A64F1F-AC98-4834-8287-2BF486D6907B}"/>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B4C30BF9-0E22-49D7-B662-E0CC8385CDE2}"/>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67CE53E1-C615-4891-AA04-B6B5EF3B8492}"/>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D8EF3866-6E2B-4036-8D89-10FB95984D56}"/>
            </a:ext>
          </a:extLst>
        </xdr:cNvPr>
        <xdr:cNvCxnSpPr/>
      </xdr:nvCxnSpPr>
      <xdr:spPr>
        <a:xfrm flipV="1">
          <a:off x="4514850" y="6080760"/>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953CCA23-CDF1-47D5-A956-D25BB59E56DC}"/>
            </a:ext>
          </a:extLst>
        </xdr:cNvPr>
        <xdr:cNvSpPr txBox="1"/>
      </xdr:nvSpPr>
      <xdr:spPr>
        <a:xfrm>
          <a:off x="4584700" y="744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A285A5EA-DAF1-4CED-AE45-37EC6F02171F}"/>
            </a:ext>
          </a:extLst>
        </xdr:cNvPr>
        <xdr:cNvCxnSpPr/>
      </xdr:nvCxnSpPr>
      <xdr:spPr>
        <a:xfrm>
          <a:off x="4425950" y="7471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B146C5D5-F5BE-4921-B98E-F8829AAC7E42}"/>
            </a:ext>
          </a:extLst>
        </xdr:cNvPr>
        <xdr:cNvSpPr txBox="1"/>
      </xdr:nvSpPr>
      <xdr:spPr>
        <a:xfrm>
          <a:off x="45847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91EE8D4A-19C8-48DE-98E3-172D038ADA97}"/>
            </a:ext>
          </a:extLst>
        </xdr:cNvPr>
        <xdr:cNvCxnSpPr/>
      </xdr:nvCxnSpPr>
      <xdr:spPr>
        <a:xfrm>
          <a:off x="4425950" y="6080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41</xdr:row>
      <xdr:rowOff>124460</xdr:rowOff>
    </xdr:to>
    <xdr:cxnSp macro="">
      <xdr:nvCxnSpPr>
        <xdr:cNvPr id="67" name="直線コネクタ 66">
          <a:extLst>
            <a:ext uri="{FF2B5EF4-FFF2-40B4-BE49-F238E27FC236}">
              <a16:creationId xmlns:a16="http://schemas.microsoft.com/office/drawing/2014/main" id="{991B2CA6-7FDE-487F-801B-6364BFF5CEC9}"/>
            </a:ext>
          </a:extLst>
        </xdr:cNvPr>
        <xdr:cNvCxnSpPr/>
      </xdr:nvCxnSpPr>
      <xdr:spPr>
        <a:xfrm>
          <a:off x="3752850" y="6869430"/>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83194B5C-4C40-44B5-9E6B-C1F52942BF6F}"/>
            </a:ext>
          </a:extLst>
        </xdr:cNvPr>
        <xdr:cNvSpPr txBox="1"/>
      </xdr:nvSpPr>
      <xdr:spPr>
        <a:xfrm>
          <a:off x="4584700" y="657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BD3E416F-90F1-44EB-97D3-396CB6DB9E97}"/>
            </a:ext>
          </a:extLst>
        </xdr:cNvPr>
        <xdr:cNvSpPr/>
      </xdr:nvSpPr>
      <xdr:spPr>
        <a:xfrm>
          <a:off x="4464050" y="6728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52070</xdr:rowOff>
    </xdr:from>
    <xdr:to>
      <xdr:col>19</xdr:col>
      <xdr:colOff>133350</xdr:colOff>
      <xdr:row>41</xdr:row>
      <xdr:rowOff>100330</xdr:rowOff>
    </xdr:to>
    <xdr:cxnSp macro="">
      <xdr:nvCxnSpPr>
        <xdr:cNvPr id="70" name="直線コネクタ 69">
          <a:extLst>
            <a:ext uri="{FF2B5EF4-FFF2-40B4-BE49-F238E27FC236}">
              <a16:creationId xmlns:a16="http://schemas.microsoft.com/office/drawing/2014/main" id="{CBB1C8DD-8371-4756-B2A7-055E098C1384}"/>
            </a:ext>
          </a:extLst>
        </xdr:cNvPr>
        <xdr:cNvCxnSpPr/>
      </xdr:nvCxnSpPr>
      <xdr:spPr>
        <a:xfrm>
          <a:off x="2940050" y="6821170"/>
          <a:ext cx="812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68F459C0-2DDF-4CB1-A736-BDFE5914BF9B}"/>
            </a:ext>
          </a:extLst>
        </xdr:cNvPr>
        <xdr:cNvSpPr/>
      </xdr:nvSpPr>
      <xdr:spPr>
        <a:xfrm>
          <a:off x="3702050" y="6680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46291FC0-D90D-4F48-8A7A-93FB3E0635B2}"/>
            </a:ext>
          </a:extLst>
        </xdr:cNvPr>
        <xdr:cNvSpPr txBox="1"/>
      </xdr:nvSpPr>
      <xdr:spPr>
        <a:xfrm>
          <a:off x="3409950" y="645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52070</xdr:rowOff>
    </xdr:from>
    <xdr:to>
      <xdr:col>15</xdr:col>
      <xdr:colOff>82550</xdr:colOff>
      <xdr:row>41</xdr:row>
      <xdr:rowOff>76200</xdr:rowOff>
    </xdr:to>
    <xdr:cxnSp macro="">
      <xdr:nvCxnSpPr>
        <xdr:cNvPr id="73" name="直線コネクタ 72">
          <a:extLst>
            <a:ext uri="{FF2B5EF4-FFF2-40B4-BE49-F238E27FC236}">
              <a16:creationId xmlns:a16="http://schemas.microsoft.com/office/drawing/2014/main" id="{EA9EEBC7-633C-48E4-9C38-8A2E03065AC3}"/>
            </a:ext>
          </a:extLst>
        </xdr:cNvPr>
        <xdr:cNvCxnSpPr/>
      </xdr:nvCxnSpPr>
      <xdr:spPr>
        <a:xfrm flipV="1">
          <a:off x="2127250" y="6821170"/>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3F589C22-713B-4ED6-98B5-5D0470BB3253}"/>
            </a:ext>
          </a:extLst>
        </xdr:cNvPr>
        <xdr:cNvSpPr/>
      </xdr:nvSpPr>
      <xdr:spPr>
        <a:xfrm>
          <a:off x="2889250" y="6680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a:extLst>
            <a:ext uri="{FF2B5EF4-FFF2-40B4-BE49-F238E27FC236}">
              <a16:creationId xmlns:a16="http://schemas.microsoft.com/office/drawing/2014/main" id="{6BDC16BC-8D69-46C3-8A47-3DACAEAEC890}"/>
            </a:ext>
          </a:extLst>
        </xdr:cNvPr>
        <xdr:cNvSpPr txBox="1"/>
      </xdr:nvSpPr>
      <xdr:spPr>
        <a:xfrm>
          <a:off x="259715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100330</xdr:rowOff>
    </xdr:to>
    <xdr:cxnSp macro="">
      <xdr:nvCxnSpPr>
        <xdr:cNvPr id="76" name="直線コネクタ 75">
          <a:extLst>
            <a:ext uri="{FF2B5EF4-FFF2-40B4-BE49-F238E27FC236}">
              <a16:creationId xmlns:a16="http://schemas.microsoft.com/office/drawing/2014/main" id="{D0F8B41F-EF71-41C8-AE22-7DC44E493F9F}"/>
            </a:ext>
          </a:extLst>
        </xdr:cNvPr>
        <xdr:cNvCxnSpPr/>
      </xdr:nvCxnSpPr>
      <xdr:spPr>
        <a:xfrm flipV="1">
          <a:off x="1333500" y="6845300"/>
          <a:ext cx="7937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14D6DFFB-C4DB-4123-BCD4-4DED0B471B18}"/>
            </a:ext>
          </a:extLst>
        </xdr:cNvPr>
        <xdr:cNvSpPr/>
      </xdr:nvSpPr>
      <xdr:spPr>
        <a:xfrm>
          <a:off x="2095500" y="6680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a:extLst>
            <a:ext uri="{FF2B5EF4-FFF2-40B4-BE49-F238E27FC236}">
              <a16:creationId xmlns:a16="http://schemas.microsoft.com/office/drawing/2014/main" id="{41AFB7CB-B99E-4708-90BB-B6A284789B6E}"/>
            </a:ext>
          </a:extLst>
        </xdr:cNvPr>
        <xdr:cNvSpPr txBox="1"/>
      </xdr:nvSpPr>
      <xdr:spPr>
        <a:xfrm>
          <a:off x="178435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a:extLst>
            <a:ext uri="{FF2B5EF4-FFF2-40B4-BE49-F238E27FC236}">
              <a16:creationId xmlns:a16="http://schemas.microsoft.com/office/drawing/2014/main" id="{C91A1BAE-57F7-4FDE-977E-8012F15E209F}"/>
            </a:ext>
          </a:extLst>
        </xdr:cNvPr>
        <xdr:cNvSpPr/>
      </xdr:nvSpPr>
      <xdr:spPr>
        <a:xfrm>
          <a:off x="1282700" y="67284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64787</xdr:rowOff>
    </xdr:from>
    <xdr:ext cx="762000" cy="259045"/>
    <xdr:sp macro="" textlink="">
      <xdr:nvSpPr>
        <xdr:cNvPr id="80" name="テキスト ボックス 79">
          <a:extLst>
            <a:ext uri="{FF2B5EF4-FFF2-40B4-BE49-F238E27FC236}">
              <a16:creationId xmlns:a16="http://schemas.microsoft.com/office/drawing/2014/main" id="{6BB86515-00C7-46BE-8DF7-ABCB73971F39}"/>
            </a:ext>
          </a:extLst>
        </xdr:cNvPr>
        <xdr:cNvSpPr txBox="1"/>
      </xdr:nvSpPr>
      <xdr:spPr>
        <a:xfrm>
          <a:off x="971550" y="650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7A79AE36-2EB8-48B4-8462-E702AD5BB9F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7EA0BAC4-877E-475F-BCF9-8F6E2F1EB915}"/>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8B9DA84D-EB6B-414F-9217-99E329FC9129}"/>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19552D8-1A93-4D1E-BCCA-B547D085580B}"/>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956E103-1AD2-4A86-B574-C00439C23AE8}"/>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73660</xdr:rowOff>
    </xdr:from>
    <xdr:to>
      <xdr:col>23</xdr:col>
      <xdr:colOff>184150</xdr:colOff>
      <xdr:row>42</xdr:row>
      <xdr:rowOff>3810</xdr:rowOff>
    </xdr:to>
    <xdr:sp macro="" textlink="">
      <xdr:nvSpPr>
        <xdr:cNvPr id="86" name="楕円 85">
          <a:extLst>
            <a:ext uri="{FF2B5EF4-FFF2-40B4-BE49-F238E27FC236}">
              <a16:creationId xmlns:a16="http://schemas.microsoft.com/office/drawing/2014/main" id="{AEF91510-455C-4368-BCCF-DB6EEFF03338}"/>
            </a:ext>
          </a:extLst>
        </xdr:cNvPr>
        <xdr:cNvSpPr/>
      </xdr:nvSpPr>
      <xdr:spPr>
        <a:xfrm>
          <a:off x="4464050" y="6842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45737</xdr:rowOff>
    </xdr:from>
    <xdr:ext cx="762000" cy="259045"/>
    <xdr:sp macro="" textlink="">
      <xdr:nvSpPr>
        <xdr:cNvPr id="87" name="財政力該当値テキスト">
          <a:extLst>
            <a:ext uri="{FF2B5EF4-FFF2-40B4-BE49-F238E27FC236}">
              <a16:creationId xmlns:a16="http://schemas.microsoft.com/office/drawing/2014/main" id="{B79067D2-649D-437F-8D83-5CF48DC3B119}"/>
            </a:ext>
          </a:extLst>
        </xdr:cNvPr>
        <xdr:cNvSpPr txBox="1"/>
      </xdr:nvSpPr>
      <xdr:spPr>
        <a:xfrm>
          <a:off x="45847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49530</xdr:rowOff>
    </xdr:from>
    <xdr:to>
      <xdr:col>19</xdr:col>
      <xdr:colOff>184150</xdr:colOff>
      <xdr:row>41</xdr:row>
      <xdr:rowOff>151130</xdr:rowOff>
    </xdr:to>
    <xdr:sp macro="" textlink="">
      <xdr:nvSpPr>
        <xdr:cNvPr id="88" name="楕円 87">
          <a:extLst>
            <a:ext uri="{FF2B5EF4-FFF2-40B4-BE49-F238E27FC236}">
              <a16:creationId xmlns:a16="http://schemas.microsoft.com/office/drawing/2014/main" id="{1A9C8D72-D778-4940-A3D3-A511651EEBBC}"/>
            </a:ext>
          </a:extLst>
        </xdr:cNvPr>
        <xdr:cNvSpPr/>
      </xdr:nvSpPr>
      <xdr:spPr>
        <a:xfrm>
          <a:off x="370205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135907</xdr:rowOff>
    </xdr:from>
    <xdr:ext cx="736600" cy="259045"/>
    <xdr:sp macro="" textlink="">
      <xdr:nvSpPr>
        <xdr:cNvPr id="89" name="テキスト ボックス 88">
          <a:extLst>
            <a:ext uri="{FF2B5EF4-FFF2-40B4-BE49-F238E27FC236}">
              <a16:creationId xmlns:a16="http://schemas.microsoft.com/office/drawing/2014/main" id="{69742B27-9F5F-414C-A336-C0AA13C0E5B3}"/>
            </a:ext>
          </a:extLst>
        </xdr:cNvPr>
        <xdr:cNvSpPr txBox="1"/>
      </xdr:nvSpPr>
      <xdr:spPr>
        <a:xfrm>
          <a:off x="3409950" y="6905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1270</xdr:rowOff>
    </xdr:from>
    <xdr:to>
      <xdr:col>15</xdr:col>
      <xdr:colOff>133350</xdr:colOff>
      <xdr:row>41</xdr:row>
      <xdr:rowOff>102870</xdr:rowOff>
    </xdr:to>
    <xdr:sp macro="" textlink="">
      <xdr:nvSpPr>
        <xdr:cNvPr id="90" name="楕円 89">
          <a:extLst>
            <a:ext uri="{FF2B5EF4-FFF2-40B4-BE49-F238E27FC236}">
              <a16:creationId xmlns:a16="http://schemas.microsoft.com/office/drawing/2014/main" id="{DB932EF0-E2EA-4401-B368-F79AB069870D}"/>
            </a:ext>
          </a:extLst>
        </xdr:cNvPr>
        <xdr:cNvSpPr/>
      </xdr:nvSpPr>
      <xdr:spPr>
        <a:xfrm>
          <a:off x="288925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87647</xdr:rowOff>
    </xdr:from>
    <xdr:ext cx="762000" cy="259045"/>
    <xdr:sp macro="" textlink="">
      <xdr:nvSpPr>
        <xdr:cNvPr id="91" name="テキスト ボックス 90">
          <a:extLst>
            <a:ext uri="{FF2B5EF4-FFF2-40B4-BE49-F238E27FC236}">
              <a16:creationId xmlns:a16="http://schemas.microsoft.com/office/drawing/2014/main" id="{81E1F0A8-65F2-494C-B3C4-91FA5F7D38AD}"/>
            </a:ext>
          </a:extLst>
        </xdr:cNvPr>
        <xdr:cNvSpPr txBox="1"/>
      </xdr:nvSpPr>
      <xdr:spPr>
        <a:xfrm>
          <a:off x="2597150" y="685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2" name="楕円 91">
          <a:extLst>
            <a:ext uri="{FF2B5EF4-FFF2-40B4-BE49-F238E27FC236}">
              <a16:creationId xmlns:a16="http://schemas.microsoft.com/office/drawing/2014/main" id="{79130AE2-0214-4090-AAA8-71CE7FF6391D}"/>
            </a:ext>
          </a:extLst>
        </xdr:cNvPr>
        <xdr:cNvSpPr/>
      </xdr:nvSpPr>
      <xdr:spPr>
        <a:xfrm>
          <a:off x="2095500" y="6794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93" name="テキスト ボックス 92">
          <a:extLst>
            <a:ext uri="{FF2B5EF4-FFF2-40B4-BE49-F238E27FC236}">
              <a16:creationId xmlns:a16="http://schemas.microsoft.com/office/drawing/2014/main" id="{34804345-74F3-42EE-B2F3-CBDC4ABFA89D}"/>
            </a:ext>
          </a:extLst>
        </xdr:cNvPr>
        <xdr:cNvSpPr txBox="1"/>
      </xdr:nvSpPr>
      <xdr:spPr>
        <a:xfrm>
          <a:off x="17843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49530</xdr:rowOff>
    </xdr:from>
    <xdr:to>
      <xdr:col>7</xdr:col>
      <xdr:colOff>31750</xdr:colOff>
      <xdr:row>41</xdr:row>
      <xdr:rowOff>151130</xdr:rowOff>
    </xdr:to>
    <xdr:sp macro="" textlink="">
      <xdr:nvSpPr>
        <xdr:cNvPr id="94" name="楕円 93">
          <a:extLst>
            <a:ext uri="{FF2B5EF4-FFF2-40B4-BE49-F238E27FC236}">
              <a16:creationId xmlns:a16="http://schemas.microsoft.com/office/drawing/2014/main" id="{28AA6FD6-B2CD-47EF-A76B-34F931DC2912}"/>
            </a:ext>
          </a:extLst>
        </xdr:cNvPr>
        <xdr:cNvSpPr/>
      </xdr:nvSpPr>
      <xdr:spPr>
        <a:xfrm>
          <a:off x="1282700" y="6818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135907</xdr:rowOff>
    </xdr:from>
    <xdr:ext cx="762000" cy="259045"/>
    <xdr:sp macro="" textlink="">
      <xdr:nvSpPr>
        <xdr:cNvPr id="95" name="テキスト ボックス 94">
          <a:extLst>
            <a:ext uri="{FF2B5EF4-FFF2-40B4-BE49-F238E27FC236}">
              <a16:creationId xmlns:a16="http://schemas.microsoft.com/office/drawing/2014/main" id="{8D04DBAD-7DC9-4818-9935-EF099C21DD00}"/>
            </a:ext>
          </a:extLst>
        </xdr:cNvPr>
        <xdr:cNvSpPr txBox="1"/>
      </xdr:nvSpPr>
      <xdr:spPr>
        <a:xfrm>
          <a:off x="971550" y="690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C8D20B11-E089-4CD8-A119-DA9EDDE6836B}"/>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79B11502-D880-4430-B2AF-C117B6A792E9}"/>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6F81D699-8D53-4299-AED1-985841AA1EBA}"/>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54F58400-DDEA-4044-98BE-15AEA58692EB}"/>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CA2270E2-9527-4505-9C68-20DC6E5ED0D2}"/>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6A6879E7-087C-4842-894B-139904C95F99}"/>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8793CBEA-D280-4A57-8816-0B89CF81B129}"/>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9B408702-675D-4794-8042-98C73FAB13CE}"/>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F98A1EA4-4FEF-4458-82C7-DF4483CA616C}"/>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7A88AD23-BE42-4876-81AE-22FED4CB7F1E}"/>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5B48885F-DD53-42B0-B5A7-EC5F8552F282}"/>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4DBD571E-9454-49ED-B9D6-40E48BA6D9AA}"/>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DF64AD24-DB0E-48E1-BA81-21F8B479B324}"/>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歳入においては、普通交付税及び臨時財政対策債が減少したこと等により、経常一般財源収入額が減少しました。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一方で、歳出においては、公共下水道事業会計補助金の増加や、物価、電気・ガス料金の高騰などに伴い、経常経費充当一般財源が増加しました。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分母である歳入面が減少し、分子である歳出面が増加したことにより、経常収支比率は昨年度より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ポイント上昇しました。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税収入の増加につながるような企業誘致や区画整理等の住環境整備を推進するとともに、徴収対策の強化等により歳入を確保し、市債の計画的な発行などにより義務的経費の伸びを抑え、財政の弾力化に努めます。</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3B677B77-6917-45E4-8899-A79A93E8070B}"/>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47A8402-1566-4EA5-AA47-6ECA0C1A1EBC}"/>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EB7B200E-E7C3-4DA5-8678-4DA66B928893}"/>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F35BC9BB-FD8B-4B20-87C6-55AF6C099D91}"/>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E9147B1D-F9D7-4E17-AC72-DA1EF107C50F}"/>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3080CE6F-7FEA-4F10-BBCD-C8D9E68240E1}"/>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C867DB3A-4B00-4CC0-8A4D-4FCCCDBD0735}"/>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6DF1613B-CA89-481E-BDBC-E1A89B760078}"/>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C9976A33-CF91-4C74-9576-92FF00BBB6F0}"/>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184C392F-8EF4-47EB-928C-7334B9B28887}"/>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230CABBB-78BB-44A3-BA90-0B8E56184B9B}"/>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430CCE2B-98F8-479B-BCC0-CF8472729449}"/>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5AF429C6-F17B-488B-BF93-44FE39DA520F}"/>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23C10C8A-E24A-43ED-B8CF-EEBBF5A6CE8C}"/>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3C20F7DA-EA0D-4E49-A09F-496F3D8B251E}"/>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2731E7E0-D33A-4126-87D6-F4B9B6AFA603}"/>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66</xdr:row>
      <xdr:rowOff>26246</xdr:rowOff>
    </xdr:to>
    <xdr:cxnSp macro="">
      <xdr:nvCxnSpPr>
        <xdr:cNvPr id="125" name="直線コネクタ 124">
          <a:extLst>
            <a:ext uri="{FF2B5EF4-FFF2-40B4-BE49-F238E27FC236}">
              <a16:creationId xmlns:a16="http://schemas.microsoft.com/office/drawing/2014/main" id="{99D6F016-6645-4C3B-9F48-5760B0084D91}"/>
            </a:ext>
          </a:extLst>
        </xdr:cNvPr>
        <xdr:cNvCxnSpPr/>
      </xdr:nvCxnSpPr>
      <xdr:spPr>
        <a:xfrm flipV="1">
          <a:off x="4514850" y="9686713"/>
          <a:ext cx="0" cy="12361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6" name="財政構造の弾力性最小値テキスト">
          <a:extLst>
            <a:ext uri="{FF2B5EF4-FFF2-40B4-BE49-F238E27FC236}">
              <a16:creationId xmlns:a16="http://schemas.microsoft.com/office/drawing/2014/main" id="{87786533-50D7-40A5-B941-BD6ACD4E6D57}"/>
            </a:ext>
          </a:extLst>
        </xdr:cNvPr>
        <xdr:cNvSpPr txBox="1"/>
      </xdr:nvSpPr>
      <xdr:spPr>
        <a:xfrm>
          <a:off x="45847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7" name="直線コネクタ 126">
          <a:extLst>
            <a:ext uri="{FF2B5EF4-FFF2-40B4-BE49-F238E27FC236}">
              <a16:creationId xmlns:a16="http://schemas.microsoft.com/office/drawing/2014/main" id="{7D21A229-395A-4AD2-A9E1-BFFED8CCD1D0}"/>
            </a:ext>
          </a:extLst>
        </xdr:cNvPr>
        <xdr:cNvCxnSpPr/>
      </xdr:nvCxnSpPr>
      <xdr:spPr>
        <a:xfrm>
          <a:off x="4425950" y="109228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662047BF-4D32-47A1-BBFD-6A2E7812B81F}"/>
            </a:ext>
          </a:extLst>
        </xdr:cNvPr>
        <xdr:cNvSpPr txBox="1"/>
      </xdr:nvSpPr>
      <xdr:spPr>
        <a:xfrm>
          <a:off x="4584700" y="943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EB78E726-A791-4940-BBAC-145F3C9E9EDF}"/>
            </a:ext>
          </a:extLst>
        </xdr:cNvPr>
        <xdr:cNvCxnSpPr/>
      </xdr:nvCxnSpPr>
      <xdr:spPr>
        <a:xfrm>
          <a:off x="4425950" y="96867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159596</xdr:rowOff>
    </xdr:from>
    <xdr:to>
      <xdr:col>23</xdr:col>
      <xdr:colOff>133350</xdr:colOff>
      <xdr:row>64</xdr:row>
      <xdr:rowOff>135890</xdr:rowOff>
    </xdr:to>
    <xdr:cxnSp macro="">
      <xdr:nvCxnSpPr>
        <xdr:cNvPr id="130" name="直線コネクタ 129">
          <a:extLst>
            <a:ext uri="{FF2B5EF4-FFF2-40B4-BE49-F238E27FC236}">
              <a16:creationId xmlns:a16="http://schemas.microsoft.com/office/drawing/2014/main" id="{A0ADB06C-6785-46B2-A85B-190B6C99CFC9}"/>
            </a:ext>
          </a:extLst>
        </xdr:cNvPr>
        <xdr:cNvCxnSpPr/>
      </xdr:nvCxnSpPr>
      <xdr:spPr>
        <a:xfrm>
          <a:off x="3752850" y="10230696"/>
          <a:ext cx="762000" cy="47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1" name="財政構造の弾力性平均値テキスト">
          <a:extLst>
            <a:ext uri="{FF2B5EF4-FFF2-40B4-BE49-F238E27FC236}">
              <a16:creationId xmlns:a16="http://schemas.microsoft.com/office/drawing/2014/main" id="{2ACFE46F-BBBB-4DE7-B4F6-EDD26F0E3EE6}"/>
            </a:ext>
          </a:extLst>
        </xdr:cNvPr>
        <xdr:cNvSpPr txBox="1"/>
      </xdr:nvSpPr>
      <xdr:spPr>
        <a:xfrm>
          <a:off x="4584700" y="10372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2" name="フローチャート: 判断 131">
          <a:extLst>
            <a:ext uri="{FF2B5EF4-FFF2-40B4-BE49-F238E27FC236}">
              <a16:creationId xmlns:a16="http://schemas.microsoft.com/office/drawing/2014/main" id="{07B53E7C-1770-4FAF-A219-8F89FD1C53B7}"/>
            </a:ext>
          </a:extLst>
        </xdr:cNvPr>
        <xdr:cNvSpPr/>
      </xdr:nvSpPr>
      <xdr:spPr>
        <a:xfrm>
          <a:off x="4464050" y="105211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159596</xdr:rowOff>
    </xdr:from>
    <xdr:to>
      <xdr:col>19</xdr:col>
      <xdr:colOff>133350</xdr:colOff>
      <xdr:row>65</xdr:row>
      <xdr:rowOff>93133</xdr:rowOff>
    </xdr:to>
    <xdr:cxnSp macro="">
      <xdr:nvCxnSpPr>
        <xdr:cNvPr id="133" name="直線コネクタ 132">
          <a:extLst>
            <a:ext uri="{FF2B5EF4-FFF2-40B4-BE49-F238E27FC236}">
              <a16:creationId xmlns:a16="http://schemas.microsoft.com/office/drawing/2014/main" id="{125D67B3-75DB-45CB-B289-734119C4528A}"/>
            </a:ext>
          </a:extLst>
        </xdr:cNvPr>
        <xdr:cNvCxnSpPr/>
      </xdr:nvCxnSpPr>
      <xdr:spPr>
        <a:xfrm flipV="1">
          <a:off x="2940050" y="10230696"/>
          <a:ext cx="812800" cy="59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4" name="フローチャート: 判断 133">
          <a:extLst>
            <a:ext uri="{FF2B5EF4-FFF2-40B4-BE49-F238E27FC236}">
              <a16:creationId xmlns:a16="http://schemas.microsoft.com/office/drawing/2014/main" id="{1FFB41C0-1013-438E-8886-9E3A76325344}"/>
            </a:ext>
          </a:extLst>
        </xdr:cNvPr>
        <xdr:cNvSpPr/>
      </xdr:nvSpPr>
      <xdr:spPr>
        <a:xfrm>
          <a:off x="3702050"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5" name="テキスト ボックス 134">
          <a:extLst>
            <a:ext uri="{FF2B5EF4-FFF2-40B4-BE49-F238E27FC236}">
              <a16:creationId xmlns:a16="http://schemas.microsoft.com/office/drawing/2014/main" id="{F33BDE76-E6C9-4731-B49D-963F52347AD2}"/>
            </a:ext>
          </a:extLst>
        </xdr:cNvPr>
        <xdr:cNvSpPr txBox="1"/>
      </xdr:nvSpPr>
      <xdr:spPr>
        <a:xfrm>
          <a:off x="3409950" y="10340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127846</xdr:rowOff>
    </xdr:from>
    <xdr:to>
      <xdr:col>15</xdr:col>
      <xdr:colOff>82550</xdr:colOff>
      <xdr:row>65</xdr:row>
      <xdr:rowOff>93133</xdr:rowOff>
    </xdr:to>
    <xdr:cxnSp macro="">
      <xdr:nvCxnSpPr>
        <xdr:cNvPr id="136" name="直線コネクタ 135">
          <a:extLst>
            <a:ext uri="{FF2B5EF4-FFF2-40B4-BE49-F238E27FC236}">
              <a16:creationId xmlns:a16="http://schemas.microsoft.com/office/drawing/2014/main" id="{CBBB4D63-7772-4034-9182-7B80EBC7907C}"/>
            </a:ext>
          </a:extLst>
        </xdr:cNvPr>
        <xdr:cNvCxnSpPr/>
      </xdr:nvCxnSpPr>
      <xdr:spPr>
        <a:xfrm>
          <a:off x="2127250" y="10694246"/>
          <a:ext cx="812800" cy="13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EAF2A587-A1F7-4B43-B508-81F792141DB2}"/>
            </a:ext>
          </a:extLst>
        </xdr:cNvPr>
        <xdr:cNvSpPr/>
      </xdr:nvSpPr>
      <xdr:spPr>
        <a:xfrm>
          <a:off x="2889250" y="105050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a:extLst>
            <a:ext uri="{FF2B5EF4-FFF2-40B4-BE49-F238E27FC236}">
              <a16:creationId xmlns:a16="http://schemas.microsoft.com/office/drawing/2014/main" id="{5E074DA8-B327-45FB-A712-8A59C613DAE7}"/>
            </a:ext>
          </a:extLst>
        </xdr:cNvPr>
        <xdr:cNvSpPr txBox="1"/>
      </xdr:nvSpPr>
      <xdr:spPr>
        <a:xfrm>
          <a:off x="2597150" y="1028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66</xdr:row>
      <xdr:rowOff>18204</xdr:rowOff>
    </xdr:to>
    <xdr:cxnSp macro="">
      <xdr:nvCxnSpPr>
        <xdr:cNvPr id="139" name="直線コネクタ 138">
          <a:extLst>
            <a:ext uri="{FF2B5EF4-FFF2-40B4-BE49-F238E27FC236}">
              <a16:creationId xmlns:a16="http://schemas.microsoft.com/office/drawing/2014/main" id="{75100C6F-BA0C-46ED-8B47-70E495B50F66}"/>
            </a:ext>
          </a:extLst>
        </xdr:cNvPr>
        <xdr:cNvCxnSpPr/>
      </xdr:nvCxnSpPr>
      <xdr:spPr>
        <a:xfrm flipV="1">
          <a:off x="1333500" y="10694246"/>
          <a:ext cx="793750" cy="2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DEFB9237-B327-4495-93B6-E323C155480F}"/>
            </a:ext>
          </a:extLst>
        </xdr:cNvPr>
        <xdr:cNvSpPr/>
      </xdr:nvSpPr>
      <xdr:spPr>
        <a:xfrm>
          <a:off x="2095500" y="105613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a:extLst>
            <a:ext uri="{FF2B5EF4-FFF2-40B4-BE49-F238E27FC236}">
              <a16:creationId xmlns:a16="http://schemas.microsoft.com/office/drawing/2014/main" id="{AA8FDA5E-325E-46B3-B31F-E35FDC52F36A}"/>
            </a:ext>
          </a:extLst>
        </xdr:cNvPr>
        <xdr:cNvSpPr txBox="1"/>
      </xdr:nvSpPr>
      <xdr:spPr>
        <a:xfrm>
          <a:off x="1784350" y="1033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2" name="フローチャート: 判断 141">
          <a:extLst>
            <a:ext uri="{FF2B5EF4-FFF2-40B4-BE49-F238E27FC236}">
              <a16:creationId xmlns:a16="http://schemas.microsoft.com/office/drawing/2014/main" id="{D2613166-29FB-4F7A-A6A4-1193879CA21C}"/>
            </a:ext>
          </a:extLst>
        </xdr:cNvPr>
        <xdr:cNvSpPr/>
      </xdr:nvSpPr>
      <xdr:spPr>
        <a:xfrm>
          <a:off x="1282700" y="105050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43" name="テキスト ボックス 142">
          <a:extLst>
            <a:ext uri="{FF2B5EF4-FFF2-40B4-BE49-F238E27FC236}">
              <a16:creationId xmlns:a16="http://schemas.microsoft.com/office/drawing/2014/main" id="{ECF55AF0-AB91-4ABE-AB5F-B0877F8F6E82}"/>
            </a:ext>
          </a:extLst>
        </xdr:cNvPr>
        <xdr:cNvSpPr txBox="1"/>
      </xdr:nvSpPr>
      <xdr:spPr>
        <a:xfrm>
          <a:off x="971550" y="1028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2212A0E2-52E4-4A8A-AA38-1DC898B879C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89CAD271-B125-4B12-BC22-AFC5BC469AA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623DCB0-34D4-4F18-A35C-86EAE9E4CCAF}"/>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7C99029-C0A2-4A43-80AD-7A7A6CD69634}"/>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EAECD82-6303-41D6-B4CD-F46E0C3A9AB3}"/>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9" name="楕円 148">
          <a:extLst>
            <a:ext uri="{FF2B5EF4-FFF2-40B4-BE49-F238E27FC236}">
              <a16:creationId xmlns:a16="http://schemas.microsoft.com/office/drawing/2014/main" id="{427C9D74-15D5-4867-80D0-B1CB03050439}"/>
            </a:ext>
          </a:extLst>
        </xdr:cNvPr>
        <xdr:cNvSpPr/>
      </xdr:nvSpPr>
      <xdr:spPr>
        <a:xfrm>
          <a:off x="4464050" y="106514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0" name="財政構造の弾力性該当値テキスト">
          <a:extLst>
            <a:ext uri="{FF2B5EF4-FFF2-40B4-BE49-F238E27FC236}">
              <a16:creationId xmlns:a16="http://schemas.microsoft.com/office/drawing/2014/main" id="{32DD616B-4E54-43A2-AE2E-22307200AC2B}"/>
            </a:ext>
          </a:extLst>
        </xdr:cNvPr>
        <xdr:cNvSpPr txBox="1"/>
      </xdr:nvSpPr>
      <xdr:spPr>
        <a:xfrm>
          <a:off x="4584700" y="1062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108796</xdr:rowOff>
    </xdr:from>
    <xdr:to>
      <xdr:col>19</xdr:col>
      <xdr:colOff>184150</xdr:colOff>
      <xdr:row>62</xdr:row>
      <xdr:rowOff>38946</xdr:rowOff>
    </xdr:to>
    <xdr:sp macro="" textlink="">
      <xdr:nvSpPr>
        <xdr:cNvPr id="151" name="楕円 150">
          <a:extLst>
            <a:ext uri="{FF2B5EF4-FFF2-40B4-BE49-F238E27FC236}">
              <a16:creationId xmlns:a16="http://schemas.microsoft.com/office/drawing/2014/main" id="{2B6A4076-DCB7-4FCB-B99F-114631E8B68C}"/>
            </a:ext>
          </a:extLst>
        </xdr:cNvPr>
        <xdr:cNvSpPr/>
      </xdr:nvSpPr>
      <xdr:spPr>
        <a:xfrm>
          <a:off x="3702050" y="101798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49123</xdr:rowOff>
    </xdr:from>
    <xdr:ext cx="736600" cy="259045"/>
    <xdr:sp macro="" textlink="">
      <xdr:nvSpPr>
        <xdr:cNvPr id="152" name="テキスト ボックス 151">
          <a:extLst>
            <a:ext uri="{FF2B5EF4-FFF2-40B4-BE49-F238E27FC236}">
              <a16:creationId xmlns:a16="http://schemas.microsoft.com/office/drawing/2014/main" id="{1A178EE6-F2B4-43B4-8B10-6C094C1E747D}"/>
            </a:ext>
          </a:extLst>
        </xdr:cNvPr>
        <xdr:cNvSpPr txBox="1"/>
      </xdr:nvSpPr>
      <xdr:spPr>
        <a:xfrm>
          <a:off x="3409950" y="9955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3" name="楕円 152">
          <a:extLst>
            <a:ext uri="{FF2B5EF4-FFF2-40B4-BE49-F238E27FC236}">
              <a16:creationId xmlns:a16="http://schemas.microsoft.com/office/drawing/2014/main" id="{A129AF0A-3F29-46DD-839B-5EFE99E7F44D}"/>
            </a:ext>
          </a:extLst>
        </xdr:cNvPr>
        <xdr:cNvSpPr/>
      </xdr:nvSpPr>
      <xdr:spPr>
        <a:xfrm>
          <a:off x="2889250" y="107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4" name="テキスト ボックス 153">
          <a:extLst>
            <a:ext uri="{FF2B5EF4-FFF2-40B4-BE49-F238E27FC236}">
              <a16:creationId xmlns:a16="http://schemas.microsoft.com/office/drawing/2014/main" id="{B1DCBCA6-B87C-46CF-A2F6-147B13C985C8}"/>
            </a:ext>
          </a:extLst>
        </xdr:cNvPr>
        <xdr:cNvSpPr txBox="1"/>
      </xdr:nvSpPr>
      <xdr:spPr>
        <a:xfrm>
          <a:off x="2597150" y="108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77046</xdr:rowOff>
    </xdr:from>
    <xdr:to>
      <xdr:col>11</xdr:col>
      <xdr:colOff>82550</xdr:colOff>
      <xdr:row>65</xdr:row>
      <xdr:rowOff>7196</xdr:rowOff>
    </xdr:to>
    <xdr:sp macro="" textlink="">
      <xdr:nvSpPr>
        <xdr:cNvPr id="155" name="楕円 154">
          <a:extLst>
            <a:ext uri="{FF2B5EF4-FFF2-40B4-BE49-F238E27FC236}">
              <a16:creationId xmlns:a16="http://schemas.microsoft.com/office/drawing/2014/main" id="{1E7C95A9-5288-411C-A1B0-5E4336D73E88}"/>
            </a:ext>
          </a:extLst>
        </xdr:cNvPr>
        <xdr:cNvSpPr/>
      </xdr:nvSpPr>
      <xdr:spPr>
        <a:xfrm>
          <a:off x="2095500" y="106434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56" name="テキスト ボックス 155">
          <a:extLst>
            <a:ext uri="{FF2B5EF4-FFF2-40B4-BE49-F238E27FC236}">
              <a16:creationId xmlns:a16="http://schemas.microsoft.com/office/drawing/2014/main" id="{7BA4C136-F253-42D3-A5B6-B7AA2925296B}"/>
            </a:ext>
          </a:extLst>
        </xdr:cNvPr>
        <xdr:cNvSpPr txBox="1"/>
      </xdr:nvSpPr>
      <xdr:spPr>
        <a:xfrm>
          <a:off x="1784350" y="1072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138854</xdr:rowOff>
    </xdr:from>
    <xdr:to>
      <xdr:col>7</xdr:col>
      <xdr:colOff>31750</xdr:colOff>
      <xdr:row>66</xdr:row>
      <xdr:rowOff>69004</xdr:rowOff>
    </xdr:to>
    <xdr:sp macro="" textlink="">
      <xdr:nvSpPr>
        <xdr:cNvPr id="157" name="楕円 156">
          <a:extLst>
            <a:ext uri="{FF2B5EF4-FFF2-40B4-BE49-F238E27FC236}">
              <a16:creationId xmlns:a16="http://schemas.microsoft.com/office/drawing/2014/main" id="{0583A2FE-1846-44CF-9361-2A1B1C1E6567}"/>
            </a:ext>
          </a:extLst>
        </xdr:cNvPr>
        <xdr:cNvSpPr/>
      </xdr:nvSpPr>
      <xdr:spPr>
        <a:xfrm>
          <a:off x="1282700" y="108703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53781</xdr:rowOff>
    </xdr:from>
    <xdr:ext cx="762000" cy="259045"/>
    <xdr:sp macro="" textlink="">
      <xdr:nvSpPr>
        <xdr:cNvPr id="158" name="テキスト ボックス 157">
          <a:extLst>
            <a:ext uri="{FF2B5EF4-FFF2-40B4-BE49-F238E27FC236}">
              <a16:creationId xmlns:a16="http://schemas.microsoft.com/office/drawing/2014/main" id="{420A30AF-92C8-460B-BD8C-31E89A27A8C9}"/>
            </a:ext>
          </a:extLst>
        </xdr:cNvPr>
        <xdr:cNvSpPr txBox="1"/>
      </xdr:nvSpPr>
      <xdr:spPr>
        <a:xfrm>
          <a:off x="971550" y="1095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7B5C42DE-9758-44DA-B7D1-1BC4F1B2AE87}"/>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1A295E9E-0D3D-4DB8-8F48-55AE52B69D8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FD69C2CB-67B4-4EDD-AD55-14BFAF9F8CEC}"/>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421299E0-9497-4A5B-8EE6-72E00F7AC847}"/>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3E8F9A3-9EE6-482B-9089-137B64017F55}"/>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7899A290-58CB-4714-9B5E-C0AD3347AD55}"/>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1C5A73BE-BC6C-4E88-9692-569CE33C3406}"/>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1611E6A7-E9D4-4360-B9ED-B1060777C7B8}"/>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10EF7006-D5E9-4F96-8ED5-7D9CC1D679B4}"/>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D2721153-3440-426E-A0AB-3D4980F5BB9C}"/>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D2917ED5-44AF-451F-A783-333F7BB84ACC}"/>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EF637918-4000-4919-90D9-CF73E397C46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2AEDF64E-AE01-4E5D-A5DA-FF1C8CD94331}"/>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人当たり人件費・物件費等の決算額については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120,867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円となり、昨年度と比べて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円減少し、類似団体内平均値を下回っています。昨年度より減少した要因は、退職者の減少による退職手当の減少等によるものです。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今後も職員の定数管理適正化により、人件費の抑制を図るとともに、会計年度任用職員の適正配置による抑制に努めることとし、委託内容等の見直しや適正価格での契約など物件費の抑制に努めます。</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820ADA4-9761-44DE-A449-EC9C68904D45}"/>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A7ABDE28-0972-4F2E-9EEC-F5659C2E5620}"/>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29414CCF-E042-4862-832A-AB6C19573E84}"/>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3310E6A0-E852-46D3-93FC-219DEC063BF6}"/>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31F80C96-1AB3-4100-938F-37E7B5393F40}"/>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4D8B64F2-F9CB-49BA-8F4D-58A9B9BF880E}"/>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34DA832-4E19-42C4-B0AA-B8BDC1A6B51C}"/>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84257416-33E8-44CF-88F4-2D7BDC3DA987}"/>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5A2067FD-6BF4-4538-876E-3D3C852CBC63}"/>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4DDFB9C3-EB06-473B-A165-5165196045D0}"/>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9A98AEF6-8DD3-4E65-BCC5-0F0090E7164E}"/>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1342A4A3-FD27-405A-B528-26116F96693D}"/>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42906D9D-5BE0-4145-B747-A73C93F7F7BB}"/>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54429827-4988-4BB2-9E2C-53495D16D5F8}"/>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27637BE0-9113-411E-94FF-18536CD24F16}"/>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A78B319F-DDA2-4A37-9DC4-5ACFF931A16E}"/>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45797</xdr:rowOff>
    </xdr:from>
    <xdr:to>
      <xdr:col>23</xdr:col>
      <xdr:colOff>133350</xdr:colOff>
      <xdr:row>90</xdr:row>
      <xdr:rowOff>64756</xdr:rowOff>
    </xdr:to>
    <xdr:cxnSp macro="">
      <xdr:nvCxnSpPr>
        <xdr:cNvPr id="188" name="直線コネクタ 187">
          <a:extLst>
            <a:ext uri="{FF2B5EF4-FFF2-40B4-BE49-F238E27FC236}">
              <a16:creationId xmlns:a16="http://schemas.microsoft.com/office/drawing/2014/main" id="{A5498150-B4F9-402D-94BE-94E2871D1D1F}"/>
            </a:ext>
          </a:extLst>
        </xdr:cNvPr>
        <xdr:cNvCxnSpPr/>
      </xdr:nvCxnSpPr>
      <xdr:spPr>
        <a:xfrm flipV="1">
          <a:off x="4514850" y="13253797"/>
          <a:ext cx="0" cy="16699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36833</xdr:rowOff>
    </xdr:from>
    <xdr:ext cx="762000" cy="259045"/>
    <xdr:sp macro="" textlink="">
      <xdr:nvSpPr>
        <xdr:cNvPr id="189" name="人件費・物件費等の状況最小値テキスト">
          <a:extLst>
            <a:ext uri="{FF2B5EF4-FFF2-40B4-BE49-F238E27FC236}">
              <a16:creationId xmlns:a16="http://schemas.microsoft.com/office/drawing/2014/main" id="{680FF32B-2DE0-40A4-858F-AA264A79311C}"/>
            </a:ext>
          </a:extLst>
        </xdr:cNvPr>
        <xdr:cNvSpPr txBox="1"/>
      </xdr:nvSpPr>
      <xdr:spPr>
        <a:xfrm>
          <a:off x="4584700" y="14895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64756</xdr:rowOff>
    </xdr:from>
    <xdr:to>
      <xdr:col>24</xdr:col>
      <xdr:colOff>12700</xdr:colOff>
      <xdr:row>90</xdr:row>
      <xdr:rowOff>64756</xdr:rowOff>
    </xdr:to>
    <xdr:cxnSp macro="">
      <xdr:nvCxnSpPr>
        <xdr:cNvPr id="190" name="直線コネクタ 189">
          <a:extLst>
            <a:ext uri="{FF2B5EF4-FFF2-40B4-BE49-F238E27FC236}">
              <a16:creationId xmlns:a16="http://schemas.microsoft.com/office/drawing/2014/main" id="{07BBA89D-B25D-4995-BEDE-C9EF7A170ECD}"/>
            </a:ext>
          </a:extLst>
        </xdr:cNvPr>
        <xdr:cNvCxnSpPr/>
      </xdr:nvCxnSpPr>
      <xdr:spPr>
        <a:xfrm>
          <a:off x="4425950" y="149237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132174</xdr:rowOff>
    </xdr:from>
    <xdr:ext cx="762000" cy="259045"/>
    <xdr:sp macro="" textlink="">
      <xdr:nvSpPr>
        <xdr:cNvPr id="191" name="人件費・物件費等の状況最大値テキスト">
          <a:extLst>
            <a:ext uri="{FF2B5EF4-FFF2-40B4-BE49-F238E27FC236}">
              <a16:creationId xmlns:a16="http://schemas.microsoft.com/office/drawing/2014/main" id="{14F70FB8-F4B5-44E0-B92D-27764120B6CE}"/>
            </a:ext>
          </a:extLst>
        </xdr:cNvPr>
        <xdr:cNvSpPr txBox="1"/>
      </xdr:nvSpPr>
      <xdr:spPr>
        <a:xfrm>
          <a:off x="4584700" y="1300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45797</xdr:rowOff>
    </xdr:from>
    <xdr:to>
      <xdr:col>24</xdr:col>
      <xdr:colOff>12700</xdr:colOff>
      <xdr:row>80</xdr:row>
      <xdr:rowOff>45797</xdr:rowOff>
    </xdr:to>
    <xdr:cxnSp macro="">
      <xdr:nvCxnSpPr>
        <xdr:cNvPr id="192" name="直線コネクタ 191">
          <a:extLst>
            <a:ext uri="{FF2B5EF4-FFF2-40B4-BE49-F238E27FC236}">
              <a16:creationId xmlns:a16="http://schemas.microsoft.com/office/drawing/2014/main" id="{DB257539-6FDD-4A94-8399-3E117E9614B4}"/>
            </a:ext>
          </a:extLst>
        </xdr:cNvPr>
        <xdr:cNvCxnSpPr/>
      </xdr:nvCxnSpPr>
      <xdr:spPr>
        <a:xfrm>
          <a:off x="4425950" y="132537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161367</xdr:rowOff>
    </xdr:from>
    <xdr:to>
      <xdr:col>23</xdr:col>
      <xdr:colOff>133350</xdr:colOff>
      <xdr:row>82</xdr:row>
      <xdr:rowOff>168123</xdr:rowOff>
    </xdr:to>
    <xdr:cxnSp macro="">
      <xdr:nvCxnSpPr>
        <xdr:cNvPr id="193" name="直線コネクタ 192">
          <a:extLst>
            <a:ext uri="{FF2B5EF4-FFF2-40B4-BE49-F238E27FC236}">
              <a16:creationId xmlns:a16="http://schemas.microsoft.com/office/drawing/2014/main" id="{30F46B79-F99D-40A0-BDE6-C956F51DCCAE}"/>
            </a:ext>
          </a:extLst>
        </xdr:cNvPr>
        <xdr:cNvCxnSpPr/>
      </xdr:nvCxnSpPr>
      <xdr:spPr>
        <a:xfrm flipV="1">
          <a:off x="3752850" y="13699567"/>
          <a:ext cx="762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84126</xdr:rowOff>
    </xdr:from>
    <xdr:ext cx="762000" cy="259045"/>
    <xdr:sp macro="" textlink="">
      <xdr:nvSpPr>
        <xdr:cNvPr id="194" name="人件費・物件費等の状況平均値テキスト">
          <a:extLst>
            <a:ext uri="{FF2B5EF4-FFF2-40B4-BE49-F238E27FC236}">
              <a16:creationId xmlns:a16="http://schemas.microsoft.com/office/drawing/2014/main" id="{4EC5C3F5-7628-4297-B62A-89B1FEBAD20D}"/>
            </a:ext>
          </a:extLst>
        </xdr:cNvPr>
        <xdr:cNvSpPr txBox="1"/>
      </xdr:nvSpPr>
      <xdr:spPr>
        <a:xfrm>
          <a:off x="4584700" y="13787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112049</xdr:rowOff>
    </xdr:from>
    <xdr:to>
      <xdr:col>23</xdr:col>
      <xdr:colOff>184150</xdr:colOff>
      <xdr:row>84</xdr:row>
      <xdr:rowOff>42199</xdr:rowOff>
    </xdr:to>
    <xdr:sp macro="" textlink="">
      <xdr:nvSpPr>
        <xdr:cNvPr id="195" name="フローチャート: 判断 194">
          <a:extLst>
            <a:ext uri="{FF2B5EF4-FFF2-40B4-BE49-F238E27FC236}">
              <a16:creationId xmlns:a16="http://schemas.microsoft.com/office/drawing/2014/main" id="{B83BB97E-8E2A-4E3C-96A0-CA999FE91751}"/>
            </a:ext>
          </a:extLst>
        </xdr:cNvPr>
        <xdr:cNvSpPr/>
      </xdr:nvSpPr>
      <xdr:spPr>
        <a:xfrm>
          <a:off x="4464050" y="138153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35530</xdr:rowOff>
    </xdr:from>
    <xdr:to>
      <xdr:col>19</xdr:col>
      <xdr:colOff>133350</xdr:colOff>
      <xdr:row>82</xdr:row>
      <xdr:rowOff>168123</xdr:rowOff>
    </xdr:to>
    <xdr:cxnSp macro="">
      <xdr:nvCxnSpPr>
        <xdr:cNvPr id="196" name="直線コネクタ 195">
          <a:extLst>
            <a:ext uri="{FF2B5EF4-FFF2-40B4-BE49-F238E27FC236}">
              <a16:creationId xmlns:a16="http://schemas.microsoft.com/office/drawing/2014/main" id="{0A3FE756-5C0F-477B-BE47-7CE61B4BDC42}"/>
            </a:ext>
          </a:extLst>
        </xdr:cNvPr>
        <xdr:cNvCxnSpPr/>
      </xdr:nvCxnSpPr>
      <xdr:spPr>
        <a:xfrm>
          <a:off x="2940050" y="13573730"/>
          <a:ext cx="812800" cy="13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45793</xdr:rowOff>
    </xdr:from>
    <xdr:to>
      <xdr:col>19</xdr:col>
      <xdr:colOff>184150</xdr:colOff>
      <xdr:row>83</xdr:row>
      <xdr:rowOff>147393</xdr:rowOff>
    </xdr:to>
    <xdr:sp macro="" textlink="">
      <xdr:nvSpPr>
        <xdr:cNvPr id="197" name="フローチャート: 判断 196">
          <a:extLst>
            <a:ext uri="{FF2B5EF4-FFF2-40B4-BE49-F238E27FC236}">
              <a16:creationId xmlns:a16="http://schemas.microsoft.com/office/drawing/2014/main" id="{29AEC271-5958-48AD-BB2C-83CC07B55EA8}"/>
            </a:ext>
          </a:extLst>
        </xdr:cNvPr>
        <xdr:cNvSpPr/>
      </xdr:nvSpPr>
      <xdr:spPr>
        <a:xfrm>
          <a:off x="3702050" y="1374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132170</xdr:rowOff>
    </xdr:from>
    <xdr:ext cx="736600" cy="259045"/>
    <xdr:sp macro="" textlink="">
      <xdr:nvSpPr>
        <xdr:cNvPr id="198" name="テキスト ボックス 197">
          <a:extLst>
            <a:ext uri="{FF2B5EF4-FFF2-40B4-BE49-F238E27FC236}">
              <a16:creationId xmlns:a16="http://schemas.microsoft.com/office/drawing/2014/main" id="{71E08A0E-6B90-40F2-95CB-B831CE955EC1}"/>
            </a:ext>
          </a:extLst>
        </xdr:cNvPr>
        <xdr:cNvSpPr txBox="1"/>
      </xdr:nvSpPr>
      <xdr:spPr>
        <a:xfrm>
          <a:off x="3409950" y="13835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27084</xdr:rowOff>
    </xdr:from>
    <xdr:to>
      <xdr:col>15</xdr:col>
      <xdr:colOff>82550</xdr:colOff>
      <xdr:row>82</xdr:row>
      <xdr:rowOff>35530</xdr:rowOff>
    </xdr:to>
    <xdr:cxnSp macro="">
      <xdr:nvCxnSpPr>
        <xdr:cNvPr id="199" name="直線コネクタ 198">
          <a:extLst>
            <a:ext uri="{FF2B5EF4-FFF2-40B4-BE49-F238E27FC236}">
              <a16:creationId xmlns:a16="http://schemas.microsoft.com/office/drawing/2014/main" id="{9842B9E2-B224-41BF-8EBF-55370F019ACC}"/>
            </a:ext>
          </a:extLst>
        </xdr:cNvPr>
        <xdr:cNvCxnSpPr/>
      </xdr:nvCxnSpPr>
      <xdr:spPr>
        <a:xfrm>
          <a:off x="2127250" y="13565284"/>
          <a:ext cx="8128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200" name="フローチャート: 判断 199">
          <a:extLst>
            <a:ext uri="{FF2B5EF4-FFF2-40B4-BE49-F238E27FC236}">
              <a16:creationId xmlns:a16="http://schemas.microsoft.com/office/drawing/2014/main" id="{B85F3E2B-E837-431A-B98D-EBEF5E72B323}"/>
            </a:ext>
          </a:extLst>
        </xdr:cNvPr>
        <xdr:cNvSpPr/>
      </xdr:nvSpPr>
      <xdr:spPr>
        <a:xfrm>
          <a:off x="2889250" y="1359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140902</xdr:rowOff>
    </xdr:from>
    <xdr:ext cx="762000" cy="259045"/>
    <xdr:sp macro="" textlink="">
      <xdr:nvSpPr>
        <xdr:cNvPr id="201" name="テキスト ボックス 200">
          <a:extLst>
            <a:ext uri="{FF2B5EF4-FFF2-40B4-BE49-F238E27FC236}">
              <a16:creationId xmlns:a16="http://schemas.microsoft.com/office/drawing/2014/main" id="{EC700EF1-6E21-46A2-A6D7-1C2D175BD68C}"/>
            </a:ext>
          </a:extLst>
        </xdr:cNvPr>
        <xdr:cNvSpPr txBox="1"/>
      </xdr:nvSpPr>
      <xdr:spPr>
        <a:xfrm>
          <a:off x="2597150" y="1367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141587</xdr:rowOff>
    </xdr:from>
    <xdr:to>
      <xdr:col>11</xdr:col>
      <xdr:colOff>31750</xdr:colOff>
      <xdr:row>82</xdr:row>
      <xdr:rowOff>27084</xdr:rowOff>
    </xdr:to>
    <xdr:cxnSp macro="">
      <xdr:nvCxnSpPr>
        <xdr:cNvPr id="202" name="直線コネクタ 201">
          <a:extLst>
            <a:ext uri="{FF2B5EF4-FFF2-40B4-BE49-F238E27FC236}">
              <a16:creationId xmlns:a16="http://schemas.microsoft.com/office/drawing/2014/main" id="{863018C7-BFFA-42F6-ABA6-994A62FF09C5}"/>
            </a:ext>
          </a:extLst>
        </xdr:cNvPr>
        <xdr:cNvCxnSpPr/>
      </xdr:nvCxnSpPr>
      <xdr:spPr>
        <a:xfrm>
          <a:off x="1333500" y="13514687"/>
          <a:ext cx="79375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3" name="フローチャート: 判断 202">
          <a:extLst>
            <a:ext uri="{FF2B5EF4-FFF2-40B4-BE49-F238E27FC236}">
              <a16:creationId xmlns:a16="http://schemas.microsoft.com/office/drawing/2014/main" id="{B1FB06B4-5404-4DAF-AD47-BEA6F7F1A9C7}"/>
            </a:ext>
          </a:extLst>
        </xdr:cNvPr>
        <xdr:cNvSpPr/>
      </xdr:nvSpPr>
      <xdr:spPr>
        <a:xfrm>
          <a:off x="2095500" y="134748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42073</xdr:rowOff>
    </xdr:from>
    <xdr:ext cx="762000" cy="259045"/>
    <xdr:sp macro="" textlink="">
      <xdr:nvSpPr>
        <xdr:cNvPr id="204" name="テキスト ボックス 203">
          <a:extLst>
            <a:ext uri="{FF2B5EF4-FFF2-40B4-BE49-F238E27FC236}">
              <a16:creationId xmlns:a16="http://schemas.microsoft.com/office/drawing/2014/main" id="{CEC18B6B-841D-42BD-9F11-9070501BCA47}"/>
            </a:ext>
          </a:extLst>
        </xdr:cNvPr>
        <xdr:cNvSpPr txBox="1"/>
      </xdr:nvSpPr>
      <xdr:spPr>
        <a:xfrm>
          <a:off x="1784350" y="1325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5" name="フローチャート: 判断 204">
          <a:extLst>
            <a:ext uri="{FF2B5EF4-FFF2-40B4-BE49-F238E27FC236}">
              <a16:creationId xmlns:a16="http://schemas.microsoft.com/office/drawing/2014/main" id="{4A83A97B-39B6-44EC-A2FF-720AC7D0E8EB}"/>
            </a:ext>
          </a:extLst>
        </xdr:cNvPr>
        <xdr:cNvSpPr/>
      </xdr:nvSpPr>
      <xdr:spPr>
        <a:xfrm>
          <a:off x="1282700" y="133875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126213</xdr:rowOff>
    </xdr:from>
    <xdr:ext cx="762000" cy="259045"/>
    <xdr:sp macro="" textlink="">
      <xdr:nvSpPr>
        <xdr:cNvPr id="206" name="テキスト ボックス 205">
          <a:extLst>
            <a:ext uri="{FF2B5EF4-FFF2-40B4-BE49-F238E27FC236}">
              <a16:creationId xmlns:a16="http://schemas.microsoft.com/office/drawing/2014/main" id="{2B5A5415-6B6A-440A-8159-5E9C39900721}"/>
            </a:ext>
          </a:extLst>
        </xdr:cNvPr>
        <xdr:cNvSpPr txBox="1"/>
      </xdr:nvSpPr>
      <xdr:spPr>
        <a:xfrm>
          <a:off x="971550" y="1316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E874E202-6C94-41F6-BE66-539C9724A886}"/>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019BBBB-3694-40E0-8859-0FCCF00910A8}"/>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398B706-82FC-4163-9C8A-2A3F48EB334E}"/>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D8F9793-F711-4862-8FB9-7BC69C75AC02}"/>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773CEAD-DA2D-4960-8CC4-A7C2C4B44CAE}"/>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110567</xdr:rowOff>
    </xdr:from>
    <xdr:to>
      <xdr:col>23</xdr:col>
      <xdr:colOff>184150</xdr:colOff>
      <xdr:row>83</xdr:row>
      <xdr:rowOff>40717</xdr:rowOff>
    </xdr:to>
    <xdr:sp macro="" textlink="">
      <xdr:nvSpPr>
        <xdr:cNvPr id="212" name="楕円 211">
          <a:extLst>
            <a:ext uri="{FF2B5EF4-FFF2-40B4-BE49-F238E27FC236}">
              <a16:creationId xmlns:a16="http://schemas.microsoft.com/office/drawing/2014/main" id="{0ABF0E5D-A409-479E-B819-464A4338019E}"/>
            </a:ext>
          </a:extLst>
        </xdr:cNvPr>
        <xdr:cNvSpPr/>
      </xdr:nvSpPr>
      <xdr:spPr>
        <a:xfrm>
          <a:off x="4464050" y="136487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127094</xdr:rowOff>
    </xdr:from>
    <xdr:ext cx="762000" cy="259045"/>
    <xdr:sp macro="" textlink="">
      <xdr:nvSpPr>
        <xdr:cNvPr id="213" name="人件費・物件費等の状況該当値テキスト">
          <a:extLst>
            <a:ext uri="{FF2B5EF4-FFF2-40B4-BE49-F238E27FC236}">
              <a16:creationId xmlns:a16="http://schemas.microsoft.com/office/drawing/2014/main" id="{277072BA-783B-4041-B105-B39CFFE225CD}"/>
            </a:ext>
          </a:extLst>
        </xdr:cNvPr>
        <xdr:cNvSpPr txBox="1"/>
      </xdr:nvSpPr>
      <xdr:spPr>
        <a:xfrm>
          <a:off x="4584700" y="1350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117323</xdr:rowOff>
    </xdr:from>
    <xdr:to>
      <xdr:col>19</xdr:col>
      <xdr:colOff>184150</xdr:colOff>
      <xdr:row>83</xdr:row>
      <xdr:rowOff>47473</xdr:rowOff>
    </xdr:to>
    <xdr:sp macro="" textlink="">
      <xdr:nvSpPr>
        <xdr:cNvPr id="214" name="楕円 213">
          <a:extLst>
            <a:ext uri="{FF2B5EF4-FFF2-40B4-BE49-F238E27FC236}">
              <a16:creationId xmlns:a16="http://schemas.microsoft.com/office/drawing/2014/main" id="{FE94AB6E-9222-4579-9183-A29F389159FC}"/>
            </a:ext>
          </a:extLst>
        </xdr:cNvPr>
        <xdr:cNvSpPr/>
      </xdr:nvSpPr>
      <xdr:spPr>
        <a:xfrm>
          <a:off x="3702050" y="136555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57650</xdr:rowOff>
    </xdr:from>
    <xdr:ext cx="736600" cy="259045"/>
    <xdr:sp macro="" textlink="">
      <xdr:nvSpPr>
        <xdr:cNvPr id="215" name="テキスト ボックス 214">
          <a:extLst>
            <a:ext uri="{FF2B5EF4-FFF2-40B4-BE49-F238E27FC236}">
              <a16:creationId xmlns:a16="http://schemas.microsoft.com/office/drawing/2014/main" id="{855B08A3-BAEE-4B87-9A0F-6435D0EB3F80}"/>
            </a:ext>
          </a:extLst>
        </xdr:cNvPr>
        <xdr:cNvSpPr txBox="1"/>
      </xdr:nvSpPr>
      <xdr:spPr>
        <a:xfrm>
          <a:off x="3409950" y="13430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156180</xdr:rowOff>
    </xdr:from>
    <xdr:to>
      <xdr:col>15</xdr:col>
      <xdr:colOff>133350</xdr:colOff>
      <xdr:row>82</xdr:row>
      <xdr:rowOff>86330</xdr:rowOff>
    </xdr:to>
    <xdr:sp macro="" textlink="">
      <xdr:nvSpPr>
        <xdr:cNvPr id="216" name="楕円 215">
          <a:extLst>
            <a:ext uri="{FF2B5EF4-FFF2-40B4-BE49-F238E27FC236}">
              <a16:creationId xmlns:a16="http://schemas.microsoft.com/office/drawing/2014/main" id="{9F5B1E92-3E36-4D98-8A53-FAA134B1C59D}"/>
            </a:ext>
          </a:extLst>
        </xdr:cNvPr>
        <xdr:cNvSpPr/>
      </xdr:nvSpPr>
      <xdr:spPr>
        <a:xfrm>
          <a:off x="2889250" y="13529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96507</xdr:rowOff>
    </xdr:from>
    <xdr:ext cx="762000" cy="259045"/>
    <xdr:sp macro="" textlink="">
      <xdr:nvSpPr>
        <xdr:cNvPr id="217" name="テキスト ボックス 216">
          <a:extLst>
            <a:ext uri="{FF2B5EF4-FFF2-40B4-BE49-F238E27FC236}">
              <a16:creationId xmlns:a16="http://schemas.microsoft.com/office/drawing/2014/main" id="{C00DBFB2-A750-4C03-B6FD-14667960B8EF}"/>
            </a:ext>
          </a:extLst>
        </xdr:cNvPr>
        <xdr:cNvSpPr txBox="1"/>
      </xdr:nvSpPr>
      <xdr:spPr>
        <a:xfrm>
          <a:off x="2597150" y="1330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147734</xdr:rowOff>
    </xdr:from>
    <xdr:to>
      <xdr:col>11</xdr:col>
      <xdr:colOff>82550</xdr:colOff>
      <xdr:row>82</xdr:row>
      <xdr:rowOff>77884</xdr:rowOff>
    </xdr:to>
    <xdr:sp macro="" textlink="">
      <xdr:nvSpPr>
        <xdr:cNvPr id="218" name="楕円 217">
          <a:extLst>
            <a:ext uri="{FF2B5EF4-FFF2-40B4-BE49-F238E27FC236}">
              <a16:creationId xmlns:a16="http://schemas.microsoft.com/office/drawing/2014/main" id="{2FF7FC9E-C547-47BF-B21D-1620B178FE8D}"/>
            </a:ext>
          </a:extLst>
        </xdr:cNvPr>
        <xdr:cNvSpPr/>
      </xdr:nvSpPr>
      <xdr:spPr>
        <a:xfrm>
          <a:off x="2095500" y="135208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62661</xdr:rowOff>
    </xdr:from>
    <xdr:ext cx="762000" cy="259045"/>
    <xdr:sp macro="" textlink="">
      <xdr:nvSpPr>
        <xdr:cNvPr id="219" name="テキスト ボックス 218">
          <a:extLst>
            <a:ext uri="{FF2B5EF4-FFF2-40B4-BE49-F238E27FC236}">
              <a16:creationId xmlns:a16="http://schemas.microsoft.com/office/drawing/2014/main" id="{240E833D-4BC7-44AB-A487-6E4708AA1713}"/>
            </a:ext>
          </a:extLst>
        </xdr:cNvPr>
        <xdr:cNvSpPr txBox="1"/>
      </xdr:nvSpPr>
      <xdr:spPr>
        <a:xfrm>
          <a:off x="1784350" y="1360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90787</xdr:rowOff>
    </xdr:from>
    <xdr:to>
      <xdr:col>7</xdr:col>
      <xdr:colOff>31750</xdr:colOff>
      <xdr:row>82</xdr:row>
      <xdr:rowOff>20937</xdr:rowOff>
    </xdr:to>
    <xdr:sp macro="" textlink="">
      <xdr:nvSpPr>
        <xdr:cNvPr id="220" name="楕円 219">
          <a:extLst>
            <a:ext uri="{FF2B5EF4-FFF2-40B4-BE49-F238E27FC236}">
              <a16:creationId xmlns:a16="http://schemas.microsoft.com/office/drawing/2014/main" id="{7B39E773-403A-42ED-AB92-122420E5E664}"/>
            </a:ext>
          </a:extLst>
        </xdr:cNvPr>
        <xdr:cNvSpPr/>
      </xdr:nvSpPr>
      <xdr:spPr>
        <a:xfrm>
          <a:off x="1282700" y="134638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5714</xdr:rowOff>
    </xdr:from>
    <xdr:ext cx="762000" cy="259045"/>
    <xdr:sp macro="" textlink="">
      <xdr:nvSpPr>
        <xdr:cNvPr id="221" name="テキスト ボックス 220">
          <a:extLst>
            <a:ext uri="{FF2B5EF4-FFF2-40B4-BE49-F238E27FC236}">
              <a16:creationId xmlns:a16="http://schemas.microsoft.com/office/drawing/2014/main" id="{BC16764D-1851-40A7-BAB7-A172963746F3}"/>
            </a:ext>
          </a:extLst>
        </xdr:cNvPr>
        <xdr:cNvSpPr txBox="1"/>
      </xdr:nvSpPr>
      <xdr:spPr>
        <a:xfrm>
          <a:off x="971550" y="13543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4217D1C6-77D4-4527-92DE-B3ECE67D3524}"/>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905067E5-5392-45FF-99AB-8A317BFC2A8D}"/>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7EE3D0E9-2336-43CC-A2A2-D50127D52BB6}"/>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5DFB38A5-5204-4FF2-A9D8-9D867E10155E}"/>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5C2387F5-4762-4885-BF3E-22058D91695B}"/>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99D4B4BE-6C16-4197-B018-9DC00D7DF62E}"/>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52F1C58-2A2B-4A16-8201-047B1C1686CF}"/>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CD211015-59B2-4364-8ADE-F379DE0C4272}"/>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86943224-D69D-4E43-AFCF-D1FFA449F2AA}"/>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85D0F4DB-571B-4491-BB00-89CA5A8F4265}"/>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FF0484E5-A0D0-46B4-B643-28B01F3D5B1E}"/>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ACA0DF4D-D40E-40A5-8F8B-69224CF14BB8}"/>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C6215459-985D-4FD9-9CBA-A8E483ADDDE4}"/>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ポイント低下し、類似団体内平均値よりも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ポイント低い状況となりました。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主な要因は、定年退職者及び定年前早期退職者と、新規採用職員との給与額の差額によるものです。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今後も、職員の定員の適正化や勤務実績を的確に反映した給与の適正化などに努めます。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4A0A0F78-2D88-44A8-B3D2-25122B3BC138}"/>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662E9694-11A2-436B-8110-975B07A693DB}"/>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6C67D818-FB42-4757-A33D-8EFBB8B61364}"/>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F9248038-0DB3-41F2-BE5C-705D2E95950A}"/>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B119330E-4ED2-4D23-B1A0-11697B4087CA}"/>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442B1921-2ED1-4198-92E2-7CE16B90EBBF}"/>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AAC59BAB-7299-4846-B3DC-5AEC9A786C54}"/>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B49B81CD-8B55-417B-AD27-F53E5D4B180A}"/>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DDB80E93-D8EE-460E-AAFB-974DE8FFEB42}"/>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D2BA808E-ED93-40AA-B6B6-8AB5A0FD505C}"/>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9CA3BE6-42AE-46BB-93A5-EDC403A41E0D}"/>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10F92100-C9EC-4EE3-936C-2EE1A27FAFAF}"/>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AC858326-0E57-4D89-B073-63954F146C4D}"/>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578C7078-9E45-4AF7-A660-A59192BEBF67}"/>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62081951-2C8F-4344-9E18-CBBC64F0FAF5}"/>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50" name="直線コネクタ 249">
          <a:extLst>
            <a:ext uri="{FF2B5EF4-FFF2-40B4-BE49-F238E27FC236}">
              <a16:creationId xmlns:a16="http://schemas.microsoft.com/office/drawing/2014/main" id="{934F0827-0ECE-47F9-88FB-12BB9807713C}"/>
            </a:ext>
          </a:extLst>
        </xdr:cNvPr>
        <xdr:cNvCxnSpPr/>
      </xdr:nvCxnSpPr>
      <xdr:spPr>
        <a:xfrm flipV="1">
          <a:off x="15474950" y="13352991"/>
          <a:ext cx="0" cy="15652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1" name="給与水準   （国との比較）最小値テキスト">
          <a:extLst>
            <a:ext uri="{FF2B5EF4-FFF2-40B4-BE49-F238E27FC236}">
              <a16:creationId xmlns:a16="http://schemas.microsoft.com/office/drawing/2014/main" id="{ADD46B2A-894A-4337-8137-FFDF171956D5}"/>
            </a:ext>
          </a:extLst>
        </xdr:cNvPr>
        <xdr:cNvSpPr txBox="1"/>
      </xdr:nvSpPr>
      <xdr:spPr>
        <a:xfrm>
          <a:off x="15563850" y="1489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2" name="直線コネクタ 251">
          <a:extLst>
            <a:ext uri="{FF2B5EF4-FFF2-40B4-BE49-F238E27FC236}">
              <a16:creationId xmlns:a16="http://schemas.microsoft.com/office/drawing/2014/main" id="{76A9F7F2-8C39-408A-90D8-575CD5A37EAF}"/>
            </a:ext>
          </a:extLst>
        </xdr:cNvPr>
        <xdr:cNvCxnSpPr/>
      </xdr:nvCxnSpPr>
      <xdr:spPr>
        <a:xfrm>
          <a:off x="15405100" y="149182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53" name="給与水準   （国との比較）最大値テキスト">
          <a:extLst>
            <a:ext uri="{FF2B5EF4-FFF2-40B4-BE49-F238E27FC236}">
              <a16:creationId xmlns:a16="http://schemas.microsoft.com/office/drawing/2014/main" id="{CE0A95A7-DAF4-48BD-96A2-B7E3B2100DB8}"/>
            </a:ext>
          </a:extLst>
        </xdr:cNvPr>
        <xdr:cNvSpPr txBox="1"/>
      </xdr:nvSpPr>
      <xdr:spPr>
        <a:xfrm>
          <a:off x="15563850" y="1310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4" name="直線コネクタ 253">
          <a:extLst>
            <a:ext uri="{FF2B5EF4-FFF2-40B4-BE49-F238E27FC236}">
              <a16:creationId xmlns:a16="http://schemas.microsoft.com/office/drawing/2014/main" id="{1D21A838-4A46-4718-8A6A-0AD8EA68DE84}"/>
            </a:ext>
          </a:extLst>
        </xdr:cNvPr>
        <xdr:cNvCxnSpPr/>
      </xdr:nvCxnSpPr>
      <xdr:spPr>
        <a:xfrm>
          <a:off x="15405100" y="133529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21166</xdr:rowOff>
    </xdr:to>
    <xdr:cxnSp macro="">
      <xdr:nvCxnSpPr>
        <xdr:cNvPr id="255" name="直線コネクタ 254">
          <a:extLst>
            <a:ext uri="{FF2B5EF4-FFF2-40B4-BE49-F238E27FC236}">
              <a16:creationId xmlns:a16="http://schemas.microsoft.com/office/drawing/2014/main" id="{87479C05-DEF7-4065-9E06-12092BD15382}"/>
            </a:ext>
          </a:extLst>
        </xdr:cNvPr>
        <xdr:cNvCxnSpPr/>
      </xdr:nvCxnSpPr>
      <xdr:spPr>
        <a:xfrm flipV="1">
          <a:off x="14712950" y="14185900"/>
          <a:ext cx="7620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56" name="給与水準   （国との比較）平均値テキスト">
          <a:extLst>
            <a:ext uri="{FF2B5EF4-FFF2-40B4-BE49-F238E27FC236}">
              <a16:creationId xmlns:a16="http://schemas.microsoft.com/office/drawing/2014/main" id="{A0CDAD4D-6EBE-4E31-B225-DF6FF5CE1CEA}"/>
            </a:ext>
          </a:extLst>
        </xdr:cNvPr>
        <xdr:cNvSpPr txBox="1"/>
      </xdr:nvSpPr>
      <xdr:spPr>
        <a:xfrm>
          <a:off x="15563850" y="14281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7" name="フローチャート: 判断 256">
          <a:extLst>
            <a:ext uri="{FF2B5EF4-FFF2-40B4-BE49-F238E27FC236}">
              <a16:creationId xmlns:a16="http://schemas.microsoft.com/office/drawing/2014/main" id="{3E0E366F-0931-4DF0-B363-6ED391E78A52}"/>
            </a:ext>
          </a:extLst>
        </xdr:cNvPr>
        <xdr:cNvSpPr/>
      </xdr:nvSpPr>
      <xdr:spPr>
        <a:xfrm>
          <a:off x="15430500" y="143097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21166</xdr:rowOff>
    </xdr:to>
    <xdr:cxnSp macro="">
      <xdr:nvCxnSpPr>
        <xdr:cNvPr id="258" name="直線コネクタ 257">
          <a:extLst>
            <a:ext uri="{FF2B5EF4-FFF2-40B4-BE49-F238E27FC236}">
              <a16:creationId xmlns:a16="http://schemas.microsoft.com/office/drawing/2014/main" id="{6CE4B275-8CB9-4813-B97E-E1C398E1CD49}"/>
            </a:ext>
          </a:extLst>
        </xdr:cNvPr>
        <xdr:cNvCxnSpPr/>
      </xdr:nvCxnSpPr>
      <xdr:spPr>
        <a:xfrm>
          <a:off x="13906500" y="1421976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59" name="フローチャート: 判断 258">
          <a:extLst>
            <a:ext uri="{FF2B5EF4-FFF2-40B4-BE49-F238E27FC236}">
              <a16:creationId xmlns:a16="http://schemas.microsoft.com/office/drawing/2014/main" id="{D2EFA916-16DF-4FDC-AF62-01BB9985A8BC}"/>
            </a:ext>
          </a:extLst>
        </xdr:cNvPr>
        <xdr:cNvSpPr/>
      </xdr:nvSpPr>
      <xdr:spPr>
        <a:xfrm>
          <a:off x="14668500" y="1434994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0" name="テキスト ボックス 259">
          <a:extLst>
            <a:ext uri="{FF2B5EF4-FFF2-40B4-BE49-F238E27FC236}">
              <a16:creationId xmlns:a16="http://schemas.microsoft.com/office/drawing/2014/main" id="{87AECB4E-0DB8-44FE-8FFF-C78197A40E62}"/>
            </a:ext>
          </a:extLst>
        </xdr:cNvPr>
        <xdr:cNvSpPr txBox="1"/>
      </xdr:nvSpPr>
      <xdr:spPr>
        <a:xfrm>
          <a:off x="14370050" y="14429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61384</xdr:rowOff>
    </xdr:to>
    <xdr:cxnSp macro="">
      <xdr:nvCxnSpPr>
        <xdr:cNvPr id="261" name="直線コネクタ 260">
          <a:extLst>
            <a:ext uri="{FF2B5EF4-FFF2-40B4-BE49-F238E27FC236}">
              <a16:creationId xmlns:a16="http://schemas.microsoft.com/office/drawing/2014/main" id="{406FEF75-CDCF-48C4-9C98-335E730781B3}"/>
            </a:ext>
          </a:extLst>
        </xdr:cNvPr>
        <xdr:cNvCxnSpPr/>
      </xdr:nvCxnSpPr>
      <xdr:spPr>
        <a:xfrm flipV="1">
          <a:off x="13106400" y="14219766"/>
          <a:ext cx="8001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2" name="フローチャート: 判断 261">
          <a:extLst>
            <a:ext uri="{FF2B5EF4-FFF2-40B4-BE49-F238E27FC236}">
              <a16:creationId xmlns:a16="http://schemas.microsoft.com/office/drawing/2014/main" id="{B9551AD6-A30B-42FC-8F96-FE6D750EFEFE}"/>
            </a:ext>
          </a:extLst>
        </xdr:cNvPr>
        <xdr:cNvSpPr/>
      </xdr:nvSpPr>
      <xdr:spPr>
        <a:xfrm>
          <a:off x="13868400" y="1438380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63" name="テキスト ボックス 262">
          <a:extLst>
            <a:ext uri="{FF2B5EF4-FFF2-40B4-BE49-F238E27FC236}">
              <a16:creationId xmlns:a16="http://schemas.microsoft.com/office/drawing/2014/main" id="{945D8426-F725-443F-8E71-520CC6F578E1}"/>
            </a:ext>
          </a:extLst>
        </xdr:cNvPr>
        <xdr:cNvSpPr txBox="1"/>
      </xdr:nvSpPr>
      <xdr:spPr>
        <a:xfrm>
          <a:off x="13557250" y="144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101600</xdr:rowOff>
    </xdr:to>
    <xdr:cxnSp macro="">
      <xdr:nvCxnSpPr>
        <xdr:cNvPr id="264" name="直線コネクタ 263">
          <a:extLst>
            <a:ext uri="{FF2B5EF4-FFF2-40B4-BE49-F238E27FC236}">
              <a16:creationId xmlns:a16="http://schemas.microsoft.com/office/drawing/2014/main" id="{CC3BA386-C94E-4B6E-9797-B613C1A67A15}"/>
            </a:ext>
          </a:extLst>
        </xdr:cNvPr>
        <xdr:cNvCxnSpPr/>
      </xdr:nvCxnSpPr>
      <xdr:spPr>
        <a:xfrm flipV="1">
          <a:off x="12293600" y="14259984"/>
          <a:ext cx="8128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52BC61DE-5FB7-441A-8480-683686C7B2B3}"/>
            </a:ext>
          </a:extLst>
        </xdr:cNvPr>
        <xdr:cNvSpPr/>
      </xdr:nvSpPr>
      <xdr:spPr>
        <a:xfrm>
          <a:off x="13055600" y="1438380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6" name="テキスト ボックス 265">
          <a:extLst>
            <a:ext uri="{FF2B5EF4-FFF2-40B4-BE49-F238E27FC236}">
              <a16:creationId xmlns:a16="http://schemas.microsoft.com/office/drawing/2014/main" id="{2EF7B6AF-BF04-458E-B9A6-E0425DAFE294}"/>
            </a:ext>
          </a:extLst>
        </xdr:cNvPr>
        <xdr:cNvSpPr txBox="1"/>
      </xdr:nvSpPr>
      <xdr:spPr>
        <a:xfrm>
          <a:off x="12763500" y="144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01317628-6897-4B03-B4F2-2DC4B06CF502}"/>
            </a:ext>
          </a:extLst>
        </xdr:cNvPr>
        <xdr:cNvSpPr/>
      </xdr:nvSpPr>
      <xdr:spPr>
        <a:xfrm>
          <a:off x="12242800" y="1440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8" name="テキスト ボックス 267">
          <a:extLst>
            <a:ext uri="{FF2B5EF4-FFF2-40B4-BE49-F238E27FC236}">
              <a16:creationId xmlns:a16="http://schemas.microsoft.com/office/drawing/2014/main" id="{99BAD0A4-A2F8-4B87-B3CF-FA6C217E8016}"/>
            </a:ext>
          </a:extLst>
        </xdr:cNvPr>
        <xdr:cNvSpPr txBox="1"/>
      </xdr:nvSpPr>
      <xdr:spPr>
        <a:xfrm>
          <a:off x="11950700" y="144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43E4A8CB-41CA-4519-9AB7-F7C5722BC0F5}"/>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AFE352EA-8B24-45F0-BCB6-3663F2F80C11}"/>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380A46F5-A75C-4CBB-BBF1-4FAAA145A91B}"/>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FD0377E-7518-4062-823D-67067F2CE806}"/>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B9D7FE50-BF38-4F20-A9A7-BB1D812A3E2D}"/>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a:extLst>
            <a:ext uri="{FF2B5EF4-FFF2-40B4-BE49-F238E27FC236}">
              <a16:creationId xmlns:a16="http://schemas.microsoft.com/office/drawing/2014/main" id="{64ACA404-0CB9-4C2C-92A3-81469B4ECF7E}"/>
            </a:ext>
          </a:extLst>
        </xdr:cNvPr>
        <xdr:cNvSpPr/>
      </xdr:nvSpPr>
      <xdr:spPr>
        <a:xfrm>
          <a:off x="15430500" y="14135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5" name="給与水準   （国との比較）該当値テキスト">
          <a:extLst>
            <a:ext uri="{FF2B5EF4-FFF2-40B4-BE49-F238E27FC236}">
              <a16:creationId xmlns:a16="http://schemas.microsoft.com/office/drawing/2014/main" id="{FED450BF-B843-4D59-8797-ADA96CF421DD}"/>
            </a:ext>
          </a:extLst>
        </xdr:cNvPr>
        <xdr:cNvSpPr txBox="1"/>
      </xdr:nvSpPr>
      <xdr:spPr>
        <a:xfrm>
          <a:off x="1556385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6" name="楕円 275">
          <a:extLst>
            <a:ext uri="{FF2B5EF4-FFF2-40B4-BE49-F238E27FC236}">
              <a16:creationId xmlns:a16="http://schemas.microsoft.com/office/drawing/2014/main" id="{8F534CD8-6171-4A88-8E76-D5E40566CEBB}"/>
            </a:ext>
          </a:extLst>
        </xdr:cNvPr>
        <xdr:cNvSpPr/>
      </xdr:nvSpPr>
      <xdr:spPr>
        <a:xfrm>
          <a:off x="14668500" y="1417531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77" name="テキスト ボックス 276">
          <a:extLst>
            <a:ext uri="{FF2B5EF4-FFF2-40B4-BE49-F238E27FC236}">
              <a16:creationId xmlns:a16="http://schemas.microsoft.com/office/drawing/2014/main" id="{DF5621F6-C058-4234-9922-50E55AF4F78F}"/>
            </a:ext>
          </a:extLst>
        </xdr:cNvPr>
        <xdr:cNvSpPr txBox="1"/>
      </xdr:nvSpPr>
      <xdr:spPr>
        <a:xfrm>
          <a:off x="14370050" y="1395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8" name="楕円 277">
          <a:extLst>
            <a:ext uri="{FF2B5EF4-FFF2-40B4-BE49-F238E27FC236}">
              <a16:creationId xmlns:a16="http://schemas.microsoft.com/office/drawing/2014/main" id="{1B1DAC9E-A5A5-4886-A866-C2A858F9322B}"/>
            </a:ext>
          </a:extLst>
        </xdr:cNvPr>
        <xdr:cNvSpPr/>
      </xdr:nvSpPr>
      <xdr:spPr>
        <a:xfrm>
          <a:off x="13868400" y="141753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79" name="テキスト ボックス 278">
          <a:extLst>
            <a:ext uri="{FF2B5EF4-FFF2-40B4-BE49-F238E27FC236}">
              <a16:creationId xmlns:a16="http://schemas.microsoft.com/office/drawing/2014/main" id="{9F44CEEB-4BEB-4FD3-8A58-C48ED0B2D786}"/>
            </a:ext>
          </a:extLst>
        </xdr:cNvPr>
        <xdr:cNvSpPr txBox="1"/>
      </xdr:nvSpPr>
      <xdr:spPr>
        <a:xfrm>
          <a:off x="13557250" y="1395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0" name="楕円 279">
          <a:extLst>
            <a:ext uri="{FF2B5EF4-FFF2-40B4-BE49-F238E27FC236}">
              <a16:creationId xmlns:a16="http://schemas.microsoft.com/office/drawing/2014/main" id="{FC07CAF1-3AE8-43E8-9182-A95213B73BF6}"/>
            </a:ext>
          </a:extLst>
        </xdr:cNvPr>
        <xdr:cNvSpPr/>
      </xdr:nvSpPr>
      <xdr:spPr>
        <a:xfrm>
          <a:off x="13055600" y="14209184"/>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81" name="テキスト ボックス 280">
          <a:extLst>
            <a:ext uri="{FF2B5EF4-FFF2-40B4-BE49-F238E27FC236}">
              <a16:creationId xmlns:a16="http://schemas.microsoft.com/office/drawing/2014/main" id="{914DF483-4C01-4173-B46D-9566A393E4B3}"/>
            </a:ext>
          </a:extLst>
        </xdr:cNvPr>
        <xdr:cNvSpPr txBox="1"/>
      </xdr:nvSpPr>
      <xdr:spPr>
        <a:xfrm>
          <a:off x="12763500" y="1399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a:extLst>
            <a:ext uri="{FF2B5EF4-FFF2-40B4-BE49-F238E27FC236}">
              <a16:creationId xmlns:a16="http://schemas.microsoft.com/office/drawing/2014/main" id="{C02A3959-7F28-4047-AF27-4649748AEF7A}"/>
            </a:ext>
          </a:extLst>
        </xdr:cNvPr>
        <xdr:cNvSpPr/>
      </xdr:nvSpPr>
      <xdr:spPr>
        <a:xfrm>
          <a:off x="122428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3" name="テキスト ボックス 282">
          <a:extLst>
            <a:ext uri="{FF2B5EF4-FFF2-40B4-BE49-F238E27FC236}">
              <a16:creationId xmlns:a16="http://schemas.microsoft.com/office/drawing/2014/main" id="{5D0CAA16-6C85-4C24-A872-616458288ED0}"/>
            </a:ext>
          </a:extLst>
        </xdr:cNvPr>
        <xdr:cNvSpPr txBox="1"/>
      </xdr:nvSpPr>
      <xdr:spPr>
        <a:xfrm>
          <a:off x="119507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5391D7F2-04D9-4935-8E9E-88E897A8320B}"/>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DDAC327C-A646-4666-8D76-786CA2F744D7}"/>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59D3AD57-3371-408C-9792-6D0794A1FC29}"/>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B73543EB-6AB2-46B0-A111-D4423648E7FC}"/>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F499C97F-5AE2-43D0-8F00-EA685635075A}"/>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B59932F1-33FC-4A68-9A1C-A5A179634D4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7952E557-1CD8-4513-ABFB-681E678102A9}"/>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240C9328-38FC-4B0B-BD1C-C8E428583B6E}"/>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2758F412-3A22-4FCD-BC5B-06F2E898B571}"/>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6F42F3C5-9D4D-48A3-A9EB-BED94C44B959}"/>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4C603245-40AA-4993-ACD4-9F1E490DA1FB}"/>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9ABCE803-4B56-4F7D-AF64-18547D3CC8D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AC168744-C334-42CC-A072-32918B1B4451}"/>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人減少し、類似団体平均値より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人多い状況となりました。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した主な要因としまして、定年退職年齢の引上げによる退職者の減少を見据え、新規採用職員の抑制により調整したこと、また、支所機能の見直し等による組織機構の改正を実施し、職員数の削減を図ったこと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今後は、ＤＸの活用による業務の効率化を図りながら、法改正等社会情勢の変化や多様化していく市民ニーズに柔軟に対応できる行政組織の構築を行うとともに、適正な職員配置による定員管理に努めます。</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F0D608DE-13C3-49BF-9676-B54B0B873B6E}"/>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10A73598-4F23-438C-B3C5-168B51329D8A}"/>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1D37F9A7-A6CD-406C-B84C-549863CB948C}"/>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54F9BE0E-20FD-4D69-A5C4-E3F4618D872F}"/>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43D48235-31F9-4899-8B5A-183979235339}"/>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71F63E8B-37A9-4A81-AB13-3C12596C8A43}"/>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54304A3C-FBE2-4AD7-AA00-F4380B55BA68}"/>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17D31093-AEB8-4CEC-8ACD-D4B29FC92BD1}"/>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30507762-37B6-49DF-AFC0-19152E6117D8}"/>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E3869834-50AF-471B-87BE-0D231A53C4F8}"/>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AF5E3608-F052-42E1-A4D9-FA16A5107C44}"/>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BEBAC640-45E0-40F4-BE02-363142328592}"/>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F8EFB082-B9EC-4617-A73D-0BDB9EBDB802}"/>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E295B2D4-A9D3-4078-8569-C4C5A0EA1D9D}"/>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F1E0BBB1-2DA0-4C3A-8F25-297296AEAB0A}"/>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31D36C76-B12F-45D5-9221-1A55B77EAB63}"/>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13" name="直線コネクタ 312">
          <a:extLst>
            <a:ext uri="{FF2B5EF4-FFF2-40B4-BE49-F238E27FC236}">
              <a16:creationId xmlns:a16="http://schemas.microsoft.com/office/drawing/2014/main" id="{A8B9F1B8-4A62-482E-9043-F11FD265B031}"/>
            </a:ext>
          </a:extLst>
        </xdr:cNvPr>
        <xdr:cNvCxnSpPr/>
      </xdr:nvCxnSpPr>
      <xdr:spPr>
        <a:xfrm flipV="1">
          <a:off x="15474950" y="9610302"/>
          <a:ext cx="0" cy="1336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4" name="定員管理の状況最小値テキスト">
          <a:extLst>
            <a:ext uri="{FF2B5EF4-FFF2-40B4-BE49-F238E27FC236}">
              <a16:creationId xmlns:a16="http://schemas.microsoft.com/office/drawing/2014/main" id="{0912EEAC-97C1-4A5F-8F92-7CF4E3D5B640}"/>
            </a:ext>
          </a:extLst>
        </xdr:cNvPr>
        <xdr:cNvSpPr txBox="1"/>
      </xdr:nvSpPr>
      <xdr:spPr>
        <a:xfrm>
          <a:off x="1556385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5" name="直線コネクタ 314">
          <a:extLst>
            <a:ext uri="{FF2B5EF4-FFF2-40B4-BE49-F238E27FC236}">
              <a16:creationId xmlns:a16="http://schemas.microsoft.com/office/drawing/2014/main" id="{44EDD782-1DD4-4D32-AC60-D71A38FE24D9}"/>
            </a:ext>
          </a:extLst>
        </xdr:cNvPr>
        <xdr:cNvCxnSpPr/>
      </xdr:nvCxnSpPr>
      <xdr:spPr>
        <a:xfrm>
          <a:off x="15405100" y="109469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6" name="定員管理の状況最大値テキスト">
          <a:extLst>
            <a:ext uri="{FF2B5EF4-FFF2-40B4-BE49-F238E27FC236}">
              <a16:creationId xmlns:a16="http://schemas.microsoft.com/office/drawing/2014/main" id="{616075CA-FDC0-4970-B62C-F4BE3B69A51E}"/>
            </a:ext>
          </a:extLst>
        </xdr:cNvPr>
        <xdr:cNvSpPr txBox="1"/>
      </xdr:nvSpPr>
      <xdr:spPr>
        <a:xfrm>
          <a:off x="15563850" y="936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7" name="直線コネクタ 316">
          <a:extLst>
            <a:ext uri="{FF2B5EF4-FFF2-40B4-BE49-F238E27FC236}">
              <a16:creationId xmlns:a16="http://schemas.microsoft.com/office/drawing/2014/main" id="{12DA1DD5-5D4E-4AA2-B1D7-DE8FA0980E58}"/>
            </a:ext>
          </a:extLst>
        </xdr:cNvPr>
        <xdr:cNvCxnSpPr/>
      </xdr:nvCxnSpPr>
      <xdr:spPr>
        <a:xfrm>
          <a:off x="15405100" y="96103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100754</xdr:rowOff>
    </xdr:from>
    <xdr:to>
      <xdr:col>81</xdr:col>
      <xdr:colOff>44450</xdr:colOff>
      <xdr:row>62</xdr:row>
      <xdr:rowOff>124883</xdr:rowOff>
    </xdr:to>
    <xdr:cxnSp macro="">
      <xdr:nvCxnSpPr>
        <xdr:cNvPr id="318" name="直線コネクタ 317">
          <a:extLst>
            <a:ext uri="{FF2B5EF4-FFF2-40B4-BE49-F238E27FC236}">
              <a16:creationId xmlns:a16="http://schemas.microsoft.com/office/drawing/2014/main" id="{753B2789-6C50-4F71-8050-8E43089534BB}"/>
            </a:ext>
          </a:extLst>
        </xdr:cNvPr>
        <xdr:cNvCxnSpPr/>
      </xdr:nvCxnSpPr>
      <xdr:spPr>
        <a:xfrm flipV="1">
          <a:off x="14712950" y="10336954"/>
          <a:ext cx="762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77064</xdr:rowOff>
    </xdr:from>
    <xdr:ext cx="762000" cy="259045"/>
    <xdr:sp macro="" textlink="">
      <xdr:nvSpPr>
        <xdr:cNvPr id="319" name="定員管理の状況平均値テキスト">
          <a:extLst>
            <a:ext uri="{FF2B5EF4-FFF2-40B4-BE49-F238E27FC236}">
              <a16:creationId xmlns:a16="http://schemas.microsoft.com/office/drawing/2014/main" id="{7246FCD0-FC20-4575-AF26-54E35AE27E13}"/>
            </a:ext>
          </a:extLst>
        </xdr:cNvPr>
        <xdr:cNvSpPr txBox="1"/>
      </xdr:nvSpPr>
      <xdr:spPr>
        <a:xfrm>
          <a:off x="15563850" y="9983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20" name="フローチャート: 判断 319">
          <a:extLst>
            <a:ext uri="{FF2B5EF4-FFF2-40B4-BE49-F238E27FC236}">
              <a16:creationId xmlns:a16="http://schemas.microsoft.com/office/drawing/2014/main" id="{6EE916AC-1B1F-4121-9C0C-A78CCEA95F8B}"/>
            </a:ext>
          </a:extLst>
        </xdr:cNvPr>
        <xdr:cNvSpPr/>
      </xdr:nvSpPr>
      <xdr:spPr>
        <a:xfrm>
          <a:off x="15430500" y="1013163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112819</xdr:rowOff>
    </xdr:from>
    <xdr:to>
      <xdr:col>77</xdr:col>
      <xdr:colOff>44450</xdr:colOff>
      <xdr:row>62</xdr:row>
      <xdr:rowOff>124883</xdr:rowOff>
    </xdr:to>
    <xdr:cxnSp macro="">
      <xdr:nvCxnSpPr>
        <xdr:cNvPr id="321" name="直線コネクタ 320">
          <a:extLst>
            <a:ext uri="{FF2B5EF4-FFF2-40B4-BE49-F238E27FC236}">
              <a16:creationId xmlns:a16="http://schemas.microsoft.com/office/drawing/2014/main" id="{A32B4994-1554-4B2A-AF24-0560C65E94BF}"/>
            </a:ext>
          </a:extLst>
        </xdr:cNvPr>
        <xdr:cNvCxnSpPr/>
      </xdr:nvCxnSpPr>
      <xdr:spPr>
        <a:xfrm>
          <a:off x="13906500" y="10349019"/>
          <a:ext cx="80645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a:extLst>
            <a:ext uri="{FF2B5EF4-FFF2-40B4-BE49-F238E27FC236}">
              <a16:creationId xmlns:a16="http://schemas.microsoft.com/office/drawing/2014/main" id="{FA8F8F97-DCE4-4FE3-BE51-C4B45B773952}"/>
            </a:ext>
          </a:extLst>
        </xdr:cNvPr>
        <xdr:cNvSpPr/>
      </xdr:nvSpPr>
      <xdr:spPr>
        <a:xfrm>
          <a:off x="14668500" y="1011957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3" name="テキスト ボックス 322">
          <a:extLst>
            <a:ext uri="{FF2B5EF4-FFF2-40B4-BE49-F238E27FC236}">
              <a16:creationId xmlns:a16="http://schemas.microsoft.com/office/drawing/2014/main" id="{F7170A0F-DE72-42F6-A614-1D8964499A5F}"/>
            </a:ext>
          </a:extLst>
        </xdr:cNvPr>
        <xdr:cNvSpPr txBox="1"/>
      </xdr:nvSpPr>
      <xdr:spPr>
        <a:xfrm>
          <a:off x="14370050" y="990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112819</xdr:rowOff>
    </xdr:from>
    <xdr:to>
      <xdr:col>72</xdr:col>
      <xdr:colOff>203200</xdr:colOff>
      <xdr:row>62</xdr:row>
      <xdr:rowOff>116840</xdr:rowOff>
    </xdr:to>
    <xdr:cxnSp macro="">
      <xdr:nvCxnSpPr>
        <xdr:cNvPr id="324" name="直線コネクタ 323">
          <a:extLst>
            <a:ext uri="{FF2B5EF4-FFF2-40B4-BE49-F238E27FC236}">
              <a16:creationId xmlns:a16="http://schemas.microsoft.com/office/drawing/2014/main" id="{1DC74BD5-578C-4AC7-8A8F-569E506C0515}"/>
            </a:ext>
          </a:extLst>
        </xdr:cNvPr>
        <xdr:cNvCxnSpPr/>
      </xdr:nvCxnSpPr>
      <xdr:spPr>
        <a:xfrm flipV="1">
          <a:off x="13106400" y="10349019"/>
          <a:ext cx="8001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5" name="フローチャート: 判断 324">
          <a:extLst>
            <a:ext uri="{FF2B5EF4-FFF2-40B4-BE49-F238E27FC236}">
              <a16:creationId xmlns:a16="http://schemas.microsoft.com/office/drawing/2014/main" id="{AC54A8DA-88AD-46D0-8303-CCF31236AE26}"/>
            </a:ext>
          </a:extLst>
        </xdr:cNvPr>
        <xdr:cNvSpPr/>
      </xdr:nvSpPr>
      <xdr:spPr>
        <a:xfrm>
          <a:off x="13868400" y="101195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26" name="テキスト ボックス 325">
          <a:extLst>
            <a:ext uri="{FF2B5EF4-FFF2-40B4-BE49-F238E27FC236}">
              <a16:creationId xmlns:a16="http://schemas.microsoft.com/office/drawing/2014/main" id="{177E7978-D513-4D0E-9CD1-BFBC7510697B}"/>
            </a:ext>
          </a:extLst>
        </xdr:cNvPr>
        <xdr:cNvSpPr txBox="1"/>
      </xdr:nvSpPr>
      <xdr:spPr>
        <a:xfrm>
          <a:off x="13557250" y="990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116840</xdr:rowOff>
    </xdr:from>
    <xdr:to>
      <xdr:col>68</xdr:col>
      <xdr:colOff>152400</xdr:colOff>
      <xdr:row>62</xdr:row>
      <xdr:rowOff>132927</xdr:rowOff>
    </xdr:to>
    <xdr:cxnSp macro="">
      <xdr:nvCxnSpPr>
        <xdr:cNvPr id="327" name="直線コネクタ 326">
          <a:extLst>
            <a:ext uri="{FF2B5EF4-FFF2-40B4-BE49-F238E27FC236}">
              <a16:creationId xmlns:a16="http://schemas.microsoft.com/office/drawing/2014/main" id="{A4544292-713D-48BA-8A4D-1C57713B14CD}"/>
            </a:ext>
          </a:extLst>
        </xdr:cNvPr>
        <xdr:cNvCxnSpPr/>
      </xdr:nvCxnSpPr>
      <xdr:spPr>
        <a:xfrm flipV="1">
          <a:off x="12293600" y="10353040"/>
          <a:ext cx="8128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28" name="フローチャート: 判断 327">
          <a:extLst>
            <a:ext uri="{FF2B5EF4-FFF2-40B4-BE49-F238E27FC236}">
              <a16:creationId xmlns:a16="http://schemas.microsoft.com/office/drawing/2014/main" id="{32482E29-8052-4021-926F-B26881F7C671}"/>
            </a:ext>
          </a:extLst>
        </xdr:cNvPr>
        <xdr:cNvSpPr/>
      </xdr:nvSpPr>
      <xdr:spPr>
        <a:xfrm>
          <a:off x="13055600" y="10119571"/>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160248</xdr:rowOff>
    </xdr:from>
    <xdr:ext cx="762000" cy="259045"/>
    <xdr:sp macro="" textlink="">
      <xdr:nvSpPr>
        <xdr:cNvPr id="329" name="テキスト ボックス 328">
          <a:extLst>
            <a:ext uri="{FF2B5EF4-FFF2-40B4-BE49-F238E27FC236}">
              <a16:creationId xmlns:a16="http://schemas.microsoft.com/office/drawing/2014/main" id="{5FA182D9-33E8-4AE1-8C68-EFF3721542E1}"/>
            </a:ext>
          </a:extLst>
        </xdr:cNvPr>
        <xdr:cNvSpPr txBox="1"/>
      </xdr:nvSpPr>
      <xdr:spPr>
        <a:xfrm>
          <a:off x="12763500" y="990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0" name="フローチャート: 判断 329">
          <a:extLst>
            <a:ext uri="{FF2B5EF4-FFF2-40B4-BE49-F238E27FC236}">
              <a16:creationId xmlns:a16="http://schemas.microsoft.com/office/drawing/2014/main" id="{C4324E32-49DC-4D35-8E8B-7A29E2461E04}"/>
            </a:ext>
          </a:extLst>
        </xdr:cNvPr>
        <xdr:cNvSpPr/>
      </xdr:nvSpPr>
      <xdr:spPr>
        <a:xfrm>
          <a:off x="122428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31" name="テキスト ボックス 330">
          <a:extLst>
            <a:ext uri="{FF2B5EF4-FFF2-40B4-BE49-F238E27FC236}">
              <a16:creationId xmlns:a16="http://schemas.microsoft.com/office/drawing/2014/main" id="{B0E6F481-C020-41AC-9B74-8E1193AB03BB}"/>
            </a:ext>
          </a:extLst>
        </xdr:cNvPr>
        <xdr:cNvSpPr txBox="1"/>
      </xdr:nvSpPr>
      <xdr:spPr>
        <a:xfrm>
          <a:off x="11950700" y="986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F1234D92-A38E-40F8-8F44-4C48CAEE8011}"/>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FCECEFFE-2E99-4582-961F-B0E59EAF42D9}"/>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F36DC414-C1CD-48EE-9345-8B9ED61BE6D7}"/>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3A696E8-1C27-461A-8129-4C6B214E2E66}"/>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FA35527-B83D-4A8B-AAD4-5A12208B87D1}"/>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49954</xdr:rowOff>
    </xdr:from>
    <xdr:to>
      <xdr:col>81</xdr:col>
      <xdr:colOff>95250</xdr:colOff>
      <xdr:row>62</xdr:row>
      <xdr:rowOff>151554</xdr:rowOff>
    </xdr:to>
    <xdr:sp macro="" textlink="">
      <xdr:nvSpPr>
        <xdr:cNvPr id="337" name="楕円 336">
          <a:extLst>
            <a:ext uri="{FF2B5EF4-FFF2-40B4-BE49-F238E27FC236}">
              <a16:creationId xmlns:a16="http://schemas.microsoft.com/office/drawing/2014/main" id="{2B245F18-7BAA-4D0A-98F6-7AD3F5A2063F}"/>
            </a:ext>
          </a:extLst>
        </xdr:cNvPr>
        <xdr:cNvSpPr/>
      </xdr:nvSpPr>
      <xdr:spPr>
        <a:xfrm>
          <a:off x="15430500" y="1028615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22031</xdr:rowOff>
    </xdr:from>
    <xdr:ext cx="762000" cy="259045"/>
    <xdr:sp macro="" textlink="">
      <xdr:nvSpPr>
        <xdr:cNvPr id="338" name="定員管理の状況該当値テキスト">
          <a:extLst>
            <a:ext uri="{FF2B5EF4-FFF2-40B4-BE49-F238E27FC236}">
              <a16:creationId xmlns:a16="http://schemas.microsoft.com/office/drawing/2014/main" id="{2E06BB0D-0183-40EC-8C57-AA01F12BBCD9}"/>
            </a:ext>
          </a:extLst>
        </xdr:cNvPr>
        <xdr:cNvSpPr txBox="1"/>
      </xdr:nvSpPr>
      <xdr:spPr>
        <a:xfrm>
          <a:off x="15563850" y="102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74083</xdr:rowOff>
    </xdr:from>
    <xdr:to>
      <xdr:col>77</xdr:col>
      <xdr:colOff>95250</xdr:colOff>
      <xdr:row>63</xdr:row>
      <xdr:rowOff>4233</xdr:rowOff>
    </xdr:to>
    <xdr:sp macro="" textlink="">
      <xdr:nvSpPr>
        <xdr:cNvPr id="339" name="楕円 338">
          <a:extLst>
            <a:ext uri="{FF2B5EF4-FFF2-40B4-BE49-F238E27FC236}">
              <a16:creationId xmlns:a16="http://schemas.microsoft.com/office/drawing/2014/main" id="{00981BD4-7FC2-456D-BB0E-ABDB8F8879E7}"/>
            </a:ext>
          </a:extLst>
        </xdr:cNvPr>
        <xdr:cNvSpPr/>
      </xdr:nvSpPr>
      <xdr:spPr>
        <a:xfrm>
          <a:off x="14668500" y="103102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160460</xdr:rowOff>
    </xdr:from>
    <xdr:ext cx="736600" cy="259045"/>
    <xdr:sp macro="" textlink="">
      <xdr:nvSpPr>
        <xdr:cNvPr id="340" name="テキスト ボックス 339">
          <a:extLst>
            <a:ext uri="{FF2B5EF4-FFF2-40B4-BE49-F238E27FC236}">
              <a16:creationId xmlns:a16="http://schemas.microsoft.com/office/drawing/2014/main" id="{755E5E77-7DB8-4E8A-9325-0A9C8920D692}"/>
            </a:ext>
          </a:extLst>
        </xdr:cNvPr>
        <xdr:cNvSpPr txBox="1"/>
      </xdr:nvSpPr>
      <xdr:spPr>
        <a:xfrm>
          <a:off x="14370050" y="10396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62019</xdr:rowOff>
    </xdr:from>
    <xdr:to>
      <xdr:col>73</xdr:col>
      <xdr:colOff>44450</xdr:colOff>
      <xdr:row>62</xdr:row>
      <xdr:rowOff>163619</xdr:rowOff>
    </xdr:to>
    <xdr:sp macro="" textlink="">
      <xdr:nvSpPr>
        <xdr:cNvPr id="341" name="楕円 340">
          <a:extLst>
            <a:ext uri="{FF2B5EF4-FFF2-40B4-BE49-F238E27FC236}">
              <a16:creationId xmlns:a16="http://schemas.microsoft.com/office/drawing/2014/main" id="{B1F73E25-0C70-49C4-BCCF-76444F7CC473}"/>
            </a:ext>
          </a:extLst>
        </xdr:cNvPr>
        <xdr:cNvSpPr/>
      </xdr:nvSpPr>
      <xdr:spPr>
        <a:xfrm>
          <a:off x="13868400" y="102982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148396</xdr:rowOff>
    </xdr:from>
    <xdr:ext cx="762000" cy="259045"/>
    <xdr:sp macro="" textlink="">
      <xdr:nvSpPr>
        <xdr:cNvPr id="342" name="テキスト ボックス 341">
          <a:extLst>
            <a:ext uri="{FF2B5EF4-FFF2-40B4-BE49-F238E27FC236}">
              <a16:creationId xmlns:a16="http://schemas.microsoft.com/office/drawing/2014/main" id="{C34A6CB1-7458-4023-AAC3-D1740694847A}"/>
            </a:ext>
          </a:extLst>
        </xdr:cNvPr>
        <xdr:cNvSpPr txBox="1"/>
      </xdr:nvSpPr>
      <xdr:spPr>
        <a:xfrm>
          <a:off x="13557250" y="1038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66040</xdr:rowOff>
    </xdr:from>
    <xdr:to>
      <xdr:col>68</xdr:col>
      <xdr:colOff>203200</xdr:colOff>
      <xdr:row>62</xdr:row>
      <xdr:rowOff>167640</xdr:rowOff>
    </xdr:to>
    <xdr:sp macro="" textlink="">
      <xdr:nvSpPr>
        <xdr:cNvPr id="343" name="楕円 342">
          <a:extLst>
            <a:ext uri="{FF2B5EF4-FFF2-40B4-BE49-F238E27FC236}">
              <a16:creationId xmlns:a16="http://schemas.microsoft.com/office/drawing/2014/main" id="{3E634971-7F30-4012-803D-31A79C20C58F}"/>
            </a:ext>
          </a:extLst>
        </xdr:cNvPr>
        <xdr:cNvSpPr/>
      </xdr:nvSpPr>
      <xdr:spPr>
        <a:xfrm>
          <a:off x="13055600" y="1030224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152417</xdr:rowOff>
    </xdr:from>
    <xdr:ext cx="762000" cy="259045"/>
    <xdr:sp macro="" textlink="">
      <xdr:nvSpPr>
        <xdr:cNvPr id="344" name="テキスト ボックス 343">
          <a:extLst>
            <a:ext uri="{FF2B5EF4-FFF2-40B4-BE49-F238E27FC236}">
              <a16:creationId xmlns:a16="http://schemas.microsoft.com/office/drawing/2014/main" id="{7CC1362E-42E0-49D3-9301-D5DFD8C3BB02}"/>
            </a:ext>
          </a:extLst>
        </xdr:cNvPr>
        <xdr:cNvSpPr txBox="1"/>
      </xdr:nvSpPr>
      <xdr:spPr>
        <a:xfrm>
          <a:off x="127635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45" name="楕円 344">
          <a:extLst>
            <a:ext uri="{FF2B5EF4-FFF2-40B4-BE49-F238E27FC236}">
              <a16:creationId xmlns:a16="http://schemas.microsoft.com/office/drawing/2014/main" id="{C7EC82C1-B38B-4BF0-B1F4-B73CD6789382}"/>
            </a:ext>
          </a:extLst>
        </xdr:cNvPr>
        <xdr:cNvSpPr/>
      </xdr:nvSpPr>
      <xdr:spPr>
        <a:xfrm>
          <a:off x="12242800" y="103183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168504</xdr:rowOff>
    </xdr:from>
    <xdr:ext cx="762000" cy="259045"/>
    <xdr:sp macro="" textlink="">
      <xdr:nvSpPr>
        <xdr:cNvPr id="346" name="テキスト ボックス 345">
          <a:extLst>
            <a:ext uri="{FF2B5EF4-FFF2-40B4-BE49-F238E27FC236}">
              <a16:creationId xmlns:a16="http://schemas.microsoft.com/office/drawing/2014/main" id="{D072BAD3-C0DA-4E3B-A5E0-FBB8FC2EECDF}"/>
            </a:ext>
          </a:extLst>
        </xdr:cNvPr>
        <xdr:cNvSpPr txBox="1"/>
      </xdr:nvSpPr>
      <xdr:spPr>
        <a:xfrm>
          <a:off x="11950700" y="1039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7076EFB4-E0DC-470B-9B08-39367E9605A6}"/>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7D6D347C-6064-45AC-A7E9-DD55B47D7BF5}"/>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3155C97C-970F-4E93-A465-BCEA20F8A748}"/>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7CB62AA5-DAFA-48CE-A751-FEE02AAAA03A}"/>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1A0886D9-FD60-4F19-891D-AF9F573C8D6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3105E095-0991-4FC0-AC8F-FE0B1B7A72EA}"/>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8300660C-CBD6-4FDE-9304-69DDF35CB324}"/>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468DD753-8146-424B-BC37-50D0CF1407D5}"/>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FCFA1C8E-F363-4152-A886-CF12C331FC4A}"/>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FD2390E6-214F-446C-9AB4-8843E26868AA}"/>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C18B1D4A-AE14-4F0A-8098-72E28A70636F}"/>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9FFA45A-A793-4311-A58C-9795B6A321BF}"/>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2FED08AB-211B-4E85-B0A2-D578E3F48E51}"/>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分母となる標準財政規模の減少により、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ポイント悪化しました。標準財政規模の減少については、臨時財政対策債発行可能額及び普通交付税額が減少したことによるものです。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今後も、地方債の計画的な発行など、引き続き健全な財政運営に努めます。</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AED1D5B1-E3C0-4400-991A-B1FEDDDA0396}"/>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78F9A10B-7372-463A-AB27-49C652302C13}"/>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9F3A7AD9-208C-4D83-B4C7-D022541C487D}"/>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5716FD9D-5024-4951-A225-42606F828F7A}"/>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E0C684C4-7BB4-4BCB-B42A-D3BC2CAF3601}"/>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20634FE6-1FF2-47D4-922A-05D6EE57AB2D}"/>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F8B232EC-737B-435C-A5BD-CF2C7D2C415A}"/>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F2A38B88-405B-49F8-8FC6-FE5256F5A4DF}"/>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6B7BBECA-C535-4073-A350-536B55A3BF19}"/>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E988706C-767B-42B1-A119-4130551087D7}"/>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D5D6DAC1-86CA-468D-BE28-4FF2C7E8635F}"/>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DECAA967-FE4C-4181-9D8C-E426D7D93150}"/>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94CE7CEB-D129-47C1-BA5A-E9803683EA3B}"/>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908B3B74-4C53-412D-BADE-6CBD7D3394DA}"/>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41449A83-EC9C-47C1-8797-D1F9CA8F317B}"/>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1E76C2B-7582-42F1-B610-05B149F0E2AB}"/>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6" name="直線コネクタ 375">
          <a:extLst>
            <a:ext uri="{FF2B5EF4-FFF2-40B4-BE49-F238E27FC236}">
              <a16:creationId xmlns:a16="http://schemas.microsoft.com/office/drawing/2014/main" id="{5ACA4A89-0B89-44EF-85CD-800F2C94DFE2}"/>
            </a:ext>
          </a:extLst>
        </xdr:cNvPr>
        <xdr:cNvCxnSpPr/>
      </xdr:nvCxnSpPr>
      <xdr:spPr>
        <a:xfrm flipV="1">
          <a:off x="15474950" y="6106583"/>
          <a:ext cx="0" cy="1362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7" name="公債費負担の状況最小値テキスト">
          <a:extLst>
            <a:ext uri="{FF2B5EF4-FFF2-40B4-BE49-F238E27FC236}">
              <a16:creationId xmlns:a16="http://schemas.microsoft.com/office/drawing/2014/main" id="{AAF141E8-9585-4431-A65F-43AF7E55DEFF}"/>
            </a:ext>
          </a:extLst>
        </xdr:cNvPr>
        <xdr:cNvSpPr txBox="1"/>
      </xdr:nvSpPr>
      <xdr:spPr>
        <a:xfrm>
          <a:off x="15563850" y="744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8" name="直線コネクタ 377">
          <a:extLst>
            <a:ext uri="{FF2B5EF4-FFF2-40B4-BE49-F238E27FC236}">
              <a16:creationId xmlns:a16="http://schemas.microsoft.com/office/drawing/2014/main" id="{B741533B-63B1-4090-9F47-A34F04C6A71F}"/>
            </a:ext>
          </a:extLst>
        </xdr:cNvPr>
        <xdr:cNvCxnSpPr/>
      </xdr:nvCxnSpPr>
      <xdr:spPr>
        <a:xfrm>
          <a:off x="15405100" y="74691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FA83BC62-7120-4F6A-BFF1-A21427250456}"/>
            </a:ext>
          </a:extLst>
        </xdr:cNvPr>
        <xdr:cNvSpPr txBox="1"/>
      </xdr:nvSpPr>
      <xdr:spPr>
        <a:xfrm>
          <a:off x="15563850" y="586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4745CA84-ADA9-4389-A98A-5D7D8F01B99B}"/>
            </a:ext>
          </a:extLst>
        </xdr:cNvPr>
        <xdr:cNvCxnSpPr/>
      </xdr:nvCxnSpPr>
      <xdr:spPr>
        <a:xfrm>
          <a:off x="15405100" y="6106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70455</xdr:rowOff>
    </xdr:to>
    <xdr:cxnSp macro="">
      <xdr:nvCxnSpPr>
        <xdr:cNvPr id="381" name="直線コネクタ 380">
          <a:extLst>
            <a:ext uri="{FF2B5EF4-FFF2-40B4-BE49-F238E27FC236}">
              <a16:creationId xmlns:a16="http://schemas.microsoft.com/office/drawing/2014/main" id="{4D481966-3907-437E-A0C0-0570585DDF0B}"/>
            </a:ext>
          </a:extLst>
        </xdr:cNvPr>
        <xdr:cNvCxnSpPr/>
      </xdr:nvCxnSpPr>
      <xdr:spPr>
        <a:xfrm>
          <a:off x="14712950" y="6805083"/>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35275</xdr:rowOff>
    </xdr:from>
    <xdr:ext cx="762000" cy="259045"/>
    <xdr:sp macro="" textlink="">
      <xdr:nvSpPr>
        <xdr:cNvPr id="382" name="公債費負担の状況平均値テキスト">
          <a:extLst>
            <a:ext uri="{FF2B5EF4-FFF2-40B4-BE49-F238E27FC236}">
              <a16:creationId xmlns:a16="http://schemas.microsoft.com/office/drawing/2014/main" id="{EFF62A05-1B5F-48FB-89C9-0DB7CD73CA68}"/>
            </a:ext>
          </a:extLst>
        </xdr:cNvPr>
        <xdr:cNvSpPr txBox="1"/>
      </xdr:nvSpPr>
      <xdr:spPr>
        <a:xfrm>
          <a:off x="15563850" y="6474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3" name="フローチャート: 判断 382">
          <a:extLst>
            <a:ext uri="{FF2B5EF4-FFF2-40B4-BE49-F238E27FC236}">
              <a16:creationId xmlns:a16="http://schemas.microsoft.com/office/drawing/2014/main" id="{639B675E-DE26-4634-B594-7C1DDD45705E}"/>
            </a:ext>
          </a:extLst>
        </xdr:cNvPr>
        <xdr:cNvSpPr/>
      </xdr:nvSpPr>
      <xdr:spPr>
        <a:xfrm>
          <a:off x="15430500" y="662274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35983</xdr:rowOff>
    </xdr:to>
    <xdr:cxnSp macro="">
      <xdr:nvCxnSpPr>
        <xdr:cNvPr id="384" name="直線コネクタ 383">
          <a:extLst>
            <a:ext uri="{FF2B5EF4-FFF2-40B4-BE49-F238E27FC236}">
              <a16:creationId xmlns:a16="http://schemas.microsoft.com/office/drawing/2014/main" id="{6009D932-5E1F-488F-8320-757B95CD759F}"/>
            </a:ext>
          </a:extLst>
        </xdr:cNvPr>
        <xdr:cNvCxnSpPr/>
      </xdr:nvCxnSpPr>
      <xdr:spPr>
        <a:xfrm>
          <a:off x="13906500" y="6793593"/>
          <a:ext cx="80645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a:extLst>
            <a:ext uri="{FF2B5EF4-FFF2-40B4-BE49-F238E27FC236}">
              <a16:creationId xmlns:a16="http://schemas.microsoft.com/office/drawing/2014/main" id="{ED6CD083-334E-4811-B6FB-9C334051DB18}"/>
            </a:ext>
          </a:extLst>
        </xdr:cNvPr>
        <xdr:cNvSpPr/>
      </xdr:nvSpPr>
      <xdr:spPr>
        <a:xfrm>
          <a:off x="14668500" y="65831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6" name="テキスト ボックス 385">
          <a:extLst>
            <a:ext uri="{FF2B5EF4-FFF2-40B4-BE49-F238E27FC236}">
              <a16:creationId xmlns:a16="http://schemas.microsoft.com/office/drawing/2014/main" id="{F11EEFB5-3A7B-475F-A24E-2881976779A0}"/>
            </a:ext>
          </a:extLst>
        </xdr:cNvPr>
        <xdr:cNvSpPr txBox="1"/>
      </xdr:nvSpPr>
      <xdr:spPr>
        <a:xfrm>
          <a:off x="14370050" y="635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1512</xdr:rowOff>
    </xdr:from>
    <xdr:to>
      <xdr:col>72</xdr:col>
      <xdr:colOff>203200</xdr:colOff>
      <xdr:row>41</xdr:row>
      <xdr:rowOff>24493</xdr:rowOff>
    </xdr:to>
    <xdr:cxnSp macro="">
      <xdr:nvCxnSpPr>
        <xdr:cNvPr id="387" name="直線コネクタ 386">
          <a:extLst>
            <a:ext uri="{FF2B5EF4-FFF2-40B4-BE49-F238E27FC236}">
              <a16:creationId xmlns:a16="http://schemas.microsoft.com/office/drawing/2014/main" id="{535C6D88-AEFC-4E9D-9D6D-4F7304DF49D4}"/>
            </a:ext>
          </a:extLst>
        </xdr:cNvPr>
        <xdr:cNvCxnSpPr/>
      </xdr:nvCxnSpPr>
      <xdr:spPr>
        <a:xfrm>
          <a:off x="13106400" y="6770612"/>
          <a:ext cx="8001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88" name="フローチャート: 判断 387">
          <a:extLst>
            <a:ext uri="{FF2B5EF4-FFF2-40B4-BE49-F238E27FC236}">
              <a16:creationId xmlns:a16="http://schemas.microsoft.com/office/drawing/2014/main" id="{45F5754E-4C9C-4B9D-9FC8-427590140014}"/>
            </a:ext>
          </a:extLst>
        </xdr:cNvPr>
        <xdr:cNvSpPr/>
      </xdr:nvSpPr>
      <xdr:spPr>
        <a:xfrm>
          <a:off x="13868400" y="65716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89" name="テキスト ボックス 388">
          <a:extLst>
            <a:ext uri="{FF2B5EF4-FFF2-40B4-BE49-F238E27FC236}">
              <a16:creationId xmlns:a16="http://schemas.microsoft.com/office/drawing/2014/main" id="{5D1813CC-7AB8-4D05-868A-1E7351105468}"/>
            </a:ext>
          </a:extLst>
        </xdr:cNvPr>
        <xdr:cNvSpPr txBox="1"/>
      </xdr:nvSpPr>
      <xdr:spPr>
        <a:xfrm>
          <a:off x="1355725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1512</xdr:rowOff>
    </xdr:from>
    <xdr:to>
      <xdr:col>68</xdr:col>
      <xdr:colOff>152400</xdr:colOff>
      <xdr:row>41</xdr:row>
      <xdr:rowOff>13002</xdr:rowOff>
    </xdr:to>
    <xdr:cxnSp macro="">
      <xdr:nvCxnSpPr>
        <xdr:cNvPr id="390" name="直線コネクタ 389">
          <a:extLst>
            <a:ext uri="{FF2B5EF4-FFF2-40B4-BE49-F238E27FC236}">
              <a16:creationId xmlns:a16="http://schemas.microsoft.com/office/drawing/2014/main" id="{14A23DFF-6B63-496A-92AE-88FAC95B5541}"/>
            </a:ext>
          </a:extLst>
        </xdr:cNvPr>
        <xdr:cNvCxnSpPr/>
      </xdr:nvCxnSpPr>
      <xdr:spPr>
        <a:xfrm flipV="1">
          <a:off x="12293600" y="6770612"/>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1" name="フローチャート: 判断 390">
          <a:extLst>
            <a:ext uri="{FF2B5EF4-FFF2-40B4-BE49-F238E27FC236}">
              <a16:creationId xmlns:a16="http://schemas.microsoft.com/office/drawing/2014/main" id="{62971299-6388-4DC5-A9C6-6597D78308C5}"/>
            </a:ext>
          </a:extLst>
        </xdr:cNvPr>
        <xdr:cNvSpPr/>
      </xdr:nvSpPr>
      <xdr:spPr>
        <a:xfrm>
          <a:off x="13055600" y="658313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2" name="テキスト ボックス 391">
          <a:extLst>
            <a:ext uri="{FF2B5EF4-FFF2-40B4-BE49-F238E27FC236}">
              <a16:creationId xmlns:a16="http://schemas.microsoft.com/office/drawing/2014/main" id="{8C85DBCE-4187-4005-87E2-B67124F0FDFC}"/>
            </a:ext>
          </a:extLst>
        </xdr:cNvPr>
        <xdr:cNvSpPr txBox="1"/>
      </xdr:nvSpPr>
      <xdr:spPr>
        <a:xfrm>
          <a:off x="12763500" y="635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3" name="フローチャート: 判断 392">
          <a:extLst>
            <a:ext uri="{FF2B5EF4-FFF2-40B4-BE49-F238E27FC236}">
              <a16:creationId xmlns:a16="http://schemas.microsoft.com/office/drawing/2014/main" id="{DFC76335-4C60-4E10-9C50-9814CE322598}"/>
            </a:ext>
          </a:extLst>
        </xdr:cNvPr>
        <xdr:cNvSpPr/>
      </xdr:nvSpPr>
      <xdr:spPr>
        <a:xfrm>
          <a:off x="12242800" y="664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394" name="テキスト ボックス 393">
          <a:extLst>
            <a:ext uri="{FF2B5EF4-FFF2-40B4-BE49-F238E27FC236}">
              <a16:creationId xmlns:a16="http://schemas.microsoft.com/office/drawing/2014/main" id="{AEC660AA-E28F-43EC-A94A-012426DFDB89}"/>
            </a:ext>
          </a:extLst>
        </xdr:cNvPr>
        <xdr:cNvSpPr txBox="1"/>
      </xdr:nvSpPr>
      <xdr:spPr>
        <a:xfrm>
          <a:off x="119507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81A0422-70F7-4FF9-9959-9587FD194ACB}"/>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C8D8189D-2120-4FF1-935A-00047729F6C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897A4D78-641F-44DC-ACAA-1254CC0E054F}"/>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BEFFFCB9-7AE1-4E59-8D41-43ED1B841F6F}"/>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8C00FAAA-9CF6-4247-BE4F-D6112D8E2548}"/>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400" name="楕円 399">
          <a:extLst>
            <a:ext uri="{FF2B5EF4-FFF2-40B4-BE49-F238E27FC236}">
              <a16:creationId xmlns:a16="http://schemas.microsoft.com/office/drawing/2014/main" id="{D79FB7DE-A6DF-461E-A0B7-F3F2FFF84246}"/>
            </a:ext>
          </a:extLst>
        </xdr:cNvPr>
        <xdr:cNvSpPr/>
      </xdr:nvSpPr>
      <xdr:spPr>
        <a:xfrm>
          <a:off x="15430500" y="67887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163182</xdr:rowOff>
    </xdr:from>
    <xdr:ext cx="762000" cy="259045"/>
    <xdr:sp macro="" textlink="">
      <xdr:nvSpPr>
        <xdr:cNvPr id="401" name="公債費負担の状況該当値テキスト">
          <a:extLst>
            <a:ext uri="{FF2B5EF4-FFF2-40B4-BE49-F238E27FC236}">
              <a16:creationId xmlns:a16="http://schemas.microsoft.com/office/drawing/2014/main" id="{5B2DC03A-5DE7-401D-90A3-513CAE5C3B8F}"/>
            </a:ext>
          </a:extLst>
        </xdr:cNvPr>
        <xdr:cNvSpPr txBox="1"/>
      </xdr:nvSpPr>
      <xdr:spPr>
        <a:xfrm>
          <a:off x="15563850" y="67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2" name="楕円 401">
          <a:extLst>
            <a:ext uri="{FF2B5EF4-FFF2-40B4-BE49-F238E27FC236}">
              <a16:creationId xmlns:a16="http://schemas.microsoft.com/office/drawing/2014/main" id="{1D4D9538-0F73-44EF-8CF8-891F3D0BBF96}"/>
            </a:ext>
          </a:extLst>
        </xdr:cNvPr>
        <xdr:cNvSpPr/>
      </xdr:nvSpPr>
      <xdr:spPr>
        <a:xfrm>
          <a:off x="14668500" y="676063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3" name="テキスト ボックス 402">
          <a:extLst>
            <a:ext uri="{FF2B5EF4-FFF2-40B4-BE49-F238E27FC236}">
              <a16:creationId xmlns:a16="http://schemas.microsoft.com/office/drawing/2014/main" id="{3B1B4A84-83F5-4AE4-8DAC-D772B3B9F75C}"/>
            </a:ext>
          </a:extLst>
        </xdr:cNvPr>
        <xdr:cNvSpPr txBox="1"/>
      </xdr:nvSpPr>
      <xdr:spPr>
        <a:xfrm>
          <a:off x="14370050" y="6840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04" name="楕円 403">
          <a:extLst>
            <a:ext uri="{FF2B5EF4-FFF2-40B4-BE49-F238E27FC236}">
              <a16:creationId xmlns:a16="http://schemas.microsoft.com/office/drawing/2014/main" id="{E6DF9C46-7404-44AA-B639-E2E9DEBF2F47}"/>
            </a:ext>
          </a:extLst>
        </xdr:cNvPr>
        <xdr:cNvSpPr/>
      </xdr:nvSpPr>
      <xdr:spPr>
        <a:xfrm>
          <a:off x="13868400" y="67491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05" name="テキスト ボックス 404">
          <a:extLst>
            <a:ext uri="{FF2B5EF4-FFF2-40B4-BE49-F238E27FC236}">
              <a16:creationId xmlns:a16="http://schemas.microsoft.com/office/drawing/2014/main" id="{CE8751A5-A62F-4D75-AD77-E773C19DDD1E}"/>
            </a:ext>
          </a:extLst>
        </xdr:cNvPr>
        <xdr:cNvSpPr txBox="1"/>
      </xdr:nvSpPr>
      <xdr:spPr>
        <a:xfrm>
          <a:off x="13557250" y="682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122162</xdr:rowOff>
    </xdr:from>
    <xdr:to>
      <xdr:col>68</xdr:col>
      <xdr:colOff>203200</xdr:colOff>
      <xdr:row>41</xdr:row>
      <xdr:rowOff>52312</xdr:rowOff>
    </xdr:to>
    <xdr:sp macro="" textlink="">
      <xdr:nvSpPr>
        <xdr:cNvPr id="406" name="楕円 405">
          <a:extLst>
            <a:ext uri="{FF2B5EF4-FFF2-40B4-BE49-F238E27FC236}">
              <a16:creationId xmlns:a16="http://schemas.microsoft.com/office/drawing/2014/main" id="{93DE8A5C-DF86-492C-9613-BAC279734813}"/>
            </a:ext>
          </a:extLst>
        </xdr:cNvPr>
        <xdr:cNvSpPr/>
      </xdr:nvSpPr>
      <xdr:spPr>
        <a:xfrm>
          <a:off x="13055600" y="672616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37089</xdr:rowOff>
    </xdr:from>
    <xdr:ext cx="762000" cy="259045"/>
    <xdr:sp macro="" textlink="">
      <xdr:nvSpPr>
        <xdr:cNvPr id="407" name="テキスト ボックス 406">
          <a:extLst>
            <a:ext uri="{FF2B5EF4-FFF2-40B4-BE49-F238E27FC236}">
              <a16:creationId xmlns:a16="http://schemas.microsoft.com/office/drawing/2014/main" id="{1F031BA6-9A0D-47EB-9E32-8F70F0490E65}"/>
            </a:ext>
          </a:extLst>
        </xdr:cNvPr>
        <xdr:cNvSpPr txBox="1"/>
      </xdr:nvSpPr>
      <xdr:spPr>
        <a:xfrm>
          <a:off x="12763500" y="680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408" name="楕円 407">
          <a:extLst>
            <a:ext uri="{FF2B5EF4-FFF2-40B4-BE49-F238E27FC236}">
              <a16:creationId xmlns:a16="http://schemas.microsoft.com/office/drawing/2014/main" id="{93161AA2-10BB-437E-86F2-11C157695BD8}"/>
            </a:ext>
          </a:extLst>
        </xdr:cNvPr>
        <xdr:cNvSpPr/>
      </xdr:nvSpPr>
      <xdr:spPr>
        <a:xfrm>
          <a:off x="12242800" y="67376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409" name="テキスト ボックス 408">
          <a:extLst>
            <a:ext uri="{FF2B5EF4-FFF2-40B4-BE49-F238E27FC236}">
              <a16:creationId xmlns:a16="http://schemas.microsoft.com/office/drawing/2014/main" id="{E76B6466-2134-4278-BE5D-06D27AB3B26A}"/>
            </a:ext>
          </a:extLst>
        </xdr:cNvPr>
        <xdr:cNvSpPr txBox="1"/>
      </xdr:nvSpPr>
      <xdr:spPr>
        <a:xfrm>
          <a:off x="11950700" y="681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D933DB78-E54B-4C03-BFD3-E5485272F021}"/>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1E0A215E-3755-4659-AA7B-4DDDC93F3D99}"/>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6B69B372-20BF-4B24-BC03-9852AD9110BA}"/>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820C87C8-8BAF-4AEA-BB66-E9D17B9D02E7}"/>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57187659-2FD0-45B8-8E20-C258E2D4AFD1}"/>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826B196A-642A-4C24-8FA8-1F2F60CDF876}"/>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9EEFDC85-0E18-4ED5-B31C-78F12F77705D}"/>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A5B40D1B-58B1-4AD1-A08E-047AB1AD22C1}"/>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A1C613D-2743-44F0-87B4-9893CF985B45}"/>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4778D58B-FA88-46A2-9AF1-F80E29631E34}"/>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14B89AF0-DF6D-421D-9784-C9AFBDC6736D}"/>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9F53B2FC-3036-4506-B250-6718D66136EC}"/>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1F731741-2A7F-4039-90FC-92579BE06482}"/>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分子となる将来負担額の減少により、将来負担比率は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ポイント改善しました。将来負担額の減少については、令和４年度の元金償還額を市債発行額が下回ったことにより、令和４年度地方債現在高が令和３年度に比べ減少したことによるものです。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今後も、地方債の計画的な発行など、引き続き健全な財政運営に努めます。</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3E988FF-B0D0-4920-93CF-E6C72096D495}"/>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1BA203B3-90A8-4D15-957A-09F50E636397}"/>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29679642-84E8-4F5E-B449-52D496BBE96E}"/>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85EAF917-36FB-4BBC-8F13-D1CD04DC1151}"/>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A0A4CE2E-938D-4775-B141-C25481B862D8}"/>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CAF8EF3-7594-45E5-A3AB-52A0A0FFCA55}"/>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22F2B875-3988-49A6-AAC2-C2C956F3B625}"/>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8CC1EA5F-006F-41F5-A8B9-1022B6E59636}"/>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2FDCA5C2-D7E6-4EC6-9DE6-03D4ECBDA3BF}"/>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17F37891-8483-415E-BF15-432F70DF5E13}"/>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9E3C3BB4-270C-4A43-AA01-BEEED34D6CF9}"/>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206AF148-91BE-45D2-94CC-B7891CAC7EFF}"/>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8C097E24-D236-4C22-9AB2-48D9A8EDB696}"/>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668F6BBF-5DE2-457D-A8F1-FCDD3AFC057A}"/>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E1C08895-D61C-4A17-9232-A3B5B6DDF03A}"/>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38" name="直線コネクタ 437">
          <a:extLst>
            <a:ext uri="{FF2B5EF4-FFF2-40B4-BE49-F238E27FC236}">
              <a16:creationId xmlns:a16="http://schemas.microsoft.com/office/drawing/2014/main" id="{5BD69D22-E3E0-432B-BB77-FADFD5AFA4C2}"/>
            </a:ext>
          </a:extLst>
        </xdr:cNvPr>
        <xdr:cNvCxnSpPr/>
      </xdr:nvCxnSpPr>
      <xdr:spPr>
        <a:xfrm flipV="1">
          <a:off x="15474950" y="2288117"/>
          <a:ext cx="0" cy="1346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39" name="将来負担の状況最小値テキスト">
          <a:extLst>
            <a:ext uri="{FF2B5EF4-FFF2-40B4-BE49-F238E27FC236}">
              <a16:creationId xmlns:a16="http://schemas.microsoft.com/office/drawing/2014/main" id="{FEA5C8D4-5772-4111-BD1A-14522EE738F0}"/>
            </a:ext>
          </a:extLst>
        </xdr:cNvPr>
        <xdr:cNvSpPr txBox="1"/>
      </xdr:nvSpPr>
      <xdr:spPr>
        <a:xfrm>
          <a:off x="15563850" y="360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40" name="直線コネクタ 439">
          <a:extLst>
            <a:ext uri="{FF2B5EF4-FFF2-40B4-BE49-F238E27FC236}">
              <a16:creationId xmlns:a16="http://schemas.microsoft.com/office/drawing/2014/main" id="{22CB7BD1-9077-4A4A-A2B4-30D24388AA31}"/>
            </a:ext>
          </a:extLst>
        </xdr:cNvPr>
        <xdr:cNvCxnSpPr/>
      </xdr:nvCxnSpPr>
      <xdr:spPr>
        <a:xfrm>
          <a:off x="15405100" y="36348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BA882EBE-2D86-4CB9-845D-DF34E7883C24}"/>
            </a:ext>
          </a:extLst>
        </xdr:cNvPr>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3CC98400-F5A6-4961-8972-6BD50611D10C}"/>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99060</xdr:rowOff>
    </xdr:from>
    <xdr:to>
      <xdr:col>81</xdr:col>
      <xdr:colOff>44450</xdr:colOff>
      <xdr:row>15</xdr:row>
      <xdr:rowOff>66358</xdr:rowOff>
    </xdr:to>
    <xdr:cxnSp macro="">
      <xdr:nvCxnSpPr>
        <xdr:cNvPr id="443" name="直線コネクタ 442">
          <a:extLst>
            <a:ext uri="{FF2B5EF4-FFF2-40B4-BE49-F238E27FC236}">
              <a16:creationId xmlns:a16="http://schemas.microsoft.com/office/drawing/2014/main" id="{F5A7984D-0E0D-4799-B47F-E80ABE74B11C}"/>
            </a:ext>
          </a:extLst>
        </xdr:cNvPr>
        <xdr:cNvCxnSpPr/>
      </xdr:nvCxnSpPr>
      <xdr:spPr>
        <a:xfrm flipV="1">
          <a:off x="14712950" y="2410460"/>
          <a:ext cx="762000" cy="13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110825</xdr:rowOff>
    </xdr:from>
    <xdr:ext cx="762000" cy="259045"/>
    <xdr:sp macro="" textlink="">
      <xdr:nvSpPr>
        <xdr:cNvPr id="444" name="将来負担の状況平均値テキスト">
          <a:extLst>
            <a:ext uri="{FF2B5EF4-FFF2-40B4-BE49-F238E27FC236}">
              <a16:creationId xmlns:a16="http://schemas.microsoft.com/office/drawing/2014/main" id="{A92BE6C0-7433-4F6A-A93D-02EF00A983C3}"/>
            </a:ext>
          </a:extLst>
        </xdr:cNvPr>
        <xdr:cNvSpPr txBox="1"/>
      </xdr:nvSpPr>
      <xdr:spPr>
        <a:xfrm>
          <a:off x="15563850" y="242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5" name="フローチャート: 判断 444">
          <a:extLst>
            <a:ext uri="{FF2B5EF4-FFF2-40B4-BE49-F238E27FC236}">
              <a16:creationId xmlns:a16="http://schemas.microsoft.com/office/drawing/2014/main" id="{8DCFC4D6-16C4-4FEF-B948-B6B56298E3E8}"/>
            </a:ext>
          </a:extLst>
        </xdr:cNvPr>
        <xdr:cNvSpPr/>
      </xdr:nvSpPr>
      <xdr:spPr>
        <a:xfrm>
          <a:off x="15430500" y="24501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66358</xdr:rowOff>
    </xdr:from>
    <xdr:to>
      <xdr:col>77</xdr:col>
      <xdr:colOff>44450</xdr:colOff>
      <xdr:row>17</xdr:row>
      <xdr:rowOff>119592</xdr:rowOff>
    </xdr:to>
    <xdr:cxnSp macro="">
      <xdr:nvCxnSpPr>
        <xdr:cNvPr id="446" name="直線コネクタ 445">
          <a:extLst>
            <a:ext uri="{FF2B5EF4-FFF2-40B4-BE49-F238E27FC236}">
              <a16:creationId xmlns:a16="http://schemas.microsoft.com/office/drawing/2014/main" id="{4565FB39-A9A0-48DF-98DB-962E62EF42AE}"/>
            </a:ext>
          </a:extLst>
        </xdr:cNvPr>
        <xdr:cNvCxnSpPr/>
      </xdr:nvCxnSpPr>
      <xdr:spPr>
        <a:xfrm flipV="1">
          <a:off x="13906500" y="2542858"/>
          <a:ext cx="806450" cy="38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7" name="フローチャート: 判断 446">
          <a:extLst>
            <a:ext uri="{FF2B5EF4-FFF2-40B4-BE49-F238E27FC236}">
              <a16:creationId xmlns:a16="http://schemas.microsoft.com/office/drawing/2014/main" id="{7793DCF0-E3CD-4C8B-9163-0DB05198D8C9}"/>
            </a:ext>
          </a:extLst>
        </xdr:cNvPr>
        <xdr:cNvSpPr/>
      </xdr:nvSpPr>
      <xdr:spPr>
        <a:xfrm>
          <a:off x="14668500" y="248803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123313</xdr:rowOff>
    </xdr:from>
    <xdr:ext cx="736600" cy="259045"/>
    <xdr:sp macro="" textlink="">
      <xdr:nvSpPr>
        <xdr:cNvPr id="448" name="テキスト ボックス 447">
          <a:extLst>
            <a:ext uri="{FF2B5EF4-FFF2-40B4-BE49-F238E27FC236}">
              <a16:creationId xmlns:a16="http://schemas.microsoft.com/office/drawing/2014/main" id="{D324FA7E-C20B-4D4E-B5B5-8E6E41AF6A86}"/>
            </a:ext>
          </a:extLst>
        </xdr:cNvPr>
        <xdr:cNvSpPr txBox="1"/>
      </xdr:nvSpPr>
      <xdr:spPr>
        <a:xfrm>
          <a:off x="14370050" y="2269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119592</xdr:rowOff>
    </xdr:from>
    <xdr:to>
      <xdr:col>72</xdr:col>
      <xdr:colOff>203200</xdr:colOff>
      <xdr:row>18</xdr:row>
      <xdr:rowOff>127106</xdr:rowOff>
    </xdr:to>
    <xdr:cxnSp macro="">
      <xdr:nvCxnSpPr>
        <xdr:cNvPr id="449" name="直線コネクタ 448">
          <a:extLst>
            <a:ext uri="{FF2B5EF4-FFF2-40B4-BE49-F238E27FC236}">
              <a16:creationId xmlns:a16="http://schemas.microsoft.com/office/drawing/2014/main" id="{D18C8BF5-933D-413F-8BBD-20C4A363470B}"/>
            </a:ext>
          </a:extLst>
        </xdr:cNvPr>
        <xdr:cNvCxnSpPr/>
      </xdr:nvCxnSpPr>
      <xdr:spPr>
        <a:xfrm flipV="1">
          <a:off x="13106400" y="2926292"/>
          <a:ext cx="800100" cy="17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110067</xdr:rowOff>
    </xdr:from>
    <xdr:to>
      <xdr:col>73</xdr:col>
      <xdr:colOff>44450</xdr:colOff>
      <xdr:row>16</xdr:row>
      <xdr:rowOff>40217</xdr:rowOff>
    </xdr:to>
    <xdr:sp macro="" textlink="">
      <xdr:nvSpPr>
        <xdr:cNvPr id="450" name="フローチャート: 判断 449">
          <a:extLst>
            <a:ext uri="{FF2B5EF4-FFF2-40B4-BE49-F238E27FC236}">
              <a16:creationId xmlns:a16="http://schemas.microsoft.com/office/drawing/2014/main" id="{59A108AF-35A0-4F44-9D8D-0047E13EB56D}"/>
            </a:ext>
          </a:extLst>
        </xdr:cNvPr>
        <xdr:cNvSpPr/>
      </xdr:nvSpPr>
      <xdr:spPr>
        <a:xfrm>
          <a:off x="13868400" y="25865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50394</xdr:rowOff>
    </xdr:from>
    <xdr:ext cx="762000" cy="259045"/>
    <xdr:sp macro="" textlink="">
      <xdr:nvSpPr>
        <xdr:cNvPr id="451" name="テキスト ボックス 450">
          <a:extLst>
            <a:ext uri="{FF2B5EF4-FFF2-40B4-BE49-F238E27FC236}">
              <a16:creationId xmlns:a16="http://schemas.microsoft.com/office/drawing/2014/main" id="{86CA6D73-2DD7-4AE1-BFD0-CF11F8565234}"/>
            </a:ext>
          </a:extLst>
        </xdr:cNvPr>
        <xdr:cNvSpPr txBox="1"/>
      </xdr:nvSpPr>
      <xdr:spPr>
        <a:xfrm>
          <a:off x="13557250" y="236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82867</xdr:rowOff>
    </xdr:from>
    <xdr:to>
      <xdr:col>68</xdr:col>
      <xdr:colOff>152400</xdr:colOff>
      <xdr:row>18</xdr:row>
      <xdr:rowOff>127106</xdr:rowOff>
    </xdr:to>
    <xdr:cxnSp macro="">
      <xdr:nvCxnSpPr>
        <xdr:cNvPr id="452" name="直線コネクタ 451">
          <a:extLst>
            <a:ext uri="{FF2B5EF4-FFF2-40B4-BE49-F238E27FC236}">
              <a16:creationId xmlns:a16="http://schemas.microsoft.com/office/drawing/2014/main" id="{D6AB1ADC-FE11-4B84-8CEC-31D8E70D3EAC}"/>
            </a:ext>
          </a:extLst>
        </xdr:cNvPr>
        <xdr:cNvCxnSpPr/>
      </xdr:nvCxnSpPr>
      <xdr:spPr>
        <a:xfrm>
          <a:off x="12293600" y="3054667"/>
          <a:ext cx="8128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130175</xdr:rowOff>
    </xdr:from>
    <xdr:to>
      <xdr:col>68</xdr:col>
      <xdr:colOff>203200</xdr:colOff>
      <xdr:row>16</xdr:row>
      <xdr:rowOff>60325</xdr:rowOff>
    </xdr:to>
    <xdr:sp macro="" textlink="">
      <xdr:nvSpPr>
        <xdr:cNvPr id="453" name="フローチャート: 判断 452">
          <a:extLst>
            <a:ext uri="{FF2B5EF4-FFF2-40B4-BE49-F238E27FC236}">
              <a16:creationId xmlns:a16="http://schemas.microsoft.com/office/drawing/2014/main" id="{2B4DCB11-C7E8-4233-B872-A14F993AD232}"/>
            </a:ext>
          </a:extLst>
        </xdr:cNvPr>
        <xdr:cNvSpPr/>
      </xdr:nvSpPr>
      <xdr:spPr>
        <a:xfrm>
          <a:off x="13055600" y="260667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54" name="テキスト ボックス 453">
          <a:extLst>
            <a:ext uri="{FF2B5EF4-FFF2-40B4-BE49-F238E27FC236}">
              <a16:creationId xmlns:a16="http://schemas.microsoft.com/office/drawing/2014/main" id="{D02C1E50-918F-4DB2-8811-FA5C77381D33}"/>
            </a:ext>
          </a:extLst>
        </xdr:cNvPr>
        <xdr:cNvSpPr txBox="1"/>
      </xdr:nvSpPr>
      <xdr:spPr>
        <a:xfrm>
          <a:off x="12763500" y="238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55" name="フローチャート: 判断 454">
          <a:extLst>
            <a:ext uri="{FF2B5EF4-FFF2-40B4-BE49-F238E27FC236}">
              <a16:creationId xmlns:a16="http://schemas.microsoft.com/office/drawing/2014/main" id="{FA8CAAF3-F2E3-4C74-9D71-A5F508C4DD95}"/>
            </a:ext>
          </a:extLst>
        </xdr:cNvPr>
        <xdr:cNvSpPr/>
      </xdr:nvSpPr>
      <xdr:spPr>
        <a:xfrm>
          <a:off x="12242800" y="268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152946</xdr:rowOff>
    </xdr:from>
    <xdr:ext cx="762000" cy="259045"/>
    <xdr:sp macro="" textlink="">
      <xdr:nvSpPr>
        <xdr:cNvPr id="456" name="テキスト ボックス 455">
          <a:extLst>
            <a:ext uri="{FF2B5EF4-FFF2-40B4-BE49-F238E27FC236}">
              <a16:creationId xmlns:a16="http://schemas.microsoft.com/office/drawing/2014/main" id="{645A835E-E27F-4BBC-B9AD-95A18BC0B22A}"/>
            </a:ext>
          </a:extLst>
        </xdr:cNvPr>
        <xdr:cNvSpPr txBox="1"/>
      </xdr:nvSpPr>
      <xdr:spPr>
        <a:xfrm>
          <a:off x="11950700" y="246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E526F3F6-47CF-4F94-89C3-556AF26D6B58}"/>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A72277C9-43D5-4065-BFA6-95473EFEEC83}"/>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A844C587-8851-4EC0-ADCA-93BB62B8B9B4}"/>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576DDBC5-F7C5-4511-8023-46E79CDA14A4}"/>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10C534E4-7C23-42CA-8A18-F622E4156DC0}"/>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62" name="楕円 461">
          <a:extLst>
            <a:ext uri="{FF2B5EF4-FFF2-40B4-BE49-F238E27FC236}">
              <a16:creationId xmlns:a16="http://schemas.microsoft.com/office/drawing/2014/main" id="{D0D0BC0C-20C8-49BC-880A-B26C64AF2535}"/>
            </a:ext>
          </a:extLst>
        </xdr:cNvPr>
        <xdr:cNvSpPr/>
      </xdr:nvSpPr>
      <xdr:spPr>
        <a:xfrm>
          <a:off x="15430500" y="23596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64787</xdr:rowOff>
    </xdr:from>
    <xdr:ext cx="762000" cy="259045"/>
    <xdr:sp macro="" textlink="">
      <xdr:nvSpPr>
        <xdr:cNvPr id="463" name="将来負担の状況該当値テキスト">
          <a:extLst>
            <a:ext uri="{FF2B5EF4-FFF2-40B4-BE49-F238E27FC236}">
              <a16:creationId xmlns:a16="http://schemas.microsoft.com/office/drawing/2014/main" id="{C0CE464E-9D20-45A0-94E2-558B9C349BA7}"/>
            </a:ext>
          </a:extLst>
        </xdr:cNvPr>
        <xdr:cNvSpPr txBox="1"/>
      </xdr:nvSpPr>
      <xdr:spPr>
        <a:xfrm>
          <a:off x="15563850" y="221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15558</xdr:rowOff>
    </xdr:from>
    <xdr:to>
      <xdr:col>77</xdr:col>
      <xdr:colOff>95250</xdr:colOff>
      <xdr:row>15</xdr:row>
      <xdr:rowOff>117158</xdr:rowOff>
    </xdr:to>
    <xdr:sp macro="" textlink="">
      <xdr:nvSpPr>
        <xdr:cNvPr id="464" name="楕円 463">
          <a:extLst>
            <a:ext uri="{FF2B5EF4-FFF2-40B4-BE49-F238E27FC236}">
              <a16:creationId xmlns:a16="http://schemas.microsoft.com/office/drawing/2014/main" id="{7D378829-844A-4124-987C-E0C0BD8D0732}"/>
            </a:ext>
          </a:extLst>
        </xdr:cNvPr>
        <xdr:cNvSpPr/>
      </xdr:nvSpPr>
      <xdr:spPr>
        <a:xfrm>
          <a:off x="14668500" y="249205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101935</xdr:rowOff>
    </xdr:from>
    <xdr:ext cx="736600" cy="259045"/>
    <xdr:sp macro="" textlink="">
      <xdr:nvSpPr>
        <xdr:cNvPr id="465" name="テキスト ボックス 464">
          <a:extLst>
            <a:ext uri="{FF2B5EF4-FFF2-40B4-BE49-F238E27FC236}">
              <a16:creationId xmlns:a16="http://schemas.microsoft.com/office/drawing/2014/main" id="{C822C3B5-BE8D-4C00-B133-AE0C26D9DCF6}"/>
            </a:ext>
          </a:extLst>
        </xdr:cNvPr>
        <xdr:cNvSpPr txBox="1"/>
      </xdr:nvSpPr>
      <xdr:spPr>
        <a:xfrm>
          <a:off x="14370050" y="257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68792</xdr:rowOff>
    </xdr:from>
    <xdr:to>
      <xdr:col>73</xdr:col>
      <xdr:colOff>44450</xdr:colOff>
      <xdr:row>17</xdr:row>
      <xdr:rowOff>170392</xdr:rowOff>
    </xdr:to>
    <xdr:sp macro="" textlink="">
      <xdr:nvSpPr>
        <xdr:cNvPr id="466" name="楕円 465">
          <a:extLst>
            <a:ext uri="{FF2B5EF4-FFF2-40B4-BE49-F238E27FC236}">
              <a16:creationId xmlns:a16="http://schemas.microsoft.com/office/drawing/2014/main" id="{00E09105-2D5C-406E-8CEB-1F4388ADFAB9}"/>
            </a:ext>
          </a:extLst>
        </xdr:cNvPr>
        <xdr:cNvSpPr/>
      </xdr:nvSpPr>
      <xdr:spPr>
        <a:xfrm>
          <a:off x="13868400" y="28754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155169</xdr:rowOff>
    </xdr:from>
    <xdr:ext cx="762000" cy="259045"/>
    <xdr:sp macro="" textlink="">
      <xdr:nvSpPr>
        <xdr:cNvPr id="467" name="テキスト ボックス 466">
          <a:extLst>
            <a:ext uri="{FF2B5EF4-FFF2-40B4-BE49-F238E27FC236}">
              <a16:creationId xmlns:a16="http://schemas.microsoft.com/office/drawing/2014/main" id="{4C57CFE0-DD38-4479-9297-070CE5D108B6}"/>
            </a:ext>
          </a:extLst>
        </xdr:cNvPr>
        <xdr:cNvSpPr txBox="1"/>
      </xdr:nvSpPr>
      <xdr:spPr>
        <a:xfrm>
          <a:off x="13557250" y="296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76306</xdr:rowOff>
    </xdr:from>
    <xdr:to>
      <xdr:col>68</xdr:col>
      <xdr:colOff>203200</xdr:colOff>
      <xdr:row>19</xdr:row>
      <xdr:rowOff>6456</xdr:rowOff>
    </xdr:to>
    <xdr:sp macro="" textlink="">
      <xdr:nvSpPr>
        <xdr:cNvPr id="468" name="楕円 467">
          <a:extLst>
            <a:ext uri="{FF2B5EF4-FFF2-40B4-BE49-F238E27FC236}">
              <a16:creationId xmlns:a16="http://schemas.microsoft.com/office/drawing/2014/main" id="{BF570DE4-5DBD-4DFE-BB25-AD0E494E84EE}"/>
            </a:ext>
          </a:extLst>
        </xdr:cNvPr>
        <xdr:cNvSpPr/>
      </xdr:nvSpPr>
      <xdr:spPr>
        <a:xfrm>
          <a:off x="13055600" y="304810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162683</xdr:rowOff>
    </xdr:from>
    <xdr:ext cx="762000" cy="259045"/>
    <xdr:sp macro="" textlink="">
      <xdr:nvSpPr>
        <xdr:cNvPr id="469" name="テキスト ボックス 468">
          <a:extLst>
            <a:ext uri="{FF2B5EF4-FFF2-40B4-BE49-F238E27FC236}">
              <a16:creationId xmlns:a16="http://schemas.microsoft.com/office/drawing/2014/main" id="{C92DDEE5-DE95-4A1C-B26D-4B680F7FAEA0}"/>
            </a:ext>
          </a:extLst>
        </xdr:cNvPr>
        <xdr:cNvSpPr txBox="1"/>
      </xdr:nvSpPr>
      <xdr:spPr>
        <a:xfrm>
          <a:off x="12763500" y="313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32067</xdr:rowOff>
    </xdr:from>
    <xdr:to>
      <xdr:col>64</xdr:col>
      <xdr:colOff>152400</xdr:colOff>
      <xdr:row>18</xdr:row>
      <xdr:rowOff>133667</xdr:rowOff>
    </xdr:to>
    <xdr:sp macro="" textlink="">
      <xdr:nvSpPr>
        <xdr:cNvPr id="470" name="楕円 469">
          <a:extLst>
            <a:ext uri="{FF2B5EF4-FFF2-40B4-BE49-F238E27FC236}">
              <a16:creationId xmlns:a16="http://schemas.microsoft.com/office/drawing/2014/main" id="{03602B06-B431-4D10-BD97-73FCE0CFE6F3}"/>
            </a:ext>
          </a:extLst>
        </xdr:cNvPr>
        <xdr:cNvSpPr/>
      </xdr:nvSpPr>
      <xdr:spPr>
        <a:xfrm>
          <a:off x="12242800" y="30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118444</xdr:rowOff>
    </xdr:from>
    <xdr:ext cx="762000" cy="259045"/>
    <xdr:sp macro="" textlink="">
      <xdr:nvSpPr>
        <xdr:cNvPr id="471" name="テキスト ボックス 470">
          <a:extLst>
            <a:ext uri="{FF2B5EF4-FFF2-40B4-BE49-F238E27FC236}">
              <a16:creationId xmlns:a16="http://schemas.microsoft.com/office/drawing/2014/main" id="{7FFF420A-2694-442D-B738-470C793FF060}"/>
            </a:ext>
          </a:extLst>
        </xdr:cNvPr>
        <xdr:cNvSpPr txBox="1"/>
      </xdr:nvSpPr>
      <xdr:spPr>
        <a:xfrm>
          <a:off x="11950700" y="309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212,128
198,083
139.44
83,772,180
80,354,024
3,103,149
44,909,956
63,743,803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ポイント上昇しましたが、類似団体内平均値を下回っています。昨年度より上昇した要因は、退職者の減少により退職手当が減少した一方で、分母となる経常一般財源収入額も減少したことによるものです。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今後も、職員の定員の適正化や勤務実績を的確に反映した給与の適正化などに努めます。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107950</xdr:rowOff>
    </xdr:from>
    <xdr:to>
      <xdr:col>24</xdr:col>
      <xdr:colOff>25400</xdr:colOff>
      <xdr:row>42</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435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31750</xdr:rowOff>
    </xdr:from>
    <xdr:to>
      <xdr:col>24</xdr:col>
      <xdr:colOff>114300</xdr:colOff>
      <xdr:row>42</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107950</xdr:rowOff>
    </xdr:from>
    <xdr:to>
      <xdr:col>24</xdr:col>
      <xdr:colOff>114300</xdr:colOff>
      <xdr:row>32</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325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124477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37</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32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7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7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95250</xdr:rowOff>
    </xdr:from>
    <xdr:to>
      <xdr:col>11</xdr:col>
      <xdr:colOff>60325</xdr:colOff>
      <xdr:row>36</xdr:row>
      <xdr:rowOff>25400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38100</xdr:rowOff>
    </xdr:from>
    <xdr:to>
      <xdr:col>6</xdr:col>
      <xdr:colOff>171450</xdr:colOff>
      <xdr:row>37</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類似団体内平均値を上回っています。昨年度より上昇した要因は、電気・ガス料金等の高騰による光熱水費が増加した一方で、分母となる経常一般財源収入額も減少し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今後とも委託内容等の見直しや契約価格の適正化など物件費の抑制に努めます。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55563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415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27640</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55563</xdr:rowOff>
    </xdr:from>
    <xdr:to>
      <xdr:col>82</xdr:col>
      <xdr:colOff>196850</xdr:colOff>
      <xdr:row>21</xdr:row>
      <xdr:rowOff>55563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84138</xdr:rowOff>
    </xdr:from>
    <xdr:to>
      <xdr:col>82</xdr:col>
      <xdr:colOff>107950</xdr:colOff>
      <xdr:row>17</xdr:row>
      <xdr:rowOff>155575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827338"/>
          <a:ext cx="838200" cy="2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64152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35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84138</xdr:rowOff>
    </xdr:from>
    <xdr:to>
      <xdr:col>78</xdr:col>
      <xdr:colOff>69850</xdr:colOff>
      <xdr:row>17</xdr:row>
      <xdr:rowOff>98425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827338"/>
          <a:ext cx="8890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16527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98425</xdr:rowOff>
    </xdr:from>
    <xdr:to>
      <xdr:col>73</xdr:col>
      <xdr:colOff>180975</xdr:colOff>
      <xdr:row>18</xdr:row>
      <xdr:rowOff>41275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0130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119063</xdr:rowOff>
    </xdr:from>
    <xdr:to>
      <xdr:col>74</xdr:col>
      <xdr:colOff>31750</xdr:colOff>
      <xdr:row>16</xdr:row>
      <xdr:rowOff>49213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59390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45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169863</xdr:rowOff>
    </xdr:from>
    <xdr:to>
      <xdr:col>69</xdr:col>
      <xdr:colOff>92075</xdr:colOff>
      <xdr:row>18</xdr:row>
      <xdr:rowOff>41275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0845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147638</xdr:rowOff>
    </xdr:from>
    <xdr:to>
      <xdr:col>69</xdr:col>
      <xdr:colOff>142875</xdr:colOff>
      <xdr:row>17</xdr:row>
      <xdr:rowOff>77788</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87965</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130827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104775</xdr:rowOff>
    </xdr:from>
    <xdr:to>
      <xdr:col>82</xdr:col>
      <xdr:colOff>158750</xdr:colOff>
      <xdr:row>18</xdr:row>
      <xdr:rowOff>34925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76852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33338</xdr:rowOff>
    </xdr:from>
    <xdr:to>
      <xdr:col>78</xdr:col>
      <xdr:colOff>120650</xdr:colOff>
      <xdr:row>16</xdr:row>
      <xdr:rowOff>134938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119715</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86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47625</xdr:rowOff>
    </xdr:from>
    <xdr:to>
      <xdr:col>74</xdr:col>
      <xdr:colOff>31750</xdr:colOff>
      <xdr:row>17</xdr:row>
      <xdr:rowOff>149225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134002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4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161925</xdr:rowOff>
    </xdr:from>
    <xdr:to>
      <xdr:col>69</xdr:col>
      <xdr:colOff>142875</xdr:colOff>
      <xdr:row>18</xdr:row>
      <xdr:rowOff>92075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0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76852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16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119063</xdr:rowOff>
    </xdr:from>
    <xdr:to>
      <xdr:col>65</xdr:col>
      <xdr:colOff>53975</xdr:colOff>
      <xdr:row>18</xdr:row>
      <xdr:rowOff>49213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3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33990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12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ポイント上昇し、類似団体内平均値を上回っています。昨年度より上昇した要因は、生活保護扶助費が減少した一方で、分母となる経常一般財源収入額も減少したことによるものです。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今後も給付内容や対象者の適正化に努めます。</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78015</xdr:rowOff>
    </xdr:from>
    <xdr:to>
      <xdr:col>24</xdr:col>
      <xdr:colOff>25400</xdr:colOff>
      <xdr:row>59</xdr:row>
      <xdr:rowOff>4535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100221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51905</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78015</xdr:rowOff>
    </xdr:from>
    <xdr:to>
      <xdr:col>19</xdr:col>
      <xdr:colOff>187325</xdr:colOff>
      <xdr:row>59</xdr:row>
      <xdr:rowOff>4535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100221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4535</xdr:rowOff>
    </xdr:from>
    <xdr:to>
      <xdr:col>15</xdr:col>
      <xdr:colOff>98425</xdr:colOff>
      <xdr:row>59</xdr:row>
      <xdr:rowOff>135165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101200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135165</xdr:rowOff>
    </xdr:from>
    <xdr:to>
      <xdr:col>11</xdr:col>
      <xdr:colOff>9525</xdr:colOff>
      <xdr:row>60</xdr:row>
      <xdr:rowOff>12700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102507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138992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57349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125185</xdr:rowOff>
    </xdr:from>
    <xdr:to>
      <xdr:col>24</xdr:col>
      <xdr:colOff>76200</xdr:colOff>
      <xdr:row>59</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97262</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27215</xdr:rowOff>
    </xdr:from>
    <xdr:to>
      <xdr:col>20</xdr:col>
      <xdr:colOff>38100</xdr:colOff>
      <xdr:row>58</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125185</xdr:rowOff>
    </xdr:from>
    <xdr:to>
      <xdr:col>15</xdr:col>
      <xdr:colOff>149225</xdr:colOff>
      <xdr:row>59</xdr:row>
      <xdr:rowOff>55335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40112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84365</xdr:rowOff>
    </xdr:from>
    <xdr:to>
      <xdr:col>11</xdr:col>
      <xdr:colOff>60325</xdr:colOff>
      <xdr:row>60</xdr:row>
      <xdr:rowOff>14515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170742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その他に係る経常収支比率については</a:t>
          </a:r>
          <a:r>
            <a:rPr kumimoji="1" lang="en-US" altLang="ja-JP" sz="1200">
              <a:latin typeface="ＭＳ Ｐゴシック" panose="020B0600070205080204" pitchFamily="50" charset="-128"/>
              <a:ea typeface="ＭＳ Ｐゴシック" panose="020B0600070205080204" pitchFamily="50" charset="-128"/>
            </a:rPr>
            <a:t>12.5</a:t>
          </a:r>
          <a:r>
            <a:rPr kumimoji="1" lang="ja-JP" altLang="en-US" sz="1200">
              <a:latin typeface="ＭＳ Ｐゴシック" panose="020B0600070205080204" pitchFamily="50" charset="-128"/>
              <a:ea typeface="ＭＳ Ｐゴシック" panose="020B0600070205080204" pitchFamily="50" charset="-128"/>
            </a:rPr>
            <a:t>％で、昨年度から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ポイント下降し、類似団体平均値を下回っています。昨年度より下降した要因は、病院事業会計出資金の性質を投資及び出資金から補助費等へ変更したことによるものです。</a:t>
          </a:r>
        </a:p>
        <a:p>
          <a:r>
            <a:rPr kumimoji="1" lang="ja-JP" altLang="en-US" sz="1200">
              <a:latin typeface="ＭＳ Ｐゴシック" panose="020B0600070205080204" pitchFamily="50" charset="-128"/>
              <a:ea typeface="ＭＳ Ｐゴシック" panose="020B0600070205080204" pitchFamily="50" charset="-128"/>
            </a:rPr>
            <a:t>　今後、施設の老朽化により維持補修費の増加が見込まれるため、個別施設計画等による計画的な執行に努めます。また、各特別会計の事業を精査し、特別会計への繰出金等の金額が適正になるように努めます。</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133350</xdr:rowOff>
    </xdr:from>
    <xdr:to>
      <xdr:col>82</xdr:col>
      <xdr:colOff>107950</xdr:colOff>
      <xdr:row>57</xdr:row>
      <xdr:rowOff>158750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906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143527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158750</xdr:rowOff>
    </xdr:from>
    <xdr:to>
      <xdr:col>78</xdr:col>
      <xdr:colOff>69850</xdr:colOff>
      <xdr:row>58</xdr:row>
      <xdr:rowOff>152400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931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152400</xdr:rowOff>
    </xdr:from>
    <xdr:to>
      <xdr:col>73</xdr:col>
      <xdr:colOff>180975</xdr:colOff>
      <xdr:row>60</xdr:row>
      <xdr:rowOff>76200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096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76200</xdr:rowOff>
    </xdr:from>
    <xdr:to>
      <xdr:col>69</xdr:col>
      <xdr:colOff>92075</xdr:colOff>
      <xdr:row>60</xdr:row>
      <xdr:rowOff>76200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36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99077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107950</xdr:rowOff>
    </xdr:from>
    <xdr:to>
      <xdr:col>78</xdr:col>
      <xdr:colOff>120650</xdr:colOff>
      <xdr:row>58</xdr:row>
      <xdr:rowOff>38100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22877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101600</xdr:rowOff>
    </xdr:from>
    <xdr:to>
      <xdr:col>74</xdr:col>
      <xdr:colOff>31750</xdr:colOff>
      <xdr:row>59</xdr:row>
      <xdr:rowOff>31750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25400</xdr:rowOff>
    </xdr:from>
    <xdr:to>
      <xdr:col>69</xdr:col>
      <xdr:colOff>142875</xdr:colOff>
      <xdr:row>60</xdr:row>
      <xdr:rowOff>127000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111777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25400</xdr:rowOff>
    </xdr:from>
    <xdr:to>
      <xdr:col>65</xdr:col>
      <xdr:colOff>53975</xdr:colOff>
      <xdr:row>60</xdr:row>
      <xdr:rowOff>127000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111777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補助費等に係る経常収支比率については</a:t>
          </a:r>
          <a:r>
            <a:rPr kumimoji="1" lang="en-US" altLang="ja-JP" sz="1200">
              <a:latin typeface="ＭＳ Ｐゴシック" panose="020B0600070205080204" pitchFamily="50" charset="-128"/>
              <a:ea typeface="ＭＳ Ｐゴシック" panose="020B0600070205080204" pitchFamily="50" charset="-128"/>
            </a:rPr>
            <a:t>6.9</a:t>
          </a:r>
          <a:r>
            <a:rPr kumimoji="1" lang="ja-JP" altLang="en-US" sz="1200">
              <a:latin typeface="ＭＳ Ｐゴシック" panose="020B0600070205080204" pitchFamily="50" charset="-128"/>
              <a:ea typeface="ＭＳ Ｐゴシック" panose="020B0600070205080204" pitchFamily="50" charset="-128"/>
            </a:rPr>
            <a:t>％で、昨年度から</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上昇しましたが、類似団体内平均値を下回っています。昨年度より上昇した要因は、病院事業会計出資金の性質を投資及び出資金から補助費等へ変更したことに加え、分母となる経常一般財源収入額も減少したことによるものです。</a:t>
          </a:r>
        </a:p>
        <a:p>
          <a:r>
            <a:rPr kumimoji="1" lang="ja-JP" altLang="en-US" sz="1200">
              <a:latin typeface="ＭＳ Ｐゴシック" panose="020B0600070205080204" pitchFamily="50" charset="-128"/>
              <a:ea typeface="ＭＳ Ｐゴシック" panose="020B0600070205080204" pitchFamily="50" charset="-128"/>
            </a:rPr>
            <a:t>　今後とも、公営企業会計への繰出金について、健全な経営を求め、適正な額になるように努めます。また、補助内容や効果について、精査を行うとともに、真に必要な補助費等の執行に努めます。</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94996</xdr:rowOff>
    </xdr:from>
    <xdr:to>
      <xdr:col>82</xdr:col>
      <xdr:colOff>107950</xdr:colOff>
      <xdr:row>35</xdr:row>
      <xdr:rowOff>42418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592429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94996</xdr:rowOff>
    </xdr:from>
    <xdr:to>
      <xdr:col>78</xdr:col>
      <xdr:colOff>69850</xdr:colOff>
      <xdr:row>34</xdr:row>
      <xdr:rowOff>154432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59242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7129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7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62992</xdr:rowOff>
    </xdr:from>
    <xdr:to>
      <xdr:col>73</xdr:col>
      <xdr:colOff>180975</xdr:colOff>
      <xdr:row>34</xdr:row>
      <xdr:rowOff>154432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58922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62992</xdr:rowOff>
    </xdr:from>
    <xdr:to>
      <xdr:col>69</xdr:col>
      <xdr:colOff>92075</xdr:colOff>
      <xdr:row>34</xdr:row>
      <xdr:rowOff>72136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5892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163068</xdr:rowOff>
    </xdr:from>
    <xdr:to>
      <xdr:col>82</xdr:col>
      <xdr:colOff>158750</xdr:colOff>
      <xdr:row>35</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71645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900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44196</xdr:rowOff>
    </xdr:from>
    <xdr:to>
      <xdr:col>78</xdr:col>
      <xdr:colOff>120650</xdr:colOff>
      <xdr:row>34</xdr:row>
      <xdr:rowOff>145796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155973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xdr:rowOff>
    </xdr:from>
    <xdr:to>
      <xdr:col>69</xdr:col>
      <xdr:colOff>142875</xdr:colOff>
      <xdr:row>34</xdr:row>
      <xdr:rowOff>113792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123969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類似団体内平均値を上回っています。昨年度より上昇した要因は、高利で借入れた市債の償還終了や利率見直しにより公債費が減少した一方で、分母となる経常一般財源収入額も減少し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今後とも市債の計画的な発行に努め、将来世代への負担を軽減するよう公債費の抑制に努めます。</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130811</xdr:rowOff>
    </xdr:from>
    <xdr:to>
      <xdr:col>24</xdr:col>
      <xdr:colOff>25400</xdr:colOff>
      <xdr:row>78</xdr:row>
      <xdr:rowOff>12700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3324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130811</xdr:rowOff>
    </xdr:from>
    <xdr:to>
      <xdr:col>19</xdr:col>
      <xdr:colOff>187325</xdr:colOff>
      <xdr:row>78</xdr:row>
      <xdr:rowOff>50800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3324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78</xdr:row>
      <xdr:rowOff>50800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80061"/>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161289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8006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80011</xdr:rowOff>
    </xdr:from>
    <xdr:to>
      <xdr:col>20</xdr:col>
      <xdr:colOff>38100</xdr:colOff>
      <xdr:row>78</xdr:row>
      <xdr:rowOff>10161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公債費以外に係る経常収支比率については</a:t>
          </a:r>
          <a:r>
            <a:rPr kumimoji="1" lang="en-US" altLang="ja-JP" sz="1200">
              <a:latin typeface="ＭＳ Ｐゴシック" panose="020B0600070205080204" pitchFamily="50" charset="-128"/>
              <a:ea typeface="ＭＳ Ｐゴシック" panose="020B0600070205080204" pitchFamily="50" charset="-128"/>
            </a:rPr>
            <a:t>77.4</a:t>
          </a:r>
          <a:r>
            <a:rPr kumimoji="1" lang="ja-JP" altLang="en-US" sz="1200">
              <a:latin typeface="ＭＳ Ｐゴシック" panose="020B0600070205080204" pitchFamily="50" charset="-128"/>
              <a:ea typeface="ＭＳ Ｐゴシック" panose="020B0600070205080204" pitchFamily="50" charset="-128"/>
            </a:rPr>
            <a:t>％で、昨年度より</a:t>
          </a:r>
          <a:r>
            <a:rPr kumimoji="1" lang="en-US" altLang="ja-JP" sz="1200">
              <a:latin typeface="ＭＳ Ｐゴシック" panose="020B0600070205080204" pitchFamily="50" charset="-128"/>
              <a:ea typeface="ＭＳ Ｐゴシック" panose="020B0600070205080204" pitchFamily="50" charset="-128"/>
            </a:rPr>
            <a:t>5.4</a:t>
          </a:r>
          <a:r>
            <a:rPr kumimoji="1" lang="ja-JP" altLang="en-US" sz="1200">
              <a:latin typeface="ＭＳ Ｐゴシック" panose="020B0600070205080204" pitchFamily="50" charset="-128"/>
              <a:ea typeface="ＭＳ Ｐゴシック" panose="020B0600070205080204" pitchFamily="50" charset="-128"/>
            </a:rPr>
            <a:t>ポイント上昇しましたが、類似団体内平均値を下回っています。昨年度より上昇した要因は、人件費や扶助費が減少した一方で、分母となる経常一般財源収入額が減少したことによるものです。</a:t>
          </a:r>
        </a:p>
        <a:p>
          <a:r>
            <a:rPr kumimoji="1" lang="ja-JP" altLang="en-US" sz="1200">
              <a:latin typeface="ＭＳ Ｐゴシック" panose="020B0600070205080204" pitchFamily="50" charset="-128"/>
              <a:ea typeface="ＭＳ Ｐゴシック" panose="020B0600070205080204" pitchFamily="50" charset="-128"/>
            </a:rPr>
            <a:t>　少子高齢化等により扶助費が今後増加することが見込まれるため、給付内容や対象者の適正化に努めるとともに、事務事業の見直し等により経費抑制に努めます。</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165100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433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110672</xdr:rowOff>
    </xdr:from>
    <xdr:to>
      <xdr:col>82</xdr:col>
      <xdr:colOff>107950</xdr:colOff>
      <xdr:row>76</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2455072"/>
          <a:ext cx="8382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64606</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09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110672</xdr:rowOff>
    </xdr:from>
    <xdr:to>
      <xdr:col>78</xdr:col>
      <xdr:colOff>69850</xdr:colOff>
      <xdr:row>76</xdr:row>
      <xdr:rowOff>132443</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4782800" y="12455072"/>
          <a:ext cx="889000" cy="7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119743</xdr:rowOff>
    </xdr:from>
    <xdr:to>
      <xdr:col>78</xdr:col>
      <xdr:colOff>120650</xdr:colOff>
      <xdr:row>75</xdr:row>
      <xdr:rowOff>49893</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280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34670</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89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132443</xdr:rowOff>
    </xdr:from>
    <xdr:to>
      <xdr:col>73</xdr:col>
      <xdr:colOff>180975</xdr:colOff>
      <xdr:row>77</xdr:row>
      <xdr:rowOff>124279</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893800" y="131626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21970</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124279</xdr:rowOff>
    </xdr:from>
    <xdr:to>
      <xdr:col>69</xdr:col>
      <xdr:colOff>92075</xdr:colOff>
      <xdr:row>78</xdr:row>
      <xdr:rowOff>7257</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004800" y="133259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8164</xdr:rowOff>
    </xdr:from>
    <xdr:to>
      <xdr:col>69</xdr:col>
      <xdr:colOff>142875</xdr:colOff>
      <xdr:row>77</xdr:row>
      <xdr:rowOff>109764</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119941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59872</xdr:rowOff>
    </xdr:from>
    <xdr:to>
      <xdr:col>78</xdr:col>
      <xdr:colOff>120650</xdr:colOff>
      <xdr:row>72</xdr:row>
      <xdr:rowOff>161472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24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199</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217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81643</xdr:rowOff>
    </xdr:from>
    <xdr:to>
      <xdr:col>74</xdr:col>
      <xdr:colOff>31750</xdr:colOff>
      <xdr:row>77</xdr:row>
      <xdr:rowOff>11793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168020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73479</xdr:rowOff>
    </xdr:from>
    <xdr:to>
      <xdr:col>69</xdr:col>
      <xdr:colOff>142875</xdr:colOff>
      <xdr:row>78</xdr:row>
      <xdr:rowOff>3629</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159856</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127907</xdr:rowOff>
    </xdr:from>
    <xdr:to>
      <xdr:col>65</xdr:col>
      <xdr:colOff>53975</xdr:colOff>
      <xdr:row>78</xdr:row>
      <xdr:rowOff>58057</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42834</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111107</xdr:rowOff>
    </xdr:from>
    <xdr:to>
      <xdr:col>29</xdr:col>
      <xdr:colOff>127000</xdr:colOff>
      <xdr:row>18</xdr:row>
      <xdr:rowOff>133542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44832"/>
          <a:ext cx="647700" cy="22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57109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4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102387</xdr:rowOff>
    </xdr:from>
    <xdr:to>
      <xdr:col>26</xdr:col>
      <xdr:colOff>50800</xdr:colOff>
      <xdr:row>18</xdr:row>
      <xdr:rowOff>133542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36112"/>
          <a:ext cx="698500" cy="31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102387</xdr:rowOff>
    </xdr:from>
    <xdr:to>
      <xdr:col>22</xdr:col>
      <xdr:colOff>114300</xdr:colOff>
      <xdr:row>18</xdr:row>
      <xdr:rowOff>103269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36112"/>
          <a:ext cx="698500" cy="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19673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103269</xdr:rowOff>
    </xdr:from>
    <xdr:to>
      <xdr:col>18</xdr:col>
      <xdr:colOff>177800</xdr:colOff>
      <xdr:row>18</xdr:row>
      <xdr:rowOff>120349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36994"/>
          <a:ext cx="698500" cy="17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78750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103243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9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60307</xdr:rowOff>
    </xdr:from>
    <xdr:to>
      <xdr:col>29</xdr:col>
      <xdr:colOff>177800</xdr:colOff>
      <xdr:row>18</xdr:row>
      <xdr:rowOff>161907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94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32384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82742</xdr:rowOff>
    </xdr:from>
    <xdr:to>
      <xdr:col>26</xdr:col>
      <xdr:colOff>101600</xdr:colOff>
      <xdr:row>19</xdr:row>
      <xdr:rowOff>12892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16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169119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02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51587</xdr:rowOff>
    </xdr:from>
    <xdr:to>
      <xdr:col>22</xdr:col>
      <xdr:colOff>165100</xdr:colOff>
      <xdr:row>18</xdr:row>
      <xdr:rowOff>153188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8531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137965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7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52469</xdr:rowOff>
    </xdr:from>
    <xdr:to>
      <xdr:col>19</xdr:col>
      <xdr:colOff>38100</xdr:colOff>
      <xdr:row>18</xdr:row>
      <xdr:rowOff>154069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86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138846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7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69549</xdr:rowOff>
    </xdr:from>
    <xdr:to>
      <xdr:col>15</xdr:col>
      <xdr:colOff>101600</xdr:colOff>
      <xdr:row>18</xdr:row>
      <xdr:rowOff>171149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03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155926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8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273495</xdr:rowOff>
    </xdr:from>
    <xdr:to>
      <xdr:col>29</xdr:col>
      <xdr:colOff>127000</xdr:colOff>
      <xdr:row>38</xdr:row>
      <xdr:rowOff>164757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8045"/>
          <a:ext cx="0" cy="14343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136834</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164757</xdr:rowOff>
    </xdr:from>
    <xdr:to>
      <xdr:col>30</xdr:col>
      <xdr:colOff>25400</xdr:colOff>
      <xdr:row>38</xdr:row>
      <xdr:rowOff>164757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2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16972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273495</xdr:rowOff>
    </xdr:from>
    <xdr:to>
      <xdr:col>30</xdr:col>
      <xdr:colOff>25400</xdr:colOff>
      <xdr:row>33</xdr:row>
      <xdr:rowOff>273495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36475</xdr:rowOff>
    </xdr:from>
    <xdr:to>
      <xdr:col>29</xdr:col>
      <xdr:colOff>127000</xdr:colOff>
      <xdr:row>37</xdr:row>
      <xdr:rowOff>65963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161175"/>
          <a:ext cx="647700" cy="29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21252</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1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32614</xdr:rowOff>
    </xdr:from>
    <xdr:to>
      <xdr:col>29</xdr:col>
      <xdr:colOff>177800</xdr:colOff>
      <xdr:row>37</xdr:row>
      <xdr:rowOff>134214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15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62154</xdr:rowOff>
    </xdr:from>
    <xdr:to>
      <xdr:col>26</xdr:col>
      <xdr:colOff>50800</xdr:colOff>
      <xdr:row>37</xdr:row>
      <xdr:rowOff>65963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186854"/>
          <a:ext cx="698500" cy="3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106375</xdr:rowOff>
    </xdr:from>
    <xdr:to>
      <xdr:col>26</xdr:col>
      <xdr:colOff>101600</xdr:colOff>
      <xdr:row>37</xdr:row>
      <xdr:rowOff>207975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231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192752</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31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62154</xdr:rowOff>
    </xdr:from>
    <xdr:to>
      <xdr:col>22</xdr:col>
      <xdr:colOff>114300</xdr:colOff>
      <xdr:row>37</xdr:row>
      <xdr:rowOff>108217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186854"/>
          <a:ext cx="698500" cy="4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133617</xdr:rowOff>
    </xdr:from>
    <xdr:to>
      <xdr:col>22</xdr:col>
      <xdr:colOff>165100</xdr:colOff>
      <xdr:row>37</xdr:row>
      <xdr:rowOff>235217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258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219994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34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108217</xdr:rowOff>
    </xdr:from>
    <xdr:to>
      <xdr:col>18</xdr:col>
      <xdr:colOff>177800</xdr:colOff>
      <xdr:row>37</xdr:row>
      <xdr:rowOff>115951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232917"/>
          <a:ext cx="698500" cy="7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137198</xdr:rowOff>
    </xdr:from>
    <xdr:to>
      <xdr:col>19</xdr:col>
      <xdr:colOff>38100</xdr:colOff>
      <xdr:row>37</xdr:row>
      <xdr:rowOff>238798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26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223575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124701</xdr:rowOff>
    </xdr:from>
    <xdr:to>
      <xdr:col>15</xdr:col>
      <xdr:colOff>101600</xdr:colOff>
      <xdr:row>37</xdr:row>
      <xdr:rowOff>226301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249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211078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33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157125</xdr:rowOff>
    </xdr:from>
    <xdr:to>
      <xdr:col>29</xdr:col>
      <xdr:colOff>177800</xdr:colOff>
      <xdr:row>37</xdr:row>
      <xdr:rowOff>87275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1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2202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5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15163</xdr:rowOff>
    </xdr:from>
    <xdr:to>
      <xdr:col>26</xdr:col>
      <xdr:colOff>101600</xdr:colOff>
      <xdr:row>37</xdr:row>
      <xdr:rowOff>116763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39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298390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0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11354</xdr:rowOff>
    </xdr:from>
    <xdr:to>
      <xdr:col>22</xdr:col>
      <xdr:colOff>165100</xdr:colOff>
      <xdr:row>37</xdr:row>
      <xdr:rowOff>112954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36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294581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90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57417</xdr:rowOff>
    </xdr:from>
    <xdr:to>
      <xdr:col>19</xdr:col>
      <xdr:colOff>38100</xdr:colOff>
      <xdr:row>37</xdr:row>
      <xdr:rowOff>159017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82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340644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95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65151</xdr:rowOff>
    </xdr:from>
    <xdr:to>
      <xdr:col>15</xdr:col>
      <xdr:colOff>101600</xdr:colOff>
      <xdr:row>37</xdr:row>
      <xdr:rowOff>166751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89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5478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958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212,128
198,083
139.44
83,772,180
80,354,024
3,103,149
44,909,956
63,743,803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113966</xdr:rowOff>
    </xdr:from>
    <xdr:to>
      <xdr:col>24</xdr:col>
      <xdr:colOff>63500</xdr:colOff>
      <xdr:row>35</xdr:row>
      <xdr:rowOff>115697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14716"/>
          <a:ext cx="8382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113966</xdr:rowOff>
    </xdr:from>
    <xdr:to>
      <xdr:col>19</xdr:col>
      <xdr:colOff>177800</xdr:colOff>
      <xdr:row>35</xdr:row>
      <xdr:rowOff>130621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14716"/>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93021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5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130621</xdr:rowOff>
    </xdr:from>
    <xdr:to>
      <xdr:col>15</xdr:col>
      <xdr:colOff>50800</xdr:colOff>
      <xdr:row>35</xdr:row>
      <xdr:rowOff>157890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31371"/>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119440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157890</xdr:rowOff>
    </xdr:from>
    <xdr:to>
      <xdr:col>10</xdr:col>
      <xdr:colOff>114300</xdr:colOff>
      <xdr:row>36</xdr:row>
      <xdr:rowOff>6916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58640"/>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100899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116803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64897</xdr:rowOff>
    </xdr:from>
    <xdr:to>
      <xdr:col>24</xdr:col>
      <xdr:colOff>114300</xdr:colOff>
      <xdr:row>35</xdr:row>
      <xdr:rowOff>166497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6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43324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4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63166</xdr:rowOff>
    </xdr:from>
    <xdr:to>
      <xdr:col>20</xdr:col>
      <xdr:colOff>38100</xdr:colOff>
      <xdr:row>35</xdr:row>
      <xdr:rowOff>164766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155893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5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79821</xdr:rowOff>
    </xdr:from>
    <xdr:to>
      <xdr:col>15</xdr:col>
      <xdr:colOff>101600</xdr:colOff>
      <xdr:row>36</xdr:row>
      <xdr:rowOff>9971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7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107090</xdr:rowOff>
    </xdr:from>
    <xdr:to>
      <xdr:col>10</xdr:col>
      <xdr:colOff>165100</xdr:colOff>
      <xdr:row>36</xdr:row>
      <xdr:rowOff>37240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0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53767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8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127566</xdr:rowOff>
    </xdr:from>
    <xdr:to>
      <xdr:col>6</xdr:col>
      <xdr:colOff>38100</xdr:colOff>
      <xdr:row>36</xdr:row>
      <xdr:rowOff>57716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2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74243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0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91283</xdr:rowOff>
    </xdr:from>
    <xdr:to>
      <xdr:col>24</xdr:col>
      <xdr:colOff>62865</xdr:colOff>
      <xdr:row>58</xdr:row>
      <xdr:rowOff>161280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3783"/>
          <a:ext cx="1270" cy="144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161280</xdr:rowOff>
    </xdr:from>
    <xdr:to>
      <xdr:col>24</xdr:col>
      <xdr:colOff>152400</xdr:colOff>
      <xdr:row>58</xdr:row>
      <xdr:rowOff>161280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0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37960</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91283</xdr:rowOff>
    </xdr:from>
    <xdr:to>
      <xdr:col>24</xdr:col>
      <xdr:colOff>152400</xdr:colOff>
      <xdr:row>50</xdr:row>
      <xdr:rowOff>91283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20096</xdr:rowOff>
    </xdr:from>
    <xdr:to>
      <xdr:col>24</xdr:col>
      <xdr:colOff>63500</xdr:colOff>
      <xdr:row>56</xdr:row>
      <xdr:rowOff>79944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621296"/>
          <a:ext cx="838200" cy="5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59519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17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36642</xdr:rowOff>
    </xdr:from>
    <xdr:to>
      <xdr:col>24</xdr:col>
      <xdr:colOff>114300</xdr:colOff>
      <xdr:row>55</xdr:row>
      <xdr:rowOff>138242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6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20096</xdr:rowOff>
    </xdr:from>
    <xdr:to>
      <xdr:col>19</xdr:col>
      <xdr:colOff>177800</xdr:colOff>
      <xdr:row>58</xdr:row>
      <xdr:rowOff>17262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21296"/>
          <a:ext cx="889000" cy="34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155925</xdr:rowOff>
    </xdr:from>
    <xdr:to>
      <xdr:col>20</xdr:col>
      <xdr:colOff>38100</xdr:colOff>
      <xdr:row>56</xdr:row>
      <xdr:rowOff>86075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77202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7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106187</xdr:rowOff>
    </xdr:from>
    <xdr:to>
      <xdr:col>15</xdr:col>
      <xdr:colOff>50800</xdr:colOff>
      <xdr:row>58</xdr:row>
      <xdr:rowOff>17262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78837"/>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147833</xdr:rowOff>
    </xdr:from>
    <xdr:to>
      <xdr:col>15</xdr:col>
      <xdr:colOff>101600</xdr:colOff>
      <xdr:row>58</xdr:row>
      <xdr:rowOff>77983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69110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106187</xdr:rowOff>
    </xdr:from>
    <xdr:to>
      <xdr:col>10</xdr:col>
      <xdr:colOff>114300</xdr:colOff>
      <xdr:row>58</xdr:row>
      <xdr:rowOff>28875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78837"/>
          <a:ext cx="889000" cy="9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137500</xdr:rowOff>
    </xdr:from>
    <xdr:to>
      <xdr:col>10</xdr:col>
      <xdr:colOff>165100</xdr:colOff>
      <xdr:row>58</xdr:row>
      <xdr:rowOff>67650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58777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0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120904</xdr:rowOff>
    </xdr:from>
    <xdr:to>
      <xdr:col>6</xdr:col>
      <xdr:colOff>38100</xdr:colOff>
      <xdr:row>59</xdr:row>
      <xdr:rowOff>51054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42181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29144</xdr:rowOff>
    </xdr:from>
    <xdr:to>
      <xdr:col>24</xdr:col>
      <xdr:colOff>114300</xdr:colOff>
      <xdr:row>56</xdr:row>
      <xdr:rowOff>130744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3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7571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0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140746</xdr:rowOff>
    </xdr:from>
    <xdr:to>
      <xdr:col>20</xdr:col>
      <xdr:colOff>38100</xdr:colOff>
      <xdr:row>56</xdr:row>
      <xdr:rowOff>70896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87423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4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137912</xdr:rowOff>
    </xdr:from>
    <xdr:to>
      <xdr:col>15</xdr:col>
      <xdr:colOff>101600</xdr:colOff>
      <xdr:row>58</xdr:row>
      <xdr:rowOff>68062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84589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68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55387</xdr:rowOff>
    </xdr:from>
    <xdr:to>
      <xdr:col>10</xdr:col>
      <xdr:colOff>165100</xdr:colOff>
      <xdr:row>57</xdr:row>
      <xdr:rowOff>156987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2064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149525</xdr:rowOff>
    </xdr:from>
    <xdr:to>
      <xdr:col>6</xdr:col>
      <xdr:colOff>38100</xdr:colOff>
      <xdr:row>58</xdr:row>
      <xdr:rowOff>79675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96202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158583</xdr:rowOff>
    </xdr:from>
    <xdr:to>
      <xdr:col>24</xdr:col>
      <xdr:colOff>63500</xdr:colOff>
      <xdr:row>78</xdr:row>
      <xdr:rowOff>4780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60233"/>
          <a:ext cx="838200" cy="1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20657</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5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165441</xdr:rowOff>
    </xdr:from>
    <xdr:to>
      <xdr:col>19</xdr:col>
      <xdr:colOff>177800</xdr:colOff>
      <xdr:row>78</xdr:row>
      <xdr:rowOff>4780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67091"/>
          <a:ext cx="889000" cy="1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121621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165441</xdr:rowOff>
    </xdr:from>
    <xdr:to>
      <xdr:col>15</xdr:col>
      <xdr:colOff>50800</xdr:colOff>
      <xdr:row>78</xdr:row>
      <xdr:rowOff>20051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67091"/>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124502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20051</xdr:rowOff>
    </xdr:from>
    <xdr:to>
      <xdr:col>10</xdr:col>
      <xdr:colOff>114300</xdr:colOff>
      <xdr:row>78</xdr:row>
      <xdr:rowOff>34773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93151"/>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167068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1013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107783</xdr:rowOff>
    </xdr:from>
    <xdr:to>
      <xdr:col>24</xdr:col>
      <xdr:colOff>114300</xdr:colOff>
      <xdr:row>78</xdr:row>
      <xdr:rowOff>37933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86210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125430</xdr:rowOff>
    </xdr:from>
    <xdr:to>
      <xdr:col>20</xdr:col>
      <xdr:colOff>38100</xdr:colOff>
      <xdr:row>78</xdr:row>
      <xdr:rowOff>55580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46707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114641</xdr:rowOff>
    </xdr:from>
    <xdr:to>
      <xdr:col>15</xdr:col>
      <xdr:colOff>101600</xdr:colOff>
      <xdr:row>78</xdr:row>
      <xdr:rowOff>44791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35918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0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140701</xdr:rowOff>
    </xdr:from>
    <xdr:to>
      <xdr:col>10</xdr:col>
      <xdr:colOff>165100</xdr:colOff>
      <xdr:row>78</xdr:row>
      <xdr:rowOff>70851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4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61978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3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155423</xdr:rowOff>
    </xdr:from>
    <xdr:to>
      <xdr:col>6</xdr:col>
      <xdr:colOff>38100</xdr:colOff>
      <xdr:row>78</xdr:row>
      <xdr:rowOff>85573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76700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4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54756</xdr:rowOff>
    </xdr:from>
    <xdr:to>
      <xdr:col>24</xdr:col>
      <xdr:colOff>62865</xdr:colOff>
      <xdr:row>98</xdr:row>
      <xdr:rowOff>102685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85256"/>
          <a:ext cx="1270" cy="141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106512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102685</xdr:rowOff>
    </xdr:from>
    <xdr:to>
      <xdr:col>24</xdr:col>
      <xdr:colOff>152400</xdr:colOff>
      <xdr:row>98</xdr:row>
      <xdr:rowOff>102685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0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1433</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54756</xdr:rowOff>
    </xdr:from>
    <xdr:to>
      <xdr:col>24</xdr:col>
      <xdr:colOff>152400</xdr:colOff>
      <xdr:row>90</xdr:row>
      <xdr:rowOff>54756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8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36640</xdr:rowOff>
    </xdr:from>
    <xdr:to>
      <xdr:col>24</xdr:col>
      <xdr:colOff>63500</xdr:colOff>
      <xdr:row>95</xdr:row>
      <xdr:rowOff>116497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152940"/>
          <a:ext cx="838200" cy="25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128267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16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149840</xdr:rowOff>
    </xdr:from>
    <xdr:to>
      <xdr:col>24</xdr:col>
      <xdr:colOff>114300</xdr:colOff>
      <xdr:row>96</xdr:row>
      <xdr:rowOff>79990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36640</xdr:rowOff>
    </xdr:from>
    <xdr:to>
      <xdr:col>19</xdr:col>
      <xdr:colOff>177800</xdr:colOff>
      <xdr:row>97</xdr:row>
      <xdr:rowOff>11264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152940"/>
          <a:ext cx="889000" cy="48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101149</xdr:rowOff>
    </xdr:from>
    <xdr:to>
      <xdr:col>20</xdr:col>
      <xdr:colOff>38100</xdr:colOff>
      <xdr:row>95</xdr:row>
      <xdr:rowOff>31299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22426</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3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11264</xdr:rowOff>
    </xdr:from>
    <xdr:to>
      <xdr:col>15</xdr:col>
      <xdr:colOff>50800</xdr:colOff>
      <xdr:row>97</xdr:row>
      <xdr:rowOff>76588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41914"/>
          <a:ext cx="889000" cy="6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58001</xdr:rowOff>
    </xdr:from>
    <xdr:to>
      <xdr:col>15</xdr:col>
      <xdr:colOff>101600</xdr:colOff>
      <xdr:row>97</xdr:row>
      <xdr:rowOff>159601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8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150728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76588</xdr:rowOff>
    </xdr:from>
    <xdr:to>
      <xdr:col>10</xdr:col>
      <xdr:colOff>114300</xdr:colOff>
      <xdr:row>97</xdr:row>
      <xdr:rowOff>158465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07238"/>
          <a:ext cx="889000" cy="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95929</xdr:rowOff>
    </xdr:from>
    <xdr:to>
      <xdr:col>10</xdr:col>
      <xdr:colOff>165100</xdr:colOff>
      <xdr:row>98</xdr:row>
      <xdr:rowOff>26079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17206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144850</xdr:rowOff>
    </xdr:from>
    <xdr:to>
      <xdr:col>6</xdr:col>
      <xdr:colOff>38100</xdr:colOff>
      <xdr:row>98</xdr:row>
      <xdr:rowOff>75000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66127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6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65697</xdr:rowOff>
    </xdr:from>
    <xdr:to>
      <xdr:col>24</xdr:col>
      <xdr:colOff>114300</xdr:colOff>
      <xdr:row>95</xdr:row>
      <xdr:rowOff>167297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88574</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20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157290</xdr:rowOff>
    </xdr:from>
    <xdr:to>
      <xdr:col>20</xdr:col>
      <xdr:colOff>38100</xdr:colOff>
      <xdr:row>94</xdr:row>
      <xdr:rowOff>87440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1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103967</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87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131914</xdr:rowOff>
    </xdr:from>
    <xdr:to>
      <xdr:col>15</xdr:col>
      <xdr:colOff>101600</xdr:colOff>
      <xdr:row>97</xdr:row>
      <xdr:rowOff>62064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78591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6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25788</xdr:rowOff>
    </xdr:from>
    <xdr:to>
      <xdr:col>10</xdr:col>
      <xdr:colOff>165100</xdr:colOff>
      <xdr:row>97</xdr:row>
      <xdr:rowOff>127388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5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143915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4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107665</xdr:rowOff>
    </xdr:from>
    <xdr:to>
      <xdr:col>6</xdr:col>
      <xdr:colOff>38100</xdr:colOff>
      <xdr:row>98</xdr:row>
      <xdr:rowOff>37815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3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54342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51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40705</xdr:rowOff>
    </xdr:from>
    <xdr:to>
      <xdr:col>54</xdr:col>
      <xdr:colOff>189865</xdr:colOff>
      <xdr:row>37</xdr:row>
      <xdr:rowOff>115403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870005"/>
          <a:ext cx="1270" cy="589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119230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6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115403</xdr:rowOff>
    </xdr:from>
    <xdr:to>
      <xdr:col>55</xdr:col>
      <xdr:colOff>88900</xdr:colOff>
      <xdr:row>37</xdr:row>
      <xdr:rowOff>115403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5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158832</xdr:rowOff>
    </xdr:from>
    <xdr:ext cx="534377"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64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40705</xdr:rowOff>
    </xdr:from>
    <xdr:to>
      <xdr:col>55</xdr:col>
      <xdr:colOff>88900</xdr:colOff>
      <xdr:row>34</xdr:row>
      <xdr:rowOff>40705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87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49316</xdr:rowOff>
    </xdr:from>
    <xdr:to>
      <xdr:col>55</xdr:col>
      <xdr:colOff>0</xdr:colOff>
      <xdr:row>37</xdr:row>
      <xdr:rowOff>168014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92966"/>
          <a:ext cx="838200" cy="11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118396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19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95519</xdr:rowOff>
    </xdr:from>
    <xdr:to>
      <xdr:col>55</xdr:col>
      <xdr:colOff>50800</xdr:colOff>
      <xdr:row>37</xdr:row>
      <xdr:rowOff>25669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6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17464</xdr:rowOff>
    </xdr:from>
    <xdr:to>
      <xdr:col>50</xdr:col>
      <xdr:colOff>114300</xdr:colOff>
      <xdr:row>37</xdr:row>
      <xdr:rowOff>168014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32414"/>
          <a:ext cx="889000" cy="117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152679</xdr:rowOff>
    </xdr:from>
    <xdr:to>
      <xdr:col>50</xdr:col>
      <xdr:colOff>165100</xdr:colOff>
      <xdr:row>37</xdr:row>
      <xdr:rowOff>82829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99356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1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17464</xdr:rowOff>
    </xdr:from>
    <xdr:to>
      <xdr:col>45</xdr:col>
      <xdr:colOff>177800</xdr:colOff>
      <xdr:row>38</xdr:row>
      <xdr:rowOff>98008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332414"/>
          <a:ext cx="889000" cy="128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62262</xdr:rowOff>
    </xdr:from>
    <xdr:to>
      <xdr:col>46</xdr:col>
      <xdr:colOff>38100</xdr:colOff>
      <xdr:row>30</xdr:row>
      <xdr:rowOff>163862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8939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8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98008</xdr:rowOff>
    </xdr:from>
    <xdr:to>
      <xdr:col>41</xdr:col>
      <xdr:colOff>50800</xdr:colOff>
      <xdr:row>38</xdr:row>
      <xdr:rowOff>127552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613108"/>
          <a:ext cx="889000" cy="2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36616</xdr:rowOff>
    </xdr:from>
    <xdr:to>
      <xdr:col>41</xdr:col>
      <xdr:colOff>101600</xdr:colOff>
      <xdr:row>37</xdr:row>
      <xdr:rowOff>138216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8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154743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41395</xdr:rowOff>
    </xdr:from>
    <xdr:to>
      <xdr:col>36</xdr:col>
      <xdr:colOff>165100</xdr:colOff>
      <xdr:row>37</xdr:row>
      <xdr:rowOff>142995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159522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169966</xdr:rowOff>
    </xdr:from>
    <xdr:to>
      <xdr:col>55</xdr:col>
      <xdr:colOff>50800</xdr:colOff>
      <xdr:row>37</xdr:row>
      <xdr:rowOff>100116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4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84893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5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117214</xdr:rowOff>
    </xdr:from>
    <xdr:to>
      <xdr:col>50</xdr:col>
      <xdr:colOff>165100</xdr:colOff>
      <xdr:row>38</xdr:row>
      <xdr:rowOff>47364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38491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5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138114</xdr:rowOff>
    </xdr:from>
    <xdr:to>
      <xdr:col>46</xdr:col>
      <xdr:colOff>38100</xdr:colOff>
      <xdr:row>31</xdr:row>
      <xdr:rowOff>68264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59391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37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47208</xdr:rowOff>
    </xdr:from>
    <xdr:to>
      <xdr:col>41</xdr:col>
      <xdr:colOff>101600</xdr:colOff>
      <xdr:row>38</xdr:row>
      <xdr:rowOff>148808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6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139935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5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76752</xdr:rowOff>
    </xdr:from>
    <xdr:to>
      <xdr:col>36</xdr:col>
      <xdr:colOff>165100</xdr:colOff>
      <xdr:row>39</xdr:row>
      <xdr:rowOff>6902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169479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8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68415</xdr:rowOff>
    </xdr:from>
    <xdr:to>
      <xdr:col>54</xdr:col>
      <xdr:colOff>189865</xdr:colOff>
      <xdr:row>59</xdr:row>
      <xdr:rowOff>116840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12365"/>
          <a:ext cx="1270" cy="14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120667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23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15092</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68415</xdr:rowOff>
    </xdr:from>
    <xdr:to>
      <xdr:col>55</xdr:col>
      <xdr:colOff>88900</xdr:colOff>
      <xdr:row>51</xdr:row>
      <xdr:rowOff>68415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32524</xdr:rowOff>
    </xdr:from>
    <xdr:to>
      <xdr:col>55</xdr:col>
      <xdr:colOff>0</xdr:colOff>
      <xdr:row>58</xdr:row>
      <xdr:rowOff>43364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76624"/>
          <a:ext cx="8382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33043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62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10166</xdr:rowOff>
    </xdr:from>
    <xdr:to>
      <xdr:col>55</xdr:col>
      <xdr:colOff>50800</xdr:colOff>
      <xdr:row>56</xdr:row>
      <xdr:rowOff>111766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96456</xdr:rowOff>
    </xdr:from>
    <xdr:to>
      <xdr:col>50</xdr:col>
      <xdr:colOff>114300</xdr:colOff>
      <xdr:row>58</xdr:row>
      <xdr:rowOff>43364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69106"/>
          <a:ext cx="889000" cy="11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61751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22847</xdr:rowOff>
    </xdr:from>
    <xdr:to>
      <xdr:col>45</xdr:col>
      <xdr:colOff>177800</xdr:colOff>
      <xdr:row>57</xdr:row>
      <xdr:rowOff>96456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624047"/>
          <a:ext cx="889000" cy="2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64878</xdr:rowOff>
    </xdr:from>
    <xdr:to>
      <xdr:col>46</xdr:col>
      <xdr:colOff>38100</xdr:colOff>
      <xdr:row>56</xdr:row>
      <xdr:rowOff>166478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11555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70720</xdr:rowOff>
    </xdr:from>
    <xdr:to>
      <xdr:col>41</xdr:col>
      <xdr:colOff>50800</xdr:colOff>
      <xdr:row>56</xdr:row>
      <xdr:rowOff>22847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500470"/>
          <a:ext cx="889000" cy="12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12033</xdr:rowOff>
    </xdr:from>
    <xdr:to>
      <xdr:col>41</xdr:col>
      <xdr:colOff>101600</xdr:colOff>
      <xdr:row>56</xdr:row>
      <xdr:rowOff>113633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104760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0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31331</xdr:rowOff>
    </xdr:from>
    <xdr:to>
      <xdr:col>36</xdr:col>
      <xdr:colOff>165100</xdr:colOff>
      <xdr:row>56</xdr:row>
      <xdr:rowOff>132931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124058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153174</xdr:rowOff>
    </xdr:from>
    <xdr:to>
      <xdr:col>55</xdr:col>
      <xdr:colOff>50800</xdr:colOff>
      <xdr:row>58</xdr:row>
      <xdr:rowOff>83324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2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131601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164014</xdr:rowOff>
    </xdr:from>
    <xdr:to>
      <xdr:col>50</xdr:col>
      <xdr:colOff>165100</xdr:colOff>
      <xdr:row>58</xdr:row>
      <xdr:rowOff>94164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85291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2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45656</xdr:rowOff>
    </xdr:from>
    <xdr:to>
      <xdr:col>46</xdr:col>
      <xdr:colOff>38100</xdr:colOff>
      <xdr:row>57</xdr:row>
      <xdr:rowOff>147256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138383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1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143497</xdr:rowOff>
    </xdr:from>
    <xdr:to>
      <xdr:col>41</xdr:col>
      <xdr:colOff>101600</xdr:colOff>
      <xdr:row>56</xdr:row>
      <xdr:rowOff>73647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7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90174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34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19920</xdr:rowOff>
    </xdr:from>
    <xdr:to>
      <xdr:col>36</xdr:col>
      <xdr:colOff>165100</xdr:colOff>
      <xdr:row>55</xdr:row>
      <xdr:rowOff>121520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4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138047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22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52538</xdr:rowOff>
    </xdr:from>
    <xdr:to>
      <xdr:col>55</xdr:col>
      <xdr:colOff>0</xdr:colOff>
      <xdr:row>77</xdr:row>
      <xdr:rowOff>97410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254188"/>
          <a:ext cx="838200" cy="4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118863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97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52538</xdr:rowOff>
    </xdr:from>
    <xdr:to>
      <xdr:col>50</xdr:col>
      <xdr:colOff>114300</xdr:colOff>
      <xdr:row>77</xdr:row>
      <xdr:rowOff>60179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254188"/>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113471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31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162071</xdr:rowOff>
    </xdr:from>
    <xdr:to>
      <xdr:col>45</xdr:col>
      <xdr:colOff>177800</xdr:colOff>
      <xdr:row>77</xdr:row>
      <xdr:rowOff>60179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192271"/>
          <a:ext cx="889000" cy="6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138422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138688</xdr:rowOff>
    </xdr:from>
    <xdr:to>
      <xdr:col>41</xdr:col>
      <xdr:colOff>50800</xdr:colOff>
      <xdr:row>76</xdr:row>
      <xdr:rowOff>162071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168888"/>
          <a:ext cx="889000" cy="2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70004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123237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32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46610</xdr:rowOff>
    </xdr:from>
    <xdr:to>
      <xdr:col>55</xdr:col>
      <xdr:colOff>50800</xdr:colOff>
      <xdr:row>77</xdr:row>
      <xdr:rowOff>148210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2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25037</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1738</xdr:rowOff>
    </xdr:from>
    <xdr:to>
      <xdr:col>50</xdr:col>
      <xdr:colOff>165100</xdr:colOff>
      <xdr:row>77</xdr:row>
      <xdr:rowOff>103338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2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119865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97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9379</xdr:rowOff>
    </xdr:from>
    <xdr:to>
      <xdr:col>46</xdr:col>
      <xdr:colOff>38100</xdr:colOff>
      <xdr:row>77</xdr:row>
      <xdr:rowOff>110979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127506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98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111271</xdr:rowOff>
    </xdr:from>
    <xdr:to>
      <xdr:col>41</xdr:col>
      <xdr:colOff>101600</xdr:colOff>
      <xdr:row>77</xdr:row>
      <xdr:rowOff>41421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1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57947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91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87888</xdr:rowOff>
    </xdr:from>
    <xdr:to>
      <xdr:col>36</xdr:col>
      <xdr:colOff>165100</xdr:colOff>
      <xdr:row>77</xdr:row>
      <xdr:rowOff>18038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1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34565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89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124710</xdr:rowOff>
    </xdr:from>
    <xdr:to>
      <xdr:col>55</xdr:col>
      <xdr:colOff>0</xdr:colOff>
      <xdr:row>97</xdr:row>
      <xdr:rowOff>108708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58391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141919</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086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7993</xdr:rowOff>
    </xdr:from>
    <xdr:to>
      <xdr:col>50</xdr:col>
      <xdr:colOff>114300</xdr:colOff>
      <xdr:row>97</xdr:row>
      <xdr:rowOff>108708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638643"/>
          <a:ext cx="889000" cy="10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12194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12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135781</xdr:rowOff>
    </xdr:from>
    <xdr:to>
      <xdr:col>45</xdr:col>
      <xdr:colOff>177800</xdr:colOff>
      <xdr:row>97</xdr:row>
      <xdr:rowOff>7993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252081"/>
          <a:ext cx="889000" cy="38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86163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03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150543</xdr:rowOff>
    </xdr:from>
    <xdr:to>
      <xdr:col>41</xdr:col>
      <xdr:colOff>50800</xdr:colOff>
      <xdr:row>94</xdr:row>
      <xdr:rowOff>135781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5923943"/>
          <a:ext cx="889000" cy="32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22195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0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12594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3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73910</xdr:rowOff>
    </xdr:from>
    <xdr:to>
      <xdr:col>55</xdr:col>
      <xdr:colOff>50800</xdr:colOff>
      <xdr:row>97</xdr:row>
      <xdr:rowOff>4060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5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52337</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5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57908</xdr:rowOff>
    </xdr:from>
    <xdr:to>
      <xdr:col>50</xdr:col>
      <xdr:colOff>165100</xdr:colOff>
      <xdr:row>97</xdr:row>
      <xdr:rowOff>159508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8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150635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7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128643</xdr:rowOff>
    </xdr:from>
    <xdr:to>
      <xdr:col>46</xdr:col>
      <xdr:colOff>38100</xdr:colOff>
      <xdr:row>97</xdr:row>
      <xdr:rowOff>58793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5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49920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68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84981</xdr:rowOff>
    </xdr:from>
    <xdr:to>
      <xdr:col>41</xdr:col>
      <xdr:colOff>101600</xdr:colOff>
      <xdr:row>95</xdr:row>
      <xdr:rowOff>15131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20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31658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597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99743</xdr:rowOff>
    </xdr:from>
    <xdr:to>
      <xdr:col>36</xdr:col>
      <xdr:colOff>165100</xdr:colOff>
      <xdr:row>93</xdr:row>
      <xdr:rowOff>29893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587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46420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564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131045</xdr:rowOff>
    </xdr:from>
    <xdr:ext cx="378565"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474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37210</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38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115261</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128650</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30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110035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28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96265</xdr:rowOff>
    </xdr:from>
    <xdr:to>
      <xdr:col>85</xdr:col>
      <xdr:colOff>127000</xdr:colOff>
      <xdr:row>76</xdr:row>
      <xdr:rowOff>100952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126465"/>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160938</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19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96265</xdr:rowOff>
    </xdr:from>
    <xdr:to>
      <xdr:col>81</xdr:col>
      <xdr:colOff>50800</xdr:colOff>
      <xdr:row>76</xdr:row>
      <xdr:rowOff>118463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126465"/>
          <a:ext cx="889000" cy="2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123517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3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118463</xdr:rowOff>
    </xdr:from>
    <xdr:to>
      <xdr:col>76</xdr:col>
      <xdr:colOff>114300</xdr:colOff>
      <xdr:row>76</xdr:row>
      <xdr:rowOff>165212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148663"/>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140319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165212</xdr:rowOff>
    </xdr:from>
    <xdr:to>
      <xdr:col>71</xdr:col>
      <xdr:colOff>177800</xdr:colOff>
      <xdr:row>76</xdr:row>
      <xdr:rowOff>168343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195412"/>
          <a:ext cx="8890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161076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132250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50152</xdr:rowOff>
    </xdr:from>
    <xdr:to>
      <xdr:col>85</xdr:col>
      <xdr:colOff>177800</xdr:colOff>
      <xdr:row>76</xdr:row>
      <xdr:rowOff>151752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73029</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9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45465</xdr:rowOff>
    </xdr:from>
    <xdr:to>
      <xdr:col>81</xdr:col>
      <xdr:colOff>101600</xdr:colOff>
      <xdr:row>76</xdr:row>
      <xdr:rowOff>147065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163593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8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67663</xdr:rowOff>
    </xdr:from>
    <xdr:to>
      <xdr:col>76</xdr:col>
      <xdr:colOff>165100</xdr:colOff>
      <xdr:row>76</xdr:row>
      <xdr:rowOff>169263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14340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87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114412</xdr:rowOff>
    </xdr:from>
    <xdr:to>
      <xdr:col>72</xdr:col>
      <xdr:colOff>38100</xdr:colOff>
      <xdr:row>77</xdr:row>
      <xdr:rowOff>44562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4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61089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117543</xdr:rowOff>
    </xdr:from>
    <xdr:to>
      <xdr:col>67</xdr:col>
      <xdr:colOff>101600</xdr:colOff>
      <xdr:row>77</xdr:row>
      <xdr:rowOff>47693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4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64220</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92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164388</xdr:rowOff>
    </xdr:from>
    <xdr:to>
      <xdr:col>85</xdr:col>
      <xdr:colOff>127000</xdr:colOff>
      <xdr:row>99</xdr:row>
      <xdr:rowOff>3814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6452138"/>
          <a:ext cx="838200" cy="52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22100</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481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164388</xdr:rowOff>
    </xdr:from>
    <xdr:to>
      <xdr:col>81</xdr:col>
      <xdr:colOff>50800</xdr:colOff>
      <xdr:row>99</xdr:row>
      <xdr:rowOff>61682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452138"/>
          <a:ext cx="889000" cy="58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59163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61682</xdr:rowOff>
    </xdr:from>
    <xdr:to>
      <xdr:col>76</xdr:col>
      <xdr:colOff>114300</xdr:colOff>
      <xdr:row>99</xdr:row>
      <xdr:rowOff>76606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7035232"/>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113529</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76606</xdr:rowOff>
    </xdr:from>
    <xdr:to>
      <xdr:col>71</xdr:col>
      <xdr:colOff>177800</xdr:colOff>
      <xdr:row>99</xdr:row>
      <xdr:rowOff>81440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7050156"/>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105365</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56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92727</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55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124464</xdr:rowOff>
    </xdr:from>
    <xdr:to>
      <xdr:col>85</xdr:col>
      <xdr:colOff>177800</xdr:colOff>
      <xdr:row>99</xdr:row>
      <xdr:rowOff>54614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9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39391</xdr:rowOff>
    </xdr:from>
    <xdr:ext cx="469744"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84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113588</xdr:rowOff>
    </xdr:from>
    <xdr:to>
      <xdr:col>81</xdr:col>
      <xdr:colOff>101600</xdr:colOff>
      <xdr:row>96</xdr:row>
      <xdr:rowOff>43738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40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60265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17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10882</xdr:rowOff>
    </xdr:from>
    <xdr:to>
      <xdr:col>76</xdr:col>
      <xdr:colOff>165100</xdr:colOff>
      <xdr:row>99</xdr:row>
      <xdr:rowOff>112482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9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103609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57428" y="1707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25806</xdr:rowOff>
    </xdr:from>
    <xdr:to>
      <xdr:col>72</xdr:col>
      <xdr:colOff>38100</xdr:colOff>
      <xdr:row>99</xdr:row>
      <xdr:rowOff>127406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99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118533</xdr:rowOff>
    </xdr:from>
    <xdr:ext cx="378565"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514017" y="1709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30640</xdr:rowOff>
    </xdr:from>
    <xdr:to>
      <xdr:col>67</xdr:col>
      <xdr:colOff>101600</xdr:colOff>
      <xdr:row>99</xdr:row>
      <xdr:rowOff>132240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700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123367</xdr:rowOff>
    </xdr:from>
    <xdr:ext cx="378565"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625017" y="17096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143891</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115941"/>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90568</xdr:rowOff>
    </xdr:from>
    <xdr:ext cx="469744"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48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143891</xdr:rowOff>
    </xdr:from>
    <xdr:to>
      <xdr:col>116</xdr:col>
      <xdr:colOff>152400</xdr:colOff>
      <xdr:row>29</xdr:row>
      <xdr:rowOff>143891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11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51689</xdr:rowOff>
    </xdr:from>
    <xdr:to>
      <xdr:col>116</xdr:col>
      <xdr:colOff>63500</xdr:colOff>
      <xdr:row>38</xdr:row>
      <xdr:rowOff>59499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052439"/>
          <a:ext cx="838200" cy="5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140733</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312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51689</xdr:rowOff>
    </xdr:from>
    <xdr:to>
      <xdr:col>111</xdr:col>
      <xdr:colOff>177800</xdr:colOff>
      <xdr:row>35</xdr:row>
      <xdr:rowOff>92456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6052439"/>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123761</xdr:rowOff>
    </xdr:from>
    <xdr:to>
      <xdr:col>112</xdr:col>
      <xdr:colOff>38100</xdr:colOff>
      <xdr:row>38</xdr:row>
      <xdr:rowOff>53911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45038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56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92456</xdr:rowOff>
    </xdr:from>
    <xdr:to>
      <xdr:col>107</xdr:col>
      <xdr:colOff>50800</xdr:colOff>
      <xdr:row>36</xdr:row>
      <xdr:rowOff>48641</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6093206"/>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52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48641</xdr:rowOff>
    </xdr:from>
    <xdr:to>
      <xdr:col>102</xdr:col>
      <xdr:colOff>114300</xdr:colOff>
      <xdr:row>36</xdr:row>
      <xdr:rowOff>64072</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8656300" y="6220841"/>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150957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46944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56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8699</xdr:rowOff>
    </xdr:from>
    <xdr:to>
      <xdr:col>116</xdr:col>
      <xdr:colOff>114300</xdr:colOff>
      <xdr:row>38</xdr:row>
      <xdr:rowOff>110299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5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158576</xdr:rowOff>
    </xdr:from>
    <xdr:ext cx="378565"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502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889</xdr:rowOff>
    </xdr:from>
    <xdr:to>
      <xdr:col>112</xdr:col>
      <xdr:colOff>38100</xdr:colOff>
      <xdr:row>35</xdr:row>
      <xdr:rowOff>102489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0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119016</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428"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41656</xdr:rowOff>
    </xdr:from>
    <xdr:to>
      <xdr:col>107</xdr:col>
      <xdr:colOff>101600</xdr:colOff>
      <xdr:row>35</xdr:row>
      <xdr:rowOff>143256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0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159783</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581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169291</xdr:rowOff>
    </xdr:from>
    <xdr:to>
      <xdr:col>102</xdr:col>
      <xdr:colOff>165100</xdr:colOff>
      <xdr:row>36</xdr:row>
      <xdr:rowOff>99441</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1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115968</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594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13272</xdr:rowOff>
    </xdr:from>
    <xdr:to>
      <xdr:col>98</xdr:col>
      <xdr:colOff>38100</xdr:colOff>
      <xdr:row>36</xdr:row>
      <xdr:rowOff>114872</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1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131399</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21428" y="596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1112</xdr:rowOff>
    </xdr:from>
    <xdr:to>
      <xdr:col>116</xdr:col>
      <xdr:colOff>63500</xdr:colOff>
      <xdr:row>56</xdr:row>
      <xdr:rowOff>13284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602312"/>
          <a:ext cx="838200" cy="1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53554</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654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163817</xdr:rowOff>
    </xdr:from>
    <xdr:to>
      <xdr:col>111</xdr:col>
      <xdr:colOff>177800</xdr:colOff>
      <xdr:row>56</xdr:row>
      <xdr:rowOff>1112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593567"/>
          <a:ext cx="889000" cy="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142022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123641</xdr:rowOff>
    </xdr:from>
    <xdr:to>
      <xdr:col>107</xdr:col>
      <xdr:colOff>50800</xdr:colOff>
      <xdr:row>55</xdr:row>
      <xdr:rowOff>163817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553391"/>
          <a:ext cx="8890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38352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86779</xdr:rowOff>
    </xdr:from>
    <xdr:to>
      <xdr:col>102</xdr:col>
      <xdr:colOff>114300</xdr:colOff>
      <xdr:row>55</xdr:row>
      <xdr:rowOff>123641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516529"/>
          <a:ext cx="8890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142022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89958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9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133934</xdr:rowOff>
    </xdr:from>
    <xdr:to>
      <xdr:col>116</xdr:col>
      <xdr:colOff>114300</xdr:colOff>
      <xdr:row>56</xdr:row>
      <xdr:rowOff>64084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5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156811</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41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121762</xdr:rowOff>
    </xdr:from>
    <xdr:to>
      <xdr:col>112</xdr:col>
      <xdr:colOff>38100</xdr:colOff>
      <xdr:row>56</xdr:row>
      <xdr:rowOff>51912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5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68439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32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113017</xdr:rowOff>
    </xdr:from>
    <xdr:to>
      <xdr:col>107</xdr:col>
      <xdr:colOff>101600</xdr:colOff>
      <xdr:row>56</xdr:row>
      <xdr:rowOff>43167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5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59694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31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72841</xdr:rowOff>
    </xdr:from>
    <xdr:to>
      <xdr:col>102</xdr:col>
      <xdr:colOff>165100</xdr:colOff>
      <xdr:row>56</xdr:row>
      <xdr:rowOff>2991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5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19518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35979</xdr:rowOff>
    </xdr:from>
    <xdr:to>
      <xdr:col>98</xdr:col>
      <xdr:colOff>38100</xdr:colOff>
      <xdr:row>55</xdr:row>
      <xdr:rowOff>137579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46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154106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24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116794</xdr:rowOff>
    </xdr:from>
    <xdr:to>
      <xdr:col>116</xdr:col>
      <xdr:colOff>62864</xdr:colOff>
      <xdr:row>79</xdr:row>
      <xdr:rowOff>35961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461194"/>
          <a:ext cx="1269" cy="111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39788</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35961</xdr:rowOff>
    </xdr:from>
    <xdr:to>
      <xdr:col>116</xdr:col>
      <xdr:colOff>152400</xdr:colOff>
      <xdr:row>79</xdr:row>
      <xdr:rowOff>35961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8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63471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2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116794</xdr:rowOff>
    </xdr:from>
    <xdr:to>
      <xdr:col>116</xdr:col>
      <xdr:colOff>152400</xdr:colOff>
      <xdr:row>72</xdr:row>
      <xdr:rowOff>116794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46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122098</xdr:rowOff>
    </xdr:from>
    <xdr:to>
      <xdr:col>116</xdr:col>
      <xdr:colOff>63500</xdr:colOff>
      <xdr:row>75</xdr:row>
      <xdr:rowOff>163612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80848"/>
          <a:ext cx="8382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80001</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6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57124</xdr:rowOff>
    </xdr:from>
    <xdr:to>
      <xdr:col>116</xdr:col>
      <xdr:colOff>114300</xdr:colOff>
      <xdr:row>75</xdr:row>
      <xdr:rowOff>158725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158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163612</xdr:rowOff>
    </xdr:from>
    <xdr:to>
      <xdr:col>111</xdr:col>
      <xdr:colOff>177800</xdr:colOff>
      <xdr:row>75</xdr:row>
      <xdr:rowOff>167407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022362"/>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94707</xdr:rowOff>
    </xdr:from>
    <xdr:to>
      <xdr:col>112</xdr:col>
      <xdr:colOff>38100</xdr:colOff>
      <xdr:row>76</xdr:row>
      <xdr:rowOff>24857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41384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32441</xdr:rowOff>
    </xdr:from>
    <xdr:to>
      <xdr:col>107</xdr:col>
      <xdr:colOff>50800</xdr:colOff>
      <xdr:row>75</xdr:row>
      <xdr:rowOff>167407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719741"/>
          <a:ext cx="889000" cy="30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102708</xdr:rowOff>
    </xdr:from>
    <xdr:to>
      <xdr:col>107</xdr:col>
      <xdr:colOff>101600</xdr:colOff>
      <xdr:row>76</xdr:row>
      <xdr:rowOff>32857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14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49385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3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32441</xdr:rowOff>
    </xdr:from>
    <xdr:to>
      <xdr:col>102</xdr:col>
      <xdr:colOff>114300</xdr:colOff>
      <xdr:row>74</xdr:row>
      <xdr:rowOff>44008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719741"/>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26401</xdr:rowOff>
    </xdr:from>
    <xdr:to>
      <xdr:col>102</xdr:col>
      <xdr:colOff>165100</xdr:colOff>
      <xdr:row>75</xdr:row>
      <xdr:rowOff>128001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8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119128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7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49443</xdr:rowOff>
    </xdr:from>
    <xdr:to>
      <xdr:col>98</xdr:col>
      <xdr:colOff>38100</xdr:colOff>
      <xdr:row>75</xdr:row>
      <xdr:rowOff>151043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142170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71298</xdr:rowOff>
    </xdr:from>
    <xdr:to>
      <xdr:col>116</xdr:col>
      <xdr:colOff>114300</xdr:colOff>
      <xdr:row>76</xdr:row>
      <xdr:rowOff>1448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49725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0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112812</xdr:rowOff>
    </xdr:from>
    <xdr:to>
      <xdr:col>112</xdr:col>
      <xdr:colOff>38100</xdr:colOff>
      <xdr:row>76</xdr:row>
      <xdr:rowOff>42962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7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34089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06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116606</xdr:rowOff>
    </xdr:from>
    <xdr:to>
      <xdr:col>107</xdr:col>
      <xdr:colOff>101600</xdr:colOff>
      <xdr:row>76</xdr:row>
      <xdr:rowOff>46757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753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37884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06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153091</xdr:rowOff>
    </xdr:from>
    <xdr:to>
      <xdr:col>102</xdr:col>
      <xdr:colOff>165100</xdr:colOff>
      <xdr:row>74</xdr:row>
      <xdr:rowOff>83241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66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99768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4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164658</xdr:rowOff>
    </xdr:from>
    <xdr:to>
      <xdr:col>98</xdr:col>
      <xdr:colOff>38100</xdr:colOff>
      <xdr:row>74</xdr:row>
      <xdr:rowOff>94808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68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111335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45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378,800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円となりました。主な構成項目である扶助費は、住民一人当たり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112,218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13,192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ました。これは、子育て世帯への臨時特別給付金や住民税非課税世帯等に対する臨時特別給付金による支出額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年度より減少したことによるものです。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高い水準にありますが、少子高齢化による社会保障関係経費の増加が今後も見込まれます。今後も給付内容や対象者の適正化に努めるとともに医療費等の抑制に繋がるような施策に努め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16,083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円減少しました。これは、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は当初予算額を上回る市税収入や国の補正予算に伴う財政措置により、都市環境整備基金及び減債基金への積立額が増加した一方で、今年度は昨年度より基金への積立額が減少したことによるもので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普通建設事業費の住民一人当たりのコストは、昨年度と比較して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29,626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円となりました。主な要因は、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高機能消防指令システム部分更新事業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駅周第二土地区画整理事業の事業費が増加したことによるものです。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普通建設事業費は、工事等の事業量により変動することが見込まれますが、中長期的な視点に立ち、計画的で安定的な財政運営に努めます。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212,128
198,083
139.44
83,772,180
80,354,024
3,103,149
44,909,956
63,743,803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47498</xdr:rowOff>
    </xdr:from>
    <xdr:to>
      <xdr:col>24</xdr:col>
      <xdr:colOff>63500</xdr:colOff>
      <xdr:row>33</xdr:row>
      <xdr:rowOff>141986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05348"/>
          <a:ext cx="8382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36085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47498</xdr:rowOff>
    </xdr:from>
    <xdr:to>
      <xdr:col>19</xdr:col>
      <xdr:colOff>177800</xdr:colOff>
      <xdr:row>34</xdr:row>
      <xdr:rowOff>90932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0534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153433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129794</xdr:rowOff>
    </xdr:from>
    <xdr:to>
      <xdr:col>15</xdr:col>
      <xdr:colOff>50800</xdr:colOff>
      <xdr:row>34</xdr:row>
      <xdr:rowOff>90932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8764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23131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85598</xdr:rowOff>
    </xdr:from>
    <xdr:to>
      <xdr:col>10</xdr:col>
      <xdr:colOff>114300</xdr:colOff>
      <xdr:row>33</xdr:row>
      <xdr:rowOff>129794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43448"/>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166387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91186</xdr:rowOff>
    </xdr:from>
    <xdr:to>
      <xdr:col>24</xdr:col>
      <xdr:colOff>114300</xdr:colOff>
      <xdr:row>34</xdr:row>
      <xdr:rowOff>21336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114063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0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168148</xdr:rowOff>
    </xdr:from>
    <xdr:to>
      <xdr:col>20</xdr:col>
      <xdr:colOff>38100</xdr:colOff>
      <xdr:row>33</xdr:row>
      <xdr:rowOff>98298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114825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40132</xdr:rowOff>
    </xdr:from>
    <xdr:to>
      <xdr:col>15</xdr:col>
      <xdr:colOff>101600</xdr:colOff>
      <xdr:row>34</xdr:row>
      <xdr:rowOff>141732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158259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4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78994</xdr:rowOff>
    </xdr:from>
    <xdr:to>
      <xdr:col>10</xdr:col>
      <xdr:colOff>165100</xdr:colOff>
      <xdr:row>34</xdr:row>
      <xdr:rowOff>9144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25671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1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34798</xdr:rowOff>
    </xdr:from>
    <xdr:to>
      <xdr:col>6</xdr:col>
      <xdr:colOff>38100</xdr:colOff>
      <xdr:row>33</xdr:row>
      <xdr:rowOff>136398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152925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6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87846</xdr:rowOff>
    </xdr:from>
    <xdr:to>
      <xdr:col>24</xdr:col>
      <xdr:colOff>62865</xdr:colOff>
      <xdr:row>59</xdr:row>
      <xdr:rowOff>81153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689046"/>
          <a:ext cx="1270" cy="50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84980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81153</xdr:rowOff>
    </xdr:from>
    <xdr:to>
      <xdr:col>24</xdr:col>
      <xdr:colOff>152400</xdr:colOff>
      <xdr:row>59</xdr:row>
      <xdr:rowOff>81153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9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34523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87846</xdr:rowOff>
    </xdr:from>
    <xdr:to>
      <xdr:col>24</xdr:col>
      <xdr:colOff>152400</xdr:colOff>
      <xdr:row>56</xdr:row>
      <xdr:rowOff>87846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68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4521</xdr:rowOff>
    </xdr:from>
    <xdr:to>
      <xdr:col>24</xdr:col>
      <xdr:colOff>63500</xdr:colOff>
      <xdr:row>59</xdr:row>
      <xdr:rowOff>20727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48621"/>
          <a:ext cx="838200" cy="18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164761</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5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141884</xdr:rowOff>
    </xdr:from>
    <xdr:to>
      <xdr:col>24</xdr:col>
      <xdr:colOff>114300</xdr:colOff>
      <xdr:row>58</xdr:row>
      <xdr:rowOff>72034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149987</xdr:rowOff>
    </xdr:from>
    <xdr:to>
      <xdr:col>19</xdr:col>
      <xdr:colOff>177800</xdr:colOff>
      <xdr:row>58</xdr:row>
      <xdr:rowOff>4521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893937"/>
          <a:ext cx="889000" cy="105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154445</xdr:rowOff>
    </xdr:from>
    <xdr:to>
      <xdr:col>20</xdr:col>
      <xdr:colOff>38100</xdr:colOff>
      <xdr:row>58</xdr:row>
      <xdr:rowOff>84595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75722</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100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149987</xdr:rowOff>
    </xdr:from>
    <xdr:to>
      <xdr:col>15</xdr:col>
      <xdr:colOff>50800</xdr:colOff>
      <xdr:row>58</xdr:row>
      <xdr:rowOff>81356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893937"/>
          <a:ext cx="889000" cy="11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150063</xdr:rowOff>
    </xdr:from>
    <xdr:to>
      <xdr:col>15</xdr:col>
      <xdr:colOff>101600</xdr:colOff>
      <xdr:row>51</xdr:row>
      <xdr:rowOff>80213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96740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81356</xdr:rowOff>
    </xdr:from>
    <xdr:to>
      <xdr:col>10</xdr:col>
      <xdr:colOff>114300</xdr:colOff>
      <xdr:row>59</xdr:row>
      <xdr:rowOff>33451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25456"/>
          <a:ext cx="889000" cy="1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140352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56350</xdr:rowOff>
    </xdr:from>
    <xdr:to>
      <xdr:col>6</xdr:col>
      <xdr:colOff>38100</xdr:colOff>
      <xdr:row>58</xdr:row>
      <xdr:rowOff>157950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3027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141377</xdr:rowOff>
    </xdr:from>
    <xdr:to>
      <xdr:col>24</xdr:col>
      <xdr:colOff>114300</xdr:colOff>
      <xdr:row>59</xdr:row>
      <xdr:rowOff>71527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56304</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100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125171</xdr:rowOff>
    </xdr:from>
    <xdr:to>
      <xdr:col>20</xdr:col>
      <xdr:colOff>38100</xdr:colOff>
      <xdr:row>58</xdr:row>
      <xdr:rowOff>55321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71848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6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99187</xdr:rowOff>
    </xdr:from>
    <xdr:to>
      <xdr:col>15</xdr:col>
      <xdr:colOff>101600</xdr:colOff>
      <xdr:row>52</xdr:row>
      <xdr:rowOff>29337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20464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93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30556</xdr:rowOff>
    </xdr:from>
    <xdr:to>
      <xdr:col>10</xdr:col>
      <xdr:colOff>165100</xdr:colOff>
      <xdr:row>58</xdr:row>
      <xdr:rowOff>132156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148683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74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154101</xdr:rowOff>
    </xdr:from>
    <xdr:to>
      <xdr:col>6</xdr:col>
      <xdr:colOff>38100</xdr:colOff>
      <xdr:row>59</xdr:row>
      <xdr:rowOff>84251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75378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9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45827</xdr:rowOff>
    </xdr:from>
    <xdr:to>
      <xdr:col>24</xdr:col>
      <xdr:colOff>62865</xdr:colOff>
      <xdr:row>78</xdr:row>
      <xdr:rowOff>149661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18777"/>
          <a:ext cx="1270" cy="13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153488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2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149661</xdr:rowOff>
    </xdr:from>
    <xdr:to>
      <xdr:col>24</xdr:col>
      <xdr:colOff>152400</xdr:colOff>
      <xdr:row>78</xdr:row>
      <xdr:rowOff>149661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2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163954</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9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45827</xdr:rowOff>
    </xdr:from>
    <xdr:to>
      <xdr:col>24</xdr:col>
      <xdr:colOff>152400</xdr:colOff>
      <xdr:row>71</xdr:row>
      <xdr:rowOff>45827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1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136858</xdr:rowOff>
    </xdr:from>
    <xdr:to>
      <xdr:col>24</xdr:col>
      <xdr:colOff>63500</xdr:colOff>
      <xdr:row>77</xdr:row>
      <xdr:rowOff>106846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67058"/>
          <a:ext cx="838200" cy="14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152875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116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129998</xdr:rowOff>
    </xdr:from>
    <xdr:to>
      <xdr:col>24</xdr:col>
      <xdr:colOff>114300</xdr:colOff>
      <xdr:row>77</xdr:row>
      <xdr:rowOff>60148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6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136858</xdr:rowOff>
    </xdr:from>
    <xdr:to>
      <xdr:col>19</xdr:col>
      <xdr:colOff>177800</xdr:colOff>
      <xdr:row>78</xdr:row>
      <xdr:rowOff>124515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67058"/>
          <a:ext cx="889000" cy="3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31978</xdr:rowOff>
    </xdr:from>
    <xdr:to>
      <xdr:col>20</xdr:col>
      <xdr:colOff>38100</xdr:colOff>
      <xdr:row>76</xdr:row>
      <xdr:rowOff>133578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150106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3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124515</xdr:rowOff>
    </xdr:from>
    <xdr:to>
      <xdr:col>15</xdr:col>
      <xdr:colOff>50800</xdr:colOff>
      <xdr:row>79</xdr:row>
      <xdr:rowOff>29547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97615"/>
          <a:ext cx="889000" cy="7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79756</xdr:rowOff>
    </xdr:from>
    <xdr:to>
      <xdr:col>15</xdr:col>
      <xdr:colOff>101600</xdr:colOff>
      <xdr:row>79</xdr:row>
      <xdr:rowOff>9906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1033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29547</xdr:rowOff>
    </xdr:from>
    <xdr:to>
      <xdr:col>10</xdr:col>
      <xdr:colOff>114300</xdr:colOff>
      <xdr:row>80</xdr:row>
      <xdr:rowOff>2116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74097"/>
          <a:ext cx="889000" cy="1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145740</xdr:rowOff>
    </xdr:from>
    <xdr:to>
      <xdr:col>10</xdr:col>
      <xdr:colOff>165100</xdr:colOff>
      <xdr:row>79</xdr:row>
      <xdr:rowOff>75890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5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92417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9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15421</xdr:rowOff>
    </xdr:from>
    <xdr:to>
      <xdr:col>6</xdr:col>
      <xdr:colOff>38100</xdr:colOff>
      <xdr:row>79</xdr:row>
      <xdr:rowOff>117021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55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133548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56046</xdr:rowOff>
    </xdr:from>
    <xdr:to>
      <xdr:col>24</xdr:col>
      <xdr:colOff>114300</xdr:colOff>
      <xdr:row>77</xdr:row>
      <xdr:rowOff>157646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34473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3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86058</xdr:rowOff>
    </xdr:from>
    <xdr:to>
      <xdr:col>20</xdr:col>
      <xdr:colOff>38100</xdr:colOff>
      <xdr:row>77</xdr:row>
      <xdr:rowOff>16208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7335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0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73715</xdr:rowOff>
    </xdr:from>
    <xdr:to>
      <xdr:col>15</xdr:col>
      <xdr:colOff>101600</xdr:colOff>
      <xdr:row>79</xdr:row>
      <xdr:rowOff>3865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4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20392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2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150197</xdr:rowOff>
    </xdr:from>
    <xdr:to>
      <xdr:col>10</xdr:col>
      <xdr:colOff>165100</xdr:colOff>
      <xdr:row>79</xdr:row>
      <xdr:rowOff>80347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71474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61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122766</xdr:rowOff>
    </xdr:from>
    <xdr:to>
      <xdr:col>6</xdr:col>
      <xdr:colOff>38100</xdr:colOff>
      <xdr:row>80</xdr:row>
      <xdr:rowOff>52916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6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44043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76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104000</xdr:rowOff>
    </xdr:from>
    <xdr:to>
      <xdr:col>24</xdr:col>
      <xdr:colOff>62865</xdr:colOff>
      <xdr:row>97</xdr:row>
      <xdr:rowOff>19914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34500"/>
          <a:ext cx="1270" cy="11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23741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65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19914</xdr:rowOff>
    </xdr:from>
    <xdr:to>
      <xdr:col>24</xdr:col>
      <xdr:colOff>152400</xdr:colOff>
      <xdr:row>97</xdr:row>
      <xdr:rowOff>19914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6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50677</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0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104000</xdr:rowOff>
    </xdr:from>
    <xdr:to>
      <xdr:col>24</xdr:col>
      <xdr:colOff>152400</xdr:colOff>
      <xdr:row>90</xdr:row>
      <xdr:rowOff>104000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129527</xdr:rowOff>
    </xdr:from>
    <xdr:to>
      <xdr:col>24</xdr:col>
      <xdr:colOff>63500</xdr:colOff>
      <xdr:row>95</xdr:row>
      <xdr:rowOff>151473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17277"/>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41558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5986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18681</xdr:rowOff>
    </xdr:from>
    <xdr:to>
      <xdr:col>24</xdr:col>
      <xdr:colOff>114300</xdr:colOff>
      <xdr:row>94</xdr:row>
      <xdr:rowOff>120281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1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151473</xdr:rowOff>
    </xdr:from>
    <xdr:to>
      <xdr:col>19</xdr:col>
      <xdr:colOff>177800</xdr:colOff>
      <xdr:row>97</xdr:row>
      <xdr:rowOff>116650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39223"/>
          <a:ext cx="889000" cy="3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35903</xdr:rowOff>
    </xdr:from>
    <xdr:to>
      <xdr:col>20</xdr:col>
      <xdr:colOff>38100</xdr:colOff>
      <xdr:row>94</xdr:row>
      <xdr:rowOff>137503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15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154030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59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158978</xdr:rowOff>
    </xdr:from>
    <xdr:to>
      <xdr:col>15</xdr:col>
      <xdr:colOff>50800</xdr:colOff>
      <xdr:row>97</xdr:row>
      <xdr:rowOff>116650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18178"/>
          <a:ext cx="889000" cy="12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134238</xdr:rowOff>
    </xdr:from>
    <xdr:to>
      <xdr:col>15</xdr:col>
      <xdr:colOff>101600</xdr:colOff>
      <xdr:row>96</xdr:row>
      <xdr:rowOff>64388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80915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73140</xdr:rowOff>
    </xdr:from>
    <xdr:to>
      <xdr:col>10</xdr:col>
      <xdr:colOff>114300</xdr:colOff>
      <xdr:row>96</xdr:row>
      <xdr:rowOff>158978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32340"/>
          <a:ext cx="889000" cy="8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80442</xdr:rowOff>
    </xdr:from>
    <xdr:to>
      <xdr:col>10</xdr:col>
      <xdr:colOff>165100</xdr:colOff>
      <xdr:row>96</xdr:row>
      <xdr:rowOff>10592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3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27119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1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37388</xdr:rowOff>
    </xdr:from>
    <xdr:to>
      <xdr:col>6</xdr:col>
      <xdr:colOff>38100</xdr:colOff>
      <xdr:row>96</xdr:row>
      <xdr:rowOff>138988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130115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8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78727</xdr:rowOff>
    </xdr:from>
    <xdr:to>
      <xdr:col>24</xdr:col>
      <xdr:colOff>114300</xdr:colOff>
      <xdr:row>96</xdr:row>
      <xdr:rowOff>8877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57154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4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100673</xdr:rowOff>
    </xdr:from>
    <xdr:to>
      <xdr:col>20</xdr:col>
      <xdr:colOff>38100</xdr:colOff>
      <xdr:row>96</xdr:row>
      <xdr:rowOff>30823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21950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48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65850</xdr:rowOff>
    </xdr:from>
    <xdr:to>
      <xdr:col>15</xdr:col>
      <xdr:colOff>101600</xdr:colOff>
      <xdr:row>97</xdr:row>
      <xdr:rowOff>167450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158577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8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108178</xdr:rowOff>
    </xdr:from>
    <xdr:to>
      <xdr:col>10</xdr:col>
      <xdr:colOff>165100</xdr:colOff>
      <xdr:row>97</xdr:row>
      <xdr:rowOff>38328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6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29455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6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22340</xdr:rowOff>
    </xdr:from>
    <xdr:to>
      <xdr:col>6</xdr:col>
      <xdr:colOff>38100</xdr:colOff>
      <xdr:row>96</xdr:row>
      <xdr:rowOff>123940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140467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5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71664</xdr:rowOff>
    </xdr:from>
    <xdr:to>
      <xdr:col>54</xdr:col>
      <xdr:colOff>189865</xdr:colOff>
      <xdr:row>38</xdr:row>
      <xdr:rowOff>159294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386614"/>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163121</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7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159294</xdr:rowOff>
    </xdr:from>
    <xdr:to>
      <xdr:col>55</xdr:col>
      <xdr:colOff>88900</xdr:colOff>
      <xdr:row>38</xdr:row>
      <xdr:rowOff>159294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7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18341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16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71664</xdr:rowOff>
    </xdr:from>
    <xdr:to>
      <xdr:col>55</xdr:col>
      <xdr:colOff>88900</xdr:colOff>
      <xdr:row>31</xdr:row>
      <xdr:rowOff>71664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3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17780</xdr:rowOff>
    </xdr:from>
    <xdr:to>
      <xdr:col>55</xdr:col>
      <xdr:colOff>0</xdr:colOff>
      <xdr:row>32</xdr:row>
      <xdr:rowOff>64589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5504180"/>
          <a:ext cx="8382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43923</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044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65496</xdr:rowOff>
    </xdr:from>
    <xdr:to>
      <xdr:col>55</xdr:col>
      <xdr:colOff>50800</xdr:colOff>
      <xdr:row>35</xdr:row>
      <xdr:rowOff>167096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06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30299</xdr:rowOff>
    </xdr:from>
    <xdr:to>
      <xdr:col>50</xdr:col>
      <xdr:colOff>114300</xdr:colOff>
      <xdr:row>32</xdr:row>
      <xdr:rowOff>17780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5345249"/>
          <a:ext cx="889000" cy="15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110127</xdr:rowOff>
    </xdr:from>
    <xdr:to>
      <xdr:col>50</xdr:col>
      <xdr:colOff>165100</xdr:colOff>
      <xdr:row>34</xdr:row>
      <xdr:rowOff>40277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576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31404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5860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30299</xdr:rowOff>
    </xdr:from>
    <xdr:to>
      <xdr:col>45</xdr:col>
      <xdr:colOff>177800</xdr:colOff>
      <xdr:row>31</xdr:row>
      <xdr:rowOff>82550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53452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56243</xdr:rowOff>
    </xdr:from>
    <xdr:to>
      <xdr:col>46</xdr:col>
      <xdr:colOff>38100</xdr:colOff>
      <xdr:row>34</xdr:row>
      <xdr:rowOff>157843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58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148970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5978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142966</xdr:rowOff>
    </xdr:from>
    <xdr:to>
      <xdr:col>41</xdr:col>
      <xdr:colOff>50800</xdr:colOff>
      <xdr:row>31</xdr:row>
      <xdr:rowOff>82550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28646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27940</xdr:rowOff>
    </xdr:from>
    <xdr:to>
      <xdr:col>41</xdr:col>
      <xdr:colOff>101600</xdr:colOff>
      <xdr:row>34</xdr:row>
      <xdr:rowOff>129540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120667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594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90533</xdr:rowOff>
    </xdr:from>
    <xdr:to>
      <xdr:col>36</xdr:col>
      <xdr:colOff>165100</xdr:colOff>
      <xdr:row>34</xdr:row>
      <xdr:rowOff>20683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5748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11810</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584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13789</xdr:rowOff>
    </xdr:from>
    <xdr:to>
      <xdr:col>55</xdr:col>
      <xdr:colOff>50800</xdr:colOff>
      <xdr:row>32</xdr:row>
      <xdr:rowOff>115389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36666</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35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138430</xdr:rowOff>
    </xdr:from>
    <xdr:to>
      <xdr:col>50</xdr:col>
      <xdr:colOff>165100</xdr:colOff>
      <xdr:row>32</xdr:row>
      <xdr:rowOff>68580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4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85107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2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150949</xdr:rowOff>
    </xdr:from>
    <xdr:to>
      <xdr:col>46</xdr:col>
      <xdr:colOff>38100</xdr:colOff>
      <xdr:row>31</xdr:row>
      <xdr:rowOff>81099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2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97626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0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31750</xdr:rowOff>
    </xdr:from>
    <xdr:to>
      <xdr:col>41</xdr:col>
      <xdr:colOff>101600</xdr:colOff>
      <xdr:row>31</xdr:row>
      <xdr:rowOff>133350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149877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92166</xdr:rowOff>
    </xdr:from>
    <xdr:to>
      <xdr:col>36</xdr:col>
      <xdr:colOff>165100</xdr:colOff>
      <xdr:row>31</xdr:row>
      <xdr:rowOff>22316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2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38843</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0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88951</xdr:rowOff>
    </xdr:from>
    <xdr:to>
      <xdr:col>55</xdr:col>
      <xdr:colOff>0</xdr:colOff>
      <xdr:row>57</xdr:row>
      <xdr:rowOff>93020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61601"/>
          <a:ext cx="8382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47495</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48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88951</xdr:rowOff>
    </xdr:from>
    <xdr:to>
      <xdr:col>50</xdr:col>
      <xdr:colOff>114300</xdr:colOff>
      <xdr:row>57</xdr:row>
      <xdr:rowOff>151770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61601"/>
          <a:ext cx="889000" cy="6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133758</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90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62342</xdr:rowOff>
    </xdr:from>
    <xdr:to>
      <xdr:col>45</xdr:col>
      <xdr:colOff>177800</xdr:colOff>
      <xdr:row>57</xdr:row>
      <xdr:rowOff>151770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34992"/>
          <a:ext cx="889000" cy="8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147225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32303</xdr:rowOff>
    </xdr:from>
    <xdr:to>
      <xdr:col>41</xdr:col>
      <xdr:colOff>50800</xdr:colOff>
      <xdr:row>57</xdr:row>
      <xdr:rowOff>62342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04953"/>
          <a:ext cx="889000" cy="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125163</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116202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42220</xdr:rowOff>
    </xdr:from>
    <xdr:to>
      <xdr:col>55</xdr:col>
      <xdr:colOff>50800</xdr:colOff>
      <xdr:row>57</xdr:row>
      <xdr:rowOff>143820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20647</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38151</xdr:rowOff>
    </xdr:from>
    <xdr:to>
      <xdr:col>50</xdr:col>
      <xdr:colOff>165100</xdr:colOff>
      <xdr:row>57</xdr:row>
      <xdr:rowOff>139751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156278</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58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100970</xdr:rowOff>
    </xdr:from>
    <xdr:to>
      <xdr:col>46</xdr:col>
      <xdr:colOff>38100</xdr:colOff>
      <xdr:row>58</xdr:row>
      <xdr:rowOff>31120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7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22247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96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11542</xdr:rowOff>
    </xdr:from>
    <xdr:to>
      <xdr:col>41</xdr:col>
      <xdr:colOff>101600</xdr:colOff>
      <xdr:row>57</xdr:row>
      <xdr:rowOff>113142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129669</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55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152953</xdr:rowOff>
    </xdr:from>
    <xdr:to>
      <xdr:col>36</xdr:col>
      <xdr:colOff>165100</xdr:colOff>
      <xdr:row>57</xdr:row>
      <xdr:rowOff>83103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99630</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52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92990</xdr:rowOff>
    </xdr:from>
    <xdr:to>
      <xdr:col>55</xdr:col>
      <xdr:colOff>0</xdr:colOff>
      <xdr:row>75</xdr:row>
      <xdr:rowOff>100838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951740"/>
          <a:ext cx="8382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72584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0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41631</xdr:rowOff>
    </xdr:from>
    <xdr:to>
      <xdr:col>50</xdr:col>
      <xdr:colOff>114300</xdr:colOff>
      <xdr:row>75</xdr:row>
      <xdr:rowOff>100838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900381"/>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33038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41631</xdr:rowOff>
    </xdr:from>
    <xdr:to>
      <xdr:col>45</xdr:col>
      <xdr:colOff>177800</xdr:colOff>
      <xdr:row>76</xdr:row>
      <xdr:rowOff>108953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900381"/>
          <a:ext cx="889000" cy="23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72889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95541</xdr:rowOff>
    </xdr:from>
    <xdr:to>
      <xdr:col>41</xdr:col>
      <xdr:colOff>50800</xdr:colOff>
      <xdr:row>76</xdr:row>
      <xdr:rowOff>108953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125741"/>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121200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3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140288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3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42190</xdr:rowOff>
    </xdr:from>
    <xdr:to>
      <xdr:col>55</xdr:col>
      <xdr:colOff>50800</xdr:colOff>
      <xdr:row>75</xdr:row>
      <xdr:rowOff>143790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65067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75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50038</xdr:rowOff>
    </xdr:from>
    <xdr:to>
      <xdr:col>50</xdr:col>
      <xdr:colOff>165100</xdr:colOff>
      <xdr:row>75</xdr:row>
      <xdr:rowOff>151637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087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168165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68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162281</xdr:rowOff>
    </xdr:from>
    <xdr:to>
      <xdr:col>46</xdr:col>
      <xdr:colOff>38100</xdr:colOff>
      <xdr:row>75</xdr:row>
      <xdr:rowOff>92431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84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108958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62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58153</xdr:rowOff>
    </xdr:from>
    <xdr:to>
      <xdr:col>41</xdr:col>
      <xdr:colOff>101600</xdr:colOff>
      <xdr:row>76</xdr:row>
      <xdr:rowOff>159753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0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4830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8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44741</xdr:rowOff>
    </xdr:from>
    <xdr:to>
      <xdr:col>36</xdr:col>
      <xdr:colOff>165100</xdr:colOff>
      <xdr:row>76</xdr:row>
      <xdr:rowOff>146341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7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162869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8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117335</xdr:rowOff>
    </xdr:from>
    <xdr:to>
      <xdr:col>55</xdr:col>
      <xdr:colOff>0</xdr:colOff>
      <xdr:row>97</xdr:row>
      <xdr:rowOff>143187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747985"/>
          <a:ext cx="838200" cy="2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125779</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13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15894</xdr:rowOff>
    </xdr:from>
    <xdr:to>
      <xdr:col>50</xdr:col>
      <xdr:colOff>114300</xdr:colOff>
      <xdr:row>97</xdr:row>
      <xdr:rowOff>117335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646544"/>
          <a:ext cx="889000" cy="10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37520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15894</xdr:rowOff>
    </xdr:from>
    <xdr:to>
      <xdr:col>45</xdr:col>
      <xdr:colOff>177800</xdr:colOff>
      <xdr:row>97</xdr:row>
      <xdr:rowOff>114249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646544"/>
          <a:ext cx="889000" cy="9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49350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114249</xdr:rowOff>
    </xdr:from>
    <xdr:to>
      <xdr:col>41</xdr:col>
      <xdr:colOff>50800</xdr:colOff>
      <xdr:row>98</xdr:row>
      <xdr:rowOff>16618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44899"/>
          <a:ext cx="889000" cy="7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83297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35177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92387</xdr:rowOff>
    </xdr:from>
    <xdr:to>
      <xdr:col>55</xdr:col>
      <xdr:colOff>50800</xdr:colOff>
      <xdr:row>98</xdr:row>
      <xdr:rowOff>22537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70814</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0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66535</xdr:rowOff>
    </xdr:from>
    <xdr:to>
      <xdr:col>50</xdr:col>
      <xdr:colOff>165100</xdr:colOff>
      <xdr:row>97</xdr:row>
      <xdr:rowOff>168135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159262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136544</xdr:rowOff>
    </xdr:from>
    <xdr:to>
      <xdr:col>46</xdr:col>
      <xdr:colOff>38100</xdr:colOff>
      <xdr:row>97</xdr:row>
      <xdr:rowOff>66694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9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57821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68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63449</xdr:rowOff>
    </xdr:from>
    <xdr:to>
      <xdr:col>41</xdr:col>
      <xdr:colOff>101600</xdr:colOff>
      <xdr:row>97</xdr:row>
      <xdr:rowOff>165049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156176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7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137268</xdr:rowOff>
    </xdr:from>
    <xdr:to>
      <xdr:col>36</xdr:col>
      <xdr:colOff>165100</xdr:colOff>
      <xdr:row>98</xdr:row>
      <xdr:rowOff>67418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58545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6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54465</xdr:rowOff>
    </xdr:from>
    <xdr:to>
      <xdr:col>85</xdr:col>
      <xdr:colOff>126364</xdr:colOff>
      <xdr:row>39</xdr:row>
      <xdr:rowOff>1778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197965"/>
          <a:ext cx="1269" cy="149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49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54465</xdr:rowOff>
    </xdr:from>
    <xdr:to>
      <xdr:col>86</xdr:col>
      <xdr:colOff>25400</xdr:colOff>
      <xdr:row>30</xdr:row>
      <xdr:rowOff>54465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14841</xdr:rowOff>
    </xdr:from>
    <xdr:to>
      <xdr:col>85</xdr:col>
      <xdr:colOff>127000</xdr:colOff>
      <xdr:row>36</xdr:row>
      <xdr:rowOff>170180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187041"/>
          <a:ext cx="838200" cy="15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18668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190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40241</xdr:rowOff>
    </xdr:from>
    <xdr:to>
      <xdr:col>85</xdr:col>
      <xdr:colOff>177800</xdr:colOff>
      <xdr:row>36</xdr:row>
      <xdr:rowOff>141841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21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170180</xdr:rowOff>
    </xdr:from>
    <xdr:to>
      <xdr:col>81</xdr:col>
      <xdr:colOff>50800</xdr:colOff>
      <xdr:row>37</xdr:row>
      <xdr:rowOff>56533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342380"/>
          <a:ext cx="8890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32512</xdr:rowOff>
    </xdr:from>
    <xdr:to>
      <xdr:col>81</xdr:col>
      <xdr:colOff>101600</xdr:colOff>
      <xdr:row>36</xdr:row>
      <xdr:rowOff>134112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2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150639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9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56533</xdr:rowOff>
    </xdr:from>
    <xdr:to>
      <xdr:col>76</xdr:col>
      <xdr:colOff>114300</xdr:colOff>
      <xdr:row>37</xdr:row>
      <xdr:rowOff>95939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400183"/>
          <a:ext cx="889000" cy="3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46119</xdr:rowOff>
    </xdr:from>
    <xdr:to>
      <xdr:col>76</xdr:col>
      <xdr:colOff>165100</xdr:colOff>
      <xdr:row>36</xdr:row>
      <xdr:rowOff>147719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2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164246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9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95939</xdr:rowOff>
    </xdr:from>
    <xdr:to>
      <xdr:col>71</xdr:col>
      <xdr:colOff>177800</xdr:colOff>
      <xdr:row>37</xdr:row>
      <xdr:rowOff>109655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43958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55263</xdr:rowOff>
    </xdr:from>
    <xdr:to>
      <xdr:col>72</xdr:col>
      <xdr:colOff>38100</xdr:colOff>
      <xdr:row>36</xdr:row>
      <xdr:rowOff>156863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1940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0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149207</xdr:rowOff>
    </xdr:from>
    <xdr:to>
      <xdr:col>67</xdr:col>
      <xdr:colOff>101600</xdr:colOff>
      <xdr:row>37</xdr:row>
      <xdr:rowOff>79357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95884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0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135491</xdr:rowOff>
    </xdr:from>
    <xdr:to>
      <xdr:col>85</xdr:col>
      <xdr:colOff>177800</xdr:colOff>
      <xdr:row>36</xdr:row>
      <xdr:rowOff>65641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13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158368</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598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119380</xdr:rowOff>
    </xdr:from>
    <xdr:to>
      <xdr:col>81</xdr:col>
      <xdr:colOff>101600</xdr:colOff>
      <xdr:row>37</xdr:row>
      <xdr:rowOff>49530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40657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38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5733</xdr:rowOff>
    </xdr:from>
    <xdr:to>
      <xdr:col>76</xdr:col>
      <xdr:colOff>165100</xdr:colOff>
      <xdr:row>37</xdr:row>
      <xdr:rowOff>107333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3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98460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44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45139</xdr:rowOff>
    </xdr:from>
    <xdr:to>
      <xdr:col>72</xdr:col>
      <xdr:colOff>38100</xdr:colOff>
      <xdr:row>37</xdr:row>
      <xdr:rowOff>146739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3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137866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48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58855</xdr:rowOff>
    </xdr:from>
    <xdr:to>
      <xdr:col>67</xdr:col>
      <xdr:colOff>101600</xdr:colOff>
      <xdr:row>37</xdr:row>
      <xdr:rowOff>160455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4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151582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140615</xdr:rowOff>
    </xdr:from>
    <xdr:to>
      <xdr:col>85</xdr:col>
      <xdr:colOff>127000</xdr:colOff>
      <xdr:row>57</xdr:row>
      <xdr:rowOff>6464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741815"/>
          <a:ext cx="838200" cy="3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117739</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37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111754</xdr:rowOff>
    </xdr:from>
    <xdr:to>
      <xdr:col>81</xdr:col>
      <xdr:colOff>50800</xdr:colOff>
      <xdr:row>57</xdr:row>
      <xdr:rowOff>6464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712954"/>
          <a:ext cx="889000" cy="6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164851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4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111754</xdr:rowOff>
    </xdr:from>
    <xdr:to>
      <xdr:col>76</xdr:col>
      <xdr:colOff>114300</xdr:colOff>
      <xdr:row>56</xdr:row>
      <xdr:rowOff>137471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712954"/>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135894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39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8198</xdr:rowOff>
    </xdr:from>
    <xdr:to>
      <xdr:col>71</xdr:col>
      <xdr:colOff>177800</xdr:colOff>
      <xdr:row>56</xdr:row>
      <xdr:rowOff>137471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437948"/>
          <a:ext cx="889000" cy="30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17727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4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40847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89815</xdr:rowOff>
    </xdr:from>
    <xdr:to>
      <xdr:col>85</xdr:col>
      <xdr:colOff>177800</xdr:colOff>
      <xdr:row>57</xdr:row>
      <xdr:rowOff>19965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6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68242</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66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127114</xdr:rowOff>
    </xdr:from>
    <xdr:to>
      <xdr:col>81</xdr:col>
      <xdr:colOff>101600</xdr:colOff>
      <xdr:row>57</xdr:row>
      <xdr:rowOff>57264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48391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82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60954</xdr:rowOff>
    </xdr:from>
    <xdr:to>
      <xdr:col>76</xdr:col>
      <xdr:colOff>165100</xdr:colOff>
      <xdr:row>56</xdr:row>
      <xdr:rowOff>162554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6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153681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75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86671</xdr:rowOff>
    </xdr:from>
    <xdr:to>
      <xdr:col>72</xdr:col>
      <xdr:colOff>38100</xdr:colOff>
      <xdr:row>57</xdr:row>
      <xdr:rowOff>16821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6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7948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78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128848</xdr:rowOff>
    </xdr:from>
    <xdr:to>
      <xdr:col>67</xdr:col>
      <xdr:colOff>101600</xdr:colOff>
      <xdr:row>55</xdr:row>
      <xdr:rowOff>58998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38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75525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16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131044</xdr:rowOff>
    </xdr:from>
    <xdr:ext cx="378565"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32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37209</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23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115261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14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127996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158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110036</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14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96265</xdr:rowOff>
    </xdr:from>
    <xdr:to>
      <xdr:col>85</xdr:col>
      <xdr:colOff>127000</xdr:colOff>
      <xdr:row>96</xdr:row>
      <xdr:rowOff>100952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555465"/>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160938</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620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96265</xdr:rowOff>
    </xdr:from>
    <xdr:to>
      <xdr:col>81</xdr:col>
      <xdr:colOff>50800</xdr:colOff>
      <xdr:row>96</xdr:row>
      <xdr:rowOff>118463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555465"/>
          <a:ext cx="889000" cy="2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118463</xdr:rowOff>
    </xdr:from>
    <xdr:to>
      <xdr:col>76</xdr:col>
      <xdr:colOff>114300</xdr:colOff>
      <xdr:row>96</xdr:row>
      <xdr:rowOff>165212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577663"/>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140319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165212</xdr:rowOff>
    </xdr:from>
    <xdr:to>
      <xdr:col>71</xdr:col>
      <xdr:colOff>177800</xdr:colOff>
      <xdr:row>96</xdr:row>
      <xdr:rowOff>168343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624412"/>
          <a:ext cx="8890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132159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50152</xdr:rowOff>
    </xdr:from>
    <xdr:to>
      <xdr:col>85</xdr:col>
      <xdr:colOff>177800</xdr:colOff>
      <xdr:row>96</xdr:row>
      <xdr:rowOff>151752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73029</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36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45465</xdr:rowOff>
    </xdr:from>
    <xdr:to>
      <xdr:col>81</xdr:col>
      <xdr:colOff>101600</xdr:colOff>
      <xdr:row>96</xdr:row>
      <xdr:rowOff>147065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163592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27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67663</xdr:rowOff>
    </xdr:from>
    <xdr:to>
      <xdr:col>76</xdr:col>
      <xdr:colOff>165100</xdr:colOff>
      <xdr:row>96</xdr:row>
      <xdr:rowOff>169263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14340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30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114412</xdr:rowOff>
    </xdr:from>
    <xdr:to>
      <xdr:col>72</xdr:col>
      <xdr:colOff>38100</xdr:colOff>
      <xdr:row>97</xdr:row>
      <xdr:rowOff>44562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7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61089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34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117543</xdr:rowOff>
    </xdr:from>
    <xdr:to>
      <xdr:col>67</xdr:col>
      <xdr:colOff>101600</xdr:colOff>
      <xdr:row>97</xdr:row>
      <xdr:rowOff>47693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64220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35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64262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07762"/>
          <a:ext cx="1269"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10939</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98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64262</xdr:rowOff>
    </xdr:from>
    <xdr:to>
      <xdr:col>116</xdr:col>
      <xdr:colOff>152400</xdr:colOff>
      <xdr:row>30</xdr:row>
      <xdr:rowOff>64262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111760</xdr:rowOff>
    </xdr:from>
    <xdr:to>
      <xdr:col>112</xdr:col>
      <xdr:colOff>38100</xdr:colOff>
      <xdr:row>38</xdr:row>
      <xdr:rowOff>41910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58437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230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84328</xdr:rowOff>
    </xdr:from>
    <xdr:to>
      <xdr:col>107</xdr:col>
      <xdr:colOff>101600</xdr:colOff>
      <xdr:row>38</xdr:row>
      <xdr:rowOff>14478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31005</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203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90441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26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79011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251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総務費が住民一人当たり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31,868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14,776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円減少しました。これは、都市環境整備基金積立金が約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億円、減債基金積立金が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億円それぞれ減少したことが主な要因となっています。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160,512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円減少しました。これは、子育て世帯への臨時特別給付金（先行給付）と住民非課税世帯等に対する臨時特別給付金で約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が主な理由となっています。少子高齢化による社会保障関係経費の増加が今後も見込まれますが、給付内容や対象者の適正化に努めるとともに医療費等の抑制に繋がるような施策を進めた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41,952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円増加しました。これは、小学校施設長寿命化改修事業の工事費が約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億円増加し、体育施設整備事業の工事費及び土地購入費で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億円増加したことが主な要因となっています。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財政調整基金残高は昨年度より約</a:t>
          </a:r>
          <a:r>
            <a:rPr kumimoji="1" lang="en-US" altLang="ja-JP" sz="1200">
              <a:latin typeface="ＭＳ ゴシック" pitchFamily="49" charset="-128"/>
              <a:ea typeface="ＭＳ ゴシック" pitchFamily="49" charset="-128"/>
            </a:rPr>
            <a:t>10.5</a:t>
          </a:r>
          <a:r>
            <a:rPr kumimoji="1" lang="ja-JP" altLang="en-US" sz="1200">
              <a:latin typeface="ＭＳ ゴシック" pitchFamily="49" charset="-128"/>
              <a:ea typeface="ＭＳ ゴシック" pitchFamily="49" charset="-128"/>
            </a:rPr>
            <a:t>億円増加、</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ポイント上昇しました。上昇した要因は、令和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年度は財政調整基金から約</a:t>
          </a:r>
          <a:r>
            <a:rPr kumimoji="1" lang="en-US" altLang="ja-JP" sz="1200">
              <a:latin typeface="ＭＳ ゴシック" pitchFamily="49" charset="-128"/>
              <a:ea typeface="ＭＳ ゴシック" pitchFamily="49" charset="-128"/>
            </a:rPr>
            <a:t>5.5</a:t>
          </a:r>
          <a:r>
            <a:rPr kumimoji="1" lang="ja-JP" altLang="en-US" sz="1200">
              <a:latin typeface="ＭＳ ゴシック" pitchFamily="49" charset="-128"/>
              <a:ea typeface="ＭＳ ゴシック" pitchFamily="49" charset="-128"/>
            </a:rPr>
            <a:t>億円を繰入した一方で、令和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年度決算に基づき</a:t>
          </a:r>
          <a:r>
            <a:rPr kumimoji="1" lang="en-US" altLang="ja-JP" sz="1200">
              <a:latin typeface="ＭＳ ゴシック" pitchFamily="49" charset="-128"/>
              <a:ea typeface="ＭＳ ゴシック" pitchFamily="49" charset="-128"/>
            </a:rPr>
            <a:t>16.0</a:t>
          </a:r>
          <a:r>
            <a:rPr kumimoji="1" lang="ja-JP" altLang="en-US" sz="1200">
              <a:latin typeface="ＭＳ ゴシック" pitchFamily="49" charset="-128"/>
              <a:ea typeface="ＭＳ ゴシック" pitchFamily="49" charset="-128"/>
            </a:rPr>
            <a:t>億円を剰余金積立したことによるものです。</a:t>
          </a:r>
        </a:p>
        <a:p>
          <a:r>
            <a:rPr kumimoji="1" lang="ja-JP" altLang="en-US" sz="1200">
              <a:latin typeface="ＭＳ ゴシック" pitchFamily="49" charset="-128"/>
              <a:ea typeface="ＭＳ ゴシック" pitchFamily="49" charset="-128"/>
            </a:rPr>
            <a:t>　実質単年度収支は昨年度より約</a:t>
          </a:r>
          <a:r>
            <a:rPr kumimoji="1" lang="en-US" altLang="ja-JP" sz="1200">
              <a:latin typeface="ＭＳ ゴシック" pitchFamily="49" charset="-128"/>
              <a:ea typeface="ＭＳ ゴシック" pitchFamily="49" charset="-128"/>
            </a:rPr>
            <a:t>11.2</a:t>
          </a:r>
          <a:r>
            <a:rPr kumimoji="1" lang="ja-JP" altLang="en-US" sz="1200">
              <a:latin typeface="ＭＳ ゴシック" pitchFamily="49" charset="-128"/>
              <a:ea typeface="ＭＳ ゴシック" pitchFamily="49" charset="-128"/>
            </a:rPr>
            <a:t>億円減少、</a:t>
          </a:r>
          <a:r>
            <a:rPr kumimoji="1" lang="en-US" altLang="ja-JP" sz="1200">
              <a:latin typeface="ＭＳ ゴシック" pitchFamily="49" charset="-128"/>
              <a:ea typeface="ＭＳ ゴシック" pitchFamily="49" charset="-128"/>
            </a:rPr>
            <a:t>2.46</a:t>
          </a:r>
          <a:r>
            <a:rPr kumimoji="1" lang="ja-JP" altLang="en-US" sz="1200">
              <a:latin typeface="ＭＳ ゴシック" pitchFamily="49" charset="-128"/>
              <a:ea typeface="ＭＳ ゴシック" pitchFamily="49" charset="-128"/>
            </a:rPr>
            <a:t>ポイント下降しました。下降した要因は、令和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年度は地方交付税の増額等により歳入が増加し、財政調整基金を取り崩す必要がなかったことによるものです。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昨年度同様にすべての会計で黒字になりました。連結実質赤字比率は昨年度の▲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34.77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35.79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％になりました。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これは一般会計及び特別会計の実質収支額と公営企業会計の資金剰余額の合計が昨年度の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16,002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16,096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百万円になったことで、黒字額が増加したことによるものです。</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主な要因として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病院事業会計において、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現金預金と貯蔵品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が増加したことにより流動資産が約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また引当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したことにより建設改良費等に充てるための企業債を除いた流動負債が約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し、資金剰余額が約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しました。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一方で、一般会計においては地方交付税が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百万円減少した影響により、実質収支額は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百万円減少しました。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9702;&#36001;&#20418;&#12305;/&#12304;00&#29702;&#36001;&#20840;&#33324;&#12305;/000100-&#20849;&#26377;/000341_&#36001;&#25919;&#29366;&#27841;&#36039;&#26009;&#38598;&#65288;H22&#27770;&#31639;&#12363;&#12425;&#65289;/R04/01&#30476;&#36890;&#30693;/&#12304;&#65299;&#65295;&#65297;&#65300;&#12294;&#30476;&#24066;&#30010;&#26449;&#35506;&#12305;&#20196;&#21644;&#65300;&#24180;&#24230;&#36001;&#25919;&#29366;&#27841;&#36039;&#26009;&#38598;&#12398;&#20316;&#25104;&#21450;&#12403;&#25552;&#20986;&#12395;&#12388;&#12356;&#12390;&#65288;&#20381;&#38972;&#65289;/01_&#20316;&#26989;&#29992;/02_&#12304;&#37329;&#23376;&#12305;3&#12289;4&#12289;7/&#37329;&#23376;&#12304;&#36001;&#25919;&#29366;&#27841;&#36039;&#26009;&#38598;&#12305;_102041_&#20234;&#21218;&#23822;&#24066;_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29702;&#36001;&#20418;&#12305;/&#12304;00&#29702;&#36001;&#20840;&#33324;&#12305;/000100-&#20849;&#26377;/000341_&#36001;&#25919;&#29366;&#27841;&#36039;&#26009;&#38598;&#65288;H22&#27770;&#31639;&#12363;&#12425;&#65289;/R04/01&#30476;&#36890;&#30693;/&#12304;&#65299;&#65295;&#65297;&#65300;&#12294;&#30476;&#24066;&#30010;&#26449;&#35506;&#12305;&#20196;&#21644;&#65300;&#24180;&#24230;&#36001;&#25919;&#29366;&#27841;&#36039;&#26009;&#38598;&#12398;&#20316;&#25104;&#21450;&#12403;&#25552;&#20986;&#12395;&#12388;&#12356;&#12390;&#65288;&#20381;&#38972;&#65289;/01_&#20316;&#26989;&#29992;/04_&#12304;&#23567;&#37326;&#30000;&#12305;8&#12289;9&#12289;10/(&#23567;&#37326;&#30000;&#65289;&#12304;&#36001;&#25919;&#29366;&#27841;&#36039;&#26009;&#38598;&#12305;_102041_&#20234;&#21218;&#23822;&#24066;_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29702;&#36001;&#20418;&#12305;/&#12304;00&#29702;&#36001;&#20840;&#33324;&#12305;/000100-&#20849;&#26377;/000341_&#36001;&#25919;&#29366;&#27841;&#36039;&#26009;&#38598;&#65288;H22&#27770;&#31639;&#12363;&#12425;&#65289;/R04/01&#30476;&#36890;&#30693;/&#12304;&#65299;&#65295;&#65297;&#65300;&#12294;&#30476;&#24066;&#30010;&#26449;&#35506;&#12305;&#20196;&#21644;&#65300;&#24180;&#24230;&#36001;&#25919;&#29366;&#27841;&#36039;&#26009;&#38598;&#12398;&#20316;&#25104;&#21450;&#12403;&#25552;&#20986;&#12395;&#12388;&#12356;&#12390;&#65288;&#20381;&#38972;&#65289;/01_&#20316;&#26989;&#29992;/03_&#12304;&#30010;&#30000;&#12305;5&#12289;6&#12289;11/&#12304;&#36001;&#25919;&#29366;&#27841;&#36039;&#26009;&#38598;&#12305;_102041_&#20234;&#21218;&#23822;&#24066;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政比較分析表"/>
      <sheetName val="経常経費分析表（経常収支比率の分析）"/>
      <sheetName val="経常経費分析表（人件費・公債費・普通建設事業費の分析）"/>
      <sheetName val="実質収支比率等に係る経年分析"/>
      <sheetName val="データシート"/>
    </sheetNames>
    <sheetDataSet>
      <sheetData sheetId="0" refreshError="1"/>
      <sheetData sheetId="1" refreshError="1"/>
      <sheetData sheetId="2" refreshError="1"/>
      <sheetData sheetId="3" refreshError="1"/>
      <sheetData sheetId="4">
        <row r="18">
          <cell r="B18" t="str">
            <v>H30</v>
          </cell>
          <cell r="C18" t="str">
            <v>R01</v>
          </cell>
          <cell r="D18" t="str">
            <v>R02</v>
          </cell>
          <cell r="E18" t="str">
            <v>R03</v>
          </cell>
          <cell r="F18" t="str">
            <v>R04</v>
          </cell>
        </row>
        <row r="19">
          <cell r="A19" t="str">
            <v>実質収支額</v>
          </cell>
          <cell r="B19">
            <v>5.38</v>
          </cell>
          <cell r="C19">
            <v>5.94</v>
          </cell>
          <cell r="D19">
            <v>6.23</v>
          </cell>
          <cell r="E19">
            <v>6.96</v>
          </cell>
          <cell r="F19">
            <v>6.91</v>
          </cell>
        </row>
        <row r="20">
          <cell r="A20" t="str">
            <v>財政調整基金残高</v>
          </cell>
          <cell r="B20">
            <v>11.2</v>
          </cell>
          <cell r="C20">
            <v>12.27</v>
          </cell>
          <cell r="D20">
            <v>12.65</v>
          </cell>
          <cell r="E20">
            <v>15.09</v>
          </cell>
          <cell r="F20">
            <v>17.79</v>
          </cell>
        </row>
        <row r="21">
          <cell r="A21" t="str">
            <v>実質単年度収支</v>
          </cell>
          <cell r="B21">
            <v>-3.94</v>
          </cell>
          <cell r="C21">
            <v>-1.26</v>
          </cell>
          <cell r="D21">
            <v>-1.74</v>
          </cell>
          <cell r="E21">
            <v>1.03</v>
          </cell>
          <cell r="F21">
            <v>-1.43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5">
          <cell r="B25" t="str">
            <v>H30</v>
          </cell>
          <cell r="D25" t="str">
            <v>R01</v>
          </cell>
          <cell r="F25" t="str">
            <v>R02</v>
          </cell>
          <cell r="H25" t="str">
            <v>R03</v>
          </cell>
          <cell r="J25" t="str">
            <v>R04</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1.2</v>
          </cell>
          <cell r="D27" t="e">
            <v>#N/A</v>
          </cell>
          <cell r="E27">
            <v>1.22</v>
          </cell>
          <cell r="F27" t="e">
            <v>#N/A</v>
          </cell>
          <cell r="G27">
            <v>0.11</v>
          </cell>
          <cell r="H27" t="e">
            <v>#N/A</v>
          </cell>
          <cell r="I27">
            <v>0.09</v>
          </cell>
          <cell r="J27" t="e">
            <v>#N/A</v>
          </cell>
          <cell r="K27">
            <v>0.09</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農業集落排水事業会計</v>
          </cell>
          <cell r="B29" t="e">
            <v>#VALUE!</v>
          </cell>
          <cell r="C29" t="e">
            <v>#VALUE!</v>
          </cell>
          <cell r="D29" t="e">
            <v>#VALUE!</v>
          </cell>
          <cell r="E29" t="e">
            <v>#VALUE!</v>
          </cell>
          <cell r="F29" t="e">
            <v>#N/A</v>
          </cell>
          <cell r="G29">
            <v>0.1</v>
          </cell>
          <cell r="H29" t="e">
            <v>#N/A</v>
          </cell>
          <cell r="I29">
            <v>0.17</v>
          </cell>
          <cell r="J29" t="e">
            <v>#N/A</v>
          </cell>
          <cell r="K29">
            <v>0.19</v>
          </cell>
        </row>
        <row r="30">
          <cell r="A30" t="str">
            <v>小型自動車競走事業費特別会計</v>
          </cell>
          <cell r="B30" t="e">
            <v>#N/A</v>
          </cell>
          <cell r="C30">
            <v>0.91</v>
          </cell>
          <cell r="D30" t="e">
            <v>#N/A</v>
          </cell>
          <cell r="E30">
            <v>0.41</v>
          </cell>
          <cell r="F30" t="e">
            <v>#N/A</v>
          </cell>
          <cell r="G30">
            <v>1.24</v>
          </cell>
          <cell r="H30" t="e">
            <v>#N/A</v>
          </cell>
          <cell r="I30">
            <v>1.19</v>
          </cell>
          <cell r="J30" t="e">
            <v>#N/A</v>
          </cell>
          <cell r="K30">
            <v>0.56000000000000005</v>
          </cell>
        </row>
        <row r="31">
          <cell r="A31" t="str">
            <v>国民健康保険特別会計</v>
          </cell>
          <cell r="B31" t="e">
            <v>#N/A</v>
          </cell>
          <cell r="C31">
            <v>0.54</v>
          </cell>
          <cell r="D31" t="e">
            <v>#N/A</v>
          </cell>
          <cell r="E31">
            <v>0.57999999999999996</v>
          </cell>
          <cell r="F31" t="e">
            <v>#N/A</v>
          </cell>
          <cell r="G31">
            <v>1.07</v>
          </cell>
          <cell r="H31" t="e">
            <v>#N/A</v>
          </cell>
          <cell r="I31">
            <v>0.99</v>
          </cell>
          <cell r="J31" t="e">
            <v>#N/A</v>
          </cell>
          <cell r="K31">
            <v>0.72</v>
          </cell>
        </row>
        <row r="32">
          <cell r="A32" t="str">
            <v>公共下水道事業会計</v>
          </cell>
          <cell r="B32" t="e">
            <v>#VALUE!</v>
          </cell>
          <cell r="C32" t="e">
            <v>#VALUE!</v>
          </cell>
          <cell r="D32" t="e">
            <v>#VALUE!</v>
          </cell>
          <cell r="E32" t="e">
            <v>#VALUE!</v>
          </cell>
          <cell r="F32" t="e">
            <v>#N/A</v>
          </cell>
          <cell r="G32">
            <v>0.64</v>
          </cell>
          <cell r="H32" t="e">
            <v>#N/A</v>
          </cell>
          <cell r="I32">
            <v>0.83</v>
          </cell>
          <cell r="J32" t="e">
            <v>#N/A</v>
          </cell>
          <cell r="K32">
            <v>0.78</v>
          </cell>
        </row>
        <row r="33">
          <cell r="A33" t="str">
            <v>介護保険特別会計</v>
          </cell>
          <cell r="B33" t="e">
            <v>#N/A</v>
          </cell>
          <cell r="C33">
            <v>1.23</v>
          </cell>
          <cell r="D33" t="e">
            <v>#N/A</v>
          </cell>
          <cell r="E33">
            <v>1.02</v>
          </cell>
          <cell r="F33" t="e">
            <v>#N/A</v>
          </cell>
          <cell r="G33">
            <v>1.26</v>
          </cell>
          <cell r="H33" t="e">
            <v>#N/A</v>
          </cell>
          <cell r="I33">
            <v>0.95</v>
          </cell>
          <cell r="J33" t="e">
            <v>#N/A</v>
          </cell>
          <cell r="K33">
            <v>1.42</v>
          </cell>
        </row>
        <row r="34">
          <cell r="A34" t="str">
            <v>水道事業会計</v>
          </cell>
          <cell r="B34" t="e">
            <v>#N/A</v>
          </cell>
          <cell r="C34">
            <v>6.46</v>
          </cell>
          <cell r="D34" t="e">
            <v>#N/A</v>
          </cell>
          <cell r="E34">
            <v>5.76</v>
          </cell>
          <cell r="F34" t="e">
            <v>#N/A</v>
          </cell>
          <cell r="G34">
            <v>5.77</v>
          </cell>
          <cell r="H34" t="e">
            <v>#N/A</v>
          </cell>
          <cell r="I34">
            <v>4.53</v>
          </cell>
          <cell r="J34" t="e">
            <v>#N/A</v>
          </cell>
          <cell r="K34">
            <v>4.13</v>
          </cell>
        </row>
        <row r="35">
          <cell r="A35" t="str">
            <v>一般会計</v>
          </cell>
          <cell r="B35" t="e">
            <v>#N/A</v>
          </cell>
          <cell r="C35">
            <v>5.27</v>
          </cell>
          <cell r="D35" t="e">
            <v>#N/A</v>
          </cell>
          <cell r="E35">
            <v>5.83</v>
          </cell>
          <cell r="F35" t="e">
            <v>#N/A</v>
          </cell>
          <cell r="G35">
            <v>6.14</v>
          </cell>
          <cell r="H35" t="e">
            <v>#N/A</v>
          </cell>
          <cell r="I35">
            <v>6.89</v>
          </cell>
          <cell r="J35" t="e">
            <v>#N/A</v>
          </cell>
          <cell r="K35">
            <v>6.85</v>
          </cell>
        </row>
        <row r="36">
          <cell r="A36" t="str">
            <v>病院事業会計</v>
          </cell>
          <cell r="B36" t="e">
            <v>#N/A</v>
          </cell>
          <cell r="C36">
            <v>17.010000000000002</v>
          </cell>
          <cell r="D36" t="e">
            <v>#N/A</v>
          </cell>
          <cell r="E36">
            <v>16.52</v>
          </cell>
          <cell r="F36" t="e">
            <v>#N/A</v>
          </cell>
          <cell r="G36">
            <v>17.600000000000001</v>
          </cell>
          <cell r="H36" t="e">
            <v>#N/A</v>
          </cell>
          <cell r="I36">
            <v>19.13</v>
          </cell>
          <cell r="J36" t="e">
            <v>#N/A</v>
          </cell>
          <cell r="K36">
            <v>21.05</v>
          </cell>
        </row>
        <row r="40">
          <cell r="B40" t="str">
            <v>H30</v>
          </cell>
          <cell r="E40" t="str">
            <v>R01</v>
          </cell>
          <cell r="H40" t="str">
            <v>R02</v>
          </cell>
          <cell r="K40" t="str">
            <v>R03</v>
          </cell>
          <cell r="N40" t="str">
            <v>R04</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7490</v>
          </cell>
          <cell r="G42">
            <v>7404</v>
          </cell>
          <cell r="J42">
            <v>7499</v>
          </cell>
          <cell r="M42">
            <v>7589</v>
          </cell>
          <cell r="P42">
            <v>7460</v>
          </cell>
        </row>
        <row r="43">
          <cell r="A43" t="str">
            <v>一時借入金の利子</v>
          </cell>
          <cell r="B43" t="str">
            <v>-</v>
          </cell>
          <cell r="E43" t="str">
            <v>-</v>
          </cell>
          <cell r="H43" t="str">
            <v>-</v>
          </cell>
          <cell r="K43" t="str">
            <v>-</v>
          </cell>
          <cell r="N43" t="str">
            <v>-</v>
          </cell>
        </row>
        <row r="44">
          <cell r="A44" t="str">
            <v>債務負担行為に基づく支出額</v>
          </cell>
          <cell r="B44">
            <v>1</v>
          </cell>
          <cell r="E44">
            <v>1</v>
          </cell>
          <cell r="H44">
            <v>1</v>
          </cell>
          <cell r="K44">
            <v>1</v>
          </cell>
          <cell r="N44">
            <v>1</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2052</v>
          </cell>
          <cell r="E46">
            <v>1985</v>
          </cell>
          <cell r="H46">
            <v>1904</v>
          </cell>
          <cell r="K46">
            <v>1786</v>
          </cell>
          <cell r="N46">
            <v>1877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7209</v>
          </cell>
          <cell r="E49">
            <v>7229</v>
          </cell>
          <cell r="H49">
            <v>7662</v>
          </cell>
          <cell r="K49">
            <v>7842</v>
          </cell>
          <cell r="N49">
            <v>7784</v>
          </cell>
        </row>
        <row r="50">
          <cell r="A50" t="str">
            <v>実質公債費比率の分子</v>
          </cell>
          <cell r="B50" t="e">
            <v>#N/A</v>
          </cell>
          <cell r="C50">
            <v>1772</v>
          </cell>
          <cell r="D50" t="e">
            <v>#N/A</v>
          </cell>
          <cell r="E50" t="e">
            <v>#N/A</v>
          </cell>
          <cell r="F50">
            <v>1811</v>
          </cell>
          <cell r="G50" t="e">
            <v>#N/A</v>
          </cell>
          <cell r="H50" t="e">
            <v>#N/A</v>
          </cell>
          <cell r="I50">
            <v>2068</v>
          </cell>
          <cell r="J50" t="e">
            <v>#N/A</v>
          </cell>
          <cell r="K50" t="e">
            <v>#N/A</v>
          </cell>
          <cell r="L50">
            <v>2040</v>
          </cell>
          <cell r="M50" t="e">
            <v>#N/A</v>
          </cell>
          <cell r="N50" t="e">
            <v>#N/A</v>
          </cell>
          <cell r="O50">
            <v>2202</v>
          </cell>
          <cell r="P50" t="e">
            <v>#N/A</v>
          </cell>
        </row>
        <row r="54">
          <cell r="B54" t="str">
            <v>H30</v>
          </cell>
          <cell r="E54" t="str">
            <v>R01</v>
          </cell>
          <cell r="H54" t="str">
            <v>R02</v>
          </cell>
          <cell r="K54" t="str">
            <v>R03</v>
          </cell>
          <cell r="N54" t="str">
            <v>R04</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69096</v>
          </cell>
          <cell r="G56">
            <v>68991</v>
          </cell>
          <cell r="J56">
            <v>67212</v>
          </cell>
          <cell r="M56">
            <v>65390</v>
          </cell>
          <cell r="P56">
            <v>62140</v>
          </cell>
        </row>
        <row r="57">
          <cell r="A57" t="str">
            <v>充当可能特定歳入</v>
          </cell>
          <cell r="D57">
            <v>6960</v>
          </cell>
          <cell r="G57">
            <v>6851</v>
          </cell>
          <cell r="J57">
            <v>7316</v>
          </cell>
          <cell r="M57">
            <v>7095</v>
          </cell>
          <cell r="P57">
            <v>6591</v>
          </cell>
        </row>
        <row r="58">
          <cell r="A58" t="str">
            <v>充当可能基金</v>
          </cell>
          <cell r="D58">
            <v>12525</v>
          </cell>
          <cell r="G58">
            <v>11500</v>
          </cell>
          <cell r="J58">
            <v>11775</v>
          </cell>
          <cell r="M58">
            <v>18063</v>
          </cell>
          <cell r="P58">
            <v>19996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101</v>
          </cell>
          <cell r="E61">
            <v>119</v>
          </cell>
          <cell r="H61">
            <v>89</v>
          </cell>
          <cell r="K61">
            <v>34</v>
          </cell>
          <cell r="N61">
            <v>12</v>
          </cell>
        </row>
        <row r="62">
          <cell r="A62" t="str">
            <v>退職手当負担見込額</v>
          </cell>
          <cell r="B62">
            <v>10448</v>
          </cell>
          <cell r="E62">
            <v>10599</v>
          </cell>
          <cell r="H62">
            <v>10492</v>
          </cell>
          <cell r="K62">
            <v>10355</v>
          </cell>
          <cell r="N62">
            <v>10420</v>
          </cell>
        </row>
        <row r="63">
          <cell r="A63" t="str">
            <v>組合等負担等見込額</v>
          </cell>
          <cell r="B63" t="str">
            <v>-</v>
          </cell>
          <cell r="E63" t="str">
            <v>-</v>
          </cell>
          <cell r="H63" t="str">
            <v>-</v>
          </cell>
          <cell r="K63" t="str">
            <v>-</v>
          </cell>
          <cell r="N63" t="str">
            <v>-</v>
          </cell>
        </row>
        <row r="64">
          <cell r="A64" t="str">
            <v>公営企業債等繰入見込額</v>
          </cell>
          <cell r="B64">
            <v>21922</v>
          </cell>
          <cell r="E64">
            <v>20863</v>
          </cell>
          <cell r="H64">
            <v>19435</v>
          </cell>
          <cell r="K64">
            <v>18239</v>
          </cell>
          <cell r="N64">
            <v>17014</v>
          </cell>
        </row>
        <row r="65">
          <cell r="A65" t="str">
            <v>債務負担行為に基づく支出予定額</v>
          </cell>
          <cell r="B65">
            <v>8</v>
          </cell>
          <cell r="E65">
            <v>7</v>
          </cell>
          <cell r="H65">
            <v>6</v>
          </cell>
          <cell r="K65">
            <v>5</v>
          </cell>
          <cell r="N65">
            <v>4</v>
          </cell>
        </row>
        <row r="66">
          <cell r="A66" t="str">
            <v>一般会計等に係る地方債の現在高</v>
          </cell>
          <cell r="B66">
            <v>70397</v>
          </cell>
          <cell r="E66">
            <v>70802</v>
          </cell>
          <cell r="H66">
            <v>68565</v>
          </cell>
          <cell r="K66">
            <v>67158</v>
          </cell>
          <cell r="N66">
            <v>63744</v>
          </cell>
        </row>
        <row r="67">
          <cell r="A67" t="str">
            <v>将来負担比率の分子</v>
          </cell>
          <cell r="B67" t="e">
            <v>#N/A</v>
          </cell>
          <cell r="C67">
            <v>14294</v>
          </cell>
          <cell r="D67" t="e">
            <v>#N/A</v>
          </cell>
          <cell r="E67" t="e">
            <v>#N/A</v>
          </cell>
          <cell r="F67">
            <v>15048</v>
          </cell>
          <cell r="G67" t="e">
            <v>#N/A</v>
          </cell>
          <cell r="H67" t="e">
            <v>#N/A</v>
          </cell>
          <cell r="I67">
            <v>12284</v>
          </cell>
          <cell r="J67" t="e">
            <v>#N/A</v>
          </cell>
          <cell r="K67" t="e">
            <v>#N/A</v>
          </cell>
          <cell r="L67">
            <v>5241</v>
          </cell>
          <cell r="M67" t="e">
            <v>#N/A</v>
          </cell>
          <cell r="N67" t="e">
            <v>#N/A</v>
          </cell>
          <cell r="O67">
            <v>2466</v>
          </cell>
          <cell r="P67" t="e">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R02</v>
          </cell>
          <cell r="C71" t="str">
            <v>R03</v>
          </cell>
          <cell r="D71" t="str">
            <v>R04</v>
          </cell>
        </row>
        <row r="72">
          <cell r="A72" t="str">
            <v>財政調整基金</v>
          </cell>
          <cell r="B72">
            <v>5537</v>
          </cell>
          <cell r="C72">
            <v>6937</v>
          </cell>
          <cell r="D72">
            <v>7988</v>
          </cell>
        </row>
        <row r="73">
          <cell r="A73" t="str">
            <v>減債基金</v>
          </cell>
          <cell r="B73">
            <v>36</v>
          </cell>
          <cell r="C73">
            <v>1251</v>
          </cell>
          <cell r="D73">
            <v>1251</v>
          </cell>
        </row>
        <row r="74">
          <cell r="A74" t="str">
            <v>その他特定目的基金</v>
          </cell>
          <cell r="B74">
            <v>1957</v>
          </cell>
          <cell r="C74">
            <v>4490</v>
          </cell>
          <cell r="D74">
            <v>4868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352" customWidth="1"/>
    <col min="12" max="12" width="2.26953125" style="352" customWidth="1"/>
    <col min="13" max="17" width="2.36328125" style="352" customWidth="1"/>
    <col min="18" max="119" width="2.08984375" style="352" customWidth="1"/>
    <col min="120" max="16384" width="0" style="352" hidden="1"/>
  </cols>
  <sheetData>
    <row r="1" spans="1:119" ht="33" customHeight="1" x14ac:dyDescent="0.2">
      <c r="B1" s="379" t="s">
        <v>80</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0"/>
      <c r="DK1" s="180"/>
      <c r="DL1" s="180"/>
      <c r="DM1" s="180"/>
      <c r="DN1" s="180"/>
      <c r="DO1" s="180"/>
    </row>
    <row r="2" spans="1:119" ht="24" thickBot="1" x14ac:dyDescent="0.25">
      <c r="B2" s="181" t="s">
        <v>81</v>
      </c>
      <c r="C2" s="181"/>
      <c r="D2" s="182"/>
    </row>
    <row r="3" spans="1:119" ht="18.75" customHeight="1" thickBot="1" x14ac:dyDescent="0.25">
      <c r="A3" s="180"/>
      <c r="B3" s="380" t="s">
        <v>82</v>
      </c>
      <c r="C3" s="381"/>
      <c r="D3" s="381"/>
      <c r="E3" s="382"/>
      <c r="F3" s="382"/>
      <c r="G3" s="382"/>
      <c r="H3" s="382"/>
      <c r="I3" s="382"/>
      <c r="J3" s="382"/>
      <c r="K3" s="382"/>
      <c r="L3" s="382" t="s">
        <v>83</v>
      </c>
      <c r="M3" s="382"/>
      <c r="N3" s="382"/>
      <c r="O3" s="382"/>
      <c r="P3" s="382"/>
      <c r="Q3" s="382"/>
      <c r="R3" s="389"/>
      <c r="S3" s="389"/>
      <c r="T3" s="389"/>
      <c r="U3" s="389"/>
      <c r="V3" s="390"/>
      <c r="W3" s="364" t="s">
        <v>84</v>
      </c>
      <c r="X3" s="365"/>
      <c r="Y3" s="365"/>
      <c r="Z3" s="365"/>
      <c r="AA3" s="365"/>
      <c r="AB3" s="381"/>
      <c r="AC3" s="389" t="s">
        <v>85</v>
      </c>
      <c r="AD3" s="365"/>
      <c r="AE3" s="365"/>
      <c r="AF3" s="365"/>
      <c r="AG3" s="365"/>
      <c r="AH3" s="365"/>
      <c r="AI3" s="365"/>
      <c r="AJ3" s="365"/>
      <c r="AK3" s="365"/>
      <c r="AL3" s="366"/>
      <c r="AM3" s="364" t="s">
        <v>86</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87</v>
      </c>
      <c r="BO3" s="365"/>
      <c r="BP3" s="365"/>
      <c r="BQ3" s="365"/>
      <c r="BR3" s="365"/>
      <c r="BS3" s="365"/>
      <c r="BT3" s="365"/>
      <c r="BU3" s="366"/>
      <c r="BV3" s="364" t="s">
        <v>88</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89</v>
      </c>
      <c r="CU3" s="365"/>
      <c r="CV3" s="365"/>
      <c r="CW3" s="365"/>
      <c r="CX3" s="365"/>
      <c r="CY3" s="365"/>
      <c r="CZ3" s="365"/>
      <c r="DA3" s="366"/>
      <c r="DB3" s="364" t="s">
        <v>90</v>
      </c>
      <c r="DC3" s="365"/>
      <c r="DD3" s="365"/>
      <c r="DE3" s="365"/>
      <c r="DF3" s="365"/>
      <c r="DG3" s="365"/>
      <c r="DH3" s="365"/>
      <c r="DI3" s="366"/>
    </row>
    <row r="4" spans="1:119" ht="18.75" customHeight="1" x14ac:dyDescent="0.2">
      <c r="A4" s="180"/>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91</v>
      </c>
      <c r="AZ4" s="368"/>
      <c r="BA4" s="368"/>
      <c r="BB4" s="368"/>
      <c r="BC4" s="368"/>
      <c r="BD4" s="368"/>
      <c r="BE4" s="368"/>
      <c r="BF4" s="368"/>
      <c r="BG4" s="368"/>
      <c r="BH4" s="368"/>
      <c r="BI4" s="368"/>
      <c r="BJ4" s="368"/>
      <c r="BK4" s="368"/>
      <c r="BL4" s="368"/>
      <c r="BM4" s="369"/>
      <c r="BN4" s="370">
        <v>83772180</v>
      </c>
      <c r="BO4" s="371"/>
      <c r="BP4" s="371"/>
      <c r="BQ4" s="371"/>
      <c r="BR4" s="371"/>
      <c r="BS4" s="371"/>
      <c r="BT4" s="371"/>
      <c r="BU4" s="372"/>
      <c r="BV4" s="370">
        <v>88369535</v>
      </c>
      <c r="BW4" s="371"/>
      <c r="BX4" s="371"/>
      <c r="BY4" s="371"/>
      <c r="BZ4" s="371"/>
      <c r="CA4" s="371"/>
      <c r="CB4" s="371"/>
      <c r="CC4" s="372"/>
      <c r="CD4" s="373" t="s">
        <v>92</v>
      </c>
      <c r="CE4" s="374"/>
      <c r="CF4" s="374"/>
      <c r="CG4" s="374"/>
      <c r="CH4" s="374"/>
      <c r="CI4" s="374"/>
      <c r="CJ4" s="374"/>
      <c r="CK4" s="374"/>
      <c r="CL4" s="374"/>
      <c r="CM4" s="374"/>
      <c r="CN4" s="374"/>
      <c r="CO4" s="374"/>
      <c r="CP4" s="374"/>
      <c r="CQ4" s="374"/>
      <c r="CR4" s="374"/>
      <c r="CS4" s="375"/>
      <c r="CT4" s="376">
        <v>6.9</v>
      </c>
      <c r="CU4" s="377"/>
      <c r="CV4" s="377"/>
      <c r="CW4" s="377"/>
      <c r="CX4" s="377"/>
      <c r="CY4" s="377"/>
      <c r="CZ4" s="377"/>
      <c r="DA4" s="378"/>
      <c r="DB4" s="376">
        <v>7</v>
      </c>
      <c r="DC4" s="377"/>
      <c r="DD4" s="377"/>
      <c r="DE4" s="377"/>
      <c r="DF4" s="377"/>
      <c r="DG4" s="377"/>
      <c r="DH4" s="377"/>
      <c r="DI4" s="378"/>
    </row>
    <row r="5" spans="1:119" ht="18.75" customHeight="1" x14ac:dyDescent="0.2">
      <c r="A5" s="180"/>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93</v>
      </c>
      <c r="AN5" s="437"/>
      <c r="AO5" s="437"/>
      <c r="AP5" s="437"/>
      <c r="AQ5" s="437"/>
      <c r="AR5" s="437"/>
      <c r="AS5" s="437"/>
      <c r="AT5" s="438"/>
      <c r="AU5" s="439" t="s">
        <v>94</v>
      </c>
      <c r="AV5" s="440"/>
      <c r="AW5" s="440"/>
      <c r="AX5" s="440"/>
      <c r="AY5" s="441" t="s">
        <v>95</v>
      </c>
      <c r="AZ5" s="442"/>
      <c r="BA5" s="442"/>
      <c r="BB5" s="442"/>
      <c r="BC5" s="442"/>
      <c r="BD5" s="442"/>
      <c r="BE5" s="442"/>
      <c r="BF5" s="442"/>
      <c r="BG5" s="442"/>
      <c r="BH5" s="442"/>
      <c r="BI5" s="442"/>
      <c r="BJ5" s="442"/>
      <c r="BK5" s="442"/>
      <c r="BL5" s="442"/>
      <c r="BM5" s="443"/>
      <c r="BN5" s="407">
        <v>80354024</v>
      </c>
      <c r="BO5" s="408"/>
      <c r="BP5" s="408"/>
      <c r="BQ5" s="408"/>
      <c r="BR5" s="408"/>
      <c r="BS5" s="408"/>
      <c r="BT5" s="408"/>
      <c r="BU5" s="409"/>
      <c r="BV5" s="407">
        <v>84977958</v>
      </c>
      <c r="BW5" s="408"/>
      <c r="BX5" s="408"/>
      <c r="BY5" s="408"/>
      <c r="BZ5" s="408"/>
      <c r="CA5" s="408"/>
      <c r="CB5" s="408"/>
      <c r="CC5" s="409"/>
      <c r="CD5" s="410" t="s">
        <v>96</v>
      </c>
      <c r="CE5" s="411"/>
      <c r="CF5" s="411"/>
      <c r="CG5" s="411"/>
      <c r="CH5" s="411"/>
      <c r="CI5" s="411"/>
      <c r="CJ5" s="411"/>
      <c r="CK5" s="411"/>
      <c r="CL5" s="411"/>
      <c r="CM5" s="411"/>
      <c r="CN5" s="411"/>
      <c r="CO5" s="411"/>
      <c r="CP5" s="411"/>
      <c r="CQ5" s="411"/>
      <c r="CR5" s="411"/>
      <c r="CS5" s="412"/>
      <c r="CT5" s="404">
        <v>93.9</v>
      </c>
      <c r="CU5" s="405"/>
      <c r="CV5" s="405"/>
      <c r="CW5" s="405"/>
      <c r="CX5" s="405"/>
      <c r="CY5" s="405"/>
      <c r="CZ5" s="405"/>
      <c r="DA5" s="406"/>
      <c r="DB5" s="404">
        <v>87.8</v>
      </c>
      <c r="DC5" s="405"/>
      <c r="DD5" s="405"/>
      <c r="DE5" s="405"/>
      <c r="DF5" s="405"/>
      <c r="DG5" s="405"/>
      <c r="DH5" s="405"/>
      <c r="DI5" s="406"/>
    </row>
    <row r="6" spans="1:119" ht="18.75" customHeight="1" x14ac:dyDescent="0.2">
      <c r="A6" s="180"/>
      <c r="B6" s="413" t="s">
        <v>97</v>
      </c>
      <c r="C6" s="414"/>
      <c r="D6" s="414"/>
      <c r="E6" s="415"/>
      <c r="F6" s="415"/>
      <c r="G6" s="415"/>
      <c r="H6" s="415"/>
      <c r="I6" s="415"/>
      <c r="J6" s="415"/>
      <c r="K6" s="415"/>
      <c r="L6" s="415" t="s">
        <v>98</v>
      </c>
      <c r="M6" s="415"/>
      <c r="N6" s="415"/>
      <c r="O6" s="415"/>
      <c r="P6" s="415"/>
      <c r="Q6" s="415"/>
      <c r="R6" s="419"/>
      <c r="S6" s="419"/>
      <c r="T6" s="419"/>
      <c r="U6" s="419"/>
      <c r="V6" s="420"/>
      <c r="W6" s="423" t="s">
        <v>99</v>
      </c>
      <c r="X6" s="424"/>
      <c r="Y6" s="424"/>
      <c r="Z6" s="424"/>
      <c r="AA6" s="424"/>
      <c r="AB6" s="414"/>
      <c r="AC6" s="427" t="s">
        <v>100</v>
      </c>
      <c r="AD6" s="428"/>
      <c r="AE6" s="428"/>
      <c r="AF6" s="428"/>
      <c r="AG6" s="428"/>
      <c r="AH6" s="428"/>
      <c r="AI6" s="428"/>
      <c r="AJ6" s="428"/>
      <c r="AK6" s="428"/>
      <c r="AL6" s="429"/>
      <c r="AM6" s="436" t="s">
        <v>101</v>
      </c>
      <c r="AN6" s="437"/>
      <c r="AO6" s="437"/>
      <c r="AP6" s="437"/>
      <c r="AQ6" s="437"/>
      <c r="AR6" s="437"/>
      <c r="AS6" s="437"/>
      <c r="AT6" s="438"/>
      <c r="AU6" s="439" t="s">
        <v>94</v>
      </c>
      <c r="AV6" s="440"/>
      <c r="AW6" s="440"/>
      <c r="AX6" s="440"/>
      <c r="AY6" s="441" t="s">
        <v>102</v>
      </c>
      <c r="AZ6" s="442"/>
      <c r="BA6" s="442"/>
      <c r="BB6" s="442"/>
      <c r="BC6" s="442"/>
      <c r="BD6" s="442"/>
      <c r="BE6" s="442"/>
      <c r="BF6" s="442"/>
      <c r="BG6" s="442"/>
      <c r="BH6" s="442"/>
      <c r="BI6" s="442"/>
      <c r="BJ6" s="442"/>
      <c r="BK6" s="442"/>
      <c r="BL6" s="442"/>
      <c r="BM6" s="443"/>
      <c r="BN6" s="407">
        <v>3418156</v>
      </c>
      <c r="BO6" s="408"/>
      <c r="BP6" s="408"/>
      <c r="BQ6" s="408"/>
      <c r="BR6" s="408"/>
      <c r="BS6" s="408"/>
      <c r="BT6" s="408"/>
      <c r="BU6" s="409"/>
      <c r="BV6" s="407">
        <v>3391577</v>
      </c>
      <c r="BW6" s="408"/>
      <c r="BX6" s="408"/>
      <c r="BY6" s="408"/>
      <c r="BZ6" s="408"/>
      <c r="CA6" s="408"/>
      <c r="CB6" s="408"/>
      <c r="CC6" s="409"/>
      <c r="CD6" s="410" t="s">
        <v>103</v>
      </c>
      <c r="CE6" s="411"/>
      <c r="CF6" s="411"/>
      <c r="CG6" s="411"/>
      <c r="CH6" s="411"/>
      <c r="CI6" s="411"/>
      <c r="CJ6" s="411"/>
      <c r="CK6" s="411"/>
      <c r="CL6" s="411"/>
      <c r="CM6" s="411"/>
      <c r="CN6" s="411"/>
      <c r="CO6" s="411"/>
      <c r="CP6" s="411"/>
      <c r="CQ6" s="411"/>
      <c r="CR6" s="411"/>
      <c r="CS6" s="412"/>
      <c r="CT6" s="444">
        <v>97.6</v>
      </c>
      <c r="CU6" s="445"/>
      <c r="CV6" s="445"/>
      <c r="CW6" s="445"/>
      <c r="CX6" s="445"/>
      <c r="CY6" s="445"/>
      <c r="CZ6" s="445"/>
      <c r="DA6" s="446"/>
      <c r="DB6" s="444">
        <v>96.6</v>
      </c>
      <c r="DC6" s="445"/>
      <c r="DD6" s="445"/>
      <c r="DE6" s="445"/>
      <c r="DF6" s="445"/>
      <c r="DG6" s="445"/>
      <c r="DH6" s="445"/>
      <c r="DI6" s="446"/>
    </row>
    <row r="7" spans="1:119" ht="18.75" customHeight="1" x14ac:dyDescent="0.2">
      <c r="A7" s="180"/>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104</v>
      </c>
      <c r="AN7" s="437"/>
      <c r="AO7" s="437"/>
      <c r="AP7" s="437"/>
      <c r="AQ7" s="437"/>
      <c r="AR7" s="437"/>
      <c r="AS7" s="437"/>
      <c r="AT7" s="438"/>
      <c r="AU7" s="439" t="s">
        <v>105</v>
      </c>
      <c r="AV7" s="440"/>
      <c r="AW7" s="440"/>
      <c r="AX7" s="440"/>
      <c r="AY7" s="441" t="s">
        <v>106</v>
      </c>
      <c r="AZ7" s="442"/>
      <c r="BA7" s="442"/>
      <c r="BB7" s="442"/>
      <c r="BC7" s="442"/>
      <c r="BD7" s="442"/>
      <c r="BE7" s="442"/>
      <c r="BF7" s="442"/>
      <c r="BG7" s="442"/>
      <c r="BH7" s="442"/>
      <c r="BI7" s="442"/>
      <c r="BJ7" s="442"/>
      <c r="BK7" s="442"/>
      <c r="BL7" s="442"/>
      <c r="BM7" s="443"/>
      <c r="BN7" s="407">
        <v>315007</v>
      </c>
      <c r="BO7" s="408"/>
      <c r="BP7" s="408"/>
      <c r="BQ7" s="408"/>
      <c r="BR7" s="408"/>
      <c r="BS7" s="408"/>
      <c r="BT7" s="408"/>
      <c r="BU7" s="409"/>
      <c r="BV7" s="407">
        <v>192946</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44909956</v>
      </c>
      <c r="CU7" s="408"/>
      <c r="CV7" s="408"/>
      <c r="CW7" s="408"/>
      <c r="CX7" s="408"/>
      <c r="CY7" s="408"/>
      <c r="CZ7" s="408"/>
      <c r="DA7" s="409"/>
      <c r="DB7" s="407">
        <v>45965837</v>
      </c>
      <c r="DC7" s="408"/>
      <c r="DD7" s="408"/>
      <c r="DE7" s="408"/>
      <c r="DF7" s="408"/>
      <c r="DG7" s="408"/>
      <c r="DH7" s="408"/>
      <c r="DI7" s="409"/>
    </row>
    <row r="8" spans="1:119" ht="18.75" customHeight="1" thickBot="1" x14ac:dyDescent="0.25">
      <c r="A8" s="180"/>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94</v>
      </c>
      <c r="AV8" s="440"/>
      <c r="AW8" s="440"/>
      <c r="AX8" s="440"/>
      <c r="AY8" s="441" t="s">
        <v>109</v>
      </c>
      <c r="AZ8" s="442"/>
      <c r="BA8" s="442"/>
      <c r="BB8" s="442"/>
      <c r="BC8" s="442"/>
      <c r="BD8" s="442"/>
      <c r="BE8" s="442"/>
      <c r="BF8" s="442"/>
      <c r="BG8" s="442"/>
      <c r="BH8" s="442"/>
      <c r="BI8" s="442"/>
      <c r="BJ8" s="442"/>
      <c r="BK8" s="442"/>
      <c r="BL8" s="442"/>
      <c r="BM8" s="443"/>
      <c r="BN8" s="407">
        <v>3103149</v>
      </c>
      <c r="BO8" s="408"/>
      <c r="BP8" s="408"/>
      <c r="BQ8" s="408"/>
      <c r="BR8" s="408"/>
      <c r="BS8" s="408"/>
      <c r="BT8" s="408"/>
      <c r="BU8" s="409"/>
      <c r="BV8" s="407">
        <v>3198631</v>
      </c>
      <c r="BW8" s="408"/>
      <c r="BX8" s="408"/>
      <c r="BY8" s="408"/>
      <c r="BZ8" s="408"/>
      <c r="CA8" s="408"/>
      <c r="CB8" s="408"/>
      <c r="CC8" s="409"/>
      <c r="CD8" s="410" t="s">
        <v>110</v>
      </c>
      <c r="CE8" s="411"/>
      <c r="CF8" s="411"/>
      <c r="CG8" s="411"/>
      <c r="CH8" s="411"/>
      <c r="CI8" s="411"/>
      <c r="CJ8" s="411"/>
      <c r="CK8" s="411"/>
      <c r="CL8" s="411"/>
      <c r="CM8" s="411"/>
      <c r="CN8" s="411"/>
      <c r="CO8" s="411"/>
      <c r="CP8" s="411"/>
      <c r="CQ8" s="411"/>
      <c r="CR8" s="411"/>
      <c r="CS8" s="412"/>
      <c r="CT8" s="447">
        <v>0.83</v>
      </c>
      <c r="CU8" s="448"/>
      <c r="CV8" s="448"/>
      <c r="CW8" s="448"/>
      <c r="CX8" s="448"/>
      <c r="CY8" s="448"/>
      <c r="CZ8" s="448"/>
      <c r="DA8" s="449"/>
      <c r="DB8" s="447">
        <v>0.84</v>
      </c>
      <c r="DC8" s="448"/>
      <c r="DD8" s="448"/>
      <c r="DE8" s="448"/>
      <c r="DF8" s="448"/>
      <c r="DG8" s="448"/>
      <c r="DH8" s="448"/>
      <c r="DI8" s="449"/>
    </row>
    <row r="9" spans="1:119" ht="18.75" customHeight="1" thickBot="1" x14ac:dyDescent="0.25">
      <c r="A9" s="180"/>
      <c r="B9" s="401" t="s">
        <v>111</v>
      </c>
      <c r="C9" s="402"/>
      <c r="D9" s="402"/>
      <c r="E9" s="402"/>
      <c r="F9" s="402"/>
      <c r="G9" s="402"/>
      <c r="H9" s="402"/>
      <c r="I9" s="402"/>
      <c r="J9" s="402"/>
      <c r="K9" s="450"/>
      <c r="L9" s="451" t="s">
        <v>112</v>
      </c>
      <c r="M9" s="452"/>
      <c r="N9" s="452"/>
      <c r="O9" s="452"/>
      <c r="P9" s="452"/>
      <c r="Q9" s="453"/>
      <c r="R9" s="454">
        <v>211850</v>
      </c>
      <c r="S9" s="455"/>
      <c r="T9" s="455"/>
      <c r="U9" s="455"/>
      <c r="V9" s="456"/>
      <c r="W9" s="364" t="s">
        <v>113</v>
      </c>
      <c r="X9" s="365"/>
      <c r="Y9" s="365"/>
      <c r="Z9" s="365"/>
      <c r="AA9" s="365"/>
      <c r="AB9" s="365"/>
      <c r="AC9" s="365"/>
      <c r="AD9" s="365"/>
      <c r="AE9" s="365"/>
      <c r="AF9" s="365"/>
      <c r="AG9" s="365"/>
      <c r="AH9" s="365"/>
      <c r="AI9" s="365"/>
      <c r="AJ9" s="365"/>
      <c r="AK9" s="365"/>
      <c r="AL9" s="366"/>
      <c r="AM9" s="436" t="s">
        <v>114</v>
      </c>
      <c r="AN9" s="437"/>
      <c r="AO9" s="437"/>
      <c r="AP9" s="437"/>
      <c r="AQ9" s="437"/>
      <c r="AR9" s="437"/>
      <c r="AS9" s="437"/>
      <c r="AT9" s="438"/>
      <c r="AU9" s="439" t="s">
        <v>94</v>
      </c>
      <c r="AV9" s="440"/>
      <c r="AW9" s="440"/>
      <c r="AX9" s="440"/>
      <c r="AY9" s="441" t="s">
        <v>115</v>
      </c>
      <c r="AZ9" s="442"/>
      <c r="BA9" s="442"/>
      <c r="BB9" s="442"/>
      <c r="BC9" s="442"/>
      <c r="BD9" s="442"/>
      <c r="BE9" s="442"/>
      <c r="BF9" s="442"/>
      <c r="BG9" s="442"/>
      <c r="BH9" s="442"/>
      <c r="BI9" s="442"/>
      <c r="BJ9" s="442"/>
      <c r="BK9" s="442"/>
      <c r="BL9" s="442"/>
      <c r="BM9" s="443"/>
      <c r="BN9" s="407">
        <v>-95482</v>
      </c>
      <c r="BO9" s="408"/>
      <c r="BP9" s="408"/>
      <c r="BQ9" s="408"/>
      <c r="BR9" s="408"/>
      <c r="BS9" s="408"/>
      <c r="BT9" s="408"/>
      <c r="BU9" s="409"/>
      <c r="BV9" s="407">
        <v>472873</v>
      </c>
      <c r="BW9" s="408"/>
      <c r="BX9" s="408"/>
      <c r="BY9" s="408"/>
      <c r="BZ9" s="408"/>
      <c r="CA9" s="408"/>
      <c r="CB9" s="408"/>
      <c r="CC9" s="409"/>
      <c r="CD9" s="410" t="s">
        <v>116</v>
      </c>
      <c r="CE9" s="411"/>
      <c r="CF9" s="411"/>
      <c r="CG9" s="411"/>
      <c r="CH9" s="411"/>
      <c r="CI9" s="411"/>
      <c r="CJ9" s="411"/>
      <c r="CK9" s="411"/>
      <c r="CL9" s="411"/>
      <c r="CM9" s="411"/>
      <c r="CN9" s="411"/>
      <c r="CO9" s="411"/>
      <c r="CP9" s="411"/>
      <c r="CQ9" s="411"/>
      <c r="CR9" s="411"/>
      <c r="CS9" s="412"/>
      <c r="CT9" s="404">
        <v>14.1</v>
      </c>
      <c r="CU9" s="405"/>
      <c r="CV9" s="405"/>
      <c r="CW9" s="405"/>
      <c r="CX9" s="405"/>
      <c r="CY9" s="405"/>
      <c r="CZ9" s="405"/>
      <c r="DA9" s="406"/>
      <c r="DB9" s="404">
        <v>13.9</v>
      </c>
      <c r="DC9" s="405"/>
      <c r="DD9" s="405"/>
      <c r="DE9" s="405"/>
      <c r="DF9" s="405"/>
      <c r="DG9" s="405"/>
      <c r="DH9" s="405"/>
      <c r="DI9" s="406"/>
    </row>
    <row r="10" spans="1:119" ht="18.75" customHeight="1" thickBot="1" x14ac:dyDescent="0.25">
      <c r="A10" s="180"/>
      <c r="B10" s="401"/>
      <c r="C10" s="402"/>
      <c r="D10" s="402"/>
      <c r="E10" s="402"/>
      <c r="F10" s="402"/>
      <c r="G10" s="402"/>
      <c r="H10" s="402"/>
      <c r="I10" s="402"/>
      <c r="J10" s="402"/>
      <c r="K10" s="450"/>
      <c r="L10" s="457" t="s">
        <v>117</v>
      </c>
      <c r="M10" s="437"/>
      <c r="N10" s="437"/>
      <c r="O10" s="437"/>
      <c r="P10" s="437"/>
      <c r="Q10" s="438"/>
      <c r="R10" s="458">
        <v>208814</v>
      </c>
      <c r="S10" s="459"/>
      <c r="T10" s="459"/>
      <c r="U10" s="459"/>
      <c r="V10" s="460"/>
      <c r="W10" s="395"/>
      <c r="X10" s="396"/>
      <c r="Y10" s="396"/>
      <c r="Z10" s="396"/>
      <c r="AA10" s="396"/>
      <c r="AB10" s="396"/>
      <c r="AC10" s="396"/>
      <c r="AD10" s="396"/>
      <c r="AE10" s="396"/>
      <c r="AF10" s="396"/>
      <c r="AG10" s="396"/>
      <c r="AH10" s="396"/>
      <c r="AI10" s="396"/>
      <c r="AJ10" s="396"/>
      <c r="AK10" s="396"/>
      <c r="AL10" s="399"/>
      <c r="AM10" s="436" t="s">
        <v>118</v>
      </c>
      <c r="AN10" s="437"/>
      <c r="AO10" s="437"/>
      <c r="AP10" s="437"/>
      <c r="AQ10" s="437"/>
      <c r="AR10" s="437"/>
      <c r="AS10" s="437"/>
      <c r="AT10" s="438"/>
      <c r="AU10" s="439" t="s">
        <v>94</v>
      </c>
      <c r="AV10" s="440"/>
      <c r="AW10" s="440"/>
      <c r="AX10" s="440"/>
      <c r="AY10" s="441" t="s">
        <v>119</v>
      </c>
      <c r="AZ10" s="442"/>
      <c r="BA10" s="442"/>
      <c r="BB10" s="442"/>
      <c r="BC10" s="442"/>
      <c r="BD10" s="442"/>
      <c r="BE10" s="442"/>
      <c r="BF10" s="442"/>
      <c r="BG10" s="442"/>
      <c r="BH10" s="442"/>
      <c r="BI10" s="442"/>
      <c r="BJ10" s="442"/>
      <c r="BK10" s="442"/>
      <c r="BL10" s="442"/>
      <c r="BM10" s="443"/>
      <c r="BN10" s="407">
        <v>258</v>
      </c>
      <c r="BO10" s="408"/>
      <c r="BP10" s="408"/>
      <c r="BQ10" s="408"/>
      <c r="BR10" s="408"/>
      <c r="BS10" s="408"/>
      <c r="BT10" s="408"/>
      <c r="BU10" s="409"/>
      <c r="BV10" s="407">
        <v>248</v>
      </c>
      <c r="BW10" s="408"/>
      <c r="BX10" s="408"/>
      <c r="BY10" s="408"/>
      <c r="BZ10" s="408"/>
      <c r="CA10" s="408"/>
      <c r="CB10" s="408"/>
      <c r="CC10" s="409"/>
      <c r="CD10" s="343" t="s">
        <v>120</v>
      </c>
      <c r="CE10" s="344"/>
      <c r="CF10" s="344"/>
      <c r="CG10" s="344"/>
      <c r="CH10" s="344"/>
      <c r="CI10" s="344"/>
      <c r="CJ10" s="344"/>
      <c r="CK10" s="344"/>
      <c r="CL10" s="344"/>
      <c r="CM10" s="344"/>
      <c r="CN10" s="344"/>
      <c r="CO10" s="344"/>
      <c r="CP10" s="344"/>
      <c r="CQ10" s="344"/>
      <c r="CR10" s="344"/>
      <c r="CS10" s="345"/>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80"/>
      <c r="B11" s="401"/>
      <c r="C11" s="402"/>
      <c r="D11" s="402"/>
      <c r="E11" s="402"/>
      <c r="F11" s="402"/>
      <c r="G11" s="402"/>
      <c r="H11" s="402"/>
      <c r="I11" s="402"/>
      <c r="J11" s="402"/>
      <c r="K11" s="450"/>
      <c r="L11" s="461" t="s">
        <v>121</v>
      </c>
      <c r="M11" s="462"/>
      <c r="N11" s="462"/>
      <c r="O11" s="462"/>
      <c r="P11" s="462"/>
      <c r="Q11" s="463"/>
      <c r="R11" s="464" t="s">
        <v>122</v>
      </c>
      <c r="S11" s="465"/>
      <c r="T11" s="465"/>
      <c r="U11" s="465"/>
      <c r="V11" s="466"/>
      <c r="W11" s="395"/>
      <c r="X11" s="396"/>
      <c r="Y11" s="396"/>
      <c r="Z11" s="396"/>
      <c r="AA11" s="396"/>
      <c r="AB11" s="396"/>
      <c r="AC11" s="396"/>
      <c r="AD11" s="396"/>
      <c r="AE11" s="396"/>
      <c r="AF11" s="396"/>
      <c r="AG11" s="396"/>
      <c r="AH11" s="396"/>
      <c r="AI11" s="396"/>
      <c r="AJ11" s="396"/>
      <c r="AK11" s="396"/>
      <c r="AL11" s="399"/>
      <c r="AM11" s="436" t="s">
        <v>123</v>
      </c>
      <c r="AN11" s="437"/>
      <c r="AO11" s="437"/>
      <c r="AP11" s="437"/>
      <c r="AQ11" s="437"/>
      <c r="AR11" s="437"/>
      <c r="AS11" s="437"/>
      <c r="AT11" s="438"/>
      <c r="AU11" s="439" t="s">
        <v>94</v>
      </c>
      <c r="AV11" s="440"/>
      <c r="AW11" s="440"/>
      <c r="AX11" s="440"/>
      <c r="AY11" s="441" t="s">
        <v>124</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125</v>
      </c>
      <c r="CE11" s="411"/>
      <c r="CF11" s="411"/>
      <c r="CG11" s="411"/>
      <c r="CH11" s="411"/>
      <c r="CI11" s="411"/>
      <c r="CJ11" s="411"/>
      <c r="CK11" s="411"/>
      <c r="CL11" s="411"/>
      <c r="CM11" s="411"/>
      <c r="CN11" s="411"/>
      <c r="CO11" s="411"/>
      <c r="CP11" s="411"/>
      <c r="CQ11" s="411"/>
      <c r="CR11" s="411"/>
      <c r="CS11" s="412"/>
      <c r="CT11" s="447" t="s">
        <v>126</v>
      </c>
      <c r="CU11" s="448"/>
      <c r="CV11" s="448"/>
      <c r="CW11" s="448"/>
      <c r="CX11" s="448"/>
      <c r="CY11" s="448"/>
      <c r="CZ11" s="448"/>
      <c r="DA11" s="449"/>
      <c r="DB11" s="447" t="s">
        <v>126</v>
      </c>
      <c r="DC11" s="448"/>
      <c r="DD11" s="448"/>
      <c r="DE11" s="448"/>
      <c r="DF11" s="448"/>
      <c r="DG11" s="448"/>
      <c r="DH11" s="448"/>
      <c r="DI11" s="449"/>
    </row>
    <row r="12" spans="1:119" ht="18.75" customHeight="1" x14ac:dyDescent="0.2">
      <c r="A12" s="180"/>
      <c r="B12" s="467" t="s">
        <v>127</v>
      </c>
      <c r="C12" s="468"/>
      <c r="D12" s="468"/>
      <c r="E12" s="468"/>
      <c r="F12" s="468"/>
      <c r="G12" s="468"/>
      <c r="H12" s="468"/>
      <c r="I12" s="468"/>
      <c r="J12" s="468"/>
      <c r="K12" s="469"/>
      <c r="L12" s="476" t="s">
        <v>128</v>
      </c>
      <c r="M12" s="477"/>
      <c r="N12" s="477"/>
      <c r="O12" s="477"/>
      <c r="P12" s="477"/>
      <c r="Q12" s="478"/>
      <c r="R12" s="479">
        <v>212128</v>
      </c>
      <c r="S12" s="480"/>
      <c r="T12" s="480"/>
      <c r="U12" s="480"/>
      <c r="V12" s="481"/>
      <c r="W12" s="482" t="s">
        <v>1</v>
      </c>
      <c r="X12" s="440"/>
      <c r="Y12" s="440"/>
      <c r="Z12" s="440"/>
      <c r="AA12" s="440"/>
      <c r="AB12" s="483"/>
      <c r="AC12" s="484" t="s">
        <v>129</v>
      </c>
      <c r="AD12" s="485"/>
      <c r="AE12" s="485"/>
      <c r="AF12" s="485"/>
      <c r="AG12" s="486"/>
      <c r="AH12" s="484" t="s">
        <v>130</v>
      </c>
      <c r="AI12" s="485"/>
      <c r="AJ12" s="485"/>
      <c r="AK12" s="485"/>
      <c r="AL12" s="487"/>
      <c r="AM12" s="436" t="s">
        <v>131</v>
      </c>
      <c r="AN12" s="437"/>
      <c r="AO12" s="437"/>
      <c r="AP12" s="437"/>
      <c r="AQ12" s="437"/>
      <c r="AR12" s="437"/>
      <c r="AS12" s="437"/>
      <c r="AT12" s="438"/>
      <c r="AU12" s="439" t="s">
        <v>94</v>
      </c>
      <c r="AV12" s="440"/>
      <c r="AW12" s="440"/>
      <c r="AX12" s="440"/>
      <c r="AY12" s="441" t="s">
        <v>132</v>
      </c>
      <c r="AZ12" s="442"/>
      <c r="BA12" s="442"/>
      <c r="BB12" s="442"/>
      <c r="BC12" s="442"/>
      <c r="BD12" s="442"/>
      <c r="BE12" s="442"/>
      <c r="BF12" s="442"/>
      <c r="BG12" s="442"/>
      <c r="BH12" s="442"/>
      <c r="BI12" s="442"/>
      <c r="BJ12" s="442"/>
      <c r="BK12" s="442"/>
      <c r="BL12" s="442"/>
      <c r="BM12" s="443"/>
      <c r="BN12" s="407">
        <v>548670</v>
      </c>
      <c r="BO12" s="408"/>
      <c r="BP12" s="408"/>
      <c r="BQ12" s="408"/>
      <c r="BR12" s="408"/>
      <c r="BS12" s="408"/>
      <c r="BT12" s="408"/>
      <c r="BU12" s="409"/>
      <c r="BV12" s="407">
        <v>0</v>
      </c>
      <c r="BW12" s="408"/>
      <c r="BX12" s="408"/>
      <c r="BY12" s="408"/>
      <c r="BZ12" s="408"/>
      <c r="CA12" s="408"/>
      <c r="CB12" s="408"/>
      <c r="CC12" s="409"/>
      <c r="CD12" s="410" t="s">
        <v>133</v>
      </c>
      <c r="CE12" s="411"/>
      <c r="CF12" s="411"/>
      <c r="CG12" s="411"/>
      <c r="CH12" s="411"/>
      <c r="CI12" s="411"/>
      <c r="CJ12" s="411"/>
      <c r="CK12" s="411"/>
      <c r="CL12" s="411"/>
      <c r="CM12" s="411"/>
      <c r="CN12" s="411"/>
      <c r="CO12" s="411"/>
      <c r="CP12" s="411"/>
      <c r="CQ12" s="411"/>
      <c r="CR12" s="411"/>
      <c r="CS12" s="412"/>
      <c r="CT12" s="447" t="s">
        <v>126</v>
      </c>
      <c r="CU12" s="448"/>
      <c r="CV12" s="448"/>
      <c r="CW12" s="448"/>
      <c r="CX12" s="448"/>
      <c r="CY12" s="448"/>
      <c r="CZ12" s="448"/>
      <c r="DA12" s="449"/>
      <c r="DB12" s="447" t="s">
        <v>126</v>
      </c>
      <c r="DC12" s="448"/>
      <c r="DD12" s="448"/>
      <c r="DE12" s="448"/>
      <c r="DF12" s="448"/>
      <c r="DG12" s="448"/>
      <c r="DH12" s="448"/>
      <c r="DI12" s="449"/>
    </row>
    <row r="13" spans="1:119" ht="18.75" customHeight="1" x14ac:dyDescent="0.2">
      <c r="A13" s="180"/>
      <c r="B13" s="470"/>
      <c r="C13" s="471"/>
      <c r="D13" s="471"/>
      <c r="E13" s="471"/>
      <c r="F13" s="471"/>
      <c r="G13" s="471"/>
      <c r="H13" s="471"/>
      <c r="I13" s="471"/>
      <c r="J13" s="471"/>
      <c r="K13" s="472"/>
      <c r="L13" s="186"/>
      <c r="M13" s="498" t="s">
        <v>134</v>
      </c>
      <c r="N13" s="499"/>
      <c r="O13" s="499"/>
      <c r="P13" s="499"/>
      <c r="Q13" s="500"/>
      <c r="R13" s="491">
        <v>198083</v>
      </c>
      <c r="S13" s="492"/>
      <c r="T13" s="492"/>
      <c r="U13" s="492"/>
      <c r="V13" s="493"/>
      <c r="W13" s="423" t="s">
        <v>135</v>
      </c>
      <c r="X13" s="424"/>
      <c r="Y13" s="424"/>
      <c r="Z13" s="424"/>
      <c r="AA13" s="424"/>
      <c r="AB13" s="414"/>
      <c r="AC13" s="458">
        <v>3549</v>
      </c>
      <c r="AD13" s="459"/>
      <c r="AE13" s="459"/>
      <c r="AF13" s="459"/>
      <c r="AG13" s="501"/>
      <c r="AH13" s="458">
        <v>3951</v>
      </c>
      <c r="AI13" s="459"/>
      <c r="AJ13" s="459"/>
      <c r="AK13" s="459"/>
      <c r="AL13" s="460"/>
      <c r="AM13" s="436" t="s">
        <v>136</v>
      </c>
      <c r="AN13" s="437"/>
      <c r="AO13" s="437"/>
      <c r="AP13" s="437"/>
      <c r="AQ13" s="437"/>
      <c r="AR13" s="437"/>
      <c r="AS13" s="437"/>
      <c r="AT13" s="438"/>
      <c r="AU13" s="439" t="s">
        <v>105</v>
      </c>
      <c r="AV13" s="440"/>
      <c r="AW13" s="440"/>
      <c r="AX13" s="440"/>
      <c r="AY13" s="441" t="s">
        <v>137</v>
      </c>
      <c r="AZ13" s="442"/>
      <c r="BA13" s="442"/>
      <c r="BB13" s="442"/>
      <c r="BC13" s="442"/>
      <c r="BD13" s="442"/>
      <c r="BE13" s="442"/>
      <c r="BF13" s="442"/>
      <c r="BG13" s="442"/>
      <c r="BH13" s="442"/>
      <c r="BI13" s="442"/>
      <c r="BJ13" s="442"/>
      <c r="BK13" s="442"/>
      <c r="BL13" s="442"/>
      <c r="BM13" s="443"/>
      <c r="BN13" s="407">
        <v>-643894</v>
      </c>
      <c r="BO13" s="408"/>
      <c r="BP13" s="408"/>
      <c r="BQ13" s="408"/>
      <c r="BR13" s="408"/>
      <c r="BS13" s="408"/>
      <c r="BT13" s="408"/>
      <c r="BU13" s="409"/>
      <c r="BV13" s="407">
        <v>473121</v>
      </c>
      <c r="BW13" s="408"/>
      <c r="BX13" s="408"/>
      <c r="BY13" s="408"/>
      <c r="BZ13" s="408"/>
      <c r="CA13" s="408"/>
      <c r="CB13" s="408"/>
      <c r="CC13" s="409"/>
      <c r="CD13" s="410" t="s">
        <v>138</v>
      </c>
      <c r="CE13" s="411"/>
      <c r="CF13" s="411"/>
      <c r="CG13" s="411"/>
      <c r="CH13" s="411"/>
      <c r="CI13" s="411"/>
      <c r="CJ13" s="411"/>
      <c r="CK13" s="411"/>
      <c r="CL13" s="411"/>
      <c r="CM13" s="411"/>
      <c r="CN13" s="411"/>
      <c r="CO13" s="411"/>
      <c r="CP13" s="411"/>
      <c r="CQ13" s="411"/>
      <c r="CR13" s="411"/>
      <c r="CS13" s="412"/>
      <c r="CT13" s="404">
        <v>5.5</v>
      </c>
      <c r="CU13" s="405"/>
      <c r="CV13" s="405"/>
      <c r="CW13" s="405"/>
      <c r="CX13" s="405"/>
      <c r="CY13" s="405"/>
      <c r="CZ13" s="405"/>
      <c r="DA13" s="406"/>
      <c r="DB13" s="404">
        <v>5.2</v>
      </c>
      <c r="DC13" s="405"/>
      <c r="DD13" s="405"/>
      <c r="DE13" s="405"/>
      <c r="DF13" s="405"/>
      <c r="DG13" s="405"/>
      <c r="DH13" s="405"/>
      <c r="DI13" s="406"/>
    </row>
    <row r="14" spans="1:119" ht="18.75" customHeight="1" thickBot="1" x14ac:dyDescent="0.25">
      <c r="A14" s="180"/>
      <c r="B14" s="470"/>
      <c r="C14" s="471"/>
      <c r="D14" s="471"/>
      <c r="E14" s="471"/>
      <c r="F14" s="471"/>
      <c r="G14" s="471"/>
      <c r="H14" s="471"/>
      <c r="I14" s="471"/>
      <c r="J14" s="471"/>
      <c r="K14" s="472"/>
      <c r="L14" s="488" t="s">
        <v>139</v>
      </c>
      <c r="M14" s="489"/>
      <c r="N14" s="489"/>
      <c r="O14" s="489"/>
      <c r="P14" s="489"/>
      <c r="Q14" s="490"/>
      <c r="R14" s="491">
        <v>212536</v>
      </c>
      <c r="S14" s="492"/>
      <c r="T14" s="492"/>
      <c r="U14" s="492"/>
      <c r="V14" s="493"/>
      <c r="W14" s="397"/>
      <c r="X14" s="398"/>
      <c r="Y14" s="398"/>
      <c r="Z14" s="398"/>
      <c r="AA14" s="398"/>
      <c r="AB14" s="387"/>
      <c r="AC14" s="494">
        <v>3.5</v>
      </c>
      <c r="AD14" s="495"/>
      <c r="AE14" s="495"/>
      <c r="AF14" s="495"/>
      <c r="AG14" s="496"/>
      <c r="AH14" s="494">
        <v>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140</v>
      </c>
      <c r="CE14" s="503"/>
      <c r="CF14" s="503"/>
      <c r="CG14" s="503"/>
      <c r="CH14" s="503"/>
      <c r="CI14" s="503"/>
      <c r="CJ14" s="503"/>
      <c r="CK14" s="503"/>
      <c r="CL14" s="503"/>
      <c r="CM14" s="503"/>
      <c r="CN14" s="503"/>
      <c r="CO14" s="503"/>
      <c r="CP14" s="503"/>
      <c r="CQ14" s="503"/>
      <c r="CR14" s="503"/>
      <c r="CS14" s="504"/>
      <c r="CT14" s="505">
        <v>6.4</v>
      </c>
      <c r="CU14" s="506"/>
      <c r="CV14" s="506"/>
      <c r="CW14" s="506"/>
      <c r="CX14" s="506"/>
      <c r="CY14" s="506"/>
      <c r="CZ14" s="506"/>
      <c r="DA14" s="507"/>
      <c r="DB14" s="505">
        <v>13.3</v>
      </c>
      <c r="DC14" s="506"/>
      <c r="DD14" s="506"/>
      <c r="DE14" s="506"/>
      <c r="DF14" s="506"/>
      <c r="DG14" s="506"/>
      <c r="DH14" s="506"/>
      <c r="DI14" s="507"/>
    </row>
    <row r="15" spans="1:119" ht="18.75" customHeight="1" x14ac:dyDescent="0.2">
      <c r="A15" s="180"/>
      <c r="B15" s="470"/>
      <c r="C15" s="471"/>
      <c r="D15" s="471"/>
      <c r="E15" s="471"/>
      <c r="F15" s="471"/>
      <c r="G15" s="471"/>
      <c r="H15" s="471"/>
      <c r="I15" s="471"/>
      <c r="J15" s="471"/>
      <c r="K15" s="472"/>
      <c r="L15" s="186"/>
      <c r="M15" s="498" t="s">
        <v>134</v>
      </c>
      <c r="N15" s="499"/>
      <c r="O15" s="499"/>
      <c r="P15" s="499"/>
      <c r="Q15" s="500"/>
      <c r="R15" s="491">
        <v>199131</v>
      </c>
      <c r="S15" s="492"/>
      <c r="T15" s="492"/>
      <c r="U15" s="492"/>
      <c r="V15" s="493"/>
      <c r="W15" s="423" t="s">
        <v>141</v>
      </c>
      <c r="X15" s="424"/>
      <c r="Y15" s="424"/>
      <c r="Z15" s="424"/>
      <c r="AA15" s="424"/>
      <c r="AB15" s="414"/>
      <c r="AC15" s="458">
        <v>36450</v>
      </c>
      <c r="AD15" s="459"/>
      <c r="AE15" s="459"/>
      <c r="AF15" s="459"/>
      <c r="AG15" s="501"/>
      <c r="AH15" s="458">
        <v>35843</v>
      </c>
      <c r="AI15" s="459"/>
      <c r="AJ15" s="459"/>
      <c r="AK15" s="459"/>
      <c r="AL15" s="460"/>
      <c r="AM15" s="436"/>
      <c r="AN15" s="437"/>
      <c r="AO15" s="437"/>
      <c r="AP15" s="437"/>
      <c r="AQ15" s="437"/>
      <c r="AR15" s="437"/>
      <c r="AS15" s="437"/>
      <c r="AT15" s="438"/>
      <c r="AU15" s="439"/>
      <c r="AV15" s="440"/>
      <c r="AW15" s="440"/>
      <c r="AX15" s="440"/>
      <c r="AY15" s="367" t="s">
        <v>142</v>
      </c>
      <c r="AZ15" s="368"/>
      <c r="BA15" s="368"/>
      <c r="BB15" s="368"/>
      <c r="BC15" s="368"/>
      <c r="BD15" s="368"/>
      <c r="BE15" s="368"/>
      <c r="BF15" s="368"/>
      <c r="BG15" s="368"/>
      <c r="BH15" s="368"/>
      <c r="BI15" s="368"/>
      <c r="BJ15" s="368"/>
      <c r="BK15" s="368"/>
      <c r="BL15" s="368"/>
      <c r="BM15" s="369"/>
      <c r="BN15" s="370">
        <v>29052505</v>
      </c>
      <c r="BO15" s="371"/>
      <c r="BP15" s="371"/>
      <c r="BQ15" s="371"/>
      <c r="BR15" s="371"/>
      <c r="BS15" s="371"/>
      <c r="BT15" s="371"/>
      <c r="BU15" s="372"/>
      <c r="BV15" s="370">
        <v>27454411</v>
      </c>
      <c r="BW15" s="371"/>
      <c r="BX15" s="371"/>
      <c r="BY15" s="371"/>
      <c r="BZ15" s="371"/>
      <c r="CA15" s="371"/>
      <c r="CB15" s="371"/>
      <c r="CC15" s="372"/>
      <c r="CD15" s="508" t="s">
        <v>143</v>
      </c>
      <c r="CE15" s="509"/>
      <c r="CF15" s="509"/>
      <c r="CG15" s="509"/>
      <c r="CH15" s="509"/>
      <c r="CI15" s="509"/>
      <c r="CJ15" s="509"/>
      <c r="CK15" s="509"/>
      <c r="CL15" s="509"/>
      <c r="CM15" s="509"/>
      <c r="CN15" s="509"/>
      <c r="CO15" s="509"/>
      <c r="CP15" s="509"/>
      <c r="CQ15" s="509"/>
      <c r="CR15" s="509"/>
      <c r="CS15" s="510"/>
      <c r="CT15" s="187"/>
      <c r="CU15" s="188"/>
      <c r="CV15" s="188"/>
      <c r="CW15" s="188"/>
      <c r="CX15" s="188"/>
      <c r="CY15" s="188"/>
      <c r="CZ15" s="188"/>
      <c r="DA15" s="189"/>
      <c r="DB15" s="187"/>
      <c r="DC15" s="188"/>
      <c r="DD15" s="188"/>
      <c r="DE15" s="188"/>
      <c r="DF15" s="188"/>
      <c r="DG15" s="188"/>
      <c r="DH15" s="188"/>
      <c r="DI15" s="189"/>
    </row>
    <row r="16" spans="1:119" ht="18.75" customHeight="1" x14ac:dyDescent="0.2">
      <c r="A16" s="180"/>
      <c r="B16" s="470"/>
      <c r="C16" s="471"/>
      <c r="D16" s="471"/>
      <c r="E16" s="471"/>
      <c r="F16" s="471"/>
      <c r="G16" s="471"/>
      <c r="H16" s="471"/>
      <c r="I16" s="471"/>
      <c r="J16" s="471"/>
      <c r="K16" s="472"/>
      <c r="L16" s="488" t="s">
        <v>144</v>
      </c>
      <c r="M16" s="511"/>
      <c r="N16" s="511"/>
      <c r="O16" s="511"/>
      <c r="P16" s="511"/>
      <c r="Q16" s="512"/>
      <c r="R16" s="513" t="s">
        <v>145</v>
      </c>
      <c r="S16" s="514"/>
      <c r="T16" s="514"/>
      <c r="U16" s="514"/>
      <c r="V16" s="515"/>
      <c r="W16" s="397"/>
      <c r="X16" s="398"/>
      <c r="Y16" s="398"/>
      <c r="Z16" s="398"/>
      <c r="AA16" s="398"/>
      <c r="AB16" s="387"/>
      <c r="AC16" s="494">
        <v>36.1</v>
      </c>
      <c r="AD16" s="495"/>
      <c r="AE16" s="495"/>
      <c r="AF16" s="495"/>
      <c r="AG16" s="496"/>
      <c r="AH16" s="494">
        <v>36.5</v>
      </c>
      <c r="AI16" s="495"/>
      <c r="AJ16" s="495"/>
      <c r="AK16" s="495"/>
      <c r="AL16" s="497"/>
      <c r="AM16" s="436"/>
      <c r="AN16" s="437"/>
      <c r="AO16" s="437"/>
      <c r="AP16" s="437"/>
      <c r="AQ16" s="437"/>
      <c r="AR16" s="437"/>
      <c r="AS16" s="437"/>
      <c r="AT16" s="438"/>
      <c r="AU16" s="439"/>
      <c r="AV16" s="440"/>
      <c r="AW16" s="440"/>
      <c r="AX16" s="440"/>
      <c r="AY16" s="441" t="s">
        <v>146</v>
      </c>
      <c r="AZ16" s="442"/>
      <c r="BA16" s="442"/>
      <c r="BB16" s="442"/>
      <c r="BC16" s="442"/>
      <c r="BD16" s="442"/>
      <c r="BE16" s="442"/>
      <c r="BF16" s="442"/>
      <c r="BG16" s="442"/>
      <c r="BH16" s="442"/>
      <c r="BI16" s="442"/>
      <c r="BJ16" s="442"/>
      <c r="BK16" s="442"/>
      <c r="BL16" s="442"/>
      <c r="BM16" s="443"/>
      <c r="BN16" s="407">
        <v>35447875</v>
      </c>
      <c r="BO16" s="408"/>
      <c r="BP16" s="408"/>
      <c r="BQ16" s="408"/>
      <c r="BR16" s="408"/>
      <c r="BS16" s="408"/>
      <c r="BT16" s="408"/>
      <c r="BU16" s="409"/>
      <c r="BV16" s="407">
        <v>34275702</v>
      </c>
      <c r="BW16" s="408"/>
      <c r="BX16" s="408"/>
      <c r="BY16" s="408"/>
      <c r="BZ16" s="408"/>
      <c r="CA16" s="408"/>
      <c r="CB16" s="408"/>
      <c r="CC16" s="409"/>
      <c r="CD16" s="351"/>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0"/>
      <c r="B17" s="473"/>
      <c r="C17" s="474"/>
      <c r="D17" s="474"/>
      <c r="E17" s="474"/>
      <c r="F17" s="474"/>
      <c r="G17" s="474"/>
      <c r="H17" s="474"/>
      <c r="I17" s="474"/>
      <c r="J17" s="474"/>
      <c r="K17" s="475"/>
      <c r="L17" s="190"/>
      <c r="M17" s="518" t="s">
        <v>147</v>
      </c>
      <c r="N17" s="519"/>
      <c r="O17" s="519"/>
      <c r="P17" s="519"/>
      <c r="Q17" s="520"/>
      <c r="R17" s="513" t="s">
        <v>148</v>
      </c>
      <c r="S17" s="514"/>
      <c r="T17" s="514"/>
      <c r="U17" s="514"/>
      <c r="V17" s="515"/>
      <c r="W17" s="423" t="s">
        <v>149</v>
      </c>
      <c r="X17" s="424"/>
      <c r="Y17" s="424"/>
      <c r="Z17" s="424"/>
      <c r="AA17" s="424"/>
      <c r="AB17" s="414"/>
      <c r="AC17" s="458">
        <v>61105</v>
      </c>
      <c r="AD17" s="459"/>
      <c r="AE17" s="459"/>
      <c r="AF17" s="459"/>
      <c r="AG17" s="501"/>
      <c r="AH17" s="458">
        <v>58336</v>
      </c>
      <c r="AI17" s="459"/>
      <c r="AJ17" s="459"/>
      <c r="AK17" s="459"/>
      <c r="AL17" s="460"/>
      <c r="AM17" s="436"/>
      <c r="AN17" s="437"/>
      <c r="AO17" s="437"/>
      <c r="AP17" s="437"/>
      <c r="AQ17" s="437"/>
      <c r="AR17" s="437"/>
      <c r="AS17" s="437"/>
      <c r="AT17" s="438"/>
      <c r="AU17" s="439"/>
      <c r="AV17" s="440"/>
      <c r="AW17" s="440"/>
      <c r="AX17" s="440"/>
      <c r="AY17" s="441" t="s">
        <v>150</v>
      </c>
      <c r="AZ17" s="442"/>
      <c r="BA17" s="442"/>
      <c r="BB17" s="442"/>
      <c r="BC17" s="442"/>
      <c r="BD17" s="442"/>
      <c r="BE17" s="442"/>
      <c r="BF17" s="442"/>
      <c r="BG17" s="442"/>
      <c r="BH17" s="442"/>
      <c r="BI17" s="442"/>
      <c r="BJ17" s="442"/>
      <c r="BK17" s="442"/>
      <c r="BL17" s="442"/>
      <c r="BM17" s="443"/>
      <c r="BN17" s="407">
        <v>36750775</v>
      </c>
      <c r="BO17" s="408"/>
      <c r="BP17" s="408"/>
      <c r="BQ17" s="408"/>
      <c r="BR17" s="408"/>
      <c r="BS17" s="408"/>
      <c r="BT17" s="408"/>
      <c r="BU17" s="409"/>
      <c r="BV17" s="407">
        <v>34710178</v>
      </c>
      <c r="BW17" s="408"/>
      <c r="BX17" s="408"/>
      <c r="BY17" s="408"/>
      <c r="BZ17" s="408"/>
      <c r="CA17" s="408"/>
      <c r="CB17" s="408"/>
      <c r="CC17" s="409"/>
      <c r="CD17" s="351"/>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0"/>
      <c r="B18" s="529" t="s">
        <v>151</v>
      </c>
      <c r="C18" s="450"/>
      <c r="D18" s="450"/>
      <c r="E18" s="530"/>
      <c r="F18" s="530"/>
      <c r="G18" s="530"/>
      <c r="H18" s="530"/>
      <c r="I18" s="530"/>
      <c r="J18" s="530"/>
      <c r="K18" s="530"/>
      <c r="L18" s="531">
        <v>139.44</v>
      </c>
      <c r="M18" s="531"/>
      <c r="N18" s="531"/>
      <c r="O18" s="531"/>
      <c r="P18" s="531"/>
      <c r="Q18" s="531"/>
      <c r="R18" s="532"/>
      <c r="S18" s="532"/>
      <c r="T18" s="532"/>
      <c r="U18" s="532"/>
      <c r="V18" s="533"/>
      <c r="W18" s="425"/>
      <c r="X18" s="426"/>
      <c r="Y18" s="426"/>
      <c r="Z18" s="426"/>
      <c r="AA18" s="426"/>
      <c r="AB18" s="417"/>
      <c r="AC18" s="534">
        <v>60.4</v>
      </c>
      <c r="AD18" s="535"/>
      <c r="AE18" s="535"/>
      <c r="AF18" s="535"/>
      <c r="AG18" s="536"/>
      <c r="AH18" s="534">
        <v>59.4</v>
      </c>
      <c r="AI18" s="535"/>
      <c r="AJ18" s="535"/>
      <c r="AK18" s="535"/>
      <c r="AL18" s="537"/>
      <c r="AM18" s="436"/>
      <c r="AN18" s="437"/>
      <c r="AO18" s="437"/>
      <c r="AP18" s="437"/>
      <c r="AQ18" s="437"/>
      <c r="AR18" s="437"/>
      <c r="AS18" s="437"/>
      <c r="AT18" s="438"/>
      <c r="AU18" s="439"/>
      <c r="AV18" s="440"/>
      <c r="AW18" s="440"/>
      <c r="AX18" s="440"/>
      <c r="AY18" s="441" t="s">
        <v>152</v>
      </c>
      <c r="AZ18" s="442"/>
      <c r="BA18" s="442"/>
      <c r="BB18" s="442"/>
      <c r="BC18" s="442"/>
      <c r="BD18" s="442"/>
      <c r="BE18" s="442"/>
      <c r="BF18" s="442"/>
      <c r="BG18" s="442"/>
      <c r="BH18" s="442"/>
      <c r="BI18" s="442"/>
      <c r="BJ18" s="442"/>
      <c r="BK18" s="442"/>
      <c r="BL18" s="442"/>
      <c r="BM18" s="443"/>
      <c r="BN18" s="407">
        <v>43562485</v>
      </c>
      <c r="BO18" s="408"/>
      <c r="BP18" s="408"/>
      <c r="BQ18" s="408"/>
      <c r="BR18" s="408"/>
      <c r="BS18" s="408"/>
      <c r="BT18" s="408"/>
      <c r="BU18" s="409"/>
      <c r="BV18" s="407">
        <v>42550608</v>
      </c>
      <c r="BW18" s="408"/>
      <c r="BX18" s="408"/>
      <c r="BY18" s="408"/>
      <c r="BZ18" s="408"/>
      <c r="CA18" s="408"/>
      <c r="CB18" s="408"/>
      <c r="CC18" s="409"/>
      <c r="CD18" s="351"/>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0"/>
      <c r="B19" s="529" t="s">
        <v>153</v>
      </c>
      <c r="C19" s="450"/>
      <c r="D19" s="450"/>
      <c r="E19" s="530"/>
      <c r="F19" s="530"/>
      <c r="G19" s="530"/>
      <c r="H19" s="530"/>
      <c r="I19" s="530"/>
      <c r="J19" s="530"/>
      <c r="K19" s="530"/>
      <c r="L19" s="538">
        <v>1519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154</v>
      </c>
      <c r="AZ19" s="442"/>
      <c r="BA19" s="442"/>
      <c r="BB19" s="442"/>
      <c r="BC19" s="442"/>
      <c r="BD19" s="442"/>
      <c r="BE19" s="442"/>
      <c r="BF19" s="442"/>
      <c r="BG19" s="442"/>
      <c r="BH19" s="442"/>
      <c r="BI19" s="442"/>
      <c r="BJ19" s="442"/>
      <c r="BK19" s="442"/>
      <c r="BL19" s="442"/>
      <c r="BM19" s="443"/>
      <c r="BN19" s="407">
        <v>54082060</v>
      </c>
      <c r="BO19" s="408"/>
      <c r="BP19" s="408"/>
      <c r="BQ19" s="408"/>
      <c r="BR19" s="408"/>
      <c r="BS19" s="408"/>
      <c r="BT19" s="408"/>
      <c r="BU19" s="409"/>
      <c r="BV19" s="407">
        <v>55125684</v>
      </c>
      <c r="BW19" s="408"/>
      <c r="BX19" s="408"/>
      <c r="BY19" s="408"/>
      <c r="BZ19" s="408"/>
      <c r="CA19" s="408"/>
      <c r="CB19" s="408"/>
      <c r="CC19" s="409"/>
      <c r="CD19" s="351"/>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0"/>
      <c r="B20" s="529" t="s">
        <v>155</v>
      </c>
      <c r="C20" s="450"/>
      <c r="D20" s="450"/>
      <c r="E20" s="530"/>
      <c r="F20" s="530"/>
      <c r="G20" s="530"/>
      <c r="H20" s="530"/>
      <c r="I20" s="530"/>
      <c r="J20" s="530"/>
      <c r="K20" s="530"/>
      <c r="L20" s="538">
        <v>86200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351"/>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0"/>
      <c r="B21" s="547" t="s">
        <v>156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351"/>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0"/>
      <c r="B22" s="577" t="s">
        <v>157</v>
      </c>
      <c r="C22" s="551"/>
      <c r="D22" s="552"/>
      <c r="E22" s="419" t="s">
        <v>1</v>
      </c>
      <c r="F22" s="424"/>
      <c r="G22" s="424"/>
      <c r="H22" s="424"/>
      <c r="I22" s="424"/>
      <c r="J22" s="424"/>
      <c r="K22" s="414"/>
      <c r="L22" s="419" t="s">
        <v>158</v>
      </c>
      <c r="M22" s="424"/>
      <c r="N22" s="424"/>
      <c r="O22" s="424"/>
      <c r="P22" s="414"/>
      <c r="Q22" s="582" t="s">
        <v>159</v>
      </c>
      <c r="R22" s="583"/>
      <c r="S22" s="583"/>
      <c r="T22" s="583"/>
      <c r="U22" s="583"/>
      <c r="V22" s="584"/>
      <c r="W22" s="550" t="s">
        <v>160</v>
      </c>
      <c r="X22" s="551"/>
      <c r="Y22" s="552"/>
      <c r="Z22" s="419" t="s">
        <v>1</v>
      </c>
      <c r="AA22" s="424"/>
      <c r="AB22" s="424"/>
      <c r="AC22" s="424"/>
      <c r="AD22" s="424"/>
      <c r="AE22" s="424"/>
      <c r="AF22" s="424"/>
      <c r="AG22" s="414"/>
      <c r="AH22" s="588" t="s">
        <v>161</v>
      </c>
      <c r="AI22" s="424"/>
      <c r="AJ22" s="424"/>
      <c r="AK22" s="424"/>
      <c r="AL22" s="414"/>
      <c r="AM22" s="588" t="s">
        <v>162</v>
      </c>
      <c r="AN22" s="589"/>
      <c r="AO22" s="589"/>
      <c r="AP22" s="589"/>
      <c r="AQ22" s="589"/>
      <c r="AR22" s="590"/>
      <c r="AS22" s="582" t="s">
        <v>159</v>
      </c>
      <c r="AT22" s="583"/>
      <c r="AU22" s="583"/>
      <c r="AV22" s="583"/>
      <c r="AW22" s="583"/>
      <c r="AX22" s="594"/>
      <c r="AY22" s="367" t="s">
        <v>163</v>
      </c>
      <c r="AZ22" s="368"/>
      <c r="BA22" s="368"/>
      <c r="BB22" s="368"/>
      <c r="BC22" s="368"/>
      <c r="BD22" s="368"/>
      <c r="BE22" s="368"/>
      <c r="BF22" s="368"/>
      <c r="BG22" s="368"/>
      <c r="BH22" s="368"/>
      <c r="BI22" s="368"/>
      <c r="BJ22" s="368"/>
      <c r="BK22" s="368"/>
      <c r="BL22" s="368"/>
      <c r="BM22" s="369"/>
      <c r="BN22" s="370">
        <v>63743803</v>
      </c>
      <c r="BO22" s="371"/>
      <c r="BP22" s="371"/>
      <c r="BQ22" s="371"/>
      <c r="BR22" s="371"/>
      <c r="BS22" s="371"/>
      <c r="BT22" s="371"/>
      <c r="BU22" s="372"/>
      <c r="BV22" s="370">
        <v>67157519</v>
      </c>
      <c r="BW22" s="371"/>
      <c r="BX22" s="371"/>
      <c r="BY22" s="371"/>
      <c r="BZ22" s="371"/>
      <c r="CA22" s="371"/>
      <c r="CB22" s="371"/>
      <c r="CC22" s="372"/>
      <c r="CD22" s="351"/>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0"/>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164</v>
      </c>
      <c r="AZ23" s="442"/>
      <c r="BA23" s="442"/>
      <c r="BB23" s="442"/>
      <c r="BC23" s="442"/>
      <c r="BD23" s="442"/>
      <c r="BE23" s="442"/>
      <c r="BF23" s="442"/>
      <c r="BG23" s="442"/>
      <c r="BH23" s="442"/>
      <c r="BI23" s="442"/>
      <c r="BJ23" s="442"/>
      <c r="BK23" s="442"/>
      <c r="BL23" s="442"/>
      <c r="BM23" s="443"/>
      <c r="BN23" s="407">
        <v>47136706</v>
      </c>
      <c r="BO23" s="408"/>
      <c r="BP23" s="408"/>
      <c r="BQ23" s="408"/>
      <c r="BR23" s="408"/>
      <c r="BS23" s="408"/>
      <c r="BT23" s="408"/>
      <c r="BU23" s="409"/>
      <c r="BV23" s="407">
        <v>47649579</v>
      </c>
      <c r="BW23" s="408"/>
      <c r="BX23" s="408"/>
      <c r="BY23" s="408"/>
      <c r="BZ23" s="408"/>
      <c r="CA23" s="408"/>
      <c r="CB23" s="408"/>
      <c r="CC23" s="409"/>
      <c r="CD23" s="351"/>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0"/>
      <c r="B24" s="578"/>
      <c r="C24" s="554"/>
      <c r="D24" s="555"/>
      <c r="E24" s="457" t="s">
        <v>165</v>
      </c>
      <c r="F24" s="437"/>
      <c r="G24" s="437"/>
      <c r="H24" s="437"/>
      <c r="I24" s="437"/>
      <c r="J24" s="437"/>
      <c r="K24" s="438"/>
      <c r="L24" s="458">
        <v>1</v>
      </c>
      <c r="M24" s="459"/>
      <c r="N24" s="459"/>
      <c r="O24" s="459"/>
      <c r="P24" s="501"/>
      <c r="Q24" s="458">
        <v>9640</v>
      </c>
      <c r="R24" s="459"/>
      <c r="S24" s="459"/>
      <c r="T24" s="459"/>
      <c r="U24" s="459"/>
      <c r="V24" s="501"/>
      <c r="W24" s="553"/>
      <c r="X24" s="554"/>
      <c r="Y24" s="555"/>
      <c r="Z24" s="457" t="s">
        <v>166</v>
      </c>
      <c r="AA24" s="437"/>
      <c r="AB24" s="437"/>
      <c r="AC24" s="437"/>
      <c r="AD24" s="437"/>
      <c r="AE24" s="437"/>
      <c r="AF24" s="437"/>
      <c r="AG24" s="438"/>
      <c r="AH24" s="458">
        <v>1350</v>
      </c>
      <c r="AI24" s="459"/>
      <c r="AJ24" s="459"/>
      <c r="AK24" s="459"/>
      <c r="AL24" s="501"/>
      <c r="AM24" s="458">
        <v>4237650</v>
      </c>
      <c r="AN24" s="459"/>
      <c r="AO24" s="459"/>
      <c r="AP24" s="459"/>
      <c r="AQ24" s="459"/>
      <c r="AR24" s="501"/>
      <c r="AS24" s="458">
        <v>3139</v>
      </c>
      <c r="AT24" s="459"/>
      <c r="AU24" s="459"/>
      <c r="AV24" s="459"/>
      <c r="AW24" s="459"/>
      <c r="AX24" s="460"/>
      <c r="AY24" s="523" t="s">
        <v>167</v>
      </c>
      <c r="AZ24" s="524"/>
      <c r="BA24" s="524"/>
      <c r="BB24" s="524"/>
      <c r="BC24" s="524"/>
      <c r="BD24" s="524"/>
      <c r="BE24" s="524"/>
      <c r="BF24" s="524"/>
      <c r="BG24" s="524"/>
      <c r="BH24" s="524"/>
      <c r="BI24" s="524"/>
      <c r="BJ24" s="524"/>
      <c r="BK24" s="524"/>
      <c r="BL24" s="524"/>
      <c r="BM24" s="525"/>
      <c r="BN24" s="407">
        <v>27570006</v>
      </c>
      <c r="BO24" s="408"/>
      <c r="BP24" s="408"/>
      <c r="BQ24" s="408"/>
      <c r="BR24" s="408"/>
      <c r="BS24" s="408"/>
      <c r="BT24" s="408"/>
      <c r="BU24" s="409"/>
      <c r="BV24" s="407">
        <v>29635908</v>
      </c>
      <c r="BW24" s="408"/>
      <c r="BX24" s="408"/>
      <c r="BY24" s="408"/>
      <c r="BZ24" s="408"/>
      <c r="CA24" s="408"/>
      <c r="CB24" s="408"/>
      <c r="CC24" s="409"/>
      <c r="CD24" s="351"/>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0"/>
      <c r="B25" s="578"/>
      <c r="C25" s="554"/>
      <c r="D25" s="555"/>
      <c r="E25" s="457" t="s">
        <v>168</v>
      </c>
      <c r="F25" s="437"/>
      <c r="G25" s="437"/>
      <c r="H25" s="437"/>
      <c r="I25" s="437"/>
      <c r="J25" s="437"/>
      <c r="K25" s="438"/>
      <c r="L25" s="458">
        <v>2</v>
      </c>
      <c r="M25" s="459"/>
      <c r="N25" s="459"/>
      <c r="O25" s="459"/>
      <c r="P25" s="501"/>
      <c r="Q25" s="458">
        <v>8120</v>
      </c>
      <c r="R25" s="459"/>
      <c r="S25" s="459"/>
      <c r="T25" s="459"/>
      <c r="U25" s="459"/>
      <c r="V25" s="501"/>
      <c r="W25" s="553"/>
      <c r="X25" s="554"/>
      <c r="Y25" s="555"/>
      <c r="Z25" s="457" t="s">
        <v>169</v>
      </c>
      <c r="AA25" s="437"/>
      <c r="AB25" s="437"/>
      <c r="AC25" s="437"/>
      <c r="AD25" s="437"/>
      <c r="AE25" s="437"/>
      <c r="AF25" s="437"/>
      <c r="AG25" s="438"/>
      <c r="AH25" s="458">
        <v>258</v>
      </c>
      <c r="AI25" s="459"/>
      <c r="AJ25" s="459"/>
      <c r="AK25" s="459"/>
      <c r="AL25" s="501"/>
      <c r="AM25" s="458">
        <v>811152</v>
      </c>
      <c r="AN25" s="459"/>
      <c r="AO25" s="459"/>
      <c r="AP25" s="459"/>
      <c r="AQ25" s="459"/>
      <c r="AR25" s="501"/>
      <c r="AS25" s="458">
        <v>3144</v>
      </c>
      <c r="AT25" s="459"/>
      <c r="AU25" s="459"/>
      <c r="AV25" s="459"/>
      <c r="AW25" s="459"/>
      <c r="AX25" s="460"/>
      <c r="AY25" s="367" t="s">
        <v>170</v>
      </c>
      <c r="AZ25" s="368"/>
      <c r="BA25" s="368"/>
      <c r="BB25" s="368"/>
      <c r="BC25" s="368"/>
      <c r="BD25" s="368"/>
      <c r="BE25" s="368"/>
      <c r="BF25" s="368"/>
      <c r="BG25" s="368"/>
      <c r="BH25" s="368"/>
      <c r="BI25" s="368"/>
      <c r="BJ25" s="368"/>
      <c r="BK25" s="368"/>
      <c r="BL25" s="368"/>
      <c r="BM25" s="369"/>
      <c r="BN25" s="370">
        <v>2960059</v>
      </c>
      <c r="BO25" s="371"/>
      <c r="BP25" s="371"/>
      <c r="BQ25" s="371"/>
      <c r="BR25" s="371"/>
      <c r="BS25" s="371"/>
      <c r="BT25" s="371"/>
      <c r="BU25" s="372"/>
      <c r="BV25" s="370">
        <v>3537375</v>
      </c>
      <c r="BW25" s="371"/>
      <c r="BX25" s="371"/>
      <c r="BY25" s="371"/>
      <c r="BZ25" s="371"/>
      <c r="CA25" s="371"/>
      <c r="CB25" s="371"/>
      <c r="CC25" s="372"/>
      <c r="CD25" s="351"/>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0"/>
      <c r="B26" s="578"/>
      <c r="C26" s="554"/>
      <c r="D26" s="555"/>
      <c r="E26" s="457" t="s">
        <v>171</v>
      </c>
      <c r="F26" s="437"/>
      <c r="G26" s="437"/>
      <c r="H26" s="437"/>
      <c r="I26" s="437"/>
      <c r="J26" s="437"/>
      <c r="K26" s="438"/>
      <c r="L26" s="458">
        <v>1</v>
      </c>
      <c r="M26" s="459"/>
      <c r="N26" s="459"/>
      <c r="O26" s="459"/>
      <c r="P26" s="501"/>
      <c r="Q26" s="458">
        <v>6930</v>
      </c>
      <c r="R26" s="459"/>
      <c r="S26" s="459"/>
      <c r="T26" s="459"/>
      <c r="U26" s="459"/>
      <c r="V26" s="501"/>
      <c r="W26" s="553"/>
      <c r="X26" s="554"/>
      <c r="Y26" s="555"/>
      <c r="Z26" s="457" t="s">
        <v>172</v>
      </c>
      <c r="AA26" s="559"/>
      <c r="AB26" s="559"/>
      <c r="AC26" s="559"/>
      <c r="AD26" s="559"/>
      <c r="AE26" s="559"/>
      <c r="AF26" s="559"/>
      <c r="AG26" s="560"/>
      <c r="AH26" s="458">
        <v>43</v>
      </c>
      <c r="AI26" s="459"/>
      <c r="AJ26" s="459"/>
      <c r="AK26" s="459"/>
      <c r="AL26" s="501"/>
      <c r="AM26" s="458">
        <v>115068</v>
      </c>
      <c r="AN26" s="459"/>
      <c r="AO26" s="459"/>
      <c r="AP26" s="459"/>
      <c r="AQ26" s="459"/>
      <c r="AR26" s="501"/>
      <c r="AS26" s="458">
        <v>2676</v>
      </c>
      <c r="AT26" s="459"/>
      <c r="AU26" s="459"/>
      <c r="AV26" s="459"/>
      <c r="AW26" s="459"/>
      <c r="AX26" s="460"/>
      <c r="AY26" s="410" t="s">
        <v>173</v>
      </c>
      <c r="AZ26" s="411"/>
      <c r="BA26" s="411"/>
      <c r="BB26" s="411"/>
      <c r="BC26" s="411"/>
      <c r="BD26" s="411"/>
      <c r="BE26" s="411"/>
      <c r="BF26" s="411"/>
      <c r="BG26" s="411"/>
      <c r="BH26" s="411"/>
      <c r="BI26" s="411"/>
      <c r="BJ26" s="411"/>
      <c r="BK26" s="411"/>
      <c r="BL26" s="411"/>
      <c r="BM26" s="412"/>
      <c r="BN26" s="407">
        <v>300000</v>
      </c>
      <c r="BO26" s="408"/>
      <c r="BP26" s="408"/>
      <c r="BQ26" s="408"/>
      <c r="BR26" s="408"/>
      <c r="BS26" s="408"/>
      <c r="BT26" s="408"/>
      <c r="BU26" s="409"/>
      <c r="BV26" s="407">
        <v>300000</v>
      </c>
      <c r="BW26" s="408"/>
      <c r="BX26" s="408"/>
      <c r="BY26" s="408"/>
      <c r="BZ26" s="408"/>
      <c r="CA26" s="408"/>
      <c r="CB26" s="408"/>
      <c r="CC26" s="409"/>
      <c r="CD26" s="351"/>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0"/>
      <c r="B27" s="578"/>
      <c r="C27" s="554"/>
      <c r="D27" s="555"/>
      <c r="E27" s="457" t="s">
        <v>174</v>
      </c>
      <c r="F27" s="437"/>
      <c r="G27" s="437"/>
      <c r="H27" s="437"/>
      <c r="I27" s="437"/>
      <c r="J27" s="437"/>
      <c r="K27" s="438"/>
      <c r="L27" s="458">
        <v>1</v>
      </c>
      <c r="M27" s="459"/>
      <c r="N27" s="459"/>
      <c r="O27" s="459"/>
      <c r="P27" s="501"/>
      <c r="Q27" s="458">
        <v>5550</v>
      </c>
      <c r="R27" s="459"/>
      <c r="S27" s="459"/>
      <c r="T27" s="459"/>
      <c r="U27" s="459"/>
      <c r="V27" s="501"/>
      <c r="W27" s="553"/>
      <c r="X27" s="554"/>
      <c r="Y27" s="555"/>
      <c r="Z27" s="457" t="s">
        <v>175</v>
      </c>
      <c r="AA27" s="437"/>
      <c r="AB27" s="437"/>
      <c r="AC27" s="437"/>
      <c r="AD27" s="437"/>
      <c r="AE27" s="437"/>
      <c r="AF27" s="437"/>
      <c r="AG27" s="438"/>
      <c r="AH27" s="458">
        <v>100</v>
      </c>
      <c r="AI27" s="459"/>
      <c r="AJ27" s="459"/>
      <c r="AK27" s="459"/>
      <c r="AL27" s="501"/>
      <c r="AM27" s="458">
        <v>353150</v>
      </c>
      <c r="AN27" s="459"/>
      <c r="AO27" s="459"/>
      <c r="AP27" s="459"/>
      <c r="AQ27" s="459"/>
      <c r="AR27" s="501"/>
      <c r="AS27" s="458">
        <v>3532</v>
      </c>
      <c r="AT27" s="459"/>
      <c r="AU27" s="459"/>
      <c r="AV27" s="459"/>
      <c r="AW27" s="459"/>
      <c r="AX27" s="460"/>
      <c r="AY27" s="502" t="s">
        <v>176</v>
      </c>
      <c r="AZ27" s="503"/>
      <c r="BA27" s="503"/>
      <c r="BB27" s="503"/>
      <c r="BC27" s="503"/>
      <c r="BD27" s="503"/>
      <c r="BE27" s="503"/>
      <c r="BF27" s="503"/>
      <c r="BG27" s="503"/>
      <c r="BH27" s="503"/>
      <c r="BI27" s="503"/>
      <c r="BJ27" s="503"/>
      <c r="BK27" s="503"/>
      <c r="BL27" s="503"/>
      <c r="BM27" s="504"/>
      <c r="BN27" s="526">
        <v>2200000</v>
      </c>
      <c r="BO27" s="527"/>
      <c r="BP27" s="527"/>
      <c r="BQ27" s="527"/>
      <c r="BR27" s="527"/>
      <c r="BS27" s="527"/>
      <c r="BT27" s="527"/>
      <c r="BU27" s="528"/>
      <c r="BV27" s="526">
        <v>2200000</v>
      </c>
      <c r="BW27" s="527"/>
      <c r="BX27" s="527"/>
      <c r="BY27" s="527"/>
      <c r="BZ27" s="527"/>
      <c r="CA27" s="527"/>
      <c r="CB27" s="527"/>
      <c r="CC27" s="528"/>
      <c r="CD27" s="34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0"/>
      <c r="B28" s="578"/>
      <c r="C28" s="554"/>
      <c r="D28" s="555"/>
      <c r="E28" s="457" t="s">
        <v>177</v>
      </c>
      <c r="F28" s="437"/>
      <c r="G28" s="437"/>
      <c r="H28" s="437"/>
      <c r="I28" s="437"/>
      <c r="J28" s="437"/>
      <c r="K28" s="438"/>
      <c r="L28" s="458">
        <v>1</v>
      </c>
      <c r="M28" s="459"/>
      <c r="N28" s="459"/>
      <c r="O28" s="459"/>
      <c r="P28" s="501"/>
      <c r="Q28" s="458">
        <v>5050</v>
      </c>
      <c r="R28" s="459"/>
      <c r="S28" s="459"/>
      <c r="T28" s="459"/>
      <c r="U28" s="459"/>
      <c r="V28" s="501"/>
      <c r="W28" s="553"/>
      <c r="X28" s="554"/>
      <c r="Y28" s="555"/>
      <c r="Z28" s="457" t="s">
        <v>178</v>
      </c>
      <c r="AA28" s="437"/>
      <c r="AB28" s="437"/>
      <c r="AC28" s="437"/>
      <c r="AD28" s="437"/>
      <c r="AE28" s="437"/>
      <c r="AF28" s="437"/>
      <c r="AG28" s="438"/>
      <c r="AH28" s="458" t="s">
        <v>126</v>
      </c>
      <c r="AI28" s="459"/>
      <c r="AJ28" s="459"/>
      <c r="AK28" s="459"/>
      <c r="AL28" s="501"/>
      <c r="AM28" s="458" t="s">
        <v>126</v>
      </c>
      <c r="AN28" s="459"/>
      <c r="AO28" s="459"/>
      <c r="AP28" s="459"/>
      <c r="AQ28" s="459"/>
      <c r="AR28" s="501"/>
      <c r="AS28" s="458" t="s">
        <v>126</v>
      </c>
      <c r="AT28" s="459"/>
      <c r="AU28" s="459"/>
      <c r="AV28" s="459"/>
      <c r="AW28" s="459"/>
      <c r="AX28" s="460"/>
      <c r="AY28" s="561" t="s">
        <v>179</v>
      </c>
      <c r="AZ28" s="562"/>
      <c r="BA28" s="562"/>
      <c r="BB28" s="563"/>
      <c r="BC28" s="367" t="s">
        <v>48</v>
      </c>
      <c r="BD28" s="368"/>
      <c r="BE28" s="368"/>
      <c r="BF28" s="368"/>
      <c r="BG28" s="368"/>
      <c r="BH28" s="368"/>
      <c r="BI28" s="368"/>
      <c r="BJ28" s="368"/>
      <c r="BK28" s="368"/>
      <c r="BL28" s="368"/>
      <c r="BM28" s="369"/>
      <c r="BN28" s="370">
        <v>7988460</v>
      </c>
      <c r="BO28" s="371"/>
      <c r="BP28" s="371"/>
      <c r="BQ28" s="371"/>
      <c r="BR28" s="371"/>
      <c r="BS28" s="371"/>
      <c r="BT28" s="371"/>
      <c r="BU28" s="372"/>
      <c r="BV28" s="370">
        <v>6936872</v>
      </c>
      <c r="BW28" s="371"/>
      <c r="BX28" s="371"/>
      <c r="BY28" s="371"/>
      <c r="BZ28" s="371"/>
      <c r="CA28" s="371"/>
      <c r="CB28" s="371"/>
      <c r="CC28" s="372"/>
      <c r="CD28" s="351"/>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0"/>
      <c r="B29" s="578"/>
      <c r="C29" s="554"/>
      <c r="D29" s="555"/>
      <c r="E29" s="457" t="s">
        <v>180</v>
      </c>
      <c r="F29" s="437"/>
      <c r="G29" s="437"/>
      <c r="H29" s="437"/>
      <c r="I29" s="437"/>
      <c r="J29" s="437"/>
      <c r="K29" s="438"/>
      <c r="L29" s="458">
        <v>28</v>
      </c>
      <c r="M29" s="459"/>
      <c r="N29" s="459"/>
      <c r="O29" s="459"/>
      <c r="P29" s="501"/>
      <c r="Q29" s="458">
        <v>4850</v>
      </c>
      <c r="R29" s="459"/>
      <c r="S29" s="459"/>
      <c r="T29" s="459"/>
      <c r="U29" s="459"/>
      <c r="V29" s="501"/>
      <c r="W29" s="556"/>
      <c r="X29" s="557"/>
      <c r="Y29" s="558"/>
      <c r="Z29" s="457" t="s">
        <v>181</v>
      </c>
      <c r="AA29" s="437"/>
      <c r="AB29" s="437"/>
      <c r="AC29" s="437"/>
      <c r="AD29" s="437"/>
      <c r="AE29" s="437"/>
      <c r="AF29" s="437"/>
      <c r="AG29" s="438"/>
      <c r="AH29" s="458">
        <v>1450</v>
      </c>
      <c r="AI29" s="459"/>
      <c r="AJ29" s="459"/>
      <c r="AK29" s="459"/>
      <c r="AL29" s="501"/>
      <c r="AM29" s="458">
        <v>4590800</v>
      </c>
      <c r="AN29" s="459"/>
      <c r="AO29" s="459"/>
      <c r="AP29" s="459"/>
      <c r="AQ29" s="459"/>
      <c r="AR29" s="501"/>
      <c r="AS29" s="458">
        <v>3166</v>
      </c>
      <c r="AT29" s="459"/>
      <c r="AU29" s="459"/>
      <c r="AV29" s="459"/>
      <c r="AW29" s="459"/>
      <c r="AX29" s="460"/>
      <c r="AY29" s="564"/>
      <c r="AZ29" s="565"/>
      <c r="BA29" s="565"/>
      <c r="BB29" s="566"/>
      <c r="BC29" s="441" t="s">
        <v>182</v>
      </c>
      <c r="BD29" s="442"/>
      <c r="BE29" s="442"/>
      <c r="BF29" s="442"/>
      <c r="BG29" s="442"/>
      <c r="BH29" s="442"/>
      <c r="BI29" s="442"/>
      <c r="BJ29" s="442"/>
      <c r="BK29" s="442"/>
      <c r="BL29" s="442"/>
      <c r="BM29" s="443"/>
      <c r="BN29" s="407">
        <v>1250966</v>
      </c>
      <c r="BO29" s="408"/>
      <c r="BP29" s="408"/>
      <c r="BQ29" s="408"/>
      <c r="BR29" s="408"/>
      <c r="BS29" s="408"/>
      <c r="BT29" s="408"/>
      <c r="BU29" s="409"/>
      <c r="BV29" s="407">
        <v>1250943</v>
      </c>
      <c r="BW29" s="408"/>
      <c r="BX29" s="408"/>
      <c r="BY29" s="408"/>
      <c r="BZ29" s="408"/>
      <c r="CA29" s="408"/>
      <c r="CB29" s="408"/>
      <c r="CC29" s="409"/>
      <c r="CD29" s="34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0"/>
      <c r="B30" s="579"/>
      <c r="C30" s="580"/>
      <c r="D30" s="581"/>
      <c r="E30" s="461"/>
      <c r="F30" s="462"/>
      <c r="G30" s="462"/>
      <c r="H30" s="462"/>
      <c r="I30" s="462"/>
      <c r="J30" s="462"/>
      <c r="K30" s="463"/>
      <c r="L30" s="571"/>
      <c r="M30" s="572"/>
      <c r="N30" s="572"/>
      <c r="O30" s="572"/>
      <c r="P30" s="573"/>
      <c r="Q30" s="571"/>
      <c r="R30" s="572"/>
      <c r="S30" s="572"/>
      <c r="T30" s="572"/>
      <c r="U30" s="572"/>
      <c r="V30" s="573"/>
      <c r="W30" s="574" t="s">
        <v>183</v>
      </c>
      <c r="X30" s="575"/>
      <c r="Y30" s="575"/>
      <c r="Z30" s="575"/>
      <c r="AA30" s="575"/>
      <c r="AB30" s="575"/>
      <c r="AC30" s="575"/>
      <c r="AD30" s="575"/>
      <c r="AE30" s="575"/>
      <c r="AF30" s="575"/>
      <c r="AG30" s="576"/>
      <c r="AH30" s="534">
        <v>98.6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50</v>
      </c>
      <c r="BD30" s="524"/>
      <c r="BE30" s="524"/>
      <c r="BF30" s="524"/>
      <c r="BG30" s="524"/>
      <c r="BH30" s="524"/>
      <c r="BI30" s="524"/>
      <c r="BJ30" s="524"/>
      <c r="BK30" s="524"/>
      <c r="BL30" s="524"/>
      <c r="BM30" s="525"/>
      <c r="BN30" s="526">
        <v>4868476</v>
      </c>
      <c r="BO30" s="527"/>
      <c r="BP30" s="527"/>
      <c r="BQ30" s="527"/>
      <c r="BR30" s="527"/>
      <c r="BS30" s="527"/>
      <c r="BT30" s="527"/>
      <c r="BU30" s="528"/>
      <c r="BV30" s="526">
        <v>4490369</v>
      </c>
      <c r="BW30" s="527"/>
      <c r="BX30" s="527"/>
      <c r="BY30" s="527"/>
      <c r="BZ30" s="527"/>
      <c r="CA30" s="527"/>
      <c r="CB30" s="527"/>
      <c r="CC30" s="528"/>
      <c r="CD30" s="349"/>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2">
      <c r="A31" s="180"/>
      <c r="B31" s="196"/>
      <c r="DI31" s="197"/>
    </row>
    <row r="32" spans="1:113" ht="13.5" customHeight="1" x14ac:dyDescent="0.2">
      <c r="A32" s="180"/>
      <c r="B32" s="198"/>
      <c r="C32" s="570" t="s">
        <v>184</v>
      </c>
      <c r="D32" s="570"/>
      <c r="E32" s="570"/>
      <c r="F32" s="570"/>
      <c r="G32" s="570"/>
      <c r="H32" s="570"/>
      <c r="I32" s="570"/>
      <c r="J32" s="570"/>
      <c r="K32" s="570"/>
      <c r="L32" s="570"/>
      <c r="M32" s="570"/>
      <c r="N32" s="570"/>
      <c r="O32" s="570"/>
      <c r="P32" s="570"/>
      <c r="Q32" s="570"/>
      <c r="R32" s="570"/>
      <c r="S32" s="570"/>
      <c r="U32" s="411" t="s">
        <v>185</v>
      </c>
      <c r="V32" s="411"/>
      <c r="W32" s="411"/>
      <c r="X32" s="411"/>
      <c r="Y32" s="411"/>
      <c r="Z32" s="411"/>
      <c r="AA32" s="411"/>
      <c r="AB32" s="411"/>
      <c r="AC32" s="411"/>
      <c r="AD32" s="411"/>
      <c r="AE32" s="411"/>
      <c r="AF32" s="411"/>
      <c r="AG32" s="411"/>
      <c r="AH32" s="411"/>
      <c r="AI32" s="411"/>
      <c r="AJ32" s="411"/>
      <c r="AK32" s="411"/>
      <c r="AM32" s="411" t="s">
        <v>186</v>
      </c>
      <c r="AN32" s="411"/>
      <c r="AO32" s="411"/>
      <c r="AP32" s="411"/>
      <c r="AQ32" s="411"/>
      <c r="AR32" s="411"/>
      <c r="AS32" s="411"/>
      <c r="AT32" s="411"/>
      <c r="AU32" s="411"/>
      <c r="AV32" s="411"/>
      <c r="AW32" s="411"/>
      <c r="AX32" s="411"/>
      <c r="AY32" s="411"/>
      <c r="AZ32" s="411"/>
      <c r="BA32" s="411"/>
      <c r="BB32" s="411"/>
      <c r="BC32" s="411"/>
      <c r="BE32" s="411" t="s">
        <v>187</v>
      </c>
      <c r="BF32" s="411"/>
      <c r="BG32" s="411"/>
      <c r="BH32" s="411"/>
      <c r="BI32" s="411"/>
      <c r="BJ32" s="411"/>
      <c r="BK32" s="411"/>
      <c r="BL32" s="411"/>
      <c r="BM32" s="411"/>
      <c r="BN32" s="411"/>
      <c r="BO32" s="411"/>
      <c r="BP32" s="411"/>
      <c r="BQ32" s="411"/>
      <c r="BR32" s="411"/>
      <c r="BS32" s="411"/>
      <c r="BT32" s="411"/>
      <c r="BU32" s="411"/>
      <c r="BW32" s="411" t="s">
        <v>188</v>
      </c>
      <c r="BX32" s="411"/>
      <c r="BY32" s="411"/>
      <c r="BZ32" s="411"/>
      <c r="CA32" s="411"/>
      <c r="CB32" s="411"/>
      <c r="CC32" s="411"/>
      <c r="CD32" s="411"/>
      <c r="CE32" s="411"/>
      <c r="CF32" s="411"/>
      <c r="CG32" s="411"/>
      <c r="CH32" s="411"/>
      <c r="CI32" s="411"/>
      <c r="CJ32" s="411"/>
      <c r="CK32" s="411"/>
      <c r="CL32" s="411"/>
      <c r="CM32" s="411"/>
      <c r="CO32" s="411" t="s">
        <v>189</v>
      </c>
      <c r="CP32" s="411"/>
      <c r="CQ32" s="411"/>
      <c r="CR32" s="411"/>
      <c r="CS32" s="411"/>
      <c r="CT32" s="411"/>
      <c r="CU32" s="411"/>
      <c r="CV32" s="411"/>
      <c r="CW32" s="411"/>
      <c r="CX32" s="411"/>
      <c r="CY32" s="411"/>
      <c r="CZ32" s="411"/>
      <c r="DA32" s="411"/>
      <c r="DB32" s="411"/>
      <c r="DC32" s="411"/>
      <c r="DD32" s="411"/>
      <c r="DE32" s="411"/>
      <c r="DI32" s="197"/>
    </row>
    <row r="33" spans="1:113" ht="13.5" customHeight="1" x14ac:dyDescent="0.2">
      <c r="A33" s="180"/>
      <c r="B33" s="198"/>
      <c r="C33" s="431" t="s">
        <v>190</v>
      </c>
      <c r="D33" s="431"/>
      <c r="E33" s="396" t="s">
        <v>191</v>
      </c>
      <c r="F33" s="396"/>
      <c r="G33" s="396"/>
      <c r="H33" s="396"/>
      <c r="I33" s="396"/>
      <c r="J33" s="396"/>
      <c r="K33" s="396"/>
      <c r="L33" s="396"/>
      <c r="M33" s="396"/>
      <c r="N33" s="396"/>
      <c r="O33" s="396"/>
      <c r="P33" s="396"/>
      <c r="Q33" s="396"/>
      <c r="R33" s="396"/>
      <c r="S33" s="396"/>
      <c r="T33" s="347"/>
      <c r="U33" s="431" t="s">
        <v>190</v>
      </c>
      <c r="V33" s="431"/>
      <c r="W33" s="396" t="s">
        <v>191</v>
      </c>
      <c r="X33" s="396"/>
      <c r="Y33" s="396"/>
      <c r="Z33" s="396"/>
      <c r="AA33" s="396"/>
      <c r="AB33" s="396"/>
      <c r="AC33" s="396"/>
      <c r="AD33" s="396"/>
      <c r="AE33" s="396"/>
      <c r="AF33" s="396"/>
      <c r="AG33" s="396"/>
      <c r="AH33" s="396"/>
      <c r="AI33" s="396"/>
      <c r="AJ33" s="396"/>
      <c r="AK33" s="396"/>
      <c r="AL33" s="347"/>
      <c r="AM33" s="431" t="s">
        <v>190</v>
      </c>
      <c r="AN33" s="431"/>
      <c r="AO33" s="396" t="s">
        <v>191</v>
      </c>
      <c r="AP33" s="396"/>
      <c r="AQ33" s="396"/>
      <c r="AR33" s="396"/>
      <c r="AS33" s="396"/>
      <c r="AT33" s="396"/>
      <c r="AU33" s="396"/>
      <c r="AV33" s="396"/>
      <c r="AW33" s="396"/>
      <c r="AX33" s="396"/>
      <c r="AY33" s="396"/>
      <c r="AZ33" s="396"/>
      <c r="BA33" s="396"/>
      <c r="BB33" s="396"/>
      <c r="BC33" s="396"/>
      <c r="BD33" s="350"/>
      <c r="BE33" s="396" t="s">
        <v>192</v>
      </c>
      <c r="BF33" s="396"/>
      <c r="BG33" s="396" t="s">
        <v>193</v>
      </c>
      <c r="BH33" s="396"/>
      <c r="BI33" s="396"/>
      <c r="BJ33" s="396"/>
      <c r="BK33" s="396"/>
      <c r="BL33" s="396"/>
      <c r="BM33" s="396"/>
      <c r="BN33" s="396"/>
      <c r="BO33" s="396"/>
      <c r="BP33" s="396"/>
      <c r="BQ33" s="396"/>
      <c r="BR33" s="396"/>
      <c r="BS33" s="396"/>
      <c r="BT33" s="396"/>
      <c r="BU33" s="396"/>
      <c r="BV33" s="350"/>
      <c r="BW33" s="431" t="s">
        <v>192</v>
      </c>
      <c r="BX33" s="431"/>
      <c r="BY33" s="396" t="s">
        <v>194</v>
      </c>
      <c r="BZ33" s="396"/>
      <c r="CA33" s="396"/>
      <c r="CB33" s="396"/>
      <c r="CC33" s="396"/>
      <c r="CD33" s="396"/>
      <c r="CE33" s="396"/>
      <c r="CF33" s="396"/>
      <c r="CG33" s="396"/>
      <c r="CH33" s="396"/>
      <c r="CI33" s="396"/>
      <c r="CJ33" s="396"/>
      <c r="CK33" s="396"/>
      <c r="CL33" s="396"/>
      <c r="CM33" s="396"/>
      <c r="CN33" s="347"/>
      <c r="CO33" s="431" t="s">
        <v>190</v>
      </c>
      <c r="CP33" s="431"/>
      <c r="CQ33" s="396" t="s">
        <v>195</v>
      </c>
      <c r="CR33" s="396"/>
      <c r="CS33" s="396"/>
      <c r="CT33" s="396"/>
      <c r="CU33" s="396"/>
      <c r="CV33" s="396"/>
      <c r="CW33" s="396"/>
      <c r="CX33" s="396"/>
      <c r="CY33" s="396"/>
      <c r="CZ33" s="396"/>
      <c r="DA33" s="396"/>
      <c r="DB33" s="396"/>
      <c r="DC33" s="396"/>
      <c r="DD33" s="396"/>
      <c r="DE33" s="396"/>
      <c r="DF33" s="347"/>
      <c r="DG33" s="596" t="s">
        <v>196</v>
      </c>
      <c r="DH33" s="596"/>
      <c r="DI33" s="348"/>
    </row>
    <row r="34" spans="1:113" ht="32.25" customHeight="1" x14ac:dyDescent="0.2">
      <c r="A34" s="180"/>
      <c r="B34" s="198"/>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0"/>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0"/>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0"/>
      <c r="BE34" s="597" t="str">
        <f>IF(BG34="","",MAX(C34:D43,U34:V43,AM34:AN43)+1)</f>
        <v/>
      </c>
      <c r="BF34" s="597"/>
      <c r="BG34" s="598"/>
      <c r="BH34" s="598"/>
      <c r="BI34" s="598"/>
      <c r="BJ34" s="598"/>
      <c r="BK34" s="598"/>
      <c r="BL34" s="598"/>
      <c r="BM34" s="598"/>
      <c r="BN34" s="598"/>
      <c r="BO34" s="598"/>
      <c r="BP34" s="598"/>
      <c r="BQ34" s="598"/>
      <c r="BR34" s="598"/>
      <c r="BS34" s="598"/>
      <c r="BT34" s="598"/>
      <c r="BU34" s="598"/>
      <c r="BV34" s="180"/>
      <c r="BW34" s="597">
        <f>IF(BY34="","",MAX(C34:D43,U34:V43,AM34:AN43,BE34:BF43)+1)</f>
        <v>12</v>
      </c>
      <c r="BX34" s="597"/>
      <c r="BY34" s="598" t="str">
        <f>IF('各会計、関係団体の財政状況及び健全化判断比率'!B68="","",'各会計、関係団体の財政状況及び健全化判断比率'!B68)</f>
        <v>群馬県市町村総合事務組合</v>
      </c>
      <c r="BZ34" s="598"/>
      <c r="CA34" s="598"/>
      <c r="CB34" s="598"/>
      <c r="CC34" s="598"/>
      <c r="CD34" s="598"/>
      <c r="CE34" s="598"/>
      <c r="CF34" s="598"/>
      <c r="CG34" s="598"/>
      <c r="CH34" s="598"/>
      <c r="CI34" s="598"/>
      <c r="CJ34" s="598"/>
      <c r="CK34" s="598"/>
      <c r="CL34" s="598"/>
      <c r="CM34" s="598"/>
      <c r="CN34" s="180"/>
      <c r="CO34" s="597">
        <f>IF(CQ34="","",MAX(C34:D43,U34:V43,AM34:AN43,BE34:BF43,BW34:BX43)+1)</f>
        <v>16</v>
      </c>
      <c r="CP34" s="597"/>
      <c r="CQ34" s="598" t="str">
        <f>IF('各会計、関係団体の財政状況及び健全化判断比率'!BS7="","",'各会計、関係団体の財政状況及び健全化判断比率'!BS7)</f>
        <v>伊勢崎市公共施設管理公社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348"/>
    </row>
    <row r="35" spans="1:113" ht="32.25" customHeight="1" x14ac:dyDescent="0.2">
      <c r="A35" s="180"/>
      <c r="B35" s="198"/>
      <c r="C35" s="597">
        <f>IF(E35="","",C34+1)</f>
        <v>2</v>
      </c>
      <c r="D35" s="597"/>
      <c r="E35" s="598" t="str">
        <f>IF('各会計、関係団体の財政状況及び健全化判断比率'!B8="","",'各会計、関係団体の財政状況及び健全化判断比率'!B8)</f>
        <v>学校給食センター事業費特別会計</v>
      </c>
      <c r="F35" s="598"/>
      <c r="G35" s="598"/>
      <c r="H35" s="598"/>
      <c r="I35" s="598"/>
      <c r="J35" s="598"/>
      <c r="K35" s="598"/>
      <c r="L35" s="598"/>
      <c r="M35" s="598"/>
      <c r="N35" s="598"/>
      <c r="O35" s="598"/>
      <c r="P35" s="598"/>
      <c r="Q35" s="598"/>
      <c r="R35" s="598"/>
      <c r="S35" s="598"/>
      <c r="T35" s="180"/>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0"/>
      <c r="AM35" s="597">
        <f t="shared" ref="AM35:AM43" si="0">IF(AO35="","",AM34+1)</f>
        <v>8</v>
      </c>
      <c r="AN35" s="597"/>
      <c r="AO35" s="598" t="str">
        <f>IF('各会計、関係団体の財政状況及び健全化判断比率'!B33="","",'各会計、関係団体の財政状況及び健全化判断比率'!B33)</f>
        <v>公共下水道事業会計</v>
      </c>
      <c r="AP35" s="598"/>
      <c r="AQ35" s="598"/>
      <c r="AR35" s="598"/>
      <c r="AS35" s="598"/>
      <c r="AT35" s="598"/>
      <c r="AU35" s="598"/>
      <c r="AV35" s="598"/>
      <c r="AW35" s="598"/>
      <c r="AX35" s="598"/>
      <c r="AY35" s="598"/>
      <c r="AZ35" s="598"/>
      <c r="BA35" s="598"/>
      <c r="BB35" s="598"/>
      <c r="BC35" s="598"/>
      <c r="BD35" s="180"/>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0"/>
      <c r="BW35" s="597">
        <f t="shared" ref="BW35:BW43" si="2">IF(BY35="","",BW34+1)</f>
        <v>13</v>
      </c>
      <c r="BX35" s="597"/>
      <c r="BY35" s="598" t="str">
        <f>IF('各会計、関係団体の財政状況及び健全化判断比率'!B69="","",'各会計、関係団体の財政状況及び健全化判断比率'!B69)</f>
        <v>群馬県市町村会館管理組合</v>
      </c>
      <c r="BZ35" s="598"/>
      <c r="CA35" s="598"/>
      <c r="CB35" s="598"/>
      <c r="CC35" s="598"/>
      <c r="CD35" s="598"/>
      <c r="CE35" s="598"/>
      <c r="CF35" s="598"/>
      <c r="CG35" s="598"/>
      <c r="CH35" s="598"/>
      <c r="CI35" s="598"/>
      <c r="CJ35" s="598"/>
      <c r="CK35" s="598"/>
      <c r="CL35" s="598"/>
      <c r="CM35" s="598"/>
      <c r="CN35" s="180"/>
      <c r="CO35" s="597">
        <f t="shared" ref="CO35:CO43" si="3">IF(CQ35="","",CO34+1)</f>
        <v>17</v>
      </c>
      <c r="CP35" s="597"/>
      <c r="CQ35" s="598" t="str">
        <f>IF('各会計、関係団体の財政状況及び健全化判断比率'!BS8="","",'各会計、関係団体の財政状況及び健全化判断比率'!BS8)</f>
        <v>伊勢崎市スポーツ協会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348"/>
    </row>
    <row r="36" spans="1:113" ht="32.25" customHeight="1" x14ac:dyDescent="0.2">
      <c r="A36" s="180"/>
      <c r="B36" s="198"/>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0"/>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0"/>
      <c r="AM36" s="597">
        <f t="shared" si="0"/>
        <v>9</v>
      </c>
      <c r="AN36" s="597"/>
      <c r="AO36" s="598" t="str">
        <f>IF('各会計、関係団体の財政状況及び健全化判断比率'!B34="","",'各会計、関係団体の財政状況及び健全化判断比率'!B34)</f>
        <v>農業集落排水事業会計</v>
      </c>
      <c r="AP36" s="598"/>
      <c r="AQ36" s="598"/>
      <c r="AR36" s="598"/>
      <c r="AS36" s="598"/>
      <c r="AT36" s="598"/>
      <c r="AU36" s="598"/>
      <c r="AV36" s="598"/>
      <c r="AW36" s="598"/>
      <c r="AX36" s="598"/>
      <c r="AY36" s="598"/>
      <c r="AZ36" s="598"/>
      <c r="BA36" s="598"/>
      <c r="BB36" s="598"/>
      <c r="BC36" s="598"/>
      <c r="BD36" s="180"/>
      <c r="BE36" s="597" t="str">
        <f t="shared" si="1"/>
        <v/>
      </c>
      <c r="BF36" s="597"/>
      <c r="BG36" s="598"/>
      <c r="BH36" s="598"/>
      <c r="BI36" s="598"/>
      <c r="BJ36" s="598"/>
      <c r="BK36" s="598"/>
      <c r="BL36" s="598"/>
      <c r="BM36" s="598"/>
      <c r="BN36" s="598"/>
      <c r="BO36" s="598"/>
      <c r="BP36" s="598"/>
      <c r="BQ36" s="598"/>
      <c r="BR36" s="598"/>
      <c r="BS36" s="598"/>
      <c r="BT36" s="598"/>
      <c r="BU36" s="598"/>
      <c r="BV36" s="180"/>
      <c r="BW36" s="597">
        <f t="shared" si="2"/>
        <v>14</v>
      </c>
      <c r="BX36" s="597"/>
      <c r="BY36" s="598" t="str">
        <f>IF('各会計、関係団体の財政状況及び健全化判断比率'!B70="","",'各会計、関係団体の財政状況及び健全化判断比率'!B70)</f>
        <v>群馬県後期高齢者医療広域連合（一般会計）</v>
      </c>
      <c r="BZ36" s="598"/>
      <c r="CA36" s="598"/>
      <c r="CB36" s="598"/>
      <c r="CC36" s="598"/>
      <c r="CD36" s="598"/>
      <c r="CE36" s="598"/>
      <c r="CF36" s="598"/>
      <c r="CG36" s="598"/>
      <c r="CH36" s="598"/>
      <c r="CI36" s="598"/>
      <c r="CJ36" s="598"/>
      <c r="CK36" s="598"/>
      <c r="CL36" s="598"/>
      <c r="CM36" s="598"/>
      <c r="CN36" s="180"/>
      <c r="CO36" s="597">
        <f t="shared" si="3"/>
        <v>18</v>
      </c>
      <c r="CP36" s="597"/>
      <c r="CQ36" s="598" t="str">
        <f>IF('各会計、関係団体の財政状況及び健全化判断比率'!BS9="","",'各会計、関係団体の財政状況及び健全化判断比率'!BS9)</f>
        <v>さかい・ふるさと創生基金</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348"/>
    </row>
    <row r="37" spans="1:113" ht="32.25" customHeight="1" x14ac:dyDescent="0.2">
      <c r="A37" s="180"/>
      <c r="B37" s="198"/>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0"/>
      <c r="U37" s="597">
        <f t="shared" si="4"/>
        <v>6</v>
      </c>
      <c r="V37" s="597"/>
      <c r="W37" s="598" t="str">
        <f>IF('各会計、関係団体の財政状況及び健全化判断比率'!B31="","",'各会計、関係団体の財政状況及び健全化判断比率'!B31)</f>
        <v>小型自動車競走事業費特別会計</v>
      </c>
      <c r="X37" s="598"/>
      <c r="Y37" s="598"/>
      <c r="Z37" s="598"/>
      <c r="AA37" s="598"/>
      <c r="AB37" s="598"/>
      <c r="AC37" s="598"/>
      <c r="AD37" s="598"/>
      <c r="AE37" s="598"/>
      <c r="AF37" s="598"/>
      <c r="AG37" s="598"/>
      <c r="AH37" s="598"/>
      <c r="AI37" s="598"/>
      <c r="AJ37" s="598"/>
      <c r="AK37" s="598"/>
      <c r="AL37" s="180"/>
      <c r="AM37" s="597">
        <f t="shared" si="0"/>
        <v>10</v>
      </c>
      <c r="AN37" s="597"/>
      <c r="AO37" s="598" t="str">
        <f>IF('各会計、関係団体の財政状況及び健全化判断比率'!B35="","",'各会計、関係団体の財政状況及び健全化判断比率'!B35)</f>
        <v>特定地域生活排水処理事業会計</v>
      </c>
      <c r="AP37" s="598"/>
      <c r="AQ37" s="598"/>
      <c r="AR37" s="598"/>
      <c r="AS37" s="598"/>
      <c r="AT37" s="598"/>
      <c r="AU37" s="598"/>
      <c r="AV37" s="598"/>
      <c r="AW37" s="598"/>
      <c r="AX37" s="598"/>
      <c r="AY37" s="598"/>
      <c r="AZ37" s="598"/>
      <c r="BA37" s="598"/>
      <c r="BB37" s="598"/>
      <c r="BC37" s="598"/>
      <c r="BD37" s="180"/>
      <c r="BE37" s="597" t="str">
        <f t="shared" si="1"/>
        <v/>
      </c>
      <c r="BF37" s="597"/>
      <c r="BG37" s="598"/>
      <c r="BH37" s="598"/>
      <c r="BI37" s="598"/>
      <c r="BJ37" s="598"/>
      <c r="BK37" s="598"/>
      <c r="BL37" s="598"/>
      <c r="BM37" s="598"/>
      <c r="BN37" s="598"/>
      <c r="BO37" s="598"/>
      <c r="BP37" s="598"/>
      <c r="BQ37" s="598"/>
      <c r="BR37" s="598"/>
      <c r="BS37" s="598"/>
      <c r="BT37" s="598"/>
      <c r="BU37" s="598"/>
      <c r="BV37" s="180"/>
      <c r="BW37" s="597">
        <f t="shared" si="2"/>
        <v>15</v>
      </c>
      <c r="BX37" s="597"/>
      <c r="BY37" s="598" t="str">
        <f>IF('各会計、関係団体の財政状況及び健全化判断比率'!B71="","",'各会計、関係団体の財政状況及び健全化判断比率'!B71)</f>
        <v>群馬県後期高齢者医療広域連合（特別会計）</v>
      </c>
      <c r="BZ37" s="598"/>
      <c r="CA37" s="598"/>
      <c r="CB37" s="598"/>
      <c r="CC37" s="598"/>
      <c r="CD37" s="598"/>
      <c r="CE37" s="598"/>
      <c r="CF37" s="598"/>
      <c r="CG37" s="598"/>
      <c r="CH37" s="598"/>
      <c r="CI37" s="598"/>
      <c r="CJ37" s="598"/>
      <c r="CK37" s="598"/>
      <c r="CL37" s="598"/>
      <c r="CM37" s="598"/>
      <c r="CN37" s="180"/>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348"/>
    </row>
    <row r="38" spans="1:113" ht="32.25" customHeight="1" x14ac:dyDescent="0.2">
      <c r="A38" s="180"/>
      <c r="B38" s="198"/>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0"/>
      <c r="U38" s="597" t="str">
        <f t="shared" si="4"/>
        <v/>
      </c>
      <c r="V38" s="597"/>
      <c r="W38" s="598"/>
      <c r="X38" s="598"/>
      <c r="Y38" s="598"/>
      <c r="Z38" s="598"/>
      <c r="AA38" s="598"/>
      <c r="AB38" s="598"/>
      <c r="AC38" s="598"/>
      <c r="AD38" s="598"/>
      <c r="AE38" s="598"/>
      <c r="AF38" s="598"/>
      <c r="AG38" s="598"/>
      <c r="AH38" s="598"/>
      <c r="AI38" s="598"/>
      <c r="AJ38" s="598"/>
      <c r="AK38" s="598"/>
      <c r="AL38" s="180"/>
      <c r="AM38" s="597">
        <f t="shared" si="0"/>
        <v>11</v>
      </c>
      <c r="AN38" s="597"/>
      <c r="AO38" s="598" t="str">
        <f>IF('各会計、関係団体の財政状況及び健全化判断比率'!B36="","",'各会計、関係団体の財政状況及び健全化判断比率'!B36)</f>
        <v>病院事業会計</v>
      </c>
      <c r="AP38" s="598"/>
      <c r="AQ38" s="598"/>
      <c r="AR38" s="598"/>
      <c r="AS38" s="598"/>
      <c r="AT38" s="598"/>
      <c r="AU38" s="598"/>
      <c r="AV38" s="598"/>
      <c r="AW38" s="598"/>
      <c r="AX38" s="598"/>
      <c r="AY38" s="598"/>
      <c r="AZ38" s="598"/>
      <c r="BA38" s="598"/>
      <c r="BB38" s="598"/>
      <c r="BC38" s="598"/>
      <c r="BD38" s="180"/>
      <c r="BE38" s="597" t="str">
        <f t="shared" si="1"/>
        <v/>
      </c>
      <c r="BF38" s="597"/>
      <c r="BG38" s="598"/>
      <c r="BH38" s="598"/>
      <c r="BI38" s="598"/>
      <c r="BJ38" s="598"/>
      <c r="BK38" s="598"/>
      <c r="BL38" s="598"/>
      <c r="BM38" s="598"/>
      <c r="BN38" s="598"/>
      <c r="BO38" s="598"/>
      <c r="BP38" s="598"/>
      <c r="BQ38" s="598"/>
      <c r="BR38" s="598"/>
      <c r="BS38" s="598"/>
      <c r="BT38" s="598"/>
      <c r="BU38" s="598"/>
      <c r="BV38" s="180"/>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0"/>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348"/>
    </row>
    <row r="39" spans="1:113" ht="32.25" customHeight="1" x14ac:dyDescent="0.2">
      <c r="A39" s="180"/>
      <c r="B39" s="198"/>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0"/>
      <c r="U39" s="597" t="str">
        <f t="shared" si="4"/>
        <v/>
      </c>
      <c r="V39" s="597"/>
      <c r="W39" s="598"/>
      <c r="X39" s="598"/>
      <c r="Y39" s="598"/>
      <c r="Z39" s="598"/>
      <c r="AA39" s="598"/>
      <c r="AB39" s="598"/>
      <c r="AC39" s="598"/>
      <c r="AD39" s="598"/>
      <c r="AE39" s="598"/>
      <c r="AF39" s="598"/>
      <c r="AG39" s="598"/>
      <c r="AH39" s="598"/>
      <c r="AI39" s="598"/>
      <c r="AJ39" s="598"/>
      <c r="AK39" s="598"/>
      <c r="AL39" s="180"/>
      <c r="AM39" s="597" t="str">
        <f t="shared" si="0"/>
        <v/>
      </c>
      <c r="AN39" s="597"/>
      <c r="AO39" s="598"/>
      <c r="AP39" s="598"/>
      <c r="AQ39" s="598"/>
      <c r="AR39" s="598"/>
      <c r="AS39" s="598"/>
      <c r="AT39" s="598"/>
      <c r="AU39" s="598"/>
      <c r="AV39" s="598"/>
      <c r="AW39" s="598"/>
      <c r="AX39" s="598"/>
      <c r="AY39" s="598"/>
      <c r="AZ39" s="598"/>
      <c r="BA39" s="598"/>
      <c r="BB39" s="598"/>
      <c r="BC39" s="598"/>
      <c r="BD39" s="180"/>
      <c r="BE39" s="597" t="str">
        <f t="shared" si="1"/>
        <v/>
      </c>
      <c r="BF39" s="597"/>
      <c r="BG39" s="598"/>
      <c r="BH39" s="598"/>
      <c r="BI39" s="598"/>
      <c r="BJ39" s="598"/>
      <c r="BK39" s="598"/>
      <c r="BL39" s="598"/>
      <c r="BM39" s="598"/>
      <c r="BN39" s="598"/>
      <c r="BO39" s="598"/>
      <c r="BP39" s="598"/>
      <c r="BQ39" s="598"/>
      <c r="BR39" s="598"/>
      <c r="BS39" s="598"/>
      <c r="BT39" s="598"/>
      <c r="BU39" s="598"/>
      <c r="BV39" s="180"/>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0"/>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348"/>
    </row>
    <row r="40" spans="1:113" ht="32.25" customHeight="1" x14ac:dyDescent="0.2">
      <c r="A40" s="180"/>
      <c r="B40" s="198"/>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0"/>
      <c r="U40" s="597" t="str">
        <f t="shared" si="4"/>
        <v/>
      </c>
      <c r="V40" s="597"/>
      <c r="W40" s="598"/>
      <c r="X40" s="598"/>
      <c r="Y40" s="598"/>
      <c r="Z40" s="598"/>
      <c r="AA40" s="598"/>
      <c r="AB40" s="598"/>
      <c r="AC40" s="598"/>
      <c r="AD40" s="598"/>
      <c r="AE40" s="598"/>
      <c r="AF40" s="598"/>
      <c r="AG40" s="598"/>
      <c r="AH40" s="598"/>
      <c r="AI40" s="598"/>
      <c r="AJ40" s="598"/>
      <c r="AK40" s="598"/>
      <c r="AL40" s="180"/>
      <c r="AM40" s="597" t="str">
        <f t="shared" si="0"/>
        <v/>
      </c>
      <c r="AN40" s="597"/>
      <c r="AO40" s="598"/>
      <c r="AP40" s="598"/>
      <c r="AQ40" s="598"/>
      <c r="AR40" s="598"/>
      <c r="AS40" s="598"/>
      <c r="AT40" s="598"/>
      <c r="AU40" s="598"/>
      <c r="AV40" s="598"/>
      <c r="AW40" s="598"/>
      <c r="AX40" s="598"/>
      <c r="AY40" s="598"/>
      <c r="AZ40" s="598"/>
      <c r="BA40" s="598"/>
      <c r="BB40" s="598"/>
      <c r="BC40" s="598"/>
      <c r="BD40" s="180"/>
      <c r="BE40" s="597" t="str">
        <f t="shared" si="1"/>
        <v/>
      </c>
      <c r="BF40" s="597"/>
      <c r="BG40" s="598"/>
      <c r="BH40" s="598"/>
      <c r="BI40" s="598"/>
      <c r="BJ40" s="598"/>
      <c r="BK40" s="598"/>
      <c r="BL40" s="598"/>
      <c r="BM40" s="598"/>
      <c r="BN40" s="598"/>
      <c r="BO40" s="598"/>
      <c r="BP40" s="598"/>
      <c r="BQ40" s="598"/>
      <c r="BR40" s="598"/>
      <c r="BS40" s="598"/>
      <c r="BT40" s="598"/>
      <c r="BU40" s="598"/>
      <c r="BV40" s="180"/>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0"/>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348"/>
    </row>
    <row r="41" spans="1:113" ht="32.25" customHeight="1" x14ac:dyDescent="0.2">
      <c r="A41" s="180"/>
      <c r="B41" s="198"/>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0"/>
      <c r="U41" s="597" t="str">
        <f t="shared" si="4"/>
        <v/>
      </c>
      <c r="V41" s="597"/>
      <c r="W41" s="598"/>
      <c r="X41" s="598"/>
      <c r="Y41" s="598"/>
      <c r="Z41" s="598"/>
      <c r="AA41" s="598"/>
      <c r="AB41" s="598"/>
      <c r="AC41" s="598"/>
      <c r="AD41" s="598"/>
      <c r="AE41" s="598"/>
      <c r="AF41" s="598"/>
      <c r="AG41" s="598"/>
      <c r="AH41" s="598"/>
      <c r="AI41" s="598"/>
      <c r="AJ41" s="598"/>
      <c r="AK41" s="598"/>
      <c r="AL41" s="180"/>
      <c r="AM41" s="597" t="str">
        <f t="shared" si="0"/>
        <v/>
      </c>
      <c r="AN41" s="597"/>
      <c r="AO41" s="598"/>
      <c r="AP41" s="598"/>
      <c r="AQ41" s="598"/>
      <c r="AR41" s="598"/>
      <c r="AS41" s="598"/>
      <c r="AT41" s="598"/>
      <c r="AU41" s="598"/>
      <c r="AV41" s="598"/>
      <c r="AW41" s="598"/>
      <c r="AX41" s="598"/>
      <c r="AY41" s="598"/>
      <c r="AZ41" s="598"/>
      <c r="BA41" s="598"/>
      <c r="BB41" s="598"/>
      <c r="BC41" s="598"/>
      <c r="BD41" s="180"/>
      <c r="BE41" s="597" t="str">
        <f t="shared" si="1"/>
        <v/>
      </c>
      <c r="BF41" s="597"/>
      <c r="BG41" s="598"/>
      <c r="BH41" s="598"/>
      <c r="BI41" s="598"/>
      <c r="BJ41" s="598"/>
      <c r="BK41" s="598"/>
      <c r="BL41" s="598"/>
      <c r="BM41" s="598"/>
      <c r="BN41" s="598"/>
      <c r="BO41" s="598"/>
      <c r="BP41" s="598"/>
      <c r="BQ41" s="598"/>
      <c r="BR41" s="598"/>
      <c r="BS41" s="598"/>
      <c r="BT41" s="598"/>
      <c r="BU41" s="598"/>
      <c r="BV41" s="180"/>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0"/>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348"/>
    </row>
    <row r="42" spans="1:113" ht="32.25" customHeight="1" x14ac:dyDescent="0.2">
      <c r="B42" s="198"/>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0"/>
      <c r="U42" s="597" t="str">
        <f t="shared" si="4"/>
        <v/>
      </c>
      <c r="V42" s="597"/>
      <c r="W42" s="598"/>
      <c r="X42" s="598"/>
      <c r="Y42" s="598"/>
      <c r="Z42" s="598"/>
      <c r="AA42" s="598"/>
      <c r="AB42" s="598"/>
      <c r="AC42" s="598"/>
      <c r="AD42" s="598"/>
      <c r="AE42" s="598"/>
      <c r="AF42" s="598"/>
      <c r="AG42" s="598"/>
      <c r="AH42" s="598"/>
      <c r="AI42" s="598"/>
      <c r="AJ42" s="598"/>
      <c r="AK42" s="598"/>
      <c r="AL42" s="180"/>
      <c r="AM42" s="597" t="str">
        <f t="shared" si="0"/>
        <v/>
      </c>
      <c r="AN42" s="597"/>
      <c r="AO42" s="598"/>
      <c r="AP42" s="598"/>
      <c r="AQ42" s="598"/>
      <c r="AR42" s="598"/>
      <c r="AS42" s="598"/>
      <c r="AT42" s="598"/>
      <c r="AU42" s="598"/>
      <c r="AV42" s="598"/>
      <c r="AW42" s="598"/>
      <c r="AX42" s="598"/>
      <c r="AY42" s="598"/>
      <c r="AZ42" s="598"/>
      <c r="BA42" s="598"/>
      <c r="BB42" s="598"/>
      <c r="BC42" s="598"/>
      <c r="BD42" s="180"/>
      <c r="BE42" s="597" t="str">
        <f t="shared" si="1"/>
        <v/>
      </c>
      <c r="BF42" s="597"/>
      <c r="BG42" s="598"/>
      <c r="BH42" s="598"/>
      <c r="BI42" s="598"/>
      <c r="BJ42" s="598"/>
      <c r="BK42" s="598"/>
      <c r="BL42" s="598"/>
      <c r="BM42" s="598"/>
      <c r="BN42" s="598"/>
      <c r="BO42" s="598"/>
      <c r="BP42" s="598"/>
      <c r="BQ42" s="598"/>
      <c r="BR42" s="598"/>
      <c r="BS42" s="598"/>
      <c r="BT42" s="598"/>
      <c r="BU42" s="598"/>
      <c r="BV42" s="180"/>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0"/>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348"/>
    </row>
    <row r="43" spans="1:113" ht="32.25" customHeight="1" x14ac:dyDescent="0.2">
      <c r="B43" s="198"/>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0"/>
      <c r="U43" s="597" t="str">
        <f t="shared" si="4"/>
        <v/>
      </c>
      <c r="V43" s="597"/>
      <c r="W43" s="598"/>
      <c r="X43" s="598"/>
      <c r="Y43" s="598"/>
      <c r="Z43" s="598"/>
      <c r="AA43" s="598"/>
      <c r="AB43" s="598"/>
      <c r="AC43" s="598"/>
      <c r="AD43" s="598"/>
      <c r="AE43" s="598"/>
      <c r="AF43" s="598"/>
      <c r="AG43" s="598"/>
      <c r="AH43" s="598"/>
      <c r="AI43" s="598"/>
      <c r="AJ43" s="598"/>
      <c r="AK43" s="598"/>
      <c r="AL43" s="180"/>
      <c r="AM43" s="597" t="str">
        <f t="shared" si="0"/>
        <v/>
      </c>
      <c r="AN43" s="597"/>
      <c r="AO43" s="598"/>
      <c r="AP43" s="598"/>
      <c r="AQ43" s="598"/>
      <c r="AR43" s="598"/>
      <c r="AS43" s="598"/>
      <c r="AT43" s="598"/>
      <c r="AU43" s="598"/>
      <c r="AV43" s="598"/>
      <c r="AW43" s="598"/>
      <c r="AX43" s="598"/>
      <c r="AY43" s="598"/>
      <c r="AZ43" s="598"/>
      <c r="BA43" s="598"/>
      <c r="BB43" s="598"/>
      <c r="BC43" s="598"/>
      <c r="BD43" s="180"/>
      <c r="BE43" s="597" t="str">
        <f t="shared" si="1"/>
        <v/>
      </c>
      <c r="BF43" s="597"/>
      <c r="BG43" s="598"/>
      <c r="BH43" s="598"/>
      <c r="BI43" s="598"/>
      <c r="BJ43" s="598"/>
      <c r="BK43" s="598"/>
      <c r="BL43" s="598"/>
      <c r="BM43" s="598"/>
      <c r="BN43" s="598"/>
      <c r="BO43" s="598"/>
      <c r="BP43" s="598"/>
      <c r="BQ43" s="598"/>
      <c r="BR43" s="598"/>
      <c r="BS43" s="598"/>
      <c r="BT43" s="598"/>
      <c r="BU43" s="598"/>
      <c r="BV43" s="180"/>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0"/>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348"/>
    </row>
    <row r="44" spans="1:113" ht="13.5" customHeight="1" thickBot="1" x14ac:dyDescent="0.25">
      <c r="B44" s="199"/>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200"/>
      <c r="DC44" s="200"/>
      <c r="DD44" s="200"/>
      <c r="DE44" s="200"/>
      <c r="DF44" s="200"/>
      <c r="DG44" s="200"/>
      <c r="DH44" s="200"/>
      <c r="DI44" s="201"/>
    </row>
    <row r="45" spans="1:113" x14ac:dyDescent="0.2"/>
    <row r="46" spans="1:113" x14ac:dyDescent="0.2">
      <c r="B46" s="352" t="s">
        <v>197</v>
      </c>
      <c r="E46" s="600" t="s">
        <v>198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199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202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203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204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205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k+fVWh1X3DUjA6qTW7LlS7GoySE2W/ue8Xx6NAiiauSmLJ/5NnLtOCsZ2rxAN3pXWsMTDvJKRPvrQbtP0Cwxxw==" saltValue="PFO/BKGI6Z7hIEWnrBFTh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534</v>
      </c>
      <c r="G33" s="29" t="s">
        <v>535</v>
      </c>
      <c r="H33" s="29" t="s">
        <v>536</v>
      </c>
      <c r="I33" s="29" t="s">
        <v>537</v>
      </c>
      <c r="J33" s="30" t="s">
        <v>538</v>
      </c>
      <c r="K33" s="22"/>
      <c r="L33" s="22"/>
      <c r="M33" s="22"/>
      <c r="N33" s="22"/>
      <c r="O33" s="22"/>
      <c r="P33" s="22"/>
    </row>
    <row r="34" spans="1:16" ht="39" customHeight="1" x14ac:dyDescent="0.2">
      <c r="A34" s="22"/>
      <c r="B34" s="31"/>
      <c r="C34" s="1152" t="s">
        <v>543</v>
      </c>
      <c r="D34" s="1152"/>
      <c r="E34" s="1153"/>
      <c r="F34" s="32">
        <v>17.010000000000002</v>
      </c>
      <c r="G34" s="33">
        <v>16.52</v>
      </c>
      <c r="H34" s="33">
        <v>17.600000000000001</v>
      </c>
      <c r="I34" s="33">
        <v>19.13</v>
      </c>
      <c r="J34" s="34">
        <v>21.05</v>
      </c>
      <c r="K34" s="22"/>
      <c r="L34" s="22"/>
      <c r="M34" s="22"/>
      <c r="N34" s="22"/>
      <c r="O34" s="22"/>
      <c r="P34" s="22"/>
    </row>
    <row r="35" spans="1:16" ht="39" customHeight="1" x14ac:dyDescent="0.2">
      <c r="A35" s="22"/>
      <c r="B35" s="35"/>
      <c r="C35" s="1146" t="s">
        <v>544</v>
      </c>
      <c r="D35" s="1147"/>
      <c r="E35" s="1148"/>
      <c r="F35" s="36">
        <v>5.27</v>
      </c>
      <c r="G35" s="37">
        <v>5.83</v>
      </c>
      <c r="H35" s="37">
        <v>6.14</v>
      </c>
      <c r="I35" s="37">
        <v>6.89</v>
      </c>
      <c r="J35" s="38">
        <v>6.85</v>
      </c>
      <c r="K35" s="22"/>
      <c r="L35" s="22"/>
      <c r="M35" s="22"/>
      <c r="N35" s="22"/>
      <c r="O35" s="22"/>
      <c r="P35" s="22"/>
    </row>
    <row r="36" spans="1:16" ht="39" customHeight="1" x14ac:dyDescent="0.2">
      <c r="A36" s="22"/>
      <c r="B36" s="35"/>
      <c r="C36" s="1146" t="s">
        <v>545</v>
      </c>
      <c r="D36" s="1147"/>
      <c r="E36" s="1148"/>
      <c r="F36" s="36">
        <v>6.46</v>
      </c>
      <c r="G36" s="37">
        <v>5.76</v>
      </c>
      <c r="H36" s="37">
        <v>5.77</v>
      </c>
      <c r="I36" s="37">
        <v>4.53</v>
      </c>
      <c r="J36" s="38">
        <v>4.13</v>
      </c>
      <c r="K36" s="22"/>
      <c r="L36" s="22"/>
      <c r="M36" s="22"/>
      <c r="N36" s="22"/>
      <c r="O36" s="22"/>
      <c r="P36" s="22"/>
    </row>
    <row r="37" spans="1:16" ht="39" customHeight="1" x14ac:dyDescent="0.2">
      <c r="A37" s="22"/>
      <c r="B37" s="35"/>
      <c r="C37" s="1146" t="s">
        <v>546</v>
      </c>
      <c r="D37" s="1147"/>
      <c r="E37" s="1148"/>
      <c r="F37" s="36">
        <v>1.23</v>
      </c>
      <c r="G37" s="37">
        <v>1.02</v>
      </c>
      <c r="H37" s="37">
        <v>1.26</v>
      </c>
      <c r="I37" s="37">
        <v>0.95</v>
      </c>
      <c r="J37" s="38">
        <v>1.42</v>
      </c>
      <c r="K37" s="22"/>
      <c r="L37" s="22"/>
      <c r="M37" s="22"/>
      <c r="N37" s="22"/>
      <c r="O37" s="22"/>
      <c r="P37" s="22"/>
    </row>
    <row r="38" spans="1:16" ht="39" customHeight="1" x14ac:dyDescent="0.2">
      <c r="A38" s="22"/>
      <c r="B38" s="35"/>
      <c r="C38" s="1146" t="s">
        <v>547</v>
      </c>
      <c r="D38" s="1147"/>
      <c r="E38" s="1148"/>
      <c r="F38" s="36" t="s">
        <v>495</v>
      </c>
      <c r="G38" s="37" t="s">
        <v>495</v>
      </c>
      <c r="H38" s="37">
        <v>0.64</v>
      </c>
      <c r="I38" s="37">
        <v>0.83</v>
      </c>
      <c r="J38" s="38">
        <v>0.78</v>
      </c>
      <c r="K38" s="22"/>
      <c r="L38" s="22"/>
      <c r="M38" s="22"/>
      <c r="N38" s="22"/>
      <c r="O38" s="22"/>
      <c r="P38" s="22"/>
    </row>
    <row r="39" spans="1:16" ht="39" customHeight="1" x14ac:dyDescent="0.2">
      <c r="A39" s="22"/>
      <c r="B39" s="35"/>
      <c r="C39" s="1146" t="s">
        <v>548</v>
      </c>
      <c r="D39" s="1147"/>
      <c r="E39" s="1148"/>
      <c r="F39" s="36">
        <v>0.54</v>
      </c>
      <c r="G39" s="37">
        <v>0.57999999999999996</v>
      </c>
      <c r="H39" s="37">
        <v>1.07</v>
      </c>
      <c r="I39" s="37">
        <v>0.99</v>
      </c>
      <c r="J39" s="38">
        <v>0.72</v>
      </c>
      <c r="K39" s="22"/>
      <c r="L39" s="22"/>
      <c r="M39" s="22"/>
      <c r="N39" s="22"/>
      <c r="O39" s="22"/>
      <c r="P39" s="22"/>
    </row>
    <row r="40" spans="1:16" ht="39" customHeight="1" x14ac:dyDescent="0.2">
      <c r="A40" s="22"/>
      <c r="B40" s="35"/>
      <c r="C40" s="1146" t="s">
        <v>549</v>
      </c>
      <c r="D40" s="1147"/>
      <c r="E40" s="1148"/>
      <c r="F40" s="36">
        <v>0.91</v>
      </c>
      <c r="G40" s="37">
        <v>0.41</v>
      </c>
      <c r="H40" s="37">
        <v>1.24</v>
      </c>
      <c r="I40" s="37">
        <v>1.19</v>
      </c>
      <c r="J40" s="38">
        <v>0.56000000000000005</v>
      </c>
      <c r="K40" s="22"/>
      <c r="L40" s="22"/>
      <c r="M40" s="22"/>
      <c r="N40" s="22"/>
      <c r="O40" s="22"/>
      <c r="P40" s="22"/>
    </row>
    <row r="41" spans="1:16" ht="39" customHeight="1" x14ac:dyDescent="0.2">
      <c r="A41" s="22"/>
      <c r="B41" s="35"/>
      <c r="C41" s="1146" t="s">
        <v>550</v>
      </c>
      <c r="D41" s="1147"/>
      <c r="E41" s="1148"/>
      <c r="F41" s="36" t="s">
        <v>495</v>
      </c>
      <c r="G41" s="37" t="s">
        <v>495</v>
      </c>
      <c r="H41" s="37">
        <v>0.1</v>
      </c>
      <c r="I41" s="37">
        <v>0.17</v>
      </c>
      <c r="J41" s="38">
        <v>0.19</v>
      </c>
      <c r="K41" s="22"/>
      <c r="L41" s="22"/>
      <c r="M41" s="22"/>
      <c r="N41" s="22"/>
      <c r="O41" s="22"/>
      <c r="P41" s="22"/>
    </row>
    <row r="42" spans="1:16" ht="39" customHeight="1" x14ac:dyDescent="0.2">
      <c r="A42" s="22"/>
      <c r="B42" s="39"/>
      <c r="C42" s="1146" t="s">
        <v>551</v>
      </c>
      <c r="D42" s="1147"/>
      <c r="E42" s="1148"/>
      <c r="F42" s="36" t="s">
        <v>495</v>
      </c>
      <c r="G42" s="37" t="s">
        <v>495</v>
      </c>
      <c r="H42" s="37" t="s">
        <v>495</v>
      </c>
      <c r="I42" s="37" t="s">
        <v>495</v>
      </c>
      <c r="J42" s="38" t="s">
        <v>495</v>
      </c>
      <c r="K42" s="22"/>
      <c r="L42" s="22"/>
      <c r="M42" s="22"/>
      <c r="N42" s="22"/>
      <c r="O42" s="22"/>
      <c r="P42" s="22"/>
    </row>
    <row r="43" spans="1:16" ht="39" customHeight="1" thickBot="1" x14ac:dyDescent="0.25">
      <c r="A43" s="22"/>
      <c r="B43" s="40"/>
      <c r="C43" s="1149" t="s">
        <v>552</v>
      </c>
      <c r="D43" s="1150"/>
      <c r="E43" s="1151"/>
      <c r="F43" s="41">
        <v>1.2</v>
      </c>
      <c r="G43" s="42">
        <v>1.22</v>
      </c>
      <c r="H43" s="42">
        <v>0.11</v>
      </c>
      <c r="I43" s="42">
        <v>0.09</v>
      </c>
      <c r="J43" s="43">
        <v>0.09</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KDiSWLKh7XNy1M+rCqxfXmGW62jqtZqc1HUxLkB8Z/oOoYBJC9pfPIxRVPgTxtMA4gy8w5H8eLR4kDNwUznK8w==" saltValue="VANm1dwapQsZL2LHYjq1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4"/>
  <sheetViews>
    <sheetView showGridLines="0" zoomScale="80" zoomScaleNormal="8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x14ac:dyDescent="0.2">
      <c r="A45" s="48"/>
      <c r="B45" s="1177" t="s">
        <v>10</v>
      </c>
      <c r="C45" s="1178"/>
      <c r="D45" s="58"/>
      <c r="E45" s="1183" t="s">
        <v>11</v>
      </c>
      <c r="F45" s="1183"/>
      <c r="G45" s="1183"/>
      <c r="H45" s="1183"/>
      <c r="I45" s="1183"/>
      <c r="J45" s="1184"/>
      <c r="K45" s="59">
        <v>7209</v>
      </c>
      <c r="L45" s="60">
        <v>7229</v>
      </c>
      <c r="M45" s="60">
        <v>7662</v>
      </c>
      <c r="N45" s="60">
        <v>7842</v>
      </c>
      <c r="O45" s="61">
        <v>7784</v>
      </c>
      <c r="P45" s="48"/>
      <c r="Q45" s="48"/>
      <c r="R45" s="48"/>
      <c r="S45" s="48"/>
      <c r="T45" s="48"/>
      <c r="U45" s="48"/>
    </row>
    <row r="46" spans="1:21" ht="30.75" customHeight="1" x14ac:dyDescent="0.2">
      <c r="A46" s="48"/>
      <c r="B46" s="1179"/>
      <c r="C46" s="1180"/>
      <c r="D46" s="62"/>
      <c r="E46" s="1156" t="s">
        <v>12</v>
      </c>
      <c r="F46" s="1156"/>
      <c r="G46" s="1156"/>
      <c r="H46" s="1156"/>
      <c r="I46" s="1156"/>
      <c r="J46" s="1157"/>
      <c r="K46" s="63" t="s">
        <v>495</v>
      </c>
      <c r="L46" s="64" t="s">
        <v>495</v>
      </c>
      <c r="M46" s="64" t="s">
        <v>495</v>
      </c>
      <c r="N46" s="64" t="s">
        <v>495</v>
      </c>
      <c r="O46" s="65" t="s">
        <v>495</v>
      </c>
      <c r="P46" s="48"/>
      <c r="Q46" s="48"/>
      <c r="R46" s="48"/>
      <c r="S46" s="48"/>
      <c r="T46" s="48"/>
      <c r="U46" s="48"/>
    </row>
    <row r="47" spans="1:21" ht="30.75" customHeight="1" x14ac:dyDescent="0.2">
      <c r="A47" s="48"/>
      <c r="B47" s="1179"/>
      <c r="C47" s="1180"/>
      <c r="D47" s="62"/>
      <c r="E47" s="1156" t="s">
        <v>13</v>
      </c>
      <c r="F47" s="1156"/>
      <c r="G47" s="1156"/>
      <c r="H47" s="1156"/>
      <c r="I47" s="1156"/>
      <c r="J47" s="1157"/>
      <c r="K47" s="63" t="s">
        <v>495</v>
      </c>
      <c r="L47" s="64" t="s">
        <v>495</v>
      </c>
      <c r="M47" s="64" t="s">
        <v>495</v>
      </c>
      <c r="N47" s="64" t="s">
        <v>495</v>
      </c>
      <c r="O47" s="65" t="s">
        <v>495</v>
      </c>
      <c r="P47" s="48"/>
      <c r="Q47" s="48"/>
      <c r="R47" s="48"/>
      <c r="S47" s="48"/>
      <c r="T47" s="48"/>
      <c r="U47" s="48"/>
    </row>
    <row r="48" spans="1:21" ht="30.75" customHeight="1" x14ac:dyDescent="0.2">
      <c r="A48" s="48"/>
      <c r="B48" s="1179"/>
      <c r="C48" s="1180"/>
      <c r="D48" s="62"/>
      <c r="E48" s="1156" t="s">
        <v>14</v>
      </c>
      <c r="F48" s="1156"/>
      <c r="G48" s="1156"/>
      <c r="H48" s="1156"/>
      <c r="I48" s="1156"/>
      <c r="J48" s="1157"/>
      <c r="K48" s="63">
        <v>2052</v>
      </c>
      <c r="L48" s="64">
        <v>1985</v>
      </c>
      <c r="M48" s="64">
        <v>1904</v>
      </c>
      <c r="N48" s="64">
        <v>1786</v>
      </c>
      <c r="O48" s="65">
        <v>1877</v>
      </c>
      <c r="P48" s="48"/>
      <c r="Q48" s="48"/>
      <c r="R48" s="48"/>
      <c r="S48" s="48"/>
      <c r="T48" s="48"/>
      <c r="U48" s="48"/>
    </row>
    <row r="49" spans="1:21" ht="30.75" customHeight="1" x14ac:dyDescent="0.2">
      <c r="A49" s="48"/>
      <c r="B49" s="1179"/>
      <c r="C49" s="1180"/>
      <c r="D49" s="62"/>
      <c r="E49" s="1156" t="s">
        <v>15</v>
      </c>
      <c r="F49" s="1156"/>
      <c r="G49" s="1156"/>
      <c r="H49" s="1156"/>
      <c r="I49" s="1156"/>
      <c r="J49" s="1157"/>
      <c r="K49" s="63" t="s">
        <v>495</v>
      </c>
      <c r="L49" s="64" t="s">
        <v>495</v>
      </c>
      <c r="M49" s="64" t="s">
        <v>495</v>
      </c>
      <c r="N49" s="64" t="s">
        <v>495</v>
      </c>
      <c r="O49" s="65" t="s">
        <v>495</v>
      </c>
      <c r="P49" s="48"/>
      <c r="Q49" s="48"/>
      <c r="R49" s="48"/>
      <c r="S49" s="48"/>
      <c r="T49" s="48"/>
      <c r="U49" s="48"/>
    </row>
    <row r="50" spans="1:21" ht="30.75" customHeight="1" x14ac:dyDescent="0.2">
      <c r="A50" s="48"/>
      <c r="B50" s="1179"/>
      <c r="C50" s="1180"/>
      <c r="D50" s="62"/>
      <c r="E50" s="1156" t="s">
        <v>16</v>
      </c>
      <c r="F50" s="1156"/>
      <c r="G50" s="1156"/>
      <c r="H50" s="1156"/>
      <c r="I50" s="1156"/>
      <c r="J50" s="1157"/>
      <c r="K50" s="63">
        <v>1</v>
      </c>
      <c r="L50" s="64">
        <v>1</v>
      </c>
      <c r="M50" s="64">
        <v>1</v>
      </c>
      <c r="N50" s="64">
        <v>1</v>
      </c>
      <c r="O50" s="65">
        <v>1</v>
      </c>
      <c r="P50" s="48"/>
      <c r="Q50" s="48"/>
      <c r="R50" s="48"/>
      <c r="S50" s="48"/>
      <c r="T50" s="48"/>
      <c r="U50" s="48"/>
    </row>
    <row r="51" spans="1:21" ht="30.75" customHeight="1" x14ac:dyDescent="0.2">
      <c r="A51" s="48"/>
      <c r="B51" s="1181"/>
      <c r="C51" s="1182"/>
      <c r="D51" s="66"/>
      <c r="E51" s="1156" t="s">
        <v>17</v>
      </c>
      <c r="F51" s="1156"/>
      <c r="G51" s="1156"/>
      <c r="H51" s="1156"/>
      <c r="I51" s="1156"/>
      <c r="J51" s="1157"/>
      <c r="K51" s="63" t="s">
        <v>495</v>
      </c>
      <c r="L51" s="64" t="s">
        <v>495</v>
      </c>
      <c r="M51" s="64" t="s">
        <v>495</v>
      </c>
      <c r="N51" s="64" t="s">
        <v>495</v>
      </c>
      <c r="O51" s="65" t="s">
        <v>495</v>
      </c>
      <c r="P51" s="48"/>
      <c r="Q51" s="48"/>
      <c r="R51" s="48"/>
      <c r="S51" s="48"/>
      <c r="T51" s="48"/>
      <c r="U51" s="48"/>
    </row>
    <row r="52" spans="1:21" ht="30.75" customHeight="1" x14ac:dyDescent="0.2">
      <c r="A52" s="48"/>
      <c r="B52" s="1154" t="s">
        <v>18</v>
      </c>
      <c r="C52" s="1155"/>
      <c r="D52" s="66"/>
      <c r="E52" s="1156" t="s">
        <v>19</v>
      </c>
      <c r="F52" s="1156"/>
      <c r="G52" s="1156"/>
      <c r="H52" s="1156"/>
      <c r="I52" s="1156"/>
      <c r="J52" s="1157"/>
      <c r="K52" s="63">
        <v>7490</v>
      </c>
      <c r="L52" s="64">
        <v>7404</v>
      </c>
      <c r="M52" s="64">
        <v>7499</v>
      </c>
      <c r="N52" s="64">
        <v>7589</v>
      </c>
      <c r="O52" s="65">
        <v>7460</v>
      </c>
      <c r="P52" s="48"/>
      <c r="Q52" s="48"/>
      <c r="R52" s="48"/>
      <c r="S52" s="48"/>
      <c r="T52" s="48"/>
      <c r="U52" s="48"/>
    </row>
    <row r="53" spans="1:21" ht="30.75" customHeight="1" thickBot="1" x14ac:dyDescent="0.25">
      <c r="A53" s="48"/>
      <c r="B53" s="1158" t="s">
        <v>20</v>
      </c>
      <c r="C53" s="1159"/>
      <c r="D53" s="67"/>
      <c r="E53" s="1160" t="s">
        <v>21</v>
      </c>
      <c r="F53" s="1160"/>
      <c r="G53" s="1160"/>
      <c r="H53" s="1160"/>
      <c r="I53" s="1160"/>
      <c r="J53" s="1161"/>
      <c r="K53" s="68">
        <v>1772</v>
      </c>
      <c r="L53" s="69">
        <v>1811</v>
      </c>
      <c r="M53" s="69">
        <v>2068</v>
      </c>
      <c r="N53" s="69">
        <v>2040</v>
      </c>
      <c r="O53" s="70">
        <v>2202</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553</v>
      </c>
      <c r="P56" s="48"/>
      <c r="Q56" s="48"/>
      <c r="R56" s="48"/>
      <c r="S56" s="48"/>
      <c r="T56" s="48"/>
      <c r="U56" s="48"/>
    </row>
    <row r="57" spans="1:21" ht="31.5" customHeight="1" thickBot="1" x14ac:dyDescent="0.3">
      <c r="A57" s="48"/>
      <c r="B57" s="76"/>
      <c r="C57" s="77"/>
      <c r="D57" s="77"/>
      <c r="E57" s="78"/>
      <c r="F57" s="78"/>
      <c r="G57" s="78"/>
      <c r="H57" s="78"/>
      <c r="I57" s="78"/>
      <c r="J57" s="79" t="s">
        <v>2</v>
      </c>
      <c r="K57" s="80" t="s">
        <v>554</v>
      </c>
      <c r="L57" s="81" t="s">
        <v>555</v>
      </c>
      <c r="M57" s="81" t="s">
        <v>556</v>
      </c>
      <c r="N57" s="81" t="s">
        <v>557</v>
      </c>
      <c r="O57" s="82" t="s">
        <v>558</v>
      </c>
      <c r="P57" s="48"/>
      <c r="Q57" s="48"/>
      <c r="R57" s="48"/>
      <c r="S57" s="48"/>
      <c r="T57" s="48"/>
      <c r="U57" s="48"/>
    </row>
    <row r="58" spans="1:21" ht="31.5" customHeight="1" x14ac:dyDescent="0.2">
      <c r="B58" s="1162" t="s">
        <v>25</v>
      </c>
      <c r="C58" s="1163"/>
      <c r="D58" s="1168" t="s">
        <v>26</v>
      </c>
      <c r="E58" s="1169"/>
      <c r="F58" s="1169"/>
      <c r="G58" s="1169"/>
      <c r="H58" s="1169"/>
      <c r="I58" s="1169"/>
      <c r="J58" s="1170"/>
      <c r="K58" s="83"/>
      <c r="L58" s="84"/>
      <c r="M58" s="84"/>
      <c r="N58" s="84"/>
      <c r="O58" s="85"/>
    </row>
    <row r="59" spans="1:21" ht="31.5" customHeight="1" x14ac:dyDescent="0.2">
      <c r="B59" s="1164"/>
      <c r="C59" s="1165"/>
      <c r="D59" s="1171" t="s">
        <v>27</v>
      </c>
      <c r="E59" s="1172"/>
      <c r="F59" s="1172"/>
      <c r="G59" s="1172"/>
      <c r="H59" s="1172"/>
      <c r="I59" s="1172"/>
      <c r="J59" s="1173"/>
      <c r="K59" s="86"/>
      <c r="L59" s="87"/>
      <c r="M59" s="87"/>
      <c r="N59" s="87"/>
      <c r="O59" s="88"/>
    </row>
    <row r="60" spans="1:21" ht="31.5" customHeight="1" thickBot="1" x14ac:dyDescent="0.25">
      <c r="B60" s="1166"/>
      <c r="C60" s="1167"/>
      <c r="D60" s="1174" t="s">
        <v>28</v>
      </c>
      <c r="E60" s="1175"/>
      <c r="F60" s="1175"/>
      <c r="G60" s="1175"/>
      <c r="H60" s="1175"/>
      <c r="I60" s="1175"/>
      <c r="J60" s="1176"/>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dPjP5euizQcM/bDdfsKAmavLktEFCzY0tBL8sk+O5JT+7cdFA2fOZ/z3DwWOQ8byrmFAYZKLTJVA9q9uEqe/w==" saltValue="FeeijgDVCn2V1KdwVS3oo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534</v>
      </c>
      <c r="J40" s="103" t="s">
        <v>535</v>
      </c>
      <c r="K40" s="103" t="s">
        <v>536</v>
      </c>
      <c r="L40" s="103" t="s">
        <v>537</v>
      </c>
      <c r="M40" s="104" t="s">
        <v>538</v>
      </c>
    </row>
    <row r="41" spans="2:13" ht="27.75" customHeight="1" x14ac:dyDescent="0.2">
      <c r="B41" s="1197" t="s">
        <v>31</v>
      </c>
      <c r="C41" s="1198"/>
      <c r="D41" s="105"/>
      <c r="E41" s="1199" t="s">
        <v>32</v>
      </c>
      <c r="F41" s="1199"/>
      <c r="G41" s="1199"/>
      <c r="H41" s="1200"/>
      <c r="I41" s="334">
        <v>70397</v>
      </c>
      <c r="J41" s="335">
        <v>70802</v>
      </c>
      <c r="K41" s="335">
        <v>68565</v>
      </c>
      <c r="L41" s="335">
        <v>67158</v>
      </c>
      <c r="M41" s="336">
        <v>63744</v>
      </c>
    </row>
    <row r="42" spans="2:13" ht="27.75" customHeight="1" x14ac:dyDescent="0.2">
      <c r="B42" s="1187"/>
      <c r="C42" s="1188"/>
      <c r="D42" s="106"/>
      <c r="E42" s="1191" t="s">
        <v>33</v>
      </c>
      <c r="F42" s="1191"/>
      <c r="G42" s="1191"/>
      <c r="H42" s="1192"/>
      <c r="I42" s="337">
        <v>8</v>
      </c>
      <c r="J42" s="338">
        <v>7</v>
      </c>
      <c r="K42" s="338">
        <v>6</v>
      </c>
      <c r="L42" s="338">
        <v>5</v>
      </c>
      <c r="M42" s="339">
        <v>4</v>
      </c>
    </row>
    <row r="43" spans="2:13" ht="27.75" customHeight="1" x14ac:dyDescent="0.2">
      <c r="B43" s="1187"/>
      <c r="C43" s="1188"/>
      <c r="D43" s="106"/>
      <c r="E43" s="1191" t="s">
        <v>34</v>
      </c>
      <c r="F43" s="1191"/>
      <c r="G43" s="1191"/>
      <c r="H43" s="1192"/>
      <c r="I43" s="337">
        <v>21922</v>
      </c>
      <c r="J43" s="338">
        <v>20863</v>
      </c>
      <c r="K43" s="338">
        <v>19435</v>
      </c>
      <c r="L43" s="338">
        <v>18239</v>
      </c>
      <c r="M43" s="339">
        <v>17014</v>
      </c>
    </row>
    <row r="44" spans="2:13" ht="27.75" customHeight="1" x14ac:dyDescent="0.2">
      <c r="B44" s="1187"/>
      <c r="C44" s="1188"/>
      <c r="D44" s="106"/>
      <c r="E44" s="1191" t="s">
        <v>35</v>
      </c>
      <c r="F44" s="1191"/>
      <c r="G44" s="1191"/>
      <c r="H44" s="1192"/>
      <c r="I44" s="337" t="s">
        <v>495</v>
      </c>
      <c r="J44" s="338" t="s">
        <v>495</v>
      </c>
      <c r="K44" s="338" t="s">
        <v>495</v>
      </c>
      <c r="L44" s="338" t="s">
        <v>495</v>
      </c>
      <c r="M44" s="339" t="s">
        <v>495</v>
      </c>
    </row>
    <row r="45" spans="2:13" ht="27.75" customHeight="1" x14ac:dyDescent="0.2">
      <c r="B45" s="1187"/>
      <c r="C45" s="1188"/>
      <c r="D45" s="106"/>
      <c r="E45" s="1191" t="s">
        <v>36</v>
      </c>
      <c r="F45" s="1191"/>
      <c r="G45" s="1191"/>
      <c r="H45" s="1192"/>
      <c r="I45" s="337">
        <v>10448</v>
      </c>
      <c r="J45" s="338">
        <v>10599</v>
      </c>
      <c r="K45" s="338">
        <v>10492</v>
      </c>
      <c r="L45" s="338">
        <v>10355</v>
      </c>
      <c r="M45" s="339">
        <v>10420</v>
      </c>
    </row>
    <row r="46" spans="2:13" ht="27.75" customHeight="1" x14ac:dyDescent="0.2">
      <c r="B46" s="1187"/>
      <c r="C46" s="1188"/>
      <c r="D46" s="107"/>
      <c r="E46" s="1191" t="s">
        <v>37</v>
      </c>
      <c r="F46" s="1191"/>
      <c r="G46" s="1191"/>
      <c r="H46" s="1192"/>
      <c r="I46" s="337">
        <v>101</v>
      </c>
      <c r="J46" s="338">
        <v>119</v>
      </c>
      <c r="K46" s="338">
        <v>89</v>
      </c>
      <c r="L46" s="338">
        <v>34</v>
      </c>
      <c r="M46" s="339">
        <v>12</v>
      </c>
    </row>
    <row r="47" spans="2:13" ht="27.75" customHeight="1" x14ac:dyDescent="0.2">
      <c r="B47" s="1187"/>
      <c r="C47" s="1188"/>
      <c r="D47" s="108"/>
      <c r="E47" s="1201" t="s">
        <v>38</v>
      </c>
      <c r="F47" s="1202"/>
      <c r="G47" s="1202"/>
      <c r="H47" s="1203"/>
      <c r="I47" s="337" t="s">
        <v>495</v>
      </c>
      <c r="J47" s="338" t="s">
        <v>495</v>
      </c>
      <c r="K47" s="338" t="s">
        <v>495</v>
      </c>
      <c r="L47" s="338" t="s">
        <v>495</v>
      </c>
      <c r="M47" s="339" t="s">
        <v>495</v>
      </c>
    </row>
    <row r="48" spans="2:13" ht="27.75" customHeight="1" x14ac:dyDescent="0.2">
      <c r="B48" s="1187"/>
      <c r="C48" s="1188"/>
      <c r="D48" s="106"/>
      <c r="E48" s="1191" t="s">
        <v>39</v>
      </c>
      <c r="F48" s="1191"/>
      <c r="G48" s="1191"/>
      <c r="H48" s="1192"/>
      <c r="I48" s="337" t="s">
        <v>495</v>
      </c>
      <c r="J48" s="338" t="s">
        <v>495</v>
      </c>
      <c r="K48" s="338" t="s">
        <v>495</v>
      </c>
      <c r="L48" s="338" t="s">
        <v>495</v>
      </c>
      <c r="M48" s="339" t="s">
        <v>495</v>
      </c>
    </row>
    <row r="49" spans="2:13" ht="27.75" customHeight="1" x14ac:dyDescent="0.2">
      <c r="B49" s="1189"/>
      <c r="C49" s="1190"/>
      <c r="D49" s="106"/>
      <c r="E49" s="1191" t="s">
        <v>40</v>
      </c>
      <c r="F49" s="1191"/>
      <c r="G49" s="1191"/>
      <c r="H49" s="1192"/>
      <c r="I49" s="337" t="s">
        <v>495</v>
      </c>
      <c r="J49" s="338" t="s">
        <v>495</v>
      </c>
      <c r="K49" s="338" t="s">
        <v>495</v>
      </c>
      <c r="L49" s="338" t="s">
        <v>495</v>
      </c>
      <c r="M49" s="339" t="s">
        <v>495</v>
      </c>
    </row>
    <row r="50" spans="2:13" ht="27.75" customHeight="1" x14ac:dyDescent="0.2">
      <c r="B50" s="1185" t="s">
        <v>41</v>
      </c>
      <c r="C50" s="1186"/>
      <c r="D50" s="109"/>
      <c r="E50" s="1191" t="s">
        <v>42</v>
      </c>
      <c r="F50" s="1191"/>
      <c r="G50" s="1191"/>
      <c r="H50" s="1192"/>
      <c r="I50" s="337">
        <v>12525</v>
      </c>
      <c r="J50" s="338">
        <v>11500</v>
      </c>
      <c r="K50" s="338">
        <v>11775</v>
      </c>
      <c r="L50" s="338">
        <v>18063</v>
      </c>
      <c r="M50" s="339">
        <v>19996</v>
      </c>
    </row>
    <row r="51" spans="2:13" ht="27.75" customHeight="1" x14ac:dyDescent="0.2">
      <c r="B51" s="1187"/>
      <c r="C51" s="1188"/>
      <c r="D51" s="106"/>
      <c r="E51" s="1191" t="s">
        <v>43</v>
      </c>
      <c r="F51" s="1191"/>
      <c r="G51" s="1191"/>
      <c r="H51" s="1192"/>
      <c r="I51" s="337">
        <v>6960</v>
      </c>
      <c r="J51" s="338">
        <v>6851</v>
      </c>
      <c r="K51" s="338">
        <v>7316</v>
      </c>
      <c r="L51" s="338">
        <v>7095</v>
      </c>
      <c r="M51" s="339">
        <v>6591</v>
      </c>
    </row>
    <row r="52" spans="2:13" ht="27.75" customHeight="1" x14ac:dyDescent="0.2">
      <c r="B52" s="1189"/>
      <c r="C52" s="1190"/>
      <c r="D52" s="106"/>
      <c r="E52" s="1191" t="s">
        <v>44</v>
      </c>
      <c r="F52" s="1191"/>
      <c r="G52" s="1191"/>
      <c r="H52" s="1192"/>
      <c r="I52" s="337">
        <v>69096</v>
      </c>
      <c r="J52" s="338">
        <v>68991</v>
      </c>
      <c r="K52" s="338">
        <v>67212</v>
      </c>
      <c r="L52" s="338">
        <v>65390</v>
      </c>
      <c r="M52" s="339">
        <v>62140</v>
      </c>
    </row>
    <row r="53" spans="2:13" ht="27.75" customHeight="1" thickBot="1" x14ac:dyDescent="0.25">
      <c r="B53" s="1193" t="s">
        <v>20</v>
      </c>
      <c r="C53" s="1194"/>
      <c r="D53" s="110"/>
      <c r="E53" s="1195" t="s">
        <v>45</v>
      </c>
      <c r="F53" s="1195"/>
      <c r="G53" s="1195"/>
      <c r="H53" s="1196"/>
      <c r="I53" s="340">
        <v>14294</v>
      </c>
      <c r="J53" s="341">
        <v>15048</v>
      </c>
      <c r="K53" s="341">
        <v>12284</v>
      </c>
      <c r="L53" s="341">
        <v>5241</v>
      </c>
      <c r="M53" s="342">
        <v>2466</v>
      </c>
    </row>
    <row r="54" spans="2:13" ht="27.75" customHeight="1" x14ac:dyDescent="0.25">
      <c r="B54" s="111" t="s">
        <v>46</v>
      </c>
      <c r="C54" s="112"/>
      <c r="D54" s="112"/>
      <c r="E54" s="113"/>
      <c r="F54" s="113"/>
      <c r="G54" s="113"/>
      <c r="H54" s="113"/>
      <c r="I54" s="114"/>
      <c r="J54" s="114"/>
      <c r="K54" s="114"/>
      <c r="L54" s="114"/>
      <c r="M54" s="114"/>
    </row>
    <row r="55" spans="2:13" ht="13" x14ac:dyDescent="0.2"/>
  </sheetData>
  <sheetProtection algorithmName="SHA-512" hashValue="S6gLKqW4OwNXYeqOgUeq4H9owal3fWge7U6MsYdJYlZwaAUHmCDm20SMeFsBU55X+Is7uaiWMDKlP3bZBY801g==" saltValue="QvakYP/JQAllBazI64e+3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47</v>
      </c>
    </row>
    <row r="54" spans="2:8" ht="29.25" customHeight="1" thickBot="1" x14ac:dyDescent="0.35">
      <c r="B54" s="116" t="s">
        <v>1</v>
      </c>
      <c r="C54" s="117"/>
      <c r="D54" s="117"/>
      <c r="E54" s="118" t="s">
        <v>2</v>
      </c>
      <c r="F54" s="119" t="s">
        <v>536</v>
      </c>
      <c r="G54" s="119" t="s">
        <v>537</v>
      </c>
      <c r="H54" s="120" t="s">
        <v>538</v>
      </c>
    </row>
    <row r="55" spans="2:8" ht="52.5" customHeight="1" x14ac:dyDescent="0.2">
      <c r="B55" s="121"/>
      <c r="C55" s="1212" t="s">
        <v>48</v>
      </c>
      <c r="D55" s="1212"/>
      <c r="E55" s="1213"/>
      <c r="F55" s="122">
        <v>5537</v>
      </c>
      <c r="G55" s="122">
        <v>6937</v>
      </c>
      <c r="H55" s="123">
        <v>7988</v>
      </c>
    </row>
    <row r="56" spans="2:8" ht="52.5" customHeight="1" x14ac:dyDescent="0.2">
      <c r="B56" s="124"/>
      <c r="C56" s="1214" t="s">
        <v>49</v>
      </c>
      <c r="D56" s="1214"/>
      <c r="E56" s="1215"/>
      <c r="F56" s="125">
        <v>36</v>
      </c>
      <c r="G56" s="125">
        <v>1251</v>
      </c>
      <c r="H56" s="126">
        <v>1251</v>
      </c>
    </row>
    <row r="57" spans="2:8" ht="53.25" customHeight="1" x14ac:dyDescent="0.2">
      <c r="B57" s="124"/>
      <c r="C57" s="1216" t="s">
        <v>50</v>
      </c>
      <c r="D57" s="1216"/>
      <c r="E57" s="1217"/>
      <c r="F57" s="127">
        <v>1957</v>
      </c>
      <c r="G57" s="127">
        <v>4490</v>
      </c>
      <c r="H57" s="128">
        <v>4868</v>
      </c>
    </row>
    <row r="58" spans="2:8" ht="45.75" customHeight="1" x14ac:dyDescent="0.2">
      <c r="B58" s="129"/>
      <c r="C58" s="1204" t="s">
        <v>559</v>
      </c>
      <c r="D58" s="1205"/>
      <c r="E58" s="1206"/>
      <c r="F58" s="130">
        <v>341</v>
      </c>
      <c r="G58" s="130">
        <v>2951</v>
      </c>
      <c r="H58" s="131">
        <v>2952</v>
      </c>
    </row>
    <row r="59" spans="2:8" ht="45.75" customHeight="1" x14ac:dyDescent="0.2">
      <c r="B59" s="129"/>
      <c r="C59" s="1204" t="s">
        <v>560</v>
      </c>
      <c r="D59" s="1205"/>
      <c r="E59" s="1206"/>
      <c r="F59" s="130">
        <v>1089</v>
      </c>
      <c r="G59" s="130">
        <v>1007</v>
      </c>
      <c r="H59" s="131">
        <v>1322</v>
      </c>
    </row>
    <row r="60" spans="2:8" ht="45.75" customHeight="1" x14ac:dyDescent="0.2">
      <c r="B60" s="129"/>
      <c r="C60" s="1204" t="s">
        <v>561</v>
      </c>
      <c r="D60" s="1205"/>
      <c r="E60" s="1206"/>
      <c r="F60" s="130">
        <v>97</v>
      </c>
      <c r="G60" s="130">
        <v>116</v>
      </c>
      <c r="H60" s="131">
        <v>120</v>
      </c>
    </row>
    <row r="61" spans="2:8" ht="45.75" customHeight="1" x14ac:dyDescent="0.2">
      <c r="B61" s="129"/>
      <c r="C61" s="1204" t="s">
        <v>562</v>
      </c>
      <c r="D61" s="1205"/>
      <c r="E61" s="1206"/>
      <c r="F61" s="130">
        <v>18</v>
      </c>
      <c r="G61" s="130">
        <v>63</v>
      </c>
      <c r="H61" s="131">
        <v>102</v>
      </c>
    </row>
    <row r="62" spans="2:8" ht="45.75" customHeight="1" thickBot="1" x14ac:dyDescent="0.25">
      <c r="B62" s="132"/>
      <c r="C62" s="1207" t="s">
        <v>563</v>
      </c>
      <c r="D62" s="1208"/>
      <c r="E62" s="1209"/>
      <c r="F62" s="133">
        <v>96</v>
      </c>
      <c r="G62" s="133">
        <v>96</v>
      </c>
      <c r="H62" s="134">
        <v>88</v>
      </c>
    </row>
    <row r="63" spans="2:8" ht="52.5" customHeight="1" thickBot="1" x14ac:dyDescent="0.25">
      <c r="B63" s="135"/>
      <c r="C63" s="1210" t="s">
        <v>51</v>
      </c>
      <c r="D63" s="1210"/>
      <c r="E63" s="1211"/>
      <c r="F63" s="136">
        <v>7529</v>
      </c>
      <c r="G63" s="136">
        <v>12678</v>
      </c>
      <c r="H63" s="137">
        <v>14108</v>
      </c>
    </row>
    <row r="64" spans="2:8" ht="13" x14ac:dyDescent="0.2"/>
  </sheetData>
  <sheetProtection algorithmName="SHA-512" hashValue="accHS206FSgbQki5fZEMhZPHSEvJJl0lsxpCcGmvIAy01SH7keuJ0NaJ8BCCBBUJtT8So9NDbBrkknpcySenZQ==" saltValue="Wn7eVksPKgmpPUCaqXEQ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39"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52</v>
      </c>
      <c r="E2" s="149"/>
      <c r="F2" s="150" t="s">
        <v>533</v>
      </c>
      <c r="G2" s="151"/>
      <c r="H2" s="152"/>
    </row>
    <row r="3" spans="1:8" x14ac:dyDescent="0.2">
      <c r="A3" s="148" t="s">
        <v>526</v>
      </c>
      <c r="B3" s="153"/>
      <c r="C3" s="154"/>
      <c r="D3" s="155">
        <v>54621</v>
      </c>
      <c r="E3" s="156"/>
      <c r="F3" s="157">
        <v>45022</v>
      </c>
      <c r="G3" s="158"/>
      <c r="H3" s="159"/>
    </row>
    <row r="4" spans="1:8" x14ac:dyDescent="0.2">
      <c r="A4" s="160"/>
      <c r="B4" s="161"/>
      <c r="C4" s="162"/>
      <c r="D4" s="163">
        <v>35885</v>
      </c>
      <c r="E4" s="164"/>
      <c r="F4" s="165">
        <v>25247</v>
      </c>
      <c r="G4" s="166"/>
      <c r="H4" s="167"/>
    </row>
    <row r="5" spans="1:8" x14ac:dyDescent="0.2">
      <c r="A5" s="148" t="s">
        <v>528</v>
      </c>
      <c r="B5" s="153"/>
      <c r="C5" s="154"/>
      <c r="D5" s="155">
        <v>48134</v>
      </c>
      <c r="E5" s="156"/>
      <c r="F5" s="157">
        <v>46035</v>
      </c>
      <c r="G5" s="158"/>
      <c r="H5" s="159"/>
    </row>
    <row r="6" spans="1:8" x14ac:dyDescent="0.2">
      <c r="A6" s="160"/>
      <c r="B6" s="161"/>
      <c r="C6" s="162"/>
      <c r="D6" s="163">
        <v>25750</v>
      </c>
      <c r="E6" s="164"/>
      <c r="F6" s="165">
        <v>25158</v>
      </c>
      <c r="G6" s="166"/>
      <c r="H6" s="167"/>
    </row>
    <row r="7" spans="1:8" x14ac:dyDescent="0.2">
      <c r="A7" s="148" t="s">
        <v>529</v>
      </c>
      <c r="B7" s="153"/>
      <c r="C7" s="154"/>
      <c r="D7" s="155">
        <v>35270</v>
      </c>
      <c r="E7" s="156"/>
      <c r="F7" s="157">
        <v>43261</v>
      </c>
      <c r="G7" s="158"/>
      <c r="H7" s="159"/>
    </row>
    <row r="8" spans="1:8" x14ac:dyDescent="0.2">
      <c r="A8" s="160"/>
      <c r="B8" s="161"/>
      <c r="C8" s="162"/>
      <c r="D8" s="163">
        <v>15133</v>
      </c>
      <c r="E8" s="164"/>
      <c r="F8" s="165">
        <v>24721</v>
      </c>
      <c r="G8" s="166"/>
      <c r="H8" s="167"/>
    </row>
    <row r="9" spans="1:8" x14ac:dyDescent="0.2">
      <c r="A9" s="148" t="s">
        <v>530</v>
      </c>
      <c r="B9" s="153"/>
      <c r="C9" s="154"/>
      <c r="D9" s="155">
        <v>29057</v>
      </c>
      <c r="E9" s="156"/>
      <c r="F9" s="157">
        <v>40626</v>
      </c>
      <c r="G9" s="158"/>
      <c r="H9" s="159"/>
    </row>
    <row r="10" spans="1:8" x14ac:dyDescent="0.2">
      <c r="A10" s="160"/>
      <c r="B10" s="161"/>
      <c r="C10" s="162"/>
      <c r="D10" s="163">
        <v>14927</v>
      </c>
      <c r="E10" s="164"/>
      <c r="F10" s="165">
        <v>24279</v>
      </c>
      <c r="G10" s="166"/>
      <c r="H10" s="167"/>
    </row>
    <row r="11" spans="1:8" x14ac:dyDescent="0.2">
      <c r="A11" s="148" t="s">
        <v>531</v>
      </c>
      <c r="B11" s="153"/>
      <c r="C11" s="154"/>
      <c r="D11" s="155">
        <v>29626</v>
      </c>
      <c r="E11" s="156"/>
      <c r="F11" s="157">
        <v>46133</v>
      </c>
      <c r="G11" s="158"/>
      <c r="H11" s="159"/>
    </row>
    <row r="12" spans="1:8" x14ac:dyDescent="0.2">
      <c r="A12" s="160"/>
      <c r="B12" s="161"/>
      <c r="C12" s="168"/>
      <c r="D12" s="163">
        <v>17771</v>
      </c>
      <c r="E12" s="164"/>
      <c r="F12" s="165">
        <v>27280</v>
      </c>
      <c r="G12" s="166"/>
      <c r="H12" s="167"/>
    </row>
    <row r="13" spans="1:8" x14ac:dyDescent="0.2">
      <c r="A13" s="148"/>
      <c r="B13" s="153"/>
      <c r="C13" s="169"/>
      <c r="D13" s="170">
        <v>39342</v>
      </c>
      <c r="E13" s="171"/>
      <c r="F13" s="172">
        <v>44215</v>
      </c>
      <c r="G13" s="173"/>
      <c r="H13" s="159"/>
    </row>
    <row r="14" spans="1:8" x14ac:dyDescent="0.2">
      <c r="A14" s="160"/>
      <c r="B14" s="161"/>
      <c r="C14" s="162"/>
      <c r="D14" s="163">
        <v>21893</v>
      </c>
      <c r="E14" s="164"/>
      <c r="F14" s="165">
        <v>25337</v>
      </c>
      <c r="G14" s="166"/>
      <c r="H14" s="167"/>
    </row>
    <row r="17" spans="1:11" x14ac:dyDescent="0.2">
      <c r="A17" s="144" t="s">
        <v>53</v>
      </c>
    </row>
    <row r="18" spans="1:11" x14ac:dyDescent="0.2">
      <c r="A18" s="174"/>
      <c r="B18" s="174" t="e">
        <f>#REF!</f>
        <v>#REF!</v>
      </c>
      <c r="C18" s="174" t="e">
        <f>#REF!</f>
        <v>#REF!</v>
      </c>
      <c r="D18" s="174" t="e">
        <f>#REF!</f>
        <v>#REF!</v>
      </c>
      <c r="E18" s="174" t="e">
        <f>#REF!</f>
        <v>#REF!</v>
      </c>
      <c r="F18" s="174" t="e">
        <f>#REF!</f>
        <v>#REF!</v>
      </c>
    </row>
    <row r="19" spans="1:11" x14ac:dyDescent="0.2">
      <c r="A19" s="174" t="s">
        <v>54</v>
      </c>
      <c r="B19" s="174" t="e">
        <f>ROUND(VALUE(SUBSTITUTE(#REF!,"▲","-")),2)</f>
        <v>#REF!</v>
      </c>
      <c r="C19" s="174" t="e">
        <f>ROUND(VALUE(SUBSTITUTE(#REF!,"▲","-")),2)</f>
        <v>#REF!</v>
      </c>
      <c r="D19" s="174" t="e">
        <f>ROUND(VALUE(SUBSTITUTE(#REF!,"▲","-")),2)</f>
        <v>#REF!</v>
      </c>
      <c r="E19" s="174" t="e">
        <f>ROUND(VALUE(SUBSTITUTE(#REF!,"▲","-")),2)</f>
        <v>#REF!</v>
      </c>
      <c r="F19" s="174" t="e">
        <f>ROUND(VALUE(SUBSTITUTE(#REF!,"▲","-")),2)</f>
        <v>#REF!</v>
      </c>
    </row>
    <row r="20" spans="1:11" x14ac:dyDescent="0.2">
      <c r="A20" s="174" t="s">
        <v>55</v>
      </c>
      <c r="B20" s="174" t="e">
        <f>ROUND(VALUE(SUBSTITUTE(#REF!,"▲","-")),2)</f>
        <v>#REF!</v>
      </c>
      <c r="C20" s="174" t="e">
        <f>ROUND(VALUE(SUBSTITUTE(#REF!,"▲","-")),2)</f>
        <v>#REF!</v>
      </c>
      <c r="D20" s="174" t="e">
        <f>ROUND(VALUE(SUBSTITUTE(#REF!,"▲","-")),2)</f>
        <v>#REF!</v>
      </c>
      <c r="E20" s="174" t="e">
        <f>ROUND(VALUE(SUBSTITUTE(#REF!,"▲","-")),2)</f>
        <v>#REF!</v>
      </c>
      <c r="F20" s="174" t="e">
        <f>ROUND(VALUE(SUBSTITUTE(#REF!,"▲","-")),2)</f>
        <v>#REF!</v>
      </c>
    </row>
    <row r="21" spans="1:11" x14ac:dyDescent="0.2">
      <c r="A21" s="174" t="s">
        <v>56</v>
      </c>
      <c r="B21" s="174" t="e">
        <f>IF(ISNUMBER(VALUE(SUBSTITUTE(#REF!,"▲","-"))),ROUND(VALUE(SUBSTITUTE(#REF!,"▲","-")),2),NA())</f>
        <v>#N/A</v>
      </c>
      <c r="C21" s="174" t="e">
        <f>IF(ISNUMBER(VALUE(SUBSTITUTE(#REF!,"▲","-"))),ROUND(VALUE(SUBSTITUTE(#REF!,"▲","-")),2),NA())</f>
        <v>#N/A</v>
      </c>
      <c r="D21" s="174" t="e">
        <f>IF(ISNUMBER(VALUE(SUBSTITUTE(#REF!,"▲","-"))),ROUND(VALUE(SUBSTITUTE(#REF!,"▲","-")),2),NA())</f>
        <v>#N/A</v>
      </c>
      <c r="E21" s="174" t="e">
        <f>IF(ISNUMBER(VALUE(SUBSTITUTE(#REF!,"▲","-"))),ROUND(VALUE(SUBSTITUTE(#REF!,"▲","-")),2),NA())</f>
        <v>#N/A</v>
      </c>
      <c r="F21" s="174" t="e">
        <f>IF(ISNUMBER(VALUE(SUBSTITUTE(#REF!,"▲","-"))),ROUND(VALUE(SUBSTITUTE(#REF!,"▲","-")),2),NA())</f>
        <v>#N/A</v>
      </c>
    </row>
    <row r="24" spans="1:11" x14ac:dyDescent="0.2">
      <c r="A24" s="144" t="s">
        <v>57</v>
      </c>
    </row>
    <row r="25" spans="1:11" x14ac:dyDescent="0.2">
      <c r="A25" s="175"/>
      <c r="B25" s="175" t="e">
        <f>#REF!</f>
        <v>#REF!</v>
      </c>
      <c r="C25" s="175"/>
      <c r="D25" s="175" t="e">
        <f>#REF!</f>
        <v>#REF!</v>
      </c>
      <c r="E25" s="175"/>
      <c r="F25" s="175" t="e">
        <f>#REF!</f>
        <v>#REF!</v>
      </c>
      <c r="G25" s="175"/>
      <c r="H25" s="175" t="e">
        <f>#REF!</f>
        <v>#REF!</v>
      </c>
      <c r="I25" s="175"/>
      <c r="J25" s="175" t="e">
        <f>#REF!</f>
        <v>#REF!</v>
      </c>
      <c r="K25" s="175"/>
    </row>
    <row r="26" spans="1:11" x14ac:dyDescent="0.2">
      <c r="A26" s="175"/>
      <c r="B26" s="175" t="s">
        <v>58</v>
      </c>
      <c r="C26" s="175" t="s">
        <v>59</v>
      </c>
      <c r="D26" s="175" t="s">
        <v>58</v>
      </c>
      <c r="E26" s="175" t="s">
        <v>59</v>
      </c>
      <c r="F26" s="175" t="s">
        <v>58</v>
      </c>
      <c r="G26" s="175" t="s">
        <v>59</v>
      </c>
      <c r="H26" s="175" t="s">
        <v>58</v>
      </c>
      <c r="I26" s="175" t="s">
        <v>59</v>
      </c>
      <c r="J26" s="175" t="s">
        <v>58</v>
      </c>
      <c r="K26" s="175" t="s">
        <v>59</v>
      </c>
    </row>
    <row r="27" spans="1:11" x14ac:dyDescent="0.2">
      <c r="A27" s="175" t="e">
        <f>IF(#REF!="",NA(),#REF!)</f>
        <v>#REF!</v>
      </c>
      <c r="B27" s="175" t="e">
        <f>IF(ROUND(VALUE(SUBSTITUTE(#REF!,"▲", "-")), 2) &lt; 0, ABS(ROUND(VALUE(SUBSTITUTE(#REF!,"▲", "-")), 2)), NA())</f>
        <v>#REF!</v>
      </c>
      <c r="C27" s="175" t="e">
        <f>IF(ROUND(VALUE(SUBSTITUTE(#REF!,"▲", "-")), 2) &gt;= 0, ABS(ROUND(VALUE(SUBSTITUTE(#REF!,"▲", "-")), 2)), NA())</f>
        <v>#REF!</v>
      </c>
      <c r="D27" s="175" t="e">
        <f>IF(ROUND(VALUE(SUBSTITUTE(#REF!,"▲", "-")), 2) &lt; 0, ABS(ROUND(VALUE(SUBSTITUTE(#REF!,"▲", "-")), 2)), NA())</f>
        <v>#REF!</v>
      </c>
      <c r="E27" s="175" t="e">
        <f>IF(ROUND(VALUE(SUBSTITUTE(#REF!,"▲", "-")), 2) &gt;= 0, ABS(ROUND(VALUE(SUBSTITUTE(#REF!,"▲", "-")), 2)), NA())</f>
        <v>#REF!</v>
      </c>
      <c r="F27" s="175" t="e">
        <f>IF(ROUND(VALUE(SUBSTITUTE(#REF!,"▲", "-")), 2) &lt; 0, ABS(ROUND(VALUE(SUBSTITUTE(#REF!,"▲", "-")), 2)), NA())</f>
        <v>#REF!</v>
      </c>
      <c r="G27" s="175" t="e">
        <f>IF(ROUND(VALUE(SUBSTITUTE(#REF!,"▲", "-")), 2) &gt;= 0, ABS(ROUND(VALUE(SUBSTITUTE(#REF!,"▲", "-")), 2)), NA())</f>
        <v>#REF!</v>
      </c>
      <c r="H27" s="175" t="e">
        <f>IF(ROUND(VALUE(SUBSTITUTE(#REF!,"▲", "-")), 2) &lt; 0, ABS(ROUND(VALUE(SUBSTITUTE(#REF!,"▲", "-")), 2)), NA())</f>
        <v>#REF!</v>
      </c>
      <c r="I27" s="175" t="e">
        <f>IF(ROUND(VALUE(SUBSTITUTE(#REF!,"▲", "-")), 2) &gt;= 0, ABS(ROUND(VALUE(SUBSTITUTE(#REF!,"▲", "-")), 2)), NA())</f>
        <v>#REF!</v>
      </c>
      <c r="J27" s="175" t="e">
        <f>IF(ROUND(VALUE(SUBSTITUTE(#REF!,"▲", "-")), 2) &lt; 0, ABS(ROUND(VALUE(SUBSTITUTE(#REF!,"▲", "-")), 2)), NA())</f>
        <v>#REF!</v>
      </c>
      <c r="K27" s="175" t="e">
        <f>IF(ROUND(VALUE(SUBSTITUTE(#REF!,"▲", "-")), 2) &gt;= 0, ABS(ROUND(VALUE(SUBSTITUTE(#REF!,"▲", "-")), 2)), NA())</f>
        <v>#REF!</v>
      </c>
    </row>
    <row r="28" spans="1:11" x14ac:dyDescent="0.2">
      <c r="A28" s="175" t="e">
        <f>IF(#REF!="",NA(),#REF!)</f>
        <v>#REF!</v>
      </c>
      <c r="B28" s="175" t="e">
        <f>IF(ROUND(VALUE(SUBSTITUTE(#REF!,"▲", "-")), 2) &lt; 0, ABS(ROUND(VALUE(SUBSTITUTE(#REF!,"▲", "-")), 2)), NA())</f>
        <v>#REF!</v>
      </c>
      <c r="C28" s="175" t="e">
        <f>IF(ROUND(VALUE(SUBSTITUTE(#REF!,"▲", "-")), 2) &gt;= 0, ABS(ROUND(VALUE(SUBSTITUTE(#REF!,"▲", "-")), 2)), NA())</f>
        <v>#REF!</v>
      </c>
      <c r="D28" s="175" t="e">
        <f>IF(ROUND(VALUE(SUBSTITUTE(#REF!,"▲", "-")), 2) &lt; 0, ABS(ROUND(VALUE(SUBSTITUTE(#REF!,"▲", "-")), 2)), NA())</f>
        <v>#REF!</v>
      </c>
      <c r="E28" s="175" t="e">
        <f>IF(ROUND(VALUE(SUBSTITUTE(#REF!,"▲", "-")), 2) &gt;= 0, ABS(ROUND(VALUE(SUBSTITUTE(#REF!,"▲", "-")), 2)), NA())</f>
        <v>#REF!</v>
      </c>
      <c r="F28" s="175" t="e">
        <f>IF(ROUND(VALUE(SUBSTITUTE(#REF!,"▲", "-")), 2) &lt; 0, ABS(ROUND(VALUE(SUBSTITUTE(#REF!,"▲", "-")), 2)), NA())</f>
        <v>#REF!</v>
      </c>
      <c r="G28" s="175" t="e">
        <f>IF(ROUND(VALUE(SUBSTITUTE(#REF!,"▲", "-")), 2) &gt;= 0, ABS(ROUND(VALUE(SUBSTITUTE(#REF!,"▲", "-")), 2)), NA())</f>
        <v>#REF!</v>
      </c>
      <c r="H28" s="175" t="e">
        <f>IF(ROUND(VALUE(SUBSTITUTE(#REF!,"▲", "-")), 2) &lt; 0, ABS(ROUND(VALUE(SUBSTITUTE(#REF!,"▲", "-")), 2)), NA())</f>
        <v>#REF!</v>
      </c>
      <c r="I28" s="175" t="e">
        <f>IF(ROUND(VALUE(SUBSTITUTE(#REF!,"▲", "-")), 2) &gt;= 0, ABS(ROUND(VALUE(SUBSTITUTE(#REF!,"▲", "-")), 2)), NA())</f>
        <v>#REF!</v>
      </c>
      <c r="J28" s="175" t="e">
        <f>IF(ROUND(VALUE(SUBSTITUTE(#REF!,"▲", "-")), 2) &lt; 0, ABS(ROUND(VALUE(SUBSTITUTE(#REF!,"▲", "-")), 2)), NA())</f>
        <v>#REF!</v>
      </c>
      <c r="K28" s="175" t="e">
        <f>IF(ROUND(VALUE(SUBSTITUTE(#REF!,"▲", "-")), 2) &gt;= 0, ABS(ROUND(VALUE(SUBSTITUTE(#REF!,"▲", "-")), 2)), NA())</f>
        <v>#REF!</v>
      </c>
    </row>
    <row r="29" spans="1:11" x14ac:dyDescent="0.2">
      <c r="A29" s="175" t="e">
        <f>IF(#REF!="",NA(),#REF!)</f>
        <v>#REF!</v>
      </c>
      <c r="B29" s="175" t="e">
        <f>IF(ROUND(VALUE(SUBSTITUTE(#REF!,"▲", "-")), 2) &lt; 0, ABS(ROUND(VALUE(SUBSTITUTE(#REF!,"▲", "-")), 2)), NA())</f>
        <v>#REF!</v>
      </c>
      <c r="C29" s="175" t="e">
        <f>IF(ROUND(VALUE(SUBSTITUTE(#REF!,"▲", "-")), 2) &gt;= 0, ABS(ROUND(VALUE(SUBSTITUTE(#REF!,"▲", "-")), 2)), NA())</f>
        <v>#REF!</v>
      </c>
      <c r="D29" s="175" t="e">
        <f>IF(ROUND(VALUE(SUBSTITUTE(#REF!,"▲", "-")), 2) &lt; 0, ABS(ROUND(VALUE(SUBSTITUTE(#REF!,"▲", "-")), 2)), NA())</f>
        <v>#REF!</v>
      </c>
      <c r="E29" s="175" t="e">
        <f>IF(ROUND(VALUE(SUBSTITUTE(#REF!,"▲", "-")), 2) &gt;= 0, ABS(ROUND(VALUE(SUBSTITUTE(#REF!,"▲", "-")), 2)), NA())</f>
        <v>#REF!</v>
      </c>
      <c r="F29" s="175" t="e">
        <f>IF(ROUND(VALUE(SUBSTITUTE(#REF!,"▲", "-")), 2) &lt; 0, ABS(ROUND(VALUE(SUBSTITUTE(#REF!,"▲", "-")), 2)), NA())</f>
        <v>#REF!</v>
      </c>
      <c r="G29" s="175" t="e">
        <f>IF(ROUND(VALUE(SUBSTITUTE(#REF!,"▲", "-")), 2) &gt;= 0, ABS(ROUND(VALUE(SUBSTITUTE(#REF!,"▲", "-")), 2)), NA())</f>
        <v>#REF!</v>
      </c>
      <c r="H29" s="175" t="e">
        <f>IF(ROUND(VALUE(SUBSTITUTE(#REF!,"▲", "-")), 2) &lt; 0, ABS(ROUND(VALUE(SUBSTITUTE(#REF!,"▲", "-")), 2)), NA())</f>
        <v>#REF!</v>
      </c>
      <c r="I29" s="175" t="e">
        <f>IF(ROUND(VALUE(SUBSTITUTE(#REF!,"▲", "-")), 2) &gt;= 0, ABS(ROUND(VALUE(SUBSTITUTE(#REF!,"▲", "-")), 2)), NA())</f>
        <v>#REF!</v>
      </c>
      <c r="J29" s="175" t="e">
        <f>IF(ROUND(VALUE(SUBSTITUTE(#REF!,"▲", "-")), 2) &lt; 0, ABS(ROUND(VALUE(SUBSTITUTE(#REF!,"▲", "-")), 2)), NA())</f>
        <v>#REF!</v>
      </c>
      <c r="K29" s="175" t="e">
        <f>IF(ROUND(VALUE(SUBSTITUTE(#REF!,"▲", "-")), 2) &gt;= 0, ABS(ROUND(VALUE(SUBSTITUTE(#REF!,"▲", "-")), 2)), NA())</f>
        <v>#REF!</v>
      </c>
    </row>
    <row r="30" spans="1:11" x14ac:dyDescent="0.2">
      <c r="A30" s="175" t="e">
        <f>IF(#REF!="",NA(),#REF!)</f>
        <v>#REF!</v>
      </c>
      <c r="B30" s="175" t="e">
        <f>IF(ROUND(VALUE(SUBSTITUTE(#REF!,"▲", "-")), 2) &lt; 0, ABS(ROUND(VALUE(SUBSTITUTE(#REF!,"▲", "-")), 2)), NA())</f>
        <v>#REF!</v>
      </c>
      <c r="C30" s="175" t="e">
        <f>IF(ROUND(VALUE(SUBSTITUTE(#REF!,"▲", "-")), 2) &gt;= 0, ABS(ROUND(VALUE(SUBSTITUTE(#REF!,"▲", "-")), 2)), NA())</f>
        <v>#REF!</v>
      </c>
      <c r="D30" s="175" t="e">
        <f>IF(ROUND(VALUE(SUBSTITUTE(#REF!,"▲", "-")), 2) &lt; 0, ABS(ROUND(VALUE(SUBSTITUTE(#REF!,"▲", "-")), 2)), NA())</f>
        <v>#REF!</v>
      </c>
      <c r="E30" s="175" t="e">
        <f>IF(ROUND(VALUE(SUBSTITUTE(#REF!,"▲", "-")), 2) &gt;= 0, ABS(ROUND(VALUE(SUBSTITUTE(#REF!,"▲", "-")), 2)), NA())</f>
        <v>#REF!</v>
      </c>
      <c r="F30" s="175" t="e">
        <f>IF(ROUND(VALUE(SUBSTITUTE(#REF!,"▲", "-")), 2) &lt; 0, ABS(ROUND(VALUE(SUBSTITUTE(#REF!,"▲", "-")), 2)), NA())</f>
        <v>#REF!</v>
      </c>
      <c r="G30" s="175" t="e">
        <f>IF(ROUND(VALUE(SUBSTITUTE(#REF!,"▲", "-")), 2) &gt;= 0, ABS(ROUND(VALUE(SUBSTITUTE(#REF!,"▲", "-")), 2)), NA())</f>
        <v>#REF!</v>
      </c>
      <c r="H30" s="175" t="e">
        <f>IF(ROUND(VALUE(SUBSTITUTE(#REF!,"▲", "-")), 2) &lt; 0, ABS(ROUND(VALUE(SUBSTITUTE(#REF!,"▲", "-")), 2)), NA())</f>
        <v>#REF!</v>
      </c>
      <c r="I30" s="175" t="e">
        <f>IF(ROUND(VALUE(SUBSTITUTE(#REF!,"▲", "-")), 2) &gt;= 0, ABS(ROUND(VALUE(SUBSTITUTE(#REF!,"▲", "-")), 2)), NA())</f>
        <v>#REF!</v>
      </c>
      <c r="J30" s="175" t="e">
        <f>IF(ROUND(VALUE(SUBSTITUTE(#REF!,"▲", "-")), 2) &lt; 0, ABS(ROUND(VALUE(SUBSTITUTE(#REF!,"▲", "-")), 2)), NA())</f>
        <v>#REF!</v>
      </c>
      <c r="K30" s="175" t="e">
        <f>IF(ROUND(VALUE(SUBSTITUTE(#REF!,"▲", "-")), 2) &gt;= 0, ABS(ROUND(VALUE(SUBSTITUTE(#REF!,"▲", "-")), 2)), NA())</f>
        <v>#REF!</v>
      </c>
    </row>
    <row r="31" spans="1:11" x14ac:dyDescent="0.2">
      <c r="A31" s="175" t="e">
        <f>IF(#REF!="",NA(),#REF!)</f>
        <v>#REF!</v>
      </c>
      <c r="B31" s="175" t="e">
        <f>IF(ROUND(VALUE(SUBSTITUTE(#REF!,"▲", "-")), 2) &lt; 0, ABS(ROUND(VALUE(SUBSTITUTE(#REF!,"▲", "-")), 2)), NA())</f>
        <v>#REF!</v>
      </c>
      <c r="C31" s="175" t="e">
        <f>IF(ROUND(VALUE(SUBSTITUTE(#REF!,"▲", "-")), 2) &gt;= 0, ABS(ROUND(VALUE(SUBSTITUTE(#REF!,"▲", "-")), 2)), NA())</f>
        <v>#REF!</v>
      </c>
      <c r="D31" s="175" t="e">
        <f>IF(ROUND(VALUE(SUBSTITUTE(#REF!,"▲", "-")), 2) &lt; 0, ABS(ROUND(VALUE(SUBSTITUTE(#REF!,"▲", "-")), 2)), NA())</f>
        <v>#REF!</v>
      </c>
      <c r="E31" s="175" t="e">
        <f>IF(ROUND(VALUE(SUBSTITUTE(#REF!,"▲", "-")), 2) &gt;= 0, ABS(ROUND(VALUE(SUBSTITUTE(#REF!,"▲", "-")), 2)), NA())</f>
        <v>#REF!</v>
      </c>
      <c r="F31" s="175" t="e">
        <f>IF(ROUND(VALUE(SUBSTITUTE(#REF!,"▲", "-")), 2) &lt; 0, ABS(ROUND(VALUE(SUBSTITUTE(#REF!,"▲", "-")), 2)), NA())</f>
        <v>#REF!</v>
      </c>
      <c r="G31" s="175" t="e">
        <f>IF(ROUND(VALUE(SUBSTITUTE(#REF!,"▲", "-")), 2) &gt;= 0, ABS(ROUND(VALUE(SUBSTITUTE(#REF!,"▲", "-")), 2)), NA())</f>
        <v>#REF!</v>
      </c>
      <c r="H31" s="175" t="e">
        <f>IF(ROUND(VALUE(SUBSTITUTE(#REF!,"▲", "-")), 2) &lt; 0, ABS(ROUND(VALUE(SUBSTITUTE(#REF!,"▲", "-")), 2)), NA())</f>
        <v>#REF!</v>
      </c>
      <c r="I31" s="175" t="e">
        <f>IF(ROUND(VALUE(SUBSTITUTE(#REF!,"▲", "-")), 2) &gt;= 0, ABS(ROUND(VALUE(SUBSTITUTE(#REF!,"▲", "-")), 2)), NA())</f>
        <v>#REF!</v>
      </c>
      <c r="J31" s="175" t="e">
        <f>IF(ROUND(VALUE(SUBSTITUTE(#REF!,"▲", "-")), 2) &lt; 0, ABS(ROUND(VALUE(SUBSTITUTE(#REF!,"▲", "-")), 2)), NA())</f>
        <v>#REF!</v>
      </c>
      <c r="K31" s="175" t="e">
        <f>IF(ROUND(VALUE(SUBSTITUTE(#REF!,"▲", "-")), 2) &gt;= 0, ABS(ROUND(VALUE(SUBSTITUTE(#REF!,"▲", "-")), 2)), NA())</f>
        <v>#REF!</v>
      </c>
    </row>
    <row r="32" spans="1:11" x14ac:dyDescent="0.2">
      <c r="A32" s="175" t="e">
        <f>IF(#REF!="",NA(),#REF!)</f>
        <v>#REF!</v>
      </c>
      <c r="B32" s="175" t="e">
        <f>IF(ROUND(VALUE(SUBSTITUTE(#REF!,"▲", "-")), 2) &lt; 0, ABS(ROUND(VALUE(SUBSTITUTE(#REF!,"▲", "-")), 2)), NA())</f>
        <v>#REF!</v>
      </c>
      <c r="C32" s="175" t="e">
        <f>IF(ROUND(VALUE(SUBSTITUTE(#REF!,"▲", "-")), 2) &gt;= 0, ABS(ROUND(VALUE(SUBSTITUTE(#REF!,"▲", "-")), 2)), NA())</f>
        <v>#REF!</v>
      </c>
      <c r="D32" s="175" t="e">
        <f>IF(ROUND(VALUE(SUBSTITUTE(#REF!,"▲", "-")), 2) &lt; 0, ABS(ROUND(VALUE(SUBSTITUTE(#REF!,"▲", "-")), 2)), NA())</f>
        <v>#REF!</v>
      </c>
      <c r="E32" s="175" t="e">
        <f>IF(ROUND(VALUE(SUBSTITUTE(#REF!,"▲", "-")), 2) &gt;= 0, ABS(ROUND(VALUE(SUBSTITUTE(#REF!,"▲", "-")), 2)), NA())</f>
        <v>#REF!</v>
      </c>
      <c r="F32" s="175" t="e">
        <f>IF(ROUND(VALUE(SUBSTITUTE(#REF!,"▲", "-")), 2) &lt; 0, ABS(ROUND(VALUE(SUBSTITUTE(#REF!,"▲", "-")), 2)), NA())</f>
        <v>#REF!</v>
      </c>
      <c r="G32" s="175" t="e">
        <f>IF(ROUND(VALUE(SUBSTITUTE(#REF!,"▲", "-")), 2) &gt;= 0, ABS(ROUND(VALUE(SUBSTITUTE(#REF!,"▲", "-")), 2)), NA())</f>
        <v>#REF!</v>
      </c>
      <c r="H32" s="175" t="e">
        <f>IF(ROUND(VALUE(SUBSTITUTE(#REF!,"▲", "-")), 2) &lt; 0, ABS(ROUND(VALUE(SUBSTITUTE(#REF!,"▲", "-")), 2)), NA())</f>
        <v>#REF!</v>
      </c>
      <c r="I32" s="175" t="e">
        <f>IF(ROUND(VALUE(SUBSTITUTE(#REF!,"▲", "-")), 2) &gt;= 0, ABS(ROUND(VALUE(SUBSTITUTE(#REF!,"▲", "-")), 2)), NA())</f>
        <v>#REF!</v>
      </c>
      <c r="J32" s="175" t="e">
        <f>IF(ROUND(VALUE(SUBSTITUTE(#REF!,"▲", "-")), 2) &lt; 0, ABS(ROUND(VALUE(SUBSTITUTE(#REF!,"▲", "-")), 2)), NA())</f>
        <v>#REF!</v>
      </c>
      <c r="K32" s="175" t="e">
        <f>IF(ROUND(VALUE(SUBSTITUTE(#REF!,"▲", "-")), 2) &gt;= 0, ABS(ROUND(VALUE(SUBSTITUTE(#REF!,"▲", "-")), 2)), NA())</f>
        <v>#REF!</v>
      </c>
    </row>
    <row r="33" spans="1:16" x14ac:dyDescent="0.2">
      <c r="A33" s="175" t="e">
        <f>IF(#REF!="",NA(),#REF!)</f>
        <v>#REF!</v>
      </c>
      <c r="B33" s="175" t="e">
        <f>IF(ROUND(VALUE(SUBSTITUTE(#REF!,"▲", "-")), 2) &lt; 0, ABS(ROUND(VALUE(SUBSTITUTE(#REF!,"▲", "-")), 2)), NA())</f>
        <v>#REF!</v>
      </c>
      <c r="C33" s="175" t="e">
        <f>IF(ROUND(VALUE(SUBSTITUTE(#REF!,"▲", "-")), 2) &gt;= 0, ABS(ROUND(VALUE(SUBSTITUTE(#REF!,"▲", "-")), 2)), NA())</f>
        <v>#REF!</v>
      </c>
      <c r="D33" s="175" t="e">
        <f>IF(ROUND(VALUE(SUBSTITUTE(#REF!,"▲", "-")), 2) &lt; 0, ABS(ROUND(VALUE(SUBSTITUTE(#REF!,"▲", "-")), 2)), NA())</f>
        <v>#REF!</v>
      </c>
      <c r="E33" s="175" t="e">
        <f>IF(ROUND(VALUE(SUBSTITUTE(#REF!,"▲", "-")), 2) &gt;= 0, ABS(ROUND(VALUE(SUBSTITUTE(#REF!,"▲", "-")), 2)), NA())</f>
        <v>#REF!</v>
      </c>
      <c r="F33" s="175" t="e">
        <f>IF(ROUND(VALUE(SUBSTITUTE(#REF!,"▲", "-")), 2) &lt; 0, ABS(ROUND(VALUE(SUBSTITUTE(#REF!,"▲", "-")), 2)), NA())</f>
        <v>#REF!</v>
      </c>
      <c r="G33" s="175" t="e">
        <f>IF(ROUND(VALUE(SUBSTITUTE(#REF!,"▲", "-")), 2) &gt;= 0, ABS(ROUND(VALUE(SUBSTITUTE(#REF!,"▲", "-")), 2)), NA())</f>
        <v>#REF!</v>
      </c>
      <c r="H33" s="175" t="e">
        <f>IF(ROUND(VALUE(SUBSTITUTE(#REF!,"▲", "-")), 2) &lt; 0, ABS(ROUND(VALUE(SUBSTITUTE(#REF!,"▲", "-")), 2)), NA())</f>
        <v>#REF!</v>
      </c>
      <c r="I33" s="175" t="e">
        <f>IF(ROUND(VALUE(SUBSTITUTE(#REF!,"▲", "-")), 2) &gt;= 0, ABS(ROUND(VALUE(SUBSTITUTE(#REF!,"▲", "-")), 2)), NA())</f>
        <v>#REF!</v>
      </c>
      <c r="J33" s="175" t="e">
        <f>IF(ROUND(VALUE(SUBSTITUTE(#REF!,"▲", "-")), 2) &lt; 0, ABS(ROUND(VALUE(SUBSTITUTE(#REF!,"▲", "-")), 2)), NA())</f>
        <v>#REF!</v>
      </c>
      <c r="K33" s="175" t="e">
        <f>IF(ROUND(VALUE(SUBSTITUTE(#REF!,"▲", "-")), 2) &gt;= 0, ABS(ROUND(VALUE(SUBSTITUTE(#REF!,"▲", "-")), 2)), NA())</f>
        <v>#REF!</v>
      </c>
    </row>
    <row r="34" spans="1:16" x14ac:dyDescent="0.2">
      <c r="A34" s="175" t="e">
        <f>IF(#REF!="",NA(),#REF!)</f>
        <v>#REF!</v>
      </c>
      <c r="B34" s="175" t="e">
        <f>IF(ROUND(VALUE(SUBSTITUTE(#REF!,"▲", "-")), 2) &lt; 0, ABS(ROUND(VALUE(SUBSTITUTE(#REF!,"▲", "-")), 2)), NA())</f>
        <v>#REF!</v>
      </c>
      <c r="C34" s="175" t="e">
        <f>IF(ROUND(VALUE(SUBSTITUTE(#REF!,"▲", "-")), 2) &gt;= 0, ABS(ROUND(VALUE(SUBSTITUTE(#REF!,"▲", "-")), 2)), NA())</f>
        <v>#REF!</v>
      </c>
      <c r="D34" s="175" t="e">
        <f>IF(ROUND(VALUE(SUBSTITUTE(#REF!,"▲", "-")), 2) &lt; 0, ABS(ROUND(VALUE(SUBSTITUTE(#REF!,"▲", "-")), 2)), NA())</f>
        <v>#REF!</v>
      </c>
      <c r="E34" s="175" t="e">
        <f>IF(ROUND(VALUE(SUBSTITUTE(#REF!,"▲", "-")), 2) &gt;= 0, ABS(ROUND(VALUE(SUBSTITUTE(#REF!,"▲", "-")), 2)), NA())</f>
        <v>#REF!</v>
      </c>
      <c r="F34" s="175" t="e">
        <f>IF(ROUND(VALUE(SUBSTITUTE(#REF!,"▲", "-")), 2) &lt; 0, ABS(ROUND(VALUE(SUBSTITUTE(#REF!,"▲", "-")), 2)), NA())</f>
        <v>#REF!</v>
      </c>
      <c r="G34" s="175" t="e">
        <f>IF(ROUND(VALUE(SUBSTITUTE(#REF!,"▲", "-")), 2) &gt;= 0, ABS(ROUND(VALUE(SUBSTITUTE(#REF!,"▲", "-")), 2)), NA())</f>
        <v>#REF!</v>
      </c>
      <c r="H34" s="175" t="e">
        <f>IF(ROUND(VALUE(SUBSTITUTE(#REF!,"▲", "-")), 2) &lt; 0, ABS(ROUND(VALUE(SUBSTITUTE(#REF!,"▲", "-")), 2)), NA())</f>
        <v>#REF!</v>
      </c>
      <c r="I34" s="175" t="e">
        <f>IF(ROUND(VALUE(SUBSTITUTE(#REF!,"▲", "-")), 2) &gt;= 0, ABS(ROUND(VALUE(SUBSTITUTE(#REF!,"▲", "-")), 2)), NA())</f>
        <v>#REF!</v>
      </c>
      <c r="J34" s="175" t="e">
        <f>IF(ROUND(VALUE(SUBSTITUTE(#REF!,"▲", "-")), 2) &lt; 0, ABS(ROUND(VALUE(SUBSTITUTE(#REF!,"▲", "-")), 2)), NA())</f>
        <v>#REF!</v>
      </c>
      <c r="K34" s="175" t="e">
        <f>IF(ROUND(VALUE(SUBSTITUTE(#REF!,"▲", "-")), 2) &gt;= 0, ABS(ROUND(VALUE(SUBSTITUTE(#REF!,"▲", "-")), 2)), NA())</f>
        <v>#REF!</v>
      </c>
    </row>
    <row r="35" spans="1:16" x14ac:dyDescent="0.2">
      <c r="A35" s="175" t="e">
        <f>IF(#REF!="",NA(),#REF!)</f>
        <v>#REF!</v>
      </c>
      <c r="B35" s="175" t="e">
        <f>IF(ROUND(VALUE(SUBSTITUTE(#REF!,"▲", "-")), 2) &lt; 0, ABS(ROUND(VALUE(SUBSTITUTE(#REF!,"▲", "-")), 2)), NA())</f>
        <v>#REF!</v>
      </c>
      <c r="C35" s="175" t="e">
        <f>IF(ROUND(VALUE(SUBSTITUTE(#REF!,"▲", "-")), 2) &gt;= 0, ABS(ROUND(VALUE(SUBSTITUTE(#REF!,"▲", "-")), 2)), NA())</f>
        <v>#REF!</v>
      </c>
      <c r="D35" s="175" t="e">
        <f>IF(ROUND(VALUE(SUBSTITUTE(#REF!,"▲", "-")), 2) &lt; 0, ABS(ROUND(VALUE(SUBSTITUTE(#REF!,"▲", "-")), 2)), NA())</f>
        <v>#REF!</v>
      </c>
      <c r="E35" s="175" t="e">
        <f>IF(ROUND(VALUE(SUBSTITUTE(#REF!,"▲", "-")), 2) &gt;= 0, ABS(ROUND(VALUE(SUBSTITUTE(#REF!,"▲", "-")), 2)), NA())</f>
        <v>#REF!</v>
      </c>
      <c r="F35" s="175" t="e">
        <f>IF(ROUND(VALUE(SUBSTITUTE(#REF!,"▲", "-")), 2) &lt; 0, ABS(ROUND(VALUE(SUBSTITUTE(#REF!,"▲", "-")), 2)), NA())</f>
        <v>#REF!</v>
      </c>
      <c r="G35" s="175" t="e">
        <f>IF(ROUND(VALUE(SUBSTITUTE(#REF!,"▲", "-")), 2) &gt;= 0, ABS(ROUND(VALUE(SUBSTITUTE(#REF!,"▲", "-")), 2)), NA())</f>
        <v>#REF!</v>
      </c>
      <c r="H35" s="175" t="e">
        <f>IF(ROUND(VALUE(SUBSTITUTE(#REF!,"▲", "-")), 2) &lt; 0, ABS(ROUND(VALUE(SUBSTITUTE(#REF!,"▲", "-")), 2)), NA())</f>
        <v>#REF!</v>
      </c>
      <c r="I35" s="175" t="e">
        <f>IF(ROUND(VALUE(SUBSTITUTE(#REF!,"▲", "-")), 2) &gt;= 0, ABS(ROUND(VALUE(SUBSTITUTE(#REF!,"▲", "-")), 2)), NA())</f>
        <v>#REF!</v>
      </c>
      <c r="J35" s="175" t="e">
        <f>IF(ROUND(VALUE(SUBSTITUTE(#REF!,"▲", "-")), 2) &lt; 0, ABS(ROUND(VALUE(SUBSTITUTE(#REF!,"▲", "-")), 2)), NA())</f>
        <v>#REF!</v>
      </c>
      <c r="K35" s="175" t="e">
        <f>IF(ROUND(VALUE(SUBSTITUTE(#REF!,"▲", "-")), 2) &gt;= 0, ABS(ROUND(VALUE(SUBSTITUTE(#REF!,"▲", "-")), 2)), NA())</f>
        <v>#REF!</v>
      </c>
    </row>
    <row r="36" spans="1:16" x14ac:dyDescent="0.2">
      <c r="A36" s="175" t="e">
        <f>IF(#REF!="",NA(),#REF!)</f>
        <v>#REF!</v>
      </c>
      <c r="B36" s="175" t="e">
        <f>IF(ROUND(VALUE(SUBSTITUTE(#REF!,"▲", "-")), 2) &lt; 0, ABS(ROUND(VALUE(SUBSTITUTE(#REF!,"▲", "-")), 2)), NA())</f>
        <v>#REF!</v>
      </c>
      <c r="C36" s="175" t="e">
        <f>IF(ROUND(VALUE(SUBSTITUTE(#REF!,"▲", "-")), 2) &gt;= 0, ABS(ROUND(VALUE(SUBSTITUTE(#REF!,"▲", "-")), 2)), NA())</f>
        <v>#REF!</v>
      </c>
      <c r="D36" s="175" t="e">
        <f>IF(ROUND(VALUE(SUBSTITUTE(#REF!,"▲", "-")), 2) &lt; 0, ABS(ROUND(VALUE(SUBSTITUTE(#REF!,"▲", "-")), 2)), NA())</f>
        <v>#REF!</v>
      </c>
      <c r="E36" s="175" t="e">
        <f>IF(ROUND(VALUE(SUBSTITUTE(#REF!,"▲", "-")), 2) &gt;= 0, ABS(ROUND(VALUE(SUBSTITUTE(#REF!,"▲", "-")), 2)), NA())</f>
        <v>#REF!</v>
      </c>
      <c r="F36" s="175" t="e">
        <f>IF(ROUND(VALUE(SUBSTITUTE(#REF!,"▲", "-")), 2) &lt; 0, ABS(ROUND(VALUE(SUBSTITUTE(#REF!,"▲", "-")), 2)), NA())</f>
        <v>#REF!</v>
      </c>
      <c r="G36" s="175" t="e">
        <f>IF(ROUND(VALUE(SUBSTITUTE(#REF!,"▲", "-")), 2) &gt;= 0, ABS(ROUND(VALUE(SUBSTITUTE(#REF!,"▲", "-")), 2)), NA())</f>
        <v>#REF!</v>
      </c>
      <c r="H36" s="175" t="e">
        <f>IF(ROUND(VALUE(SUBSTITUTE(#REF!,"▲", "-")), 2) &lt; 0, ABS(ROUND(VALUE(SUBSTITUTE(#REF!,"▲", "-")), 2)), NA())</f>
        <v>#REF!</v>
      </c>
      <c r="I36" s="175" t="e">
        <f>IF(ROUND(VALUE(SUBSTITUTE(#REF!,"▲", "-")), 2) &gt;= 0, ABS(ROUND(VALUE(SUBSTITUTE(#REF!,"▲", "-")), 2)), NA())</f>
        <v>#REF!</v>
      </c>
      <c r="J36" s="175" t="e">
        <f>IF(ROUND(VALUE(SUBSTITUTE(#REF!,"▲", "-")), 2) &lt; 0, ABS(ROUND(VALUE(SUBSTITUTE(#REF!,"▲", "-")), 2)), NA())</f>
        <v>#REF!</v>
      </c>
      <c r="K36" s="175" t="e">
        <f>IF(ROUND(VALUE(SUBSTITUTE(#REF!,"▲", "-")), 2) &gt;= 0, ABS(ROUND(VALUE(SUBSTITUTE(#REF!,"▲", "-")), 2)), NA())</f>
        <v>#REF!</v>
      </c>
    </row>
    <row r="39" spans="1:16" x14ac:dyDescent="0.2">
      <c r="A39" s="144" t="s">
        <v>60</v>
      </c>
    </row>
    <row r="40" spans="1:16" x14ac:dyDescent="0.2">
      <c r="A40" s="176"/>
      <c r="B40" s="176" t="e">
        <f>#REF!</f>
        <v>#REF!</v>
      </c>
      <c r="C40" s="176"/>
      <c r="D40" s="176"/>
      <c r="E40" s="176" t="e">
        <f>#REF!</f>
        <v>#REF!</v>
      </c>
      <c r="F40" s="176"/>
      <c r="G40" s="176"/>
      <c r="H40" s="176" t="e">
        <f>#REF!</f>
        <v>#REF!</v>
      </c>
      <c r="I40" s="176"/>
      <c r="J40" s="176"/>
      <c r="K40" s="176" t="e">
        <f>#REF!</f>
        <v>#REF!</v>
      </c>
      <c r="L40" s="176"/>
      <c r="M40" s="176"/>
      <c r="N40" s="176" t="e">
        <f>#REF!</f>
        <v>#REF!</v>
      </c>
      <c r="O40" s="176"/>
      <c r="P40" s="176"/>
    </row>
    <row r="41" spans="1:16" x14ac:dyDescent="0.2">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2">
      <c r="A42" s="176" t="s">
        <v>63</v>
      </c>
      <c r="B42" s="176"/>
      <c r="C42" s="176"/>
      <c r="D42" s="176" t="e">
        <f>#REF!</f>
        <v>#REF!</v>
      </c>
      <c r="E42" s="176"/>
      <c r="F42" s="176"/>
      <c r="G42" s="176" t="e">
        <f>#REF!</f>
        <v>#REF!</v>
      </c>
      <c r="H42" s="176"/>
      <c r="I42" s="176"/>
      <c r="J42" s="176" t="e">
        <f>#REF!</f>
        <v>#REF!</v>
      </c>
      <c r="K42" s="176"/>
      <c r="L42" s="176"/>
      <c r="M42" s="176" t="e">
        <f>#REF!</f>
        <v>#REF!</v>
      </c>
      <c r="N42" s="176"/>
      <c r="O42" s="176"/>
      <c r="P42" s="176" t="e">
        <f>#REF!</f>
        <v>#REF!</v>
      </c>
    </row>
    <row r="43" spans="1:16" x14ac:dyDescent="0.2">
      <c r="A43" s="176" t="s">
        <v>64</v>
      </c>
      <c r="B43" s="176" t="e">
        <f>#REF!</f>
        <v>#REF!</v>
      </c>
      <c r="C43" s="176"/>
      <c r="D43" s="176"/>
      <c r="E43" s="176" t="e">
        <f>#REF!</f>
        <v>#REF!</v>
      </c>
      <c r="F43" s="176"/>
      <c r="G43" s="176"/>
      <c r="H43" s="176" t="e">
        <f>#REF!</f>
        <v>#REF!</v>
      </c>
      <c r="I43" s="176"/>
      <c r="J43" s="176"/>
      <c r="K43" s="176" t="e">
        <f>#REF!</f>
        <v>#REF!</v>
      </c>
      <c r="L43" s="176"/>
      <c r="M43" s="176"/>
      <c r="N43" s="176" t="e">
        <f>#REF!</f>
        <v>#REF!</v>
      </c>
      <c r="O43" s="176"/>
      <c r="P43" s="176"/>
    </row>
    <row r="44" spans="1:16" x14ac:dyDescent="0.2">
      <c r="A44" s="176" t="s">
        <v>65</v>
      </c>
      <c r="B44" s="176" t="e">
        <f>#REF!</f>
        <v>#REF!</v>
      </c>
      <c r="C44" s="176"/>
      <c r="D44" s="176"/>
      <c r="E44" s="176" t="e">
        <f>#REF!</f>
        <v>#REF!</v>
      </c>
      <c r="F44" s="176"/>
      <c r="G44" s="176"/>
      <c r="H44" s="176" t="e">
        <f>#REF!</f>
        <v>#REF!</v>
      </c>
      <c r="I44" s="176"/>
      <c r="J44" s="176"/>
      <c r="K44" s="176" t="e">
        <f>#REF!</f>
        <v>#REF!</v>
      </c>
      <c r="L44" s="176"/>
      <c r="M44" s="176"/>
      <c r="N44" s="176" t="e">
        <f>#REF!</f>
        <v>#REF!</v>
      </c>
      <c r="O44" s="176"/>
      <c r="P44" s="176"/>
    </row>
    <row r="45" spans="1:16" x14ac:dyDescent="0.2">
      <c r="A45" s="176" t="s">
        <v>66</v>
      </c>
      <c r="B45" s="176" t="e">
        <f>#REF!</f>
        <v>#REF!</v>
      </c>
      <c r="C45" s="176"/>
      <c r="D45" s="176"/>
      <c r="E45" s="176" t="e">
        <f>#REF!</f>
        <v>#REF!</v>
      </c>
      <c r="F45" s="176"/>
      <c r="G45" s="176"/>
      <c r="H45" s="176" t="e">
        <f>#REF!</f>
        <v>#REF!</v>
      </c>
      <c r="I45" s="176"/>
      <c r="J45" s="176"/>
      <c r="K45" s="176" t="e">
        <f>#REF!</f>
        <v>#REF!</v>
      </c>
      <c r="L45" s="176"/>
      <c r="M45" s="176"/>
      <c r="N45" s="176" t="e">
        <f>#REF!</f>
        <v>#REF!</v>
      </c>
      <c r="O45" s="176"/>
      <c r="P45" s="176"/>
    </row>
    <row r="46" spans="1:16" x14ac:dyDescent="0.2">
      <c r="A46" s="176" t="s">
        <v>67</v>
      </c>
      <c r="B46" s="176" t="e">
        <f>#REF!</f>
        <v>#REF!</v>
      </c>
      <c r="C46" s="176"/>
      <c r="D46" s="176"/>
      <c r="E46" s="176" t="e">
        <f>#REF!</f>
        <v>#REF!</v>
      </c>
      <c r="F46" s="176"/>
      <c r="G46" s="176"/>
      <c r="H46" s="176" t="e">
        <f>#REF!</f>
        <v>#REF!</v>
      </c>
      <c r="I46" s="176"/>
      <c r="J46" s="176"/>
      <c r="K46" s="176" t="e">
        <f>#REF!</f>
        <v>#REF!</v>
      </c>
      <c r="L46" s="176"/>
      <c r="M46" s="176"/>
      <c r="N46" s="176" t="e">
        <f>#REF!</f>
        <v>#REF!</v>
      </c>
      <c r="O46" s="176"/>
      <c r="P46" s="176"/>
    </row>
    <row r="47" spans="1:16" x14ac:dyDescent="0.2">
      <c r="A47" s="176" t="s">
        <v>68</v>
      </c>
      <c r="B47" s="176" t="e">
        <f>#REF!</f>
        <v>#REF!</v>
      </c>
      <c r="C47" s="176"/>
      <c r="D47" s="176"/>
      <c r="E47" s="176" t="e">
        <f>#REF!</f>
        <v>#REF!</v>
      </c>
      <c r="F47" s="176"/>
      <c r="G47" s="176"/>
      <c r="H47" s="176" t="e">
        <f>#REF!</f>
        <v>#REF!</v>
      </c>
      <c r="I47" s="176"/>
      <c r="J47" s="176"/>
      <c r="K47" s="176" t="e">
        <f>#REF!</f>
        <v>#REF!</v>
      </c>
      <c r="L47" s="176"/>
      <c r="M47" s="176"/>
      <c r="N47" s="176" t="e">
        <f>#REF!</f>
        <v>#REF!</v>
      </c>
      <c r="O47" s="176"/>
      <c r="P47" s="176"/>
    </row>
    <row r="48" spans="1:16" x14ac:dyDescent="0.2">
      <c r="A48" s="176" t="s">
        <v>69</v>
      </c>
      <c r="B48" s="176" t="e">
        <f>#REF!</f>
        <v>#REF!</v>
      </c>
      <c r="C48" s="176"/>
      <c r="D48" s="176"/>
      <c r="E48" s="176" t="e">
        <f>#REF!</f>
        <v>#REF!</v>
      </c>
      <c r="F48" s="176"/>
      <c r="G48" s="176"/>
      <c r="H48" s="176" t="e">
        <f>#REF!</f>
        <v>#REF!</v>
      </c>
      <c r="I48" s="176"/>
      <c r="J48" s="176"/>
      <c r="K48" s="176" t="e">
        <f>#REF!</f>
        <v>#REF!</v>
      </c>
      <c r="L48" s="176"/>
      <c r="M48" s="176"/>
      <c r="N48" s="176" t="e">
        <f>#REF!</f>
        <v>#REF!</v>
      </c>
      <c r="O48" s="176"/>
      <c r="P48" s="176"/>
    </row>
    <row r="49" spans="1:16" x14ac:dyDescent="0.2">
      <c r="A49" s="176" t="s">
        <v>70</v>
      </c>
      <c r="B49" s="176" t="e">
        <f>#REF!</f>
        <v>#REF!</v>
      </c>
      <c r="C49" s="176"/>
      <c r="D49" s="176"/>
      <c r="E49" s="176" t="e">
        <f>#REF!</f>
        <v>#REF!</v>
      </c>
      <c r="F49" s="176"/>
      <c r="G49" s="176"/>
      <c r="H49" s="176" t="e">
        <f>#REF!</f>
        <v>#REF!</v>
      </c>
      <c r="I49" s="176"/>
      <c r="J49" s="176"/>
      <c r="K49" s="176" t="e">
        <f>#REF!</f>
        <v>#REF!</v>
      </c>
      <c r="L49" s="176"/>
      <c r="M49" s="176"/>
      <c r="N49" s="176" t="e">
        <f>#REF!</f>
        <v>#REF!</v>
      </c>
      <c r="O49" s="176"/>
      <c r="P49" s="176"/>
    </row>
    <row r="50" spans="1:16" x14ac:dyDescent="0.2">
      <c r="A50" s="176" t="s">
        <v>71</v>
      </c>
      <c r="B50" s="176" t="e">
        <f>NA()</f>
        <v>#N/A</v>
      </c>
      <c r="C50" s="176" t="e">
        <f>IF(ISNUMBER(#REF!),#REF!,NA())</f>
        <v>#N/A</v>
      </c>
      <c r="D50" s="176" t="e">
        <f>NA()</f>
        <v>#N/A</v>
      </c>
      <c r="E50" s="176" t="e">
        <f>NA()</f>
        <v>#N/A</v>
      </c>
      <c r="F50" s="176" t="e">
        <f>IF(ISNUMBER(#REF!),#REF!,NA())</f>
        <v>#N/A</v>
      </c>
      <c r="G50" s="176" t="e">
        <f>NA()</f>
        <v>#N/A</v>
      </c>
      <c r="H50" s="176" t="e">
        <f>NA()</f>
        <v>#N/A</v>
      </c>
      <c r="I50" s="176" t="e">
        <f>IF(ISNUMBER(#REF!),#REF!,NA())</f>
        <v>#N/A</v>
      </c>
      <c r="J50" s="176" t="e">
        <f>NA()</f>
        <v>#N/A</v>
      </c>
      <c r="K50" s="176" t="e">
        <f>NA()</f>
        <v>#N/A</v>
      </c>
      <c r="L50" s="176" t="e">
        <f>IF(ISNUMBER(#REF!),#REF!,NA())</f>
        <v>#N/A</v>
      </c>
      <c r="M50" s="176" t="e">
        <f>NA()</f>
        <v>#N/A</v>
      </c>
      <c r="N50" s="176" t="e">
        <f>NA()</f>
        <v>#N/A</v>
      </c>
      <c r="O50" s="176" t="e">
        <f>IF(ISNUMBER(#REF!),#REF!,NA())</f>
        <v>#N/A</v>
      </c>
      <c r="P50" s="176" t="e">
        <f>NA()</f>
        <v>#N/A</v>
      </c>
    </row>
    <row r="53" spans="1:16" x14ac:dyDescent="0.2">
      <c r="A53" s="144" t="s">
        <v>72</v>
      </c>
    </row>
    <row r="54" spans="1:16" x14ac:dyDescent="0.2">
      <c r="A54" s="175"/>
      <c r="B54" s="175" t="e">
        <f>#REF!</f>
        <v>#REF!</v>
      </c>
      <c r="C54" s="175"/>
      <c r="D54" s="175"/>
      <c r="E54" s="175" t="e">
        <f>#REF!</f>
        <v>#REF!</v>
      </c>
      <c r="F54" s="175"/>
      <c r="G54" s="175"/>
      <c r="H54" s="175" t="e">
        <f>#REF!</f>
        <v>#REF!</v>
      </c>
      <c r="I54" s="175"/>
      <c r="J54" s="175"/>
      <c r="K54" s="175" t="e">
        <f>#REF!</f>
        <v>#REF!</v>
      </c>
      <c r="L54" s="175"/>
      <c r="M54" s="175"/>
      <c r="N54" s="175" t="e">
        <f>#REF!</f>
        <v>#REF!</v>
      </c>
      <c r="O54" s="175"/>
      <c r="P54" s="175"/>
    </row>
    <row r="55" spans="1:16" x14ac:dyDescent="0.2">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2">
      <c r="A56" s="175" t="s">
        <v>44</v>
      </c>
      <c r="B56" s="175"/>
      <c r="C56" s="175"/>
      <c r="D56" s="175" t="e">
        <f>#REF!</f>
        <v>#REF!</v>
      </c>
      <c r="E56" s="175"/>
      <c r="F56" s="175"/>
      <c r="G56" s="175" t="e">
        <f>#REF!</f>
        <v>#REF!</v>
      </c>
      <c r="H56" s="175"/>
      <c r="I56" s="175"/>
      <c r="J56" s="175" t="e">
        <f>#REF!</f>
        <v>#REF!</v>
      </c>
      <c r="K56" s="175"/>
      <c r="L56" s="175"/>
      <c r="M56" s="175" t="e">
        <f>#REF!</f>
        <v>#REF!</v>
      </c>
      <c r="N56" s="175"/>
      <c r="O56" s="175"/>
      <c r="P56" s="175" t="e">
        <f>#REF!</f>
        <v>#REF!</v>
      </c>
    </row>
    <row r="57" spans="1:16" x14ac:dyDescent="0.2">
      <c r="A57" s="175" t="s">
        <v>43</v>
      </c>
      <c r="B57" s="175"/>
      <c r="C57" s="175"/>
      <c r="D57" s="175" t="e">
        <f>#REF!</f>
        <v>#REF!</v>
      </c>
      <c r="E57" s="175"/>
      <c r="F57" s="175"/>
      <c r="G57" s="175" t="e">
        <f>#REF!</f>
        <v>#REF!</v>
      </c>
      <c r="H57" s="175"/>
      <c r="I57" s="175"/>
      <c r="J57" s="175" t="e">
        <f>#REF!</f>
        <v>#REF!</v>
      </c>
      <c r="K57" s="175"/>
      <c r="L57" s="175"/>
      <c r="M57" s="175" t="e">
        <f>#REF!</f>
        <v>#REF!</v>
      </c>
      <c r="N57" s="175"/>
      <c r="O57" s="175"/>
      <c r="P57" s="175" t="e">
        <f>#REF!</f>
        <v>#REF!</v>
      </c>
    </row>
    <row r="58" spans="1:16" x14ac:dyDescent="0.2">
      <c r="A58" s="175" t="s">
        <v>42</v>
      </c>
      <c r="B58" s="175"/>
      <c r="C58" s="175"/>
      <c r="D58" s="175" t="e">
        <f>#REF!</f>
        <v>#REF!</v>
      </c>
      <c r="E58" s="175"/>
      <c r="F58" s="175"/>
      <c r="G58" s="175" t="e">
        <f>#REF!</f>
        <v>#REF!</v>
      </c>
      <c r="H58" s="175"/>
      <c r="I58" s="175"/>
      <c r="J58" s="175" t="e">
        <f>#REF!</f>
        <v>#REF!</v>
      </c>
      <c r="K58" s="175"/>
      <c r="L58" s="175"/>
      <c r="M58" s="175" t="e">
        <f>#REF!</f>
        <v>#REF!</v>
      </c>
      <c r="N58" s="175"/>
      <c r="O58" s="175"/>
      <c r="P58" s="175" t="e">
        <f>#REF!</f>
        <v>#REF!</v>
      </c>
    </row>
    <row r="59" spans="1:16" x14ac:dyDescent="0.2">
      <c r="A59" s="175" t="s">
        <v>40</v>
      </c>
      <c r="B59" s="175" t="e">
        <f>#REF!</f>
        <v>#REF!</v>
      </c>
      <c r="C59" s="175"/>
      <c r="D59" s="175"/>
      <c r="E59" s="175" t="e">
        <f>#REF!</f>
        <v>#REF!</v>
      </c>
      <c r="F59" s="175"/>
      <c r="G59" s="175"/>
      <c r="H59" s="175" t="e">
        <f>#REF!</f>
        <v>#REF!</v>
      </c>
      <c r="I59" s="175"/>
      <c r="J59" s="175"/>
      <c r="K59" s="175" t="e">
        <f>#REF!</f>
        <v>#REF!</v>
      </c>
      <c r="L59" s="175"/>
      <c r="M59" s="175"/>
      <c r="N59" s="175" t="e">
        <f>#REF!</f>
        <v>#REF!</v>
      </c>
      <c r="O59" s="175"/>
      <c r="P59" s="175"/>
    </row>
    <row r="60" spans="1:16" x14ac:dyDescent="0.2">
      <c r="A60" s="175" t="s">
        <v>39</v>
      </c>
      <c r="B60" s="175" t="e">
        <f>#REF!</f>
        <v>#REF!</v>
      </c>
      <c r="C60" s="175"/>
      <c r="D60" s="175"/>
      <c r="E60" s="175" t="e">
        <f>#REF!</f>
        <v>#REF!</v>
      </c>
      <c r="F60" s="175"/>
      <c r="G60" s="175"/>
      <c r="H60" s="175" t="e">
        <f>#REF!</f>
        <v>#REF!</v>
      </c>
      <c r="I60" s="175"/>
      <c r="J60" s="175"/>
      <c r="K60" s="175" t="e">
        <f>#REF!</f>
        <v>#REF!</v>
      </c>
      <c r="L60" s="175"/>
      <c r="M60" s="175"/>
      <c r="N60" s="175" t="e">
        <f>#REF!</f>
        <v>#REF!</v>
      </c>
      <c r="O60" s="175"/>
      <c r="P60" s="175"/>
    </row>
    <row r="61" spans="1:16" x14ac:dyDescent="0.2">
      <c r="A61" s="175" t="s">
        <v>37</v>
      </c>
      <c r="B61" s="175" t="e">
        <f>#REF!</f>
        <v>#REF!</v>
      </c>
      <c r="C61" s="175"/>
      <c r="D61" s="175"/>
      <c r="E61" s="175" t="e">
        <f>#REF!</f>
        <v>#REF!</v>
      </c>
      <c r="F61" s="175"/>
      <c r="G61" s="175"/>
      <c r="H61" s="175" t="e">
        <f>#REF!</f>
        <v>#REF!</v>
      </c>
      <c r="I61" s="175"/>
      <c r="J61" s="175"/>
      <c r="K61" s="175" t="e">
        <f>#REF!</f>
        <v>#REF!</v>
      </c>
      <c r="L61" s="175"/>
      <c r="M61" s="175"/>
      <c r="N61" s="175" t="e">
        <f>#REF!</f>
        <v>#REF!</v>
      </c>
      <c r="O61" s="175"/>
      <c r="P61" s="175"/>
    </row>
    <row r="62" spans="1:16" x14ac:dyDescent="0.2">
      <c r="A62" s="175" t="s">
        <v>36</v>
      </c>
      <c r="B62" s="175" t="e">
        <f>#REF!</f>
        <v>#REF!</v>
      </c>
      <c r="C62" s="175"/>
      <c r="D62" s="175"/>
      <c r="E62" s="175" t="e">
        <f>#REF!</f>
        <v>#REF!</v>
      </c>
      <c r="F62" s="175"/>
      <c r="G62" s="175"/>
      <c r="H62" s="175" t="e">
        <f>#REF!</f>
        <v>#REF!</v>
      </c>
      <c r="I62" s="175"/>
      <c r="J62" s="175"/>
      <c r="K62" s="175" t="e">
        <f>#REF!</f>
        <v>#REF!</v>
      </c>
      <c r="L62" s="175"/>
      <c r="M62" s="175"/>
      <c r="N62" s="175" t="e">
        <f>#REF!</f>
        <v>#REF!</v>
      </c>
      <c r="O62" s="175"/>
      <c r="P62" s="175"/>
    </row>
    <row r="63" spans="1:16" x14ac:dyDescent="0.2">
      <c r="A63" s="175" t="s">
        <v>35</v>
      </c>
      <c r="B63" s="175" t="e">
        <f>#REF!</f>
        <v>#REF!</v>
      </c>
      <c r="C63" s="175"/>
      <c r="D63" s="175"/>
      <c r="E63" s="175" t="e">
        <f>#REF!</f>
        <v>#REF!</v>
      </c>
      <c r="F63" s="175"/>
      <c r="G63" s="175"/>
      <c r="H63" s="175" t="e">
        <f>#REF!</f>
        <v>#REF!</v>
      </c>
      <c r="I63" s="175"/>
      <c r="J63" s="175"/>
      <c r="K63" s="175" t="e">
        <f>#REF!</f>
        <v>#REF!</v>
      </c>
      <c r="L63" s="175"/>
      <c r="M63" s="175"/>
      <c r="N63" s="175" t="e">
        <f>#REF!</f>
        <v>#REF!</v>
      </c>
      <c r="O63" s="175"/>
      <c r="P63" s="175"/>
    </row>
    <row r="64" spans="1:16" x14ac:dyDescent="0.2">
      <c r="A64" s="175" t="s">
        <v>34</v>
      </c>
      <c r="B64" s="175" t="e">
        <f>#REF!</f>
        <v>#REF!</v>
      </c>
      <c r="C64" s="175"/>
      <c r="D64" s="175"/>
      <c r="E64" s="175" t="e">
        <f>#REF!</f>
        <v>#REF!</v>
      </c>
      <c r="F64" s="175"/>
      <c r="G64" s="175"/>
      <c r="H64" s="175" t="e">
        <f>#REF!</f>
        <v>#REF!</v>
      </c>
      <c r="I64" s="175"/>
      <c r="J64" s="175"/>
      <c r="K64" s="175" t="e">
        <f>#REF!</f>
        <v>#REF!</v>
      </c>
      <c r="L64" s="175"/>
      <c r="M64" s="175"/>
      <c r="N64" s="175" t="e">
        <f>#REF!</f>
        <v>#REF!</v>
      </c>
      <c r="O64" s="175"/>
      <c r="P64" s="175"/>
    </row>
    <row r="65" spans="1:16" x14ac:dyDescent="0.2">
      <c r="A65" s="175" t="s">
        <v>33</v>
      </c>
      <c r="B65" s="175" t="e">
        <f>#REF!</f>
        <v>#REF!</v>
      </c>
      <c r="C65" s="175"/>
      <c r="D65" s="175"/>
      <c r="E65" s="175" t="e">
        <f>#REF!</f>
        <v>#REF!</v>
      </c>
      <c r="F65" s="175"/>
      <c r="G65" s="175"/>
      <c r="H65" s="175" t="e">
        <f>#REF!</f>
        <v>#REF!</v>
      </c>
      <c r="I65" s="175"/>
      <c r="J65" s="175"/>
      <c r="K65" s="175" t="e">
        <f>#REF!</f>
        <v>#REF!</v>
      </c>
      <c r="L65" s="175"/>
      <c r="M65" s="175"/>
      <c r="N65" s="175" t="e">
        <f>#REF!</f>
        <v>#REF!</v>
      </c>
      <c r="O65" s="175"/>
      <c r="P65" s="175"/>
    </row>
    <row r="66" spans="1:16" x14ac:dyDescent="0.2">
      <c r="A66" s="175" t="s">
        <v>32</v>
      </c>
      <c r="B66" s="175" t="e">
        <f>#REF!</f>
        <v>#REF!</v>
      </c>
      <c r="C66" s="175"/>
      <c r="D66" s="175"/>
      <c r="E66" s="175" t="e">
        <f>#REF!</f>
        <v>#REF!</v>
      </c>
      <c r="F66" s="175"/>
      <c r="G66" s="175"/>
      <c r="H66" s="175" t="e">
        <f>#REF!</f>
        <v>#REF!</v>
      </c>
      <c r="I66" s="175"/>
      <c r="J66" s="175"/>
      <c r="K66" s="175" t="e">
        <f>#REF!</f>
        <v>#REF!</v>
      </c>
      <c r="L66" s="175"/>
      <c r="M66" s="175"/>
      <c r="N66" s="175" t="e">
        <f>#REF!</f>
        <v>#REF!</v>
      </c>
      <c r="O66" s="175"/>
      <c r="P66" s="175"/>
    </row>
    <row r="67" spans="1:16" x14ac:dyDescent="0.2">
      <c r="A67" s="175" t="s">
        <v>75</v>
      </c>
      <c r="B67" s="175" t="e">
        <f>NA()</f>
        <v>#N/A</v>
      </c>
      <c r="C67" s="175" t="e">
        <f>IF(ISNUMBER(#REF!), IF(#REF! &lt; 0, 0,#REF!), NA())</f>
        <v>#N/A</v>
      </c>
      <c r="D67" s="175" t="e">
        <f>NA()</f>
        <v>#N/A</v>
      </c>
      <c r="E67" s="175" t="e">
        <f>NA()</f>
        <v>#N/A</v>
      </c>
      <c r="F67" s="175" t="e">
        <f>IF(ISNUMBER(#REF!), IF(#REF! &lt; 0, 0,#REF!), NA())</f>
        <v>#N/A</v>
      </c>
      <c r="G67" s="175" t="e">
        <f>NA()</f>
        <v>#N/A</v>
      </c>
      <c r="H67" s="175" t="e">
        <f>NA()</f>
        <v>#N/A</v>
      </c>
      <c r="I67" s="175" t="e">
        <f>IF(ISNUMBER(#REF!), IF(#REF! &lt; 0, 0,#REF!), NA())</f>
        <v>#N/A</v>
      </c>
      <c r="J67" s="175" t="e">
        <f>NA()</f>
        <v>#N/A</v>
      </c>
      <c r="K67" s="175" t="e">
        <f>NA()</f>
        <v>#N/A</v>
      </c>
      <c r="L67" s="175" t="e">
        <f>IF(ISNUMBER(#REF!), IF(#REF! &lt; 0, 0,#REF!), NA())</f>
        <v>#N/A</v>
      </c>
      <c r="M67" s="175" t="e">
        <f>NA()</f>
        <v>#N/A</v>
      </c>
      <c r="N67" s="175" t="e">
        <f>NA()</f>
        <v>#N/A</v>
      </c>
      <c r="O67" s="175" t="e">
        <f>IF(ISNUMBER(#REF!), IF(#REF! &lt; 0, 0,#REF!), NA())</f>
        <v>#N/A</v>
      </c>
      <c r="P67" s="175" t="e">
        <f>NA()</f>
        <v>#N/A</v>
      </c>
    </row>
    <row r="70" spans="1:16" x14ac:dyDescent="0.2">
      <c r="A70" s="177" t="s">
        <v>76</v>
      </c>
      <c r="B70" s="177"/>
      <c r="C70" s="177"/>
      <c r="D70" s="177"/>
      <c r="E70" s="177"/>
      <c r="F70" s="177"/>
    </row>
    <row r="71" spans="1:16" x14ac:dyDescent="0.2">
      <c r="A71" s="178"/>
      <c r="B71" s="178" t="e">
        <f>#REF!</f>
        <v>#REF!</v>
      </c>
      <c r="C71" s="178" t="e">
        <f>#REF!</f>
        <v>#REF!</v>
      </c>
      <c r="D71" s="178" t="e">
        <f>#REF!</f>
        <v>#REF!</v>
      </c>
    </row>
    <row r="72" spans="1:16" x14ac:dyDescent="0.2">
      <c r="A72" s="178" t="s">
        <v>77</v>
      </c>
      <c r="B72" s="179" t="e">
        <f>#REF!</f>
        <v>#REF!</v>
      </c>
      <c r="C72" s="179" t="e">
        <f>#REF!</f>
        <v>#REF!</v>
      </c>
      <c r="D72" s="179" t="e">
        <f>#REF!</f>
        <v>#REF!</v>
      </c>
    </row>
    <row r="73" spans="1:16" x14ac:dyDescent="0.2">
      <c r="A73" s="178" t="s">
        <v>78</v>
      </c>
      <c r="B73" s="179" t="e">
        <f>#REF!</f>
        <v>#REF!</v>
      </c>
      <c r="C73" s="179" t="e">
        <f>#REF!</f>
        <v>#REF!</v>
      </c>
      <c r="D73" s="179" t="e">
        <f>#REF!</f>
        <v>#REF!</v>
      </c>
    </row>
    <row r="74" spans="1:16" x14ac:dyDescent="0.2">
      <c r="A74" s="178" t="s">
        <v>79</v>
      </c>
      <c r="B74" s="179" t="e">
        <f>#REF!</f>
        <v>#REF!</v>
      </c>
      <c r="C74" s="179" t="e">
        <f>#REF!</f>
        <v>#REF!</v>
      </c>
      <c r="D74" s="179" t="e">
        <f>#REF!</f>
        <v>#REF!</v>
      </c>
    </row>
  </sheetData>
  <sheetProtection algorithmName="SHA-512" hashValue="/6Z/KL/cbpuuT/y5zZELFscrkL+X3Zi5hESsdfE+mGGlYHL5DhD903KIZUlw2XlSjzPXX/egojgugbzZD9SIVw==" saltValue="MjY9OZ2HD/fK2vP/EsMDZ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354" customWidth="1"/>
    <col min="2" max="2" width="2.36328125" style="354" customWidth="1"/>
    <col min="3" max="16" width="2.6328125" style="354" customWidth="1"/>
    <col min="17" max="17" width="2.36328125" style="354" customWidth="1"/>
    <col min="18" max="95" width="1.6328125" style="354" customWidth="1"/>
    <col min="96" max="133" width="1.6328125" style="210" customWidth="1"/>
    <col min="134" max="143" width="1.6328125" style="354" customWidth="1"/>
    <col min="144" max="16384" width="0" style="354"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602" t="s">
        <v>206</v>
      </c>
      <c r="DI1" s="603"/>
      <c r="DJ1" s="603"/>
      <c r="DK1" s="603"/>
      <c r="DL1" s="603"/>
      <c r="DM1" s="603"/>
      <c r="DN1" s="604"/>
      <c r="DO1" s="354"/>
      <c r="DP1" s="602" t="s">
        <v>207</v>
      </c>
      <c r="DQ1" s="603"/>
      <c r="DR1" s="603"/>
      <c r="DS1" s="603"/>
      <c r="DT1" s="603"/>
      <c r="DU1" s="603"/>
      <c r="DV1" s="603"/>
      <c r="DW1" s="603"/>
      <c r="DX1" s="603"/>
      <c r="DY1" s="603"/>
      <c r="DZ1" s="603"/>
      <c r="EA1" s="603"/>
      <c r="EB1" s="603"/>
      <c r="EC1" s="604"/>
      <c r="ED1" s="203"/>
      <c r="EE1" s="203"/>
      <c r="EF1" s="203"/>
      <c r="EG1" s="203"/>
      <c r="EH1" s="203"/>
      <c r="EI1" s="203"/>
      <c r="EJ1" s="203"/>
      <c r="EK1" s="203"/>
      <c r="EL1" s="203"/>
      <c r="EM1" s="203"/>
    </row>
    <row r="2" spans="2:143" ht="22.5" customHeight="1" x14ac:dyDescent="0.2">
      <c r="B2" s="204" t="s">
        <v>208</v>
      </c>
      <c r="R2" s="205"/>
      <c r="S2" s="205"/>
      <c r="T2" s="205"/>
      <c r="U2" s="205"/>
      <c r="V2" s="205"/>
      <c r="W2" s="205"/>
      <c r="X2" s="205"/>
      <c r="Y2" s="205"/>
      <c r="Z2" s="205"/>
      <c r="AA2" s="205"/>
      <c r="AB2" s="205"/>
      <c r="AC2" s="205"/>
      <c r="AE2" s="206"/>
      <c r="AF2" s="206"/>
      <c r="AG2" s="206"/>
      <c r="AH2" s="206"/>
      <c r="AI2" s="206"/>
      <c r="AJ2" s="205"/>
      <c r="AK2" s="205"/>
      <c r="AL2" s="205"/>
      <c r="AM2" s="205"/>
      <c r="AN2" s="205"/>
      <c r="AO2" s="205"/>
      <c r="AP2" s="205"/>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row>
    <row r="3" spans="2:143" ht="11.25" customHeight="1" x14ac:dyDescent="0.2">
      <c r="B3" s="605" t="s">
        <v>209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212</v>
      </c>
      <c r="S4" s="606"/>
      <c r="T4" s="606"/>
      <c r="U4" s="606"/>
      <c r="V4" s="606"/>
      <c r="W4" s="606"/>
      <c r="X4" s="606"/>
      <c r="Y4" s="607"/>
      <c r="Z4" s="605" t="s">
        <v>213</v>
      </c>
      <c r="AA4" s="606"/>
      <c r="AB4" s="606"/>
      <c r="AC4" s="607"/>
      <c r="AD4" s="605" t="s">
        <v>214</v>
      </c>
      <c r="AE4" s="606"/>
      <c r="AF4" s="606"/>
      <c r="AG4" s="606"/>
      <c r="AH4" s="606"/>
      <c r="AI4" s="606"/>
      <c r="AJ4" s="606"/>
      <c r="AK4" s="607"/>
      <c r="AL4" s="605" t="s">
        <v>213</v>
      </c>
      <c r="AM4" s="606"/>
      <c r="AN4" s="606"/>
      <c r="AO4" s="607"/>
      <c r="AP4" s="608" t="s">
        <v>215</v>
      </c>
      <c r="AQ4" s="608"/>
      <c r="AR4" s="608"/>
      <c r="AS4" s="608"/>
      <c r="AT4" s="608"/>
      <c r="AU4" s="608"/>
      <c r="AV4" s="608"/>
      <c r="AW4" s="608"/>
      <c r="AX4" s="608"/>
      <c r="AY4" s="608"/>
      <c r="AZ4" s="608"/>
      <c r="BA4" s="608"/>
      <c r="BB4" s="608"/>
      <c r="BC4" s="608"/>
      <c r="BD4" s="608"/>
      <c r="BE4" s="608"/>
      <c r="BF4" s="608"/>
      <c r="BG4" s="608" t="s">
        <v>216</v>
      </c>
      <c r="BH4" s="608"/>
      <c r="BI4" s="608"/>
      <c r="BJ4" s="608"/>
      <c r="BK4" s="608"/>
      <c r="BL4" s="608"/>
      <c r="BM4" s="608"/>
      <c r="BN4" s="608"/>
      <c r="BO4" s="608" t="s">
        <v>213</v>
      </c>
      <c r="BP4" s="608"/>
      <c r="BQ4" s="608"/>
      <c r="BR4" s="608"/>
      <c r="BS4" s="608" t="s">
        <v>217</v>
      </c>
      <c r="BT4" s="608"/>
      <c r="BU4" s="608"/>
      <c r="BV4" s="608"/>
      <c r="BW4" s="608"/>
      <c r="BX4" s="608"/>
      <c r="BY4" s="608"/>
      <c r="BZ4" s="608"/>
      <c r="CA4" s="608"/>
      <c r="CB4" s="608"/>
      <c r="CD4" s="605" t="s">
        <v>218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219</v>
      </c>
      <c r="C5" s="610"/>
      <c r="D5" s="610"/>
      <c r="E5" s="610"/>
      <c r="F5" s="610"/>
      <c r="G5" s="610"/>
      <c r="H5" s="610"/>
      <c r="I5" s="610"/>
      <c r="J5" s="610"/>
      <c r="K5" s="610"/>
      <c r="L5" s="610"/>
      <c r="M5" s="610"/>
      <c r="N5" s="610"/>
      <c r="O5" s="610"/>
      <c r="P5" s="610"/>
      <c r="Q5" s="611"/>
      <c r="R5" s="612">
        <v>32112509</v>
      </c>
      <c r="S5" s="613"/>
      <c r="T5" s="613"/>
      <c r="U5" s="613"/>
      <c r="V5" s="613"/>
      <c r="W5" s="613"/>
      <c r="X5" s="613"/>
      <c r="Y5" s="614"/>
      <c r="Z5" s="615">
        <v>38.299999999999997</v>
      </c>
      <c r="AA5" s="615"/>
      <c r="AB5" s="615"/>
      <c r="AC5" s="615"/>
      <c r="AD5" s="616">
        <v>30540616</v>
      </c>
      <c r="AE5" s="616"/>
      <c r="AF5" s="616"/>
      <c r="AG5" s="616"/>
      <c r="AH5" s="616"/>
      <c r="AI5" s="616"/>
      <c r="AJ5" s="616"/>
      <c r="AK5" s="616"/>
      <c r="AL5" s="617">
        <v>68.400000000000006</v>
      </c>
      <c r="AM5" s="618"/>
      <c r="AN5" s="618"/>
      <c r="AO5" s="619"/>
      <c r="AP5" s="609" t="s">
        <v>220</v>
      </c>
      <c r="AQ5" s="610"/>
      <c r="AR5" s="610"/>
      <c r="AS5" s="610"/>
      <c r="AT5" s="610"/>
      <c r="AU5" s="610"/>
      <c r="AV5" s="610"/>
      <c r="AW5" s="610"/>
      <c r="AX5" s="610"/>
      <c r="AY5" s="610"/>
      <c r="AZ5" s="610"/>
      <c r="BA5" s="610"/>
      <c r="BB5" s="610"/>
      <c r="BC5" s="610"/>
      <c r="BD5" s="610"/>
      <c r="BE5" s="610"/>
      <c r="BF5" s="611"/>
      <c r="BG5" s="623">
        <v>30537772</v>
      </c>
      <c r="BH5" s="624"/>
      <c r="BI5" s="624"/>
      <c r="BJ5" s="624"/>
      <c r="BK5" s="624"/>
      <c r="BL5" s="624"/>
      <c r="BM5" s="624"/>
      <c r="BN5" s="625"/>
      <c r="BO5" s="626">
        <v>95.1</v>
      </c>
      <c r="BP5" s="626"/>
      <c r="BQ5" s="626"/>
      <c r="BR5" s="626"/>
      <c r="BS5" s="627">
        <v>613461</v>
      </c>
      <c r="BT5" s="627"/>
      <c r="BU5" s="627"/>
      <c r="BV5" s="627"/>
      <c r="BW5" s="627"/>
      <c r="BX5" s="627"/>
      <c r="BY5" s="627"/>
      <c r="BZ5" s="627"/>
      <c r="CA5" s="627"/>
      <c r="CB5" s="631"/>
      <c r="CD5" s="605" t="s">
        <v>215</v>
      </c>
      <c r="CE5" s="606"/>
      <c r="CF5" s="606"/>
      <c r="CG5" s="606"/>
      <c r="CH5" s="606"/>
      <c r="CI5" s="606"/>
      <c r="CJ5" s="606"/>
      <c r="CK5" s="606"/>
      <c r="CL5" s="606"/>
      <c r="CM5" s="606"/>
      <c r="CN5" s="606"/>
      <c r="CO5" s="606"/>
      <c r="CP5" s="606"/>
      <c r="CQ5" s="607"/>
      <c r="CR5" s="605" t="s">
        <v>221</v>
      </c>
      <c r="CS5" s="606"/>
      <c r="CT5" s="606"/>
      <c r="CU5" s="606"/>
      <c r="CV5" s="606"/>
      <c r="CW5" s="606"/>
      <c r="CX5" s="606"/>
      <c r="CY5" s="607"/>
      <c r="CZ5" s="605" t="s">
        <v>213</v>
      </c>
      <c r="DA5" s="606"/>
      <c r="DB5" s="606"/>
      <c r="DC5" s="607"/>
      <c r="DD5" s="605" t="s">
        <v>222</v>
      </c>
      <c r="DE5" s="606"/>
      <c r="DF5" s="606"/>
      <c r="DG5" s="606"/>
      <c r="DH5" s="606"/>
      <c r="DI5" s="606"/>
      <c r="DJ5" s="606"/>
      <c r="DK5" s="606"/>
      <c r="DL5" s="606"/>
      <c r="DM5" s="606"/>
      <c r="DN5" s="606"/>
      <c r="DO5" s="606"/>
      <c r="DP5" s="607"/>
      <c r="DQ5" s="605" t="s">
        <v>223</v>
      </c>
      <c r="DR5" s="606"/>
      <c r="DS5" s="606"/>
      <c r="DT5" s="606"/>
      <c r="DU5" s="606"/>
      <c r="DV5" s="606"/>
      <c r="DW5" s="606"/>
      <c r="DX5" s="606"/>
      <c r="DY5" s="606"/>
      <c r="DZ5" s="606"/>
      <c r="EA5" s="606"/>
      <c r="EB5" s="606"/>
      <c r="EC5" s="607"/>
    </row>
    <row r="6" spans="2:143" ht="11.25" customHeight="1" x14ac:dyDescent="0.2">
      <c r="B6" s="620" t="s">
        <v>224</v>
      </c>
      <c r="C6" s="621"/>
      <c r="D6" s="621"/>
      <c r="E6" s="621"/>
      <c r="F6" s="621"/>
      <c r="G6" s="621"/>
      <c r="H6" s="621"/>
      <c r="I6" s="621"/>
      <c r="J6" s="621"/>
      <c r="K6" s="621"/>
      <c r="L6" s="621"/>
      <c r="M6" s="621"/>
      <c r="N6" s="621"/>
      <c r="O6" s="621"/>
      <c r="P6" s="621"/>
      <c r="Q6" s="622"/>
      <c r="R6" s="623">
        <v>761717</v>
      </c>
      <c r="S6" s="624"/>
      <c r="T6" s="624"/>
      <c r="U6" s="624"/>
      <c r="V6" s="624"/>
      <c r="W6" s="624"/>
      <c r="X6" s="624"/>
      <c r="Y6" s="625"/>
      <c r="Z6" s="626">
        <v>0.9</v>
      </c>
      <c r="AA6" s="626"/>
      <c r="AB6" s="626"/>
      <c r="AC6" s="626"/>
      <c r="AD6" s="627">
        <v>761717</v>
      </c>
      <c r="AE6" s="627"/>
      <c r="AF6" s="627"/>
      <c r="AG6" s="627"/>
      <c r="AH6" s="627"/>
      <c r="AI6" s="627"/>
      <c r="AJ6" s="627"/>
      <c r="AK6" s="627"/>
      <c r="AL6" s="628">
        <v>1.7</v>
      </c>
      <c r="AM6" s="629"/>
      <c r="AN6" s="629"/>
      <c r="AO6" s="630"/>
      <c r="AP6" s="620" t="s">
        <v>225</v>
      </c>
      <c r="AQ6" s="621"/>
      <c r="AR6" s="621"/>
      <c r="AS6" s="621"/>
      <c r="AT6" s="621"/>
      <c r="AU6" s="621"/>
      <c r="AV6" s="621"/>
      <c r="AW6" s="621"/>
      <c r="AX6" s="621"/>
      <c r="AY6" s="621"/>
      <c r="AZ6" s="621"/>
      <c r="BA6" s="621"/>
      <c r="BB6" s="621"/>
      <c r="BC6" s="621"/>
      <c r="BD6" s="621"/>
      <c r="BE6" s="621"/>
      <c r="BF6" s="622"/>
      <c r="BG6" s="623">
        <v>30537772</v>
      </c>
      <c r="BH6" s="624"/>
      <c r="BI6" s="624"/>
      <c r="BJ6" s="624"/>
      <c r="BK6" s="624"/>
      <c r="BL6" s="624"/>
      <c r="BM6" s="624"/>
      <c r="BN6" s="625"/>
      <c r="BO6" s="626">
        <v>95.1</v>
      </c>
      <c r="BP6" s="626"/>
      <c r="BQ6" s="626"/>
      <c r="BR6" s="626"/>
      <c r="BS6" s="627">
        <v>613461</v>
      </c>
      <c r="BT6" s="627"/>
      <c r="BU6" s="627"/>
      <c r="BV6" s="627"/>
      <c r="BW6" s="627"/>
      <c r="BX6" s="627"/>
      <c r="BY6" s="627"/>
      <c r="BZ6" s="627"/>
      <c r="CA6" s="627"/>
      <c r="CB6" s="631"/>
      <c r="CD6" s="609" t="s">
        <v>226</v>
      </c>
      <c r="CE6" s="610"/>
      <c r="CF6" s="610"/>
      <c r="CG6" s="610"/>
      <c r="CH6" s="610"/>
      <c r="CI6" s="610"/>
      <c r="CJ6" s="610"/>
      <c r="CK6" s="610"/>
      <c r="CL6" s="610"/>
      <c r="CM6" s="610"/>
      <c r="CN6" s="610"/>
      <c r="CO6" s="610"/>
      <c r="CP6" s="610"/>
      <c r="CQ6" s="611"/>
      <c r="CR6" s="623">
        <v>437280</v>
      </c>
      <c r="CS6" s="624"/>
      <c r="CT6" s="624"/>
      <c r="CU6" s="624"/>
      <c r="CV6" s="624"/>
      <c r="CW6" s="624"/>
      <c r="CX6" s="624"/>
      <c r="CY6" s="625"/>
      <c r="CZ6" s="617">
        <v>0.5</v>
      </c>
      <c r="DA6" s="618"/>
      <c r="DB6" s="618"/>
      <c r="DC6" s="634"/>
      <c r="DD6" s="632">
        <v>3454</v>
      </c>
      <c r="DE6" s="624"/>
      <c r="DF6" s="624"/>
      <c r="DG6" s="624"/>
      <c r="DH6" s="624"/>
      <c r="DI6" s="624"/>
      <c r="DJ6" s="624"/>
      <c r="DK6" s="624"/>
      <c r="DL6" s="624"/>
      <c r="DM6" s="624"/>
      <c r="DN6" s="624"/>
      <c r="DO6" s="624"/>
      <c r="DP6" s="625"/>
      <c r="DQ6" s="632">
        <v>437280</v>
      </c>
      <c r="DR6" s="624"/>
      <c r="DS6" s="624"/>
      <c r="DT6" s="624"/>
      <c r="DU6" s="624"/>
      <c r="DV6" s="624"/>
      <c r="DW6" s="624"/>
      <c r="DX6" s="624"/>
      <c r="DY6" s="624"/>
      <c r="DZ6" s="624"/>
      <c r="EA6" s="624"/>
      <c r="EB6" s="624"/>
      <c r="EC6" s="633"/>
    </row>
    <row r="7" spans="2:143" ht="11.25" customHeight="1" x14ac:dyDescent="0.2">
      <c r="B7" s="620" t="s">
        <v>227</v>
      </c>
      <c r="C7" s="621"/>
      <c r="D7" s="621"/>
      <c r="E7" s="621"/>
      <c r="F7" s="621"/>
      <c r="G7" s="621"/>
      <c r="H7" s="621"/>
      <c r="I7" s="621"/>
      <c r="J7" s="621"/>
      <c r="K7" s="621"/>
      <c r="L7" s="621"/>
      <c r="M7" s="621"/>
      <c r="N7" s="621"/>
      <c r="O7" s="621"/>
      <c r="P7" s="621"/>
      <c r="Q7" s="622"/>
      <c r="R7" s="623">
        <v>10951</v>
      </c>
      <c r="S7" s="624"/>
      <c r="T7" s="624"/>
      <c r="U7" s="624"/>
      <c r="V7" s="624"/>
      <c r="W7" s="624"/>
      <c r="X7" s="624"/>
      <c r="Y7" s="625"/>
      <c r="Z7" s="626">
        <v>0</v>
      </c>
      <c r="AA7" s="626"/>
      <c r="AB7" s="626"/>
      <c r="AC7" s="626"/>
      <c r="AD7" s="627">
        <v>10951</v>
      </c>
      <c r="AE7" s="627"/>
      <c r="AF7" s="627"/>
      <c r="AG7" s="627"/>
      <c r="AH7" s="627"/>
      <c r="AI7" s="627"/>
      <c r="AJ7" s="627"/>
      <c r="AK7" s="627"/>
      <c r="AL7" s="628">
        <v>0</v>
      </c>
      <c r="AM7" s="629"/>
      <c r="AN7" s="629"/>
      <c r="AO7" s="630"/>
      <c r="AP7" s="620" t="s">
        <v>228</v>
      </c>
      <c r="AQ7" s="621"/>
      <c r="AR7" s="621"/>
      <c r="AS7" s="621"/>
      <c r="AT7" s="621"/>
      <c r="AU7" s="621"/>
      <c r="AV7" s="621"/>
      <c r="AW7" s="621"/>
      <c r="AX7" s="621"/>
      <c r="AY7" s="621"/>
      <c r="AZ7" s="621"/>
      <c r="BA7" s="621"/>
      <c r="BB7" s="621"/>
      <c r="BC7" s="621"/>
      <c r="BD7" s="621"/>
      <c r="BE7" s="621"/>
      <c r="BF7" s="622"/>
      <c r="BG7" s="623">
        <v>13641266</v>
      </c>
      <c r="BH7" s="624"/>
      <c r="BI7" s="624"/>
      <c r="BJ7" s="624"/>
      <c r="BK7" s="624"/>
      <c r="BL7" s="624"/>
      <c r="BM7" s="624"/>
      <c r="BN7" s="625"/>
      <c r="BO7" s="626">
        <v>42.5</v>
      </c>
      <c r="BP7" s="626"/>
      <c r="BQ7" s="626"/>
      <c r="BR7" s="626"/>
      <c r="BS7" s="627">
        <v>613461</v>
      </c>
      <c r="BT7" s="627"/>
      <c r="BU7" s="627"/>
      <c r="BV7" s="627"/>
      <c r="BW7" s="627"/>
      <c r="BX7" s="627"/>
      <c r="BY7" s="627"/>
      <c r="BZ7" s="627"/>
      <c r="CA7" s="627"/>
      <c r="CB7" s="631"/>
      <c r="CD7" s="620" t="s">
        <v>229</v>
      </c>
      <c r="CE7" s="621"/>
      <c r="CF7" s="621"/>
      <c r="CG7" s="621"/>
      <c r="CH7" s="621"/>
      <c r="CI7" s="621"/>
      <c r="CJ7" s="621"/>
      <c r="CK7" s="621"/>
      <c r="CL7" s="621"/>
      <c r="CM7" s="621"/>
      <c r="CN7" s="621"/>
      <c r="CO7" s="621"/>
      <c r="CP7" s="621"/>
      <c r="CQ7" s="622"/>
      <c r="CR7" s="623">
        <v>6760034</v>
      </c>
      <c r="CS7" s="624"/>
      <c r="CT7" s="624"/>
      <c r="CU7" s="624"/>
      <c r="CV7" s="624"/>
      <c r="CW7" s="624"/>
      <c r="CX7" s="624"/>
      <c r="CY7" s="625"/>
      <c r="CZ7" s="626">
        <v>8.4</v>
      </c>
      <c r="DA7" s="626"/>
      <c r="DB7" s="626"/>
      <c r="DC7" s="626"/>
      <c r="DD7" s="632">
        <v>85107</v>
      </c>
      <c r="DE7" s="624"/>
      <c r="DF7" s="624"/>
      <c r="DG7" s="624"/>
      <c r="DH7" s="624"/>
      <c r="DI7" s="624"/>
      <c r="DJ7" s="624"/>
      <c r="DK7" s="624"/>
      <c r="DL7" s="624"/>
      <c r="DM7" s="624"/>
      <c r="DN7" s="624"/>
      <c r="DO7" s="624"/>
      <c r="DP7" s="625"/>
      <c r="DQ7" s="632">
        <v>5985917</v>
      </c>
      <c r="DR7" s="624"/>
      <c r="DS7" s="624"/>
      <c r="DT7" s="624"/>
      <c r="DU7" s="624"/>
      <c r="DV7" s="624"/>
      <c r="DW7" s="624"/>
      <c r="DX7" s="624"/>
      <c r="DY7" s="624"/>
      <c r="DZ7" s="624"/>
      <c r="EA7" s="624"/>
      <c r="EB7" s="624"/>
      <c r="EC7" s="633"/>
    </row>
    <row r="8" spans="2:143" ht="11.25" customHeight="1" x14ac:dyDescent="0.2">
      <c r="B8" s="620" t="s">
        <v>230</v>
      </c>
      <c r="C8" s="621"/>
      <c r="D8" s="621"/>
      <c r="E8" s="621"/>
      <c r="F8" s="621"/>
      <c r="G8" s="621"/>
      <c r="H8" s="621"/>
      <c r="I8" s="621"/>
      <c r="J8" s="621"/>
      <c r="K8" s="621"/>
      <c r="L8" s="621"/>
      <c r="M8" s="621"/>
      <c r="N8" s="621"/>
      <c r="O8" s="621"/>
      <c r="P8" s="621"/>
      <c r="Q8" s="622"/>
      <c r="R8" s="623">
        <v>141622</v>
      </c>
      <c r="S8" s="624"/>
      <c r="T8" s="624"/>
      <c r="U8" s="624"/>
      <c r="V8" s="624"/>
      <c r="W8" s="624"/>
      <c r="X8" s="624"/>
      <c r="Y8" s="625"/>
      <c r="Z8" s="626">
        <v>0.2</v>
      </c>
      <c r="AA8" s="626"/>
      <c r="AB8" s="626"/>
      <c r="AC8" s="626"/>
      <c r="AD8" s="627">
        <v>141622</v>
      </c>
      <c r="AE8" s="627"/>
      <c r="AF8" s="627"/>
      <c r="AG8" s="627"/>
      <c r="AH8" s="627"/>
      <c r="AI8" s="627"/>
      <c r="AJ8" s="627"/>
      <c r="AK8" s="627"/>
      <c r="AL8" s="628">
        <v>0.3</v>
      </c>
      <c r="AM8" s="629"/>
      <c r="AN8" s="629"/>
      <c r="AO8" s="630"/>
      <c r="AP8" s="620" t="s">
        <v>231</v>
      </c>
      <c r="AQ8" s="621"/>
      <c r="AR8" s="621"/>
      <c r="AS8" s="621"/>
      <c r="AT8" s="621"/>
      <c r="AU8" s="621"/>
      <c r="AV8" s="621"/>
      <c r="AW8" s="621"/>
      <c r="AX8" s="621"/>
      <c r="AY8" s="621"/>
      <c r="AZ8" s="621"/>
      <c r="BA8" s="621"/>
      <c r="BB8" s="621"/>
      <c r="BC8" s="621"/>
      <c r="BD8" s="621"/>
      <c r="BE8" s="621"/>
      <c r="BF8" s="622"/>
      <c r="BG8" s="623">
        <v>391430</v>
      </c>
      <c r="BH8" s="624"/>
      <c r="BI8" s="624"/>
      <c r="BJ8" s="624"/>
      <c r="BK8" s="624"/>
      <c r="BL8" s="624"/>
      <c r="BM8" s="624"/>
      <c r="BN8" s="625"/>
      <c r="BO8" s="626">
        <v>1.2</v>
      </c>
      <c r="BP8" s="626"/>
      <c r="BQ8" s="626"/>
      <c r="BR8" s="626"/>
      <c r="BS8" s="627" t="s">
        <v>126</v>
      </c>
      <c r="BT8" s="627"/>
      <c r="BU8" s="627"/>
      <c r="BV8" s="627"/>
      <c r="BW8" s="627"/>
      <c r="BX8" s="627"/>
      <c r="BY8" s="627"/>
      <c r="BZ8" s="627"/>
      <c r="CA8" s="627"/>
      <c r="CB8" s="631"/>
      <c r="CD8" s="620" t="s">
        <v>232</v>
      </c>
      <c r="CE8" s="621"/>
      <c r="CF8" s="621"/>
      <c r="CG8" s="621"/>
      <c r="CH8" s="621"/>
      <c r="CI8" s="621"/>
      <c r="CJ8" s="621"/>
      <c r="CK8" s="621"/>
      <c r="CL8" s="621"/>
      <c r="CM8" s="621"/>
      <c r="CN8" s="621"/>
      <c r="CO8" s="621"/>
      <c r="CP8" s="621"/>
      <c r="CQ8" s="622"/>
      <c r="CR8" s="623">
        <v>34049189</v>
      </c>
      <c r="CS8" s="624"/>
      <c r="CT8" s="624"/>
      <c r="CU8" s="624"/>
      <c r="CV8" s="624"/>
      <c r="CW8" s="624"/>
      <c r="CX8" s="624"/>
      <c r="CY8" s="625"/>
      <c r="CZ8" s="626">
        <v>42.4</v>
      </c>
      <c r="DA8" s="626"/>
      <c r="DB8" s="626"/>
      <c r="DC8" s="626"/>
      <c r="DD8" s="632">
        <v>76539</v>
      </c>
      <c r="DE8" s="624"/>
      <c r="DF8" s="624"/>
      <c r="DG8" s="624"/>
      <c r="DH8" s="624"/>
      <c r="DI8" s="624"/>
      <c r="DJ8" s="624"/>
      <c r="DK8" s="624"/>
      <c r="DL8" s="624"/>
      <c r="DM8" s="624"/>
      <c r="DN8" s="624"/>
      <c r="DO8" s="624"/>
      <c r="DP8" s="625"/>
      <c r="DQ8" s="632">
        <v>15737277</v>
      </c>
      <c r="DR8" s="624"/>
      <c r="DS8" s="624"/>
      <c r="DT8" s="624"/>
      <c r="DU8" s="624"/>
      <c r="DV8" s="624"/>
      <c r="DW8" s="624"/>
      <c r="DX8" s="624"/>
      <c r="DY8" s="624"/>
      <c r="DZ8" s="624"/>
      <c r="EA8" s="624"/>
      <c r="EB8" s="624"/>
      <c r="EC8" s="633"/>
    </row>
    <row r="9" spans="2:143" ht="11.25" customHeight="1" x14ac:dyDescent="0.2">
      <c r="B9" s="620" t="s">
        <v>233</v>
      </c>
      <c r="C9" s="621"/>
      <c r="D9" s="621"/>
      <c r="E9" s="621"/>
      <c r="F9" s="621"/>
      <c r="G9" s="621"/>
      <c r="H9" s="621"/>
      <c r="I9" s="621"/>
      <c r="J9" s="621"/>
      <c r="K9" s="621"/>
      <c r="L9" s="621"/>
      <c r="M9" s="621"/>
      <c r="N9" s="621"/>
      <c r="O9" s="621"/>
      <c r="P9" s="621"/>
      <c r="Q9" s="622"/>
      <c r="R9" s="623">
        <v>107605</v>
      </c>
      <c r="S9" s="624"/>
      <c r="T9" s="624"/>
      <c r="U9" s="624"/>
      <c r="V9" s="624"/>
      <c r="W9" s="624"/>
      <c r="X9" s="624"/>
      <c r="Y9" s="625"/>
      <c r="Z9" s="626">
        <v>0.1</v>
      </c>
      <c r="AA9" s="626"/>
      <c r="AB9" s="626"/>
      <c r="AC9" s="626"/>
      <c r="AD9" s="627">
        <v>107605</v>
      </c>
      <c r="AE9" s="627"/>
      <c r="AF9" s="627"/>
      <c r="AG9" s="627"/>
      <c r="AH9" s="627"/>
      <c r="AI9" s="627"/>
      <c r="AJ9" s="627"/>
      <c r="AK9" s="627"/>
      <c r="AL9" s="628">
        <v>0.2</v>
      </c>
      <c r="AM9" s="629"/>
      <c r="AN9" s="629"/>
      <c r="AO9" s="630"/>
      <c r="AP9" s="620" t="s">
        <v>234</v>
      </c>
      <c r="AQ9" s="621"/>
      <c r="AR9" s="621"/>
      <c r="AS9" s="621"/>
      <c r="AT9" s="621"/>
      <c r="AU9" s="621"/>
      <c r="AV9" s="621"/>
      <c r="AW9" s="621"/>
      <c r="AX9" s="621"/>
      <c r="AY9" s="621"/>
      <c r="AZ9" s="621"/>
      <c r="BA9" s="621"/>
      <c r="BB9" s="621"/>
      <c r="BC9" s="621"/>
      <c r="BD9" s="621"/>
      <c r="BE9" s="621"/>
      <c r="BF9" s="622"/>
      <c r="BG9" s="623">
        <v>10767558</v>
      </c>
      <c r="BH9" s="624"/>
      <c r="BI9" s="624"/>
      <c r="BJ9" s="624"/>
      <c r="BK9" s="624"/>
      <c r="BL9" s="624"/>
      <c r="BM9" s="624"/>
      <c r="BN9" s="625"/>
      <c r="BO9" s="626">
        <v>33.5</v>
      </c>
      <c r="BP9" s="626"/>
      <c r="BQ9" s="626"/>
      <c r="BR9" s="626"/>
      <c r="BS9" s="627" t="s">
        <v>126</v>
      </c>
      <c r="BT9" s="627"/>
      <c r="BU9" s="627"/>
      <c r="BV9" s="627"/>
      <c r="BW9" s="627"/>
      <c r="BX9" s="627"/>
      <c r="BY9" s="627"/>
      <c r="BZ9" s="627"/>
      <c r="CA9" s="627"/>
      <c r="CB9" s="631"/>
      <c r="CD9" s="620" t="s">
        <v>235</v>
      </c>
      <c r="CE9" s="621"/>
      <c r="CF9" s="621"/>
      <c r="CG9" s="621"/>
      <c r="CH9" s="621"/>
      <c r="CI9" s="621"/>
      <c r="CJ9" s="621"/>
      <c r="CK9" s="621"/>
      <c r="CL9" s="621"/>
      <c r="CM9" s="621"/>
      <c r="CN9" s="621"/>
      <c r="CO9" s="621"/>
      <c r="CP9" s="621"/>
      <c r="CQ9" s="622"/>
      <c r="CR9" s="623">
        <v>7587081</v>
      </c>
      <c r="CS9" s="624"/>
      <c r="CT9" s="624"/>
      <c r="CU9" s="624"/>
      <c r="CV9" s="624"/>
      <c r="CW9" s="624"/>
      <c r="CX9" s="624"/>
      <c r="CY9" s="625"/>
      <c r="CZ9" s="626">
        <v>9.4</v>
      </c>
      <c r="DA9" s="626"/>
      <c r="DB9" s="626"/>
      <c r="DC9" s="626"/>
      <c r="DD9" s="632">
        <v>603339</v>
      </c>
      <c r="DE9" s="624"/>
      <c r="DF9" s="624"/>
      <c r="DG9" s="624"/>
      <c r="DH9" s="624"/>
      <c r="DI9" s="624"/>
      <c r="DJ9" s="624"/>
      <c r="DK9" s="624"/>
      <c r="DL9" s="624"/>
      <c r="DM9" s="624"/>
      <c r="DN9" s="624"/>
      <c r="DO9" s="624"/>
      <c r="DP9" s="625"/>
      <c r="DQ9" s="632">
        <v>5563273</v>
      </c>
      <c r="DR9" s="624"/>
      <c r="DS9" s="624"/>
      <c r="DT9" s="624"/>
      <c r="DU9" s="624"/>
      <c r="DV9" s="624"/>
      <c r="DW9" s="624"/>
      <c r="DX9" s="624"/>
      <c r="DY9" s="624"/>
      <c r="DZ9" s="624"/>
      <c r="EA9" s="624"/>
      <c r="EB9" s="624"/>
      <c r="EC9" s="633"/>
    </row>
    <row r="10" spans="2:143" ht="11.25" customHeight="1" x14ac:dyDescent="0.2">
      <c r="B10" s="620" t="s">
        <v>236</v>
      </c>
      <c r="C10" s="621"/>
      <c r="D10" s="621"/>
      <c r="E10" s="621"/>
      <c r="F10" s="621"/>
      <c r="G10" s="621"/>
      <c r="H10" s="621"/>
      <c r="I10" s="621"/>
      <c r="J10" s="621"/>
      <c r="K10" s="621"/>
      <c r="L10" s="621"/>
      <c r="M10" s="621"/>
      <c r="N10" s="621"/>
      <c r="O10" s="621"/>
      <c r="P10" s="621"/>
      <c r="Q10" s="622"/>
      <c r="R10" s="623" t="s">
        <v>126</v>
      </c>
      <c r="S10" s="624"/>
      <c r="T10" s="624"/>
      <c r="U10" s="624"/>
      <c r="V10" s="624"/>
      <c r="W10" s="624"/>
      <c r="X10" s="624"/>
      <c r="Y10" s="625"/>
      <c r="Z10" s="626" t="s">
        <v>126</v>
      </c>
      <c r="AA10" s="626"/>
      <c r="AB10" s="626"/>
      <c r="AC10" s="626"/>
      <c r="AD10" s="627" t="s">
        <v>126</v>
      </c>
      <c r="AE10" s="627"/>
      <c r="AF10" s="627"/>
      <c r="AG10" s="627"/>
      <c r="AH10" s="627"/>
      <c r="AI10" s="627"/>
      <c r="AJ10" s="627"/>
      <c r="AK10" s="627"/>
      <c r="AL10" s="628" t="s">
        <v>126</v>
      </c>
      <c r="AM10" s="629"/>
      <c r="AN10" s="629"/>
      <c r="AO10" s="630"/>
      <c r="AP10" s="620" t="s">
        <v>237</v>
      </c>
      <c r="AQ10" s="621"/>
      <c r="AR10" s="621"/>
      <c r="AS10" s="621"/>
      <c r="AT10" s="621"/>
      <c r="AU10" s="621"/>
      <c r="AV10" s="621"/>
      <c r="AW10" s="621"/>
      <c r="AX10" s="621"/>
      <c r="AY10" s="621"/>
      <c r="AZ10" s="621"/>
      <c r="BA10" s="621"/>
      <c r="BB10" s="621"/>
      <c r="BC10" s="621"/>
      <c r="BD10" s="621"/>
      <c r="BE10" s="621"/>
      <c r="BF10" s="622"/>
      <c r="BG10" s="623">
        <v>789419</v>
      </c>
      <c r="BH10" s="624"/>
      <c r="BI10" s="624"/>
      <c r="BJ10" s="624"/>
      <c r="BK10" s="624"/>
      <c r="BL10" s="624"/>
      <c r="BM10" s="624"/>
      <c r="BN10" s="625"/>
      <c r="BO10" s="626">
        <v>2.5</v>
      </c>
      <c r="BP10" s="626"/>
      <c r="BQ10" s="626"/>
      <c r="BR10" s="626"/>
      <c r="BS10" s="627">
        <v>130990</v>
      </c>
      <c r="BT10" s="627"/>
      <c r="BU10" s="627"/>
      <c r="BV10" s="627"/>
      <c r="BW10" s="627"/>
      <c r="BX10" s="627"/>
      <c r="BY10" s="627"/>
      <c r="BZ10" s="627"/>
      <c r="CA10" s="627"/>
      <c r="CB10" s="631"/>
      <c r="CD10" s="620" t="s">
        <v>238</v>
      </c>
      <c r="CE10" s="621"/>
      <c r="CF10" s="621"/>
      <c r="CG10" s="621"/>
      <c r="CH10" s="621"/>
      <c r="CI10" s="621"/>
      <c r="CJ10" s="621"/>
      <c r="CK10" s="621"/>
      <c r="CL10" s="621"/>
      <c r="CM10" s="621"/>
      <c r="CN10" s="621"/>
      <c r="CO10" s="621"/>
      <c r="CP10" s="621"/>
      <c r="CQ10" s="622"/>
      <c r="CR10" s="623">
        <v>240579</v>
      </c>
      <c r="CS10" s="624"/>
      <c r="CT10" s="624"/>
      <c r="CU10" s="624"/>
      <c r="CV10" s="624"/>
      <c r="CW10" s="624"/>
      <c r="CX10" s="624"/>
      <c r="CY10" s="625"/>
      <c r="CZ10" s="626">
        <v>0.3</v>
      </c>
      <c r="DA10" s="626"/>
      <c r="DB10" s="626"/>
      <c r="DC10" s="626"/>
      <c r="DD10" s="632">
        <v>13125</v>
      </c>
      <c r="DE10" s="624"/>
      <c r="DF10" s="624"/>
      <c r="DG10" s="624"/>
      <c r="DH10" s="624"/>
      <c r="DI10" s="624"/>
      <c r="DJ10" s="624"/>
      <c r="DK10" s="624"/>
      <c r="DL10" s="624"/>
      <c r="DM10" s="624"/>
      <c r="DN10" s="624"/>
      <c r="DO10" s="624"/>
      <c r="DP10" s="625"/>
      <c r="DQ10" s="632">
        <v>184415</v>
      </c>
      <c r="DR10" s="624"/>
      <c r="DS10" s="624"/>
      <c r="DT10" s="624"/>
      <c r="DU10" s="624"/>
      <c r="DV10" s="624"/>
      <c r="DW10" s="624"/>
      <c r="DX10" s="624"/>
      <c r="DY10" s="624"/>
      <c r="DZ10" s="624"/>
      <c r="EA10" s="624"/>
      <c r="EB10" s="624"/>
      <c r="EC10" s="633"/>
    </row>
    <row r="11" spans="2:143" ht="11.25" customHeight="1" x14ac:dyDescent="0.2">
      <c r="B11" s="620" t="s">
        <v>239</v>
      </c>
      <c r="C11" s="621"/>
      <c r="D11" s="621"/>
      <c r="E11" s="621"/>
      <c r="F11" s="621"/>
      <c r="G11" s="621"/>
      <c r="H11" s="621"/>
      <c r="I11" s="621"/>
      <c r="J11" s="621"/>
      <c r="K11" s="621"/>
      <c r="L11" s="621"/>
      <c r="M11" s="621"/>
      <c r="N11" s="621"/>
      <c r="O11" s="621"/>
      <c r="P11" s="621"/>
      <c r="Q11" s="622"/>
      <c r="R11" s="623">
        <v>5465832</v>
      </c>
      <c r="S11" s="624"/>
      <c r="T11" s="624"/>
      <c r="U11" s="624"/>
      <c r="V11" s="624"/>
      <c r="W11" s="624"/>
      <c r="X11" s="624"/>
      <c r="Y11" s="625"/>
      <c r="Z11" s="628">
        <v>6.5</v>
      </c>
      <c r="AA11" s="629"/>
      <c r="AB11" s="629"/>
      <c r="AC11" s="635"/>
      <c r="AD11" s="632">
        <v>5465832</v>
      </c>
      <c r="AE11" s="624"/>
      <c r="AF11" s="624"/>
      <c r="AG11" s="624"/>
      <c r="AH11" s="624"/>
      <c r="AI11" s="624"/>
      <c r="AJ11" s="624"/>
      <c r="AK11" s="625"/>
      <c r="AL11" s="628">
        <v>12.2</v>
      </c>
      <c r="AM11" s="629"/>
      <c r="AN11" s="629"/>
      <c r="AO11" s="630"/>
      <c r="AP11" s="620" t="s">
        <v>240</v>
      </c>
      <c r="AQ11" s="621"/>
      <c r="AR11" s="621"/>
      <c r="AS11" s="621"/>
      <c r="AT11" s="621"/>
      <c r="AU11" s="621"/>
      <c r="AV11" s="621"/>
      <c r="AW11" s="621"/>
      <c r="AX11" s="621"/>
      <c r="AY11" s="621"/>
      <c r="AZ11" s="621"/>
      <c r="BA11" s="621"/>
      <c r="BB11" s="621"/>
      <c r="BC11" s="621"/>
      <c r="BD11" s="621"/>
      <c r="BE11" s="621"/>
      <c r="BF11" s="622"/>
      <c r="BG11" s="623">
        <v>1692859</v>
      </c>
      <c r="BH11" s="624"/>
      <c r="BI11" s="624"/>
      <c r="BJ11" s="624"/>
      <c r="BK11" s="624"/>
      <c r="BL11" s="624"/>
      <c r="BM11" s="624"/>
      <c r="BN11" s="625"/>
      <c r="BO11" s="626">
        <v>5.3</v>
      </c>
      <c r="BP11" s="626"/>
      <c r="BQ11" s="626"/>
      <c r="BR11" s="626"/>
      <c r="BS11" s="627">
        <v>482471</v>
      </c>
      <c r="BT11" s="627"/>
      <c r="BU11" s="627"/>
      <c r="BV11" s="627"/>
      <c r="BW11" s="627"/>
      <c r="BX11" s="627"/>
      <c r="BY11" s="627"/>
      <c r="BZ11" s="627"/>
      <c r="CA11" s="627"/>
      <c r="CB11" s="631"/>
      <c r="CD11" s="620" t="s">
        <v>241</v>
      </c>
      <c r="CE11" s="621"/>
      <c r="CF11" s="621"/>
      <c r="CG11" s="621"/>
      <c r="CH11" s="621"/>
      <c r="CI11" s="621"/>
      <c r="CJ11" s="621"/>
      <c r="CK11" s="621"/>
      <c r="CL11" s="621"/>
      <c r="CM11" s="621"/>
      <c r="CN11" s="621"/>
      <c r="CO11" s="621"/>
      <c r="CP11" s="621"/>
      <c r="CQ11" s="622"/>
      <c r="CR11" s="623">
        <v>1011979</v>
      </c>
      <c r="CS11" s="624"/>
      <c r="CT11" s="624"/>
      <c r="CU11" s="624"/>
      <c r="CV11" s="624"/>
      <c r="CW11" s="624"/>
      <c r="CX11" s="624"/>
      <c r="CY11" s="625"/>
      <c r="CZ11" s="626">
        <v>1.3</v>
      </c>
      <c r="DA11" s="626"/>
      <c r="DB11" s="626"/>
      <c r="DC11" s="626"/>
      <c r="DD11" s="632">
        <v>269658</v>
      </c>
      <c r="DE11" s="624"/>
      <c r="DF11" s="624"/>
      <c r="DG11" s="624"/>
      <c r="DH11" s="624"/>
      <c r="DI11" s="624"/>
      <c r="DJ11" s="624"/>
      <c r="DK11" s="624"/>
      <c r="DL11" s="624"/>
      <c r="DM11" s="624"/>
      <c r="DN11" s="624"/>
      <c r="DO11" s="624"/>
      <c r="DP11" s="625"/>
      <c r="DQ11" s="632">
        <v>804408</v>
      </c>
      <c r="DR11" s="624"/>
      <c r="DS11" s="624"/>
      <c r="DT11" s="624"/>
      <c r="DU11" s="624"/>
      <c r="DV11" s="624"/>
      <c r="DW11" s="624"/>
      <c r="DX11" s="624"/>
      <c r="DY11" s="624"/>
      <c r="DZ11" s="624"/>
      <c r="EA11" s="624"/>
      <c r="EB11" s="624"/>
      <c r="EC11" s="633"/>
    </row>
    <row r="12" spans="2:143" ht="11.25" customHeight="1" x14ac:dyDescent="0.2">
      <c r="B12" s="620" t="s">
        <v>242</v>
      </c>
      <c r="C12" s="621"/>
      <c r="D12" s="621"/>
      <c r="E12" s="621"/>
      <c r="F12" s="621"/>
      <c r="G12" s="621"/>
      <c r="H12" s="621"/>
      <c r="I12" s="621"/>
      <c r="J12" s="621"/>
      <c r="K12" s="621"/>
      <c r="L12" s="621"/>
      <c r="M12" s="621"/>
      <c r="N12" s="621"/>
      <c r="O12" s="621"/>
      <c r="P12" s="621"/>
      <c r="Q12" s="622"/>
      <c r="R12" s="623" t="s">
        <v>126</v>
      </c>
      <c r="S12" s="624"/>
      <c r="T12" s="624"/>
      <c r="U12" s="624"/>
      <c r="V12" s="624"/>
      <c r="W12" s="624"/>
      <c r="X12" s="624"/>
      <c r="Y12" s="625"/>
      <c r="Z12" s="626" t="s">
        <v>126</v>
      </c>
      <c r="AA12" s="626"/>
      <c r="AB12" s="626"/>
      <c r="AC12" s="626"/>
      <c r="AD12" s="627" t="s">
        <v>126</v>
      </c>
      <c r="AE12" s="627"/>
      <c r="AF12" s="627"/>
      <c r="AG12" s="627"/>
      <c r="AH12" s="627"/>
      <c r="AI12" s="627"/>
      <c r="AJ12" s="627"/>
      <c r="AK12" s="627"/>
      <c r="AL12" s="628" t="s">
        <v>126</v>
      </c>
      <c r="AM12" s="629"/>
      <c r="AN12" s="629"/>
      <c r="AO12" s="630"/>
      <c r="AP12" s="620" t="s">
        <v>243</v>
      </c>
      <c r="AQ12" s="621"/>
      <c r="AR12" s="621"/>
      <c r="AS12" s="621"/>
      <c r="AT12" s="621"/>
      <c r="AU12" s="621"/>
      <c r="AV12" s="621"/>
      <c r="AW12" s="621"/>
      <c r="AX12" s="621"/>
      <c r="AY12" s="621"/>
      <c r="AZ12" s="621"/>
      <c r="BA12" s="621"/>
      <c r="BB12" s="621"/>
      <c r="BC12" s="621"/>
      <c r="BD12" s="621"/>
      <c r="BE12" s="621"/>
      <c r="BF12" s="622"/>
      <c r="BG12" s="623">
        <v>14424914</v>
      </c>
      <c r="BH12" s="624"/>
      <c r="BI12" s="624"/>
      <c r="BJ12" s="624"/>
      <c r="BK12" s="624"/>
      <c r="BL12" s="624"/>
      <c r="BM12" s="624"/>
      <c r="BN12" s="625"/>
      <c r="BO12" s="626">
        <v>44.9</v>
      </c>
      <c r="BP12" s="626"/>
      <c r="BQ12" s="626"/>
      <c r="BR12" s="626"/>
      <c r="BS12" s="627" t="s">
        <v>126</v>
      </c>
      <c r="BT12" s="627"/>
      <c r="BU12" s="627"/>
      <c r="BV12" s="627"/>
      <c r="BW12" s="627"/>
      <c r="BX12" s="627"/>
      <c r="BY12" s="627"/>
      <c r="BZ12" s="627"/>
      <c r="CA12" s="627"/>
      <c r="CB12" s="631"/>
      <c r="CD12" s="620" t="s">
        <v>244</v>
      </c>
      <c r="CE12" s="621"/>
      <c r="CF12" s="621"/>
      <c r="CG12" s="621"/>
      <c r="CH12" s="621"/>
      <c r="CI12" s="621"/>
      <c r="CJ12" s="621"/>
      <c r="CK12" s="621"/>
      <c r="CL12" s="621"/>
      <c r="CM12" s="621"/>
      <c r="CN12" s="621"/>
      <c r="CO12" s="621"/>
      <c r="CP12" s="621"/>
      <c r="CQ12" s="622"/>
      <c r="CR12" s="623">
        <v>3548049</v>
      </c>
      <c r="CS12" s="624"/>
      <c r="CT12" s="624"/>
      <c r="CU12" s="624"/>
      <c r="CV12" s="624"/>
      <c r="CW12" s="624"/>
      <c r="CX12" s="624"/>
      <c r="CY12" s="625"/>
      <c r="CZ12" s="626">
        <v>4.4000000000000004</v>
      </c>
      <c r="DA12" s="626"/>
      <c r="DB12" s="626"/>
      <c r="DC12" s="626"/>
      <c r="DD12" s="632">
        <v>13684</v>
      </c>
      <c r="DE12" s="624"/>
      <c r="DF12" s="624"/>
      <c r="DG12" s="624"/>
      <c r="DH12" s="624"/>
      <c r="DI12" s="624"/>
      <c r="DJ12" s="624"/>
      <c r="DK12" s="624"/>
      <c r="DL12" s="624"/>
      <c r="DM12" s="624"/>
      <c r="DN12" s="624"/>
      <c r="DO12" s="624"/>
      <c r="DP12" s="625"/>
      <c r="DQ12" s="632">
        <v>1439061</v>
      </c>
      <c r="DR12" s="624"/>
      <c r="DS12" s="624"/>
      <c r="DT12" s="624"/>
      <c r="DU12" s="624"/>
      <c r="DV12" s="624"/>
      <c r="DW12" s="624"/>
      <c r="DX12" s="624"/>
      <c r="DY12" s="624"/>
      <c r="DZ12" s="624"/>
      <c r="EA12" s="624"/>
      <c r="EB12" s="624"/>
      <c r="EC12" s="633"/>
    </row>
    <row r="13" spans="2:143" ht="11.25" customHeight="1" x14ac:dyDescent="0.2">
      <c r="B13" s="620" t="s">
        <v>245</v>
      </c>
      <c r="C13" s="621"/>
      <c r="D13" s="621"/>
      <c r="E13" s="621"/>
      <c r="F13" s="621"/>
      <c r="G13" s="621"/>
      <c r="H13" s="621"/>
      <c r="I13" s="621"/>
      <c r="J13" s="621"/>
      <c r="K13" s="621"/>
      <c r="L13" s="621"/>
      <c r="M13" s="621"/>
      <c r="N13" s="621"/>
      <c r="O13" s="621"/>
      <c r="P13" s="621"/>
      <c r="Q13" s="622"/>
      <c r="R13" s="623" t="s">
        <v>126</v>
      </c>
      <c r="S13" s="624"/>
      <c r="T13" s="624"/>
      <c r="U13" s="624"/>
      <c r="V13" s="624"/>
      <c r="W13" s="624"/>
      <c r="X13" s="624"/>
      <c r="Y13" s="625"/>
      <c r="Z13" s="626" t="s">
        <v>126</v>
      </c>
      <c r="AA13" s="626"/>
      <c r="AB13" s="626"/>
      <c r="AC13" s="626"/>
      <c r="AD13" s="627" t="s">
        <v>126</v>
      </c>
      <c r="AE13" s="627"/>
      <c r="AF13" s="627"/>
      <c r="AG13" s="627"/>
      <c r="AH13" s="627"/>
      <c r="AI13" s="627"/>
      <c r="AJ13" s="627"/>
      <c r="AK13" s="627"/>
      <c r="AL13" s="628" t="s">
        <v>126</v>
      </c>
      <c r="AM13" s="629"/>
      <c r="AN13" s="629"/>
      <c r="AO13" s="630"/>
      <c r="AP13" s="620" t="s">
        <v>246</v>
      </c>
      <c r="AQ13" s="621"/>
      <c r="AR13" s="621"/>
      <c r="AS13" s="621"/>
      <c r="AT13" s="621"/>
      <c r="AU13" s="621"/>
      <c r="AV13" s="621"/>
      <c r="AW13" s="621"/>
      <c r="AX13" s="621"/>
      <c r="AY13" s="621"/>
      <c r="AZ13" s="621"/>
      <c r="BA13" s="621"/>
      <c r="BB13" s="621"/>
      <c r="BC13" s="621"/>
      <c r="BD13" s="621"/>
      <c r="BE13" s="621"/>
      <c r="BF13" s="622"/>
      <c r="BG13" s="623">
        <v>14396028</v>
      </c>
      <c r="BH13" s="624"/>
      <c r="BI13" s="624"/>
      <c r="BJ13" s="624"/>
      <c r="BK13" s="624"/>
      <c r="BL13" s="624"/>
      <c r="BM13" s="624"/>
      <c r="BN13" s="625"/>
      <c r="BO13" s="626">
        <v>44.8</v>
      </c>
      <c r="BP13" s="626"/>
      <c r="BQ13" s="626"/>
      <c r="BR13" s="626"/>
      <c r="BS13" s="627" t="s">
        <v>126</v>
      </c>
      <c r="BT13" s="627"/>
      <c r="BU13" s="627"/>
      <c r="BV13" s="627"/>
      <c r="BW13" s="627"/>
      <c r="BX13" s="627"/>
      <c r="BY13" s="627"/>
      <c r="BZ13" s="627"/>
      <c r="CA13" s="627"/>
      <c r="CB13" s="631"/>
      <c r="CD13" s="620" t="s">
        <v>247</v>
      </c>
      <c r="CE13" s="621"/>
      <c r="CF13" s="621"/>
      <c r="CG13" s="621"/>
      <c r="CH13" s="621"/>
      <c r="CI13" s="621"/>
      <c r="CJ13" s="621"/>
      <c r="CK13" s="621"/>
      <c r="CL13" s="621"/>
      <c r="CM13" s="621"/>
      <c r="CN13" s="621"/>
      <c r="CO13" s="621"/>
      <c r="CP13" s="621"/>
      <c r="CQ13" s="622"/>
      <c r="CR13" s="623">
        <v>6961380</v>
      </c>
      <c r="CS13" s="624"/>
      <c r="CT13" s="624"/>
      <c r="CU13" s="624"/>
      <c r="CV13" s="624"/>
      <c r="CW13" s="624"/>
      <c r="CX13" s="624"/>
      <c r="CY13" s="625"/>
      <c r="CZ13" s="626">
        <v>8.6999999999999993</v>
      </c>
      <c r="DA13" s="626"/>
      <c r="DB13" s="626"/>
      <c r="DC13" s="626"/>
      <c r="DD13" s="632">
        <v>3752427</v>
      </c>
      <c r="DE13" s="624"/>
      <c r="DF13" s="624"/>
      <c r="DG13" s="624"/>
      <c r="DH13" s="624"/>
      <c r="DI13" s="624"/>
      <c r="DJ13" s="624"/>
      <c r="DK13" s="624"/>
      <c r="DL13" s="624"/>
      <c r="DM13" s="624"/>
      <c r="DN13" s="624"/>
      <c r="DO13" s="624"/>
      <c r="DP13" s="625"/>
      <c r="DQ13" s="632">
        <v>4266690</v>
      </c>
      <c r="DR13" s="624"/>
      <c r="DS13" s="624"/>
      <c r="DT13" s="624"/>
      <c r="DU13" s="624"/>
      <c r="DV13" s="624"/>
      <c r="DW13" s="624"/>
      <c r="DX13" s="624"/>
      <c r="DY13" s="624"/>
      <c r="DZ13" s="624"/>
      <c r="EA13" s="624"/>
      <c r="EB13" s="624"/>
      <c r="EC13" s="633"/>
    </row>
    <row r="14" spans="2:143" ht="11.25" customHeight="1" x14ac:dyDescent="0.2">
      <c r="B14" s="620" t="s">
        <v>248</v>
      </c>
      <c r="C14" s="621"/>
      <c r="D14" s="621"/>
      <c r="E14" s="621"/>
      <c r="F14" s="621"/>
      <c r="G14" s="621"/>
      <c r="H14" s="621"/>
      <c r="I14" s="621"/>
      <c r="J14" s="621"/>
      <c r="K14" s="621"/>
      <c r="L14" s="621"/>
      <c r="M14" s="621"/>
      <c r="N14" s="621"/>
      <c r="O14" s="621"/>
      <c r="P14" s="621"/>
      <c r="Q14" s="622"/>
      <c r="R14" s="623">
        <v>1347</v>
      </c>
      <c r="S14" s="624"/>
      <c r="T14" s="624"/>
      <c r="U14" s="624"/>
      <c r="V14" s="624"/>
      <c r="W14" s="624"/>
      <c r="X14" s="624"/>
      <c r="Y14" s="625"/>
      <c r="Z14" s="626">
        <v>0</v>
      </c>
      <c r="AA14" s="626"/>
      <c r="AB14" s="626"/>
      <c r="AC14" s="626"/>
      <c r="AD14" s="627">
        <v>1347</v>
      </c>
      <c r="AE14" s="627"/>
      <c r="AF14" s="627"/>
      <c r="AG14" s="627"/>
      <c r="AH14" s="627"/>
      <c r="AI14" s="627"/>
      <c r="AJ14" s="627"/>
      <c r="AK14" s="627"/>
      <c r="AL14" s="628">
        <v>0</v>
      </c>
      <c r="AM14" s="629"/>
      <c r="AN14" s="629"/>
      <c r="AO14" s="630"/>
      <c r="AP14" s="620" t="s">
        <v>249</v>
      </c>
      <c r="AQ14" s="621"/>
      <c r="AR14" s="621"/>
      <c r="AS14" s="621"/>
      <c r="AT14" s="621"/>
      <c r="AU14" s="621"/>
      <c r="AV14" s="621"/>
      <c r="AW14" s="621"/>
      <c r="AX14" s="621"/>
      <c r="AY14" s="621"/>
      <c r="AZ14" s="621"/>
      <c r="BA14" s="621"/>
      <c r="BB14" s="621"/>
      <c r="BC14" s="621"/>
      <c r="BD14" s="621"/>
      <c r="BE14" s="621"/>
      <c r="BF14" s="622"/>
      <c r="BG14" s="623">
        <v>720877</v>
      </c>
      <c r="BH14" s="624"/>
      <c r="BI14" s="624"/>
      <c r="BJ14" s="624"/>
      <c r="BK14" s="624"/>
      <c r="BL14" s="624"/>
      <c r="BM14" s="624"/>
      <c r="BN14" s="625"/>
      <c r="BO14" s="626">
        <v>2.2000000000000002</v>
      </c>
      <c r="BP14" s="626"/>
      <c r="BQ14" s="626"/>
      <c r="BR14" s="626"/>
      <c r="BS14" s="627" t="s">
        <v>126</v>
      </c>
      <c r="BT14" s="627"/>
      <c r="BU14" s="627"/>
      <c r="BV14" s="627"/>
      <c r="BW14" s="627"/>
      <c r="BX14" s="627"/>
      <c r="BY14" s="627"/>
      <c r="BZ14" s="627"/>
      <c r="CA14" s="627"/>
      <c r="CB14" s="631"/>
      <c r="CD14" s="620" t="s">
        <v>250</v>
      </c>
      <c r="CE14" s="621"/>
      <c r="CF14" s="621"/>
      <c r="CG14" s="621"/>
      <c r="CH14" s="621"/>
      <c r="CI14" s="621"/>
      <c r="CJ14" s="621"/>
      <c r="CK14" s="621"/>
      <c r="CL14" s="621"/>
      <c r="CM14" s="621"/>
      <c r="CN14" s="621"/>
      <c r="CO14" s="621"/>
      <c r="CP14" s="621"/>
      <c r="CQ14" s="622"/>
      <c r="CR14" s="623">
        <v>3075213</v>
      </c>
      <c r="CS14" s="624"/>
      <c r="CT14" s="624"/>
      <c r="CU14" s="624"/>
      <c r="CV14" s="624"/>
      <c r="CW14" s="624"/>
      <c r="CX14" s="624"/>
      <c r="CY14" s="625"/>
      <c r="CZ14" s="626">
        <v>3.8</v>
      </c>
      <c r="DA14" s="626"/>
      <c r="DB14" s="626"/>
      <c r="DC14" s="626"/>
      <c r="DD14" s="632">
        <v>566608</v>
      </c>
      <c r="DE14" s="624"/>
      <c r="DF14" s="624"/>
      <c r="DG14" s="624"/>
      <c r="DH14" s="624"/>
      <c r="DI14" s="624"/>
      <c r="DJ14" s="624"/>
      <c r="DK14" s="624"/>
      <c r="DL14" s="624"/>
      <c r="DM14" s="624"/>
      <c r="DN14" s="624"/>
      <c r="DO14" s="624"/>
      <c r="DP14" s="625"/>
      <c r="DQ14" s="632">
        <v>2159860</v>
      </c>
      <c r="DR14" s="624"/>
      <c r="DS14" s="624"/>
      <c r="DT14" s="624"/>
      <c r="DU14" s="624"/>
      <c r="DV14" s="624"/>
      <c r="DW14" s="624"/>
      <c r="DX14" s="624"/>
      <c r="DY14" s="624"/>
      <c r="DZ14" s="624"/>
      <c r="EA14" s="624"/>
      <c r="EB14" s="624"/>
      <c r="EC14" s="633"/>
    </row>
    <row r="15" spans="2:143" ht="11.25" customHeight="1" x14ac:dyDescent="0.2">
      <c r="B15" s="620" t="s">
        <v>251</v>
      </c>
      <c r="C15" s="621"/>
      <c r="D15" s="621"/>
      <c r="E15" s="621"/>
      <c r="F15" s="621"/>
      <c r="G15" s="621"/>
      <c r="H15" s="621"/>
      <c r="I15" s="621"/>
      <c r="J15" s="621"/>
      <c r="K15" s="621"/>
      <c r="L15" s="621"/>
      <c r="M15" s="621"/>
      <c r="N15" s="621"/>
      <c r="O15" s="621"/>
      <c r="P15" s="621"/>
      <c r="Q15" s="622"/>
      <c r="R15" s="623" t="s">
        <v>126</v>
      </c>
      <c r="S15" s="624"/>
      <c r="T15" s="624"/>
      <c r="U15" s="624"/>
      <c r="V15" s="624"/>
      <c r="W15" s="624"/>
      <c r="X15" s="624"/>
      <c r="Y15" s="625"/>
      <c r="Z15" s="626" t="s">
        <v>126</v>
      </c>
      <c r="AA15" s="626"/>
      <c r="AB15" s="626"/>
      <c r="AC15" s="626"/>
      <c r="AD15" s="627" t="s">
        <v>126</v>
      </c>
      <c r="AE15" s="627"/>
      <c r="AF15" s="627"/>
      <c r="AG15" s="627"/>
      <c r="AH15" s="627"/>
      <c r="AI15" s="627"/>
      <c r="AJ15" s="627"/>
      <c r="AK15" s="627"/>
      <c r="AL15" s="628" t="s">
        <v>126</v>
      </c>
      <c r="AM15" s="629"/>
      <c r="AN15" s="629"/>
      <c r="AO15" s="630"/>
      <c r="AP15" s="620" t="s">
        <v>252</v>
      </c>
      <c r="AQ15" s="621"/>
      <c r="AR15" s="621"/>
      <c r="AS15" s="621"/>
      <c r="AT15" s="621"/>
      <c r="AU15" s="621"/>
      <c r="AV15" s="621"/>
      <c r="AW15" s="621"/>
      <c r="AX15" s="621"/>
      <c r="AY15" s="621"/>
      <c r="AZ15" s="621"/>
      <c r="BA15" s="621"/>
      <c r="BB15" s="621"/>
      <c r="BC15" s="621"/>
      <c r="BD15" s="621"/>
      <c r="BE15" s="621"/>
      <c r="BF15" s="622"/>
      <c r="BG15" s="623">
        <v>1750715</v>
      </c>
      <c r="BH15" s="624"/>
      <c r="BI15" s="624"/>
      <c r="BJ15" s="624"/>
      <c r="BK15" s="624"/>
      <c r="BL15" s="624"/>
      <c r="BM15" s="624"/>
      <c r="BN15" s="625"/>
      <c r="BO15" s="626">
        <v>5.5</v>
      </c>
      <c r="BP15" s="626"/>
      <c r="BQ15" s="626"/>
      <c r="BR15" s="626"/>
      <c r="BS15" s="627" t="s">
        <v>126</v>
      </c>
      <c r="BT15" s="627"/>
      <c r="BU15" s="627"/>
      <c r="BV15" s="627"/>
      <c r="BW15" s="627"/>
      <c r="BX15" s="627"/>
      <c r="BY15" s="627"/>
      <c r="BZ15" s="627"/>
      <c r="CA15" s="627"/>
      <c r="CB15" s="631"/>
      <c r="CD15" s="620" t="s">
        <v>253</v>
      </c>
      <c r="CE15" s="621"/>
      <c r="CF15" s="621"/>
      <c r="CG15" s="621"/>
      <c r="CH15" s="621"/>
      <c r="CI15" s="621"/>
      <c r="CJ15" s="621"/>
      <c r="CK15" s="621"/>
      <c r="CL15" s="621"/>
      <c r="CM15" s="621"/>
      <c r="CN15" s="621"/>
      <c r="CO15" s="621"/>
      <c r="CP15" s="621"/>
      <c r="CQ15" s="622"/>
      <c r="CR15" s="623">
        <v>8899113</v>
      </c>
      <c r="CS15" s="624"/>
      <c r="CT15" s="624"/>
      <c r="CU15" s="624"/>
      <c r="CV15" s="624"/>
      <c r="CW15" s="624"/>
      <c r="CX15" s="624"/>
      <c r="CY15" s="625"/>
      <c r="CZ15" s="626">
        <v>11.1</v>
      </c>
      <c r="DA15" s="626"/>
      <c r="DB15" s="626"/>
      <c r="DC15" s="626"/>
      <c r="DD15" s="632">
        <v>900588</v>
      </c>
      <c r="DE15" s="624"/>
      <c r="DF15" s="624"/>
      <c r="DG15" s="624"/>
      <c r="DH15" s="624"/>
      <c r="DI15" s="624"/>
      <c r="DJ15" s="624"/>
      <c r="DK15" s="624"/>
      <c r="DL15" s="624"/>
      <c r="DM15" s="624"/>
      <c r="DN15" s="624"/>
      <c r="DO15" s="624"/>
      <c r="DP15" s="625"/>
      <c r="DQ15" s="632">
        <v>6442764</v>
      </c>
      <c r="DR15" s="624"/>
      <c r="DS15" s="624"/>
      <c r="DT15" s="624"/>
      <c r="DU15" s="624"/>
      <c r="DV15" s="624"/>
      <c r="DW15" s="624"/>
      <c r="DX15" s="624"/>
      <c r="DY15" s="624"/>
      <c r="DZ15" s="624"/>
      <c r="EA15" s="624"/>
      <c r="EB15" s="624"/>
      <c r="EC15" s="633"/>
    </row>
    <row r="16" spans="2:143" ht="11.25" customHeight="1" x14ac:dyDescent="0.2">
      <c r="B16" s="620" t="s">
        <v>254</v>
      </c>
      <c r="C16" s="621"/>
      <c r="D16" s="621"/>
      <c r="E16" s="621"/>
      <c r="F16" s="621"/>
      <c r="G16" s="621"/>
      <c r="H16" s="621"/>
      <c r="I16" s="621"/>
      <c r="J16" s="621"/>
      <c r="K16" s="621"/>
      <c r="L16" s="621"/>
      <c r="M16" s="621"/>
      <c r="N16" s="621"/>
      <c r="O16" s="621"/>
      <c r="P16" s="621"/>
      <c r="Q16" s="622"/>
      <c r="R16" s="623">
        <v>86864</v>
      </c>
      <c r="S16" s="624"/>
      <c r="T16" s="624"/>
      <c r="U16" s="624"/>
      <c r="V16" s="624"/>
      <c r="W16" s="624"/>
      <c r="X16" s="624"/>
      <c r="Y16" s="625"/>
      <c r="Z16" s="626">
        <v>0.1</v>
      </c>
      <c r="AA16" s="626"/>
      <c r="AB16" s="626"/>
      <c r="AC16" s="626"/>
      <c r="AD16" s="627">
        <v>86864</v>
      </c>
      <c r="AE16" s="627"/>
      <c r="AF16" s="627"/>
      <c r="AG16" s="627"/>
      <c r="AH16" s="627"/>
      <c r="AI16" s="627"/>
      <c r="AJ16" s="627"/>
      <c r="AK16" s="627"/>
      <c r="AL16" s="628">
        <v>0.2</v>
      </c>
      <c r="AM16" s="629"/>
      <c r="AN16" s="629"/>
      <c r="AO16" s="630"/>
      <c r="AP16" s="620" t="s">
        <v>255</v>
      </c>
      <c r="AQ16" s="621"/>
      <c r="AR16" s="621"/>
      <c r="AS16" s="621"/>
      <c r="AT16" s="621"/>
      <c r="AU16" s="621"/>
      <c r="AV16" s="621"/>
      <c r="AW16" s="621"/>
      <c r="AX16" s="621"/>
      <c r="AY16" s="621"/>
      <c r="AZ16" s="621"/>
      <c r="BA16" s="621"/>
      <c r="BB16" s="621"/>
      <c r="BC16" s="621"/>
      <c r="BD16" s="621"/>
      <c r="BE16" s="621"/>
      <c r="BF16" s="622"/>
      <c r="BG16" s="623" t="s">
        <v>126</v>
      </c>
      <c r="BH16" s="624"/>
      <c r="BI16" s="624"/>
      <c r="BJ16" s="624"/>
      <c r="BK16" s="624"/>
      <c r="BL16" s="624"/>
      <c r="BM16" s="624"/>
      <c r="BN16" s="625"/>
      <c r="BO16" s="626" t="s">
        <v>126</v>
      </c>
      <c r="BP16" s="626"/>
      <c r="BQ16" s="626"/>
      <c r="BR16" s="626"/>
      <c r="BS16" s="627" t="s">
        <v>126</v>
      </c>
      <c r="BT16" s="627"/>
      <c r="BU16" s="627"/>
      <c r="BV16" s="627"/>
      <c r="BW16" s="627"/>
      <c r="BX16" s="627"/>
      <c r="BY16" s="627"/>
      <c r="BZ16" s="627"/>
      <c r="CA16" s="627"/>
      <c r="CB16" s="631"/>
      <c r="CD16" s="620" t="s">
        <v>256</v>
      </c>
      <c r="CE16" s="621"/>
      <c r="CF16" s="621"/>
      <c r="CG16" s="621"/>
      <c r="CH16" s="621"/>
      <c r="CI16" s="621"/>
      <c r="CJ16" s="621"/>
      <c r="CK16" s="621"/>
      <c r="CL16" s="621"/>
      <c r="CM16" s="621"/>
      <c r="CN16" s="621"/>
      <c r="CO16" s="621"/>
      <c r="CP16" s="621"/>
      <c r="CQ16" s="622"/>
      <c r="CR16" s="623" t="s">
        <v>126</v>
      </c>
      <c r="CS16" s="624"/>
      <c r="CT16" s="624"/>
      <c r="CU16" s="624"/>
      <c r="CV16" s="624"/>
      <c r="CW16" s="624"/>
      <c r="CX16" s="624"/>
      <c r="CY16" s="625"/>
      <c r="CZ16" s="626" t="s">
        <v>126</v>
      </c>
      <c r="DA16" s="626"/>
      <c r="DB16" s="626"/>
      <c r="DC16" s="626"/>
      <c r="DD16" s="632" t="s">
        <v>126</v>
      </c>
      <c r="DE16" s="624"/>
      <c r="DF16" s="624"/>
      <c r="DG16" s="624"/>
      <c r="DH16" s="624"/>
      <c r="DI16" s="624"/>
      <c r="DJ16" s="624"/>
      <c r="DK16" s="624"/>
      <c r="DL16" s="624"/>
      <c r="DM16" s="624"/>
      <c r="DN16" s="624"/>
      <c r="DO16" s="624"/>
      <c r="DP16" s="625"/>
      <c r="DQ16" s="632" t="s">
        <v>126</v>
      </c>
      <c r="DR16" s="624"/>
      <c r="DS16" s="624"/>
      <c r="DT16" s="624"/>
      <c r="DU16" s="624"/>
      <c r="DV16" s="624"/>
      <c r="DW16" s="624"/>
      <c r="DX16" s="624"/>
      <c r="DY16" s="624"/>
      <c r="DZ16" s="624"/>
      <c r="EA16" s="624"/>
      <c r="EB16" s="624"/>
      <c r="EC16" s="633"/>
    </row>
    <row r="17" spans="2:133" ht="11.25" customHeight="1" x14ac:dyDescent="0.2">
      <c r="B17" s="620" t="s">
        <v>257</v>
      </c>
      <c r="C17" s="621"/>
      <c r="D17" s="621"/>
      <c r="E17" s="621"/>
      <c r="F17" s="621"/>
      <c r="G17" s="621"/>
      <c r="H17" s="621"/>
      <c r="I17" s="621"/>
      <c r="J17" s="621"/>
      <c r="K17" s="621"/>
      <c r="L17" s="621"/>
      <c r="M17" s="621"/>
      <c r="N17" s="621"/>
      <c r="O17" s="621"/>
      <c r="P17" s="621"/>
      <c r="Q17" s="622"/>
      <c r="R17" s="623">
        <v>488116</v>
      </c>
      <c r="S17" s="624"/>
      <c r="T17" s="624"/>
      <c r="U17" s="624"/>
      <c r="V17" s="624"/>
      <c r="W17" s="624"/>
      <c r="X17" s="624"/>
      <c r="Y17" s="625"/>
      <c r="Z17" s="626">
        <v>0.6</v>
      </c>
      <c r="AA17" s="626"/>
      <c r="AB17" s="626"/>
      <c r="AC17" s="626"/>
      <c r="AD17" s="627">
        <v>488116</v>
      </c>
      <c r="AE17" s="627"/>
      <c r="AF17" s="627"/>
      <c r="AG17" s="627"/>
      <c r="AH17" s="627"/>
      <c r="AI17" s="627"/>
      <c r="AJ17" s="627"/>
      <c r="AK17" s="627"/>
      <c r="AL17" s="628">
        <v>1.1000000000000001</v>
      </c>
      <c r="AM17" s="629"/>
      <c r="AN17" s="629"/>
      <c r="AO17" s="630"/>
      <c r="AP17" s="620" t="s">
        <v>258</v>
      </c>
      <c r="AQ17" s="621"/>
      <c r="AR17" s="621"/>
      <c r="AS17" s="621"/>
      <c r="AT17" s="621"/>
      <c r="AU17" s="621"/>
      <c r="AV17" s="621"/>
      <c r="AW17" s="621"/>
      <c r="AX17" s="621"/>
      <c r="AY17" s="621"/>
      <c r="AZ17" s="621"/>
      <c r="BA17" s="621"/>
      <c r="BB17" s="621"/>
      <c r="BC17" s="621"/>
      <c r="BD17" s="621"/>
      <c r="BE17" s="621"/>
      <c r="BF17" s="622"/>
      <c r="BG17" s="623" t="s">
        <v>126</v>
      </c>
      <c r="BH17" s="624"/>
      <c r="BI17" s="624"/>
      <c r="BJ17" s="624"/>
      <c r="BK17" s="624"/>
      <c r="BL17" s="624"/>
      <c r="BM17" s="624"/>
      <c r="BN17" s="625"/>
      <c r="BO17" s="626" t="s">
        <v>126</v>
      </c>
      <c r="BP17" s="626"/>
      <c r="BQ17" s="626"/>
      <c r="BR17" s="626"/>
      <c r="BS17" s="627" t="s">
        <v>126</v>
      </c>
      <c r="BT17" s="627"/>
      <c r="BU17" s="627"/>
      <c r="BV17" s="627"/>
      <c r="BW17" s="627"/>
      <c r="BX17" s="627"/>
      <c r="BY17" s="627"/>
      <c r="BZ17" s="627"/>
      <c r="CA17" s="627"/>
      <c r="CB17" s="631"/>
      <c r="CD17" s="620" t="s">
        <v>259</v>
      </c>
      <c r="CE17" s="621"/>
      <c r="CF17" s="621"/>
      <c r="CG17" s="621"/>
      <c r="CH17" s="621"/>
      <c r="CI17" s="621"/>
      <c r="CJ17" s="621"/>
      <c r="CK17" s="621"/>
      <c r="CL17" s="621"/>
      <c r="CM17" s="621"/>
      <c r="CN17" s="621"/>
      <c r="CO17" s="621"/>
      <c r="CP17" s="621"/>
      <c r="CQ17" s="622"/>
      <c r="CR17" s="623">
        <v>7784127</v>
      </c>
      <c r="CS17" s="624"/>
      <c r="CT17" s="624"/>
      <c r="CU17" s="624"/>
      <c r="CV17" s="624"/>
      <c r="CW17" s="624"/>
      <c r="CX17" s="624"/>
      <c r="CY17" s="625"/>
      <c r="CZ17" s="626">
        <v>9.6999999999999993</v>
      </c>
      <c r="DA17" s="626"/>
      <c r="DB17" s="626"/>
      <c r="DC17" s="626"/>
      <c r="DD17" s="632" t="s">
        <v>126</v>
      </c>
      <c r="DE17" s="624"/>
      <c r="DF17" s="624"/>
      <c r="DG17" s="624"/>
      <c r="DH17" s="624"/>
      <c r="DI17" s="624"/>
      <c r="DJ17" s="624"/>
      <c r="DK17" s="624"/>
      <c r="DL17" s="624"/>
      <c r="DM17" s="624"/>
      <c r="DN17" s="624"/>
      <c r="DO17" s="624"/>
      <c r="DP17" s="625"/>
      <c r="DQ17" s="632">
        <v>7642959</v>
      </c>
      <c r="DR17" s="624"/>
      <c r="DS17" s="624"/>
      <c r="DT17" s="624"/>
      <c r="DU17" s="624"/>
      <c r="DV17" s="624"/>
      <c r="DW17" s="624"/>
      <c r="DX17" s="624"/>
      <c r="DY17" s="624"/>
      <c r="DZ17" s="624"/>
      <c r="EA17" s="624"/>
      <c r="EB17" s="624"/>
      <c r="EC17" s="633"/>
    </row>
    <row r="18" spans="2:133" ht="11.25" customHeight="1" x14ac:dyDescent="0.2">
      <c r="B18" s="620" t="s">
        <v>260</v>
      </c>
      <c r="C18" s="621"/>
      <c r="D18" s="621"/>
      <c r="E18" s="621"/>
      <c r="F18" s="621"/>
      <c r="G18" s="621"/>
      <c r="H18" s="621"/>
      <c r="I18" s="621"/>
      <c r="J18" s="621"/>
      <c r="K18" s="621"/>
      <c r="L18" s="621"/>
      <c r="M18" s="621"/>
      <c r="N18" s="621"/>
      <c r="O18" s="621"/>
      <c r="P18" s="621"/>
      <c r="Q18" s="622"/>
      <c r="R18" s="623">
        <v>332743</v>
      </c>
      <c r="S18" s="624"/>
      <c r="T18" s="624"/>
      <c r="U18" s="624"/>
      <c r="V18" s="624"/>
      <c r="W18" s="624"/>
      <c r="X18" s="624"/>
      <c r="Y18" s="625"/>
      <c r="Z18" s="626">
        <v>0.4</v>
      </c>
      <c r="AA18" s="626"/>
      <c r="AB18" s="626"/>
      <c r="AC18" s="626"/>
      <c r="AD18" s="627">
        <v>332743</v>
      </c>
      <c r="AE18" s="627"/>
      <c r="AF18" s="627"/>
      <c r="AG18" s="627"/>
      <c r="AH18" s="627"/>
      <c r="AI18" s="627"/>
      <c r="AJ18" s="627"/>
      <c r="AK18" s="627"/>
      <c r="AL18" s="628">
        <v>0.7</v>
      </c>
      <c r="AM18" s="629"/>
      <c r="AN18" s="629"/>
      <c r="AO18" s="630"/>
      <c r="AP18" s="620" t="s">
        <v>261</v>
      </c>
      <c r="AQ18" s="621"/>
      <c r="AR18" s="621"/>
      <c r="AS18" s="621"/>
      <c r="AT18" s="621"/>
      <c r="AU18" s="621"/>
      <c r="AV18" s="621"/>
      <c r="AW18" s="621"/>
      <c r="AX18" s="621"/>
      <c r="AY18" s="621"/>
      <c r="AZ18" s="621"/>
      <c r="BA18" s="621"/>
      <c r="BB18" s="621"/>
      <c r="BC18" s="621"/>
      <c r="BD18" s="621"/>
      <c r="BE18" s="621"/>
      <c r="BF18" s="622"/>
      <c r="BG18" s="623" t="s">
        <v>126</v>
      </c>
      <c r="BH18" s="624"/>
      <c r="BI18" s="624"/>
      <c r="BJ18" s="624"/>
      <c r="BK18" s="624"/>
      <c r="BL18" s="624"/>
      <c r="BM18" s="624"/>
      <c r="BN18" s="625"/>
      <c r="BO18" s="626" t="s">
        <v>126</v>
      </c>
      <c r="BP18" s="626"/>
      <c r="BQ18" s="626"/>
      <c r="BR18" s="626"/>
      <c r="BS18" s="627" t="s">
        <v>126</v>
      </c>
      <c r="BT18" s="627"/>
      <c r="BU18" s="627"/>
      <c r="BV18" s="627"/>
      <c r="BW18" s="627"/>
      <c r="BX18" s="627"/>
      <c r="BY18" s="627"/>
      <c r="BZ18" s="627"/>
      <c r="CA18" s="627"/>
      <c r="CB18" s="631"/>
      <c r="CD18" s="620" t="s">
        <v>262</v>
      </c>
      <c r="CE18" s="621"/>
      <c r="CF18" s="621"/>
      <c r="CG18" s="621"/>
      <c r="CH18" s="621"/>
      <c r="CI18" s="621"/>
      <c r="CJ18" s="621"/>
      <c r="CK18" s="621"/>
      <c r="CL18" s="621"/>
      <c r="CM18" s="621"/>
      <c r="CN18" s="621"/>
      <c r="CO18" s="621"/>
      <c r="CP18" s="621"/>
      <c r="CQ18" s="622"/>
      <c r="CR18" s="623" t="s">
        <v>126</v>
      </c>
      <c r="CS18" s="624"/>
      <c r="CT18" s="624"/>
      <c r="CU18" s="624"/>
      <c r="CV18" s="624"/>
      <c r="CW18" s="624"/>
      <c r="CX18" s="624"/>
      <c r="CY18" s="625"/>
      <c r="CZ18" s="626" t="s">
        <v>126</v>
      </c>
      <c r="DA18" s="626"/>
      <c r="DB18" s="626"/>
      <c r="DC18" s="626"/>
      <c r="DD18" s="632" t="s">
        <v>126</v>
      </c>
      <c r="DE18" s="624"/>
      <c r="DF18" s="624"/>
      <c r="DG18" s="624"/>
      <c r="DH18" s="624"/>
      <c r="DI18" s="624"/>
      <c r="DJ18" s="624"/>
      <c r="DK18" s="624"/>
      <c r="DL18" s="624"/>
      <c r="DM18" s="624"/>
      <c r="DN18" s="624"/>
      <c r="DO18" s="624"/>
      <c r="DP18" s="625"/>
      <c r="DQ18" s="632" t="s">
        <v>126</v>
      </c>
      <c r="DR18" s="624"/>
      <c r="DS18" s="624"/>
      <c r="DT18" s="624"/>
      <c r="DU18" s="624"/>
      <c r="DV18" s="624"/>
      <c r="DW18" s="624"/>
      <c r="DX18" s="624"/>
      <c r="DY18" s="624"/>
      <c r="DZ18" s="624"/>
      <c r="EA18" s="624"/>
      <c r="EB18" s="624"/>
      <c r="EC18" s="633"/>
    </row>
    <row r="19" spans="2:133" ht="11.25" customHeight="1" x14ac:dyDescent="0.2">
      <c r="B19" s="620" t="s">
        <v>263</v>
      </c>
      <c r="C19" s="621"/>
      <c r="D19" s="621"/>
      <c r="E19" s="621"/>
      <c r="F19" s="621"/>
      <c r="G19" s="621"/>
      <c r="H19" s="621"/>
      <c r="I19" s="621"/>
      <c r="J19" s="621"/>
      <c r="K19" s="621"/>
      <c r="L19" s="621"/>
      <c r="M19" s="621"/>
      <c r="N19" s="621"/>
      <c r="O19" s="621"/>
      <c r="P19" s="621"/>
      <c r="Q19" s="622"/>
      <c r="R19" s="623">
        <v>312876</v>
      </c>
      <c r="S19" s="624"/>
      <c r="T19" s="624"/>
      <c r="U19" s="624"/>
      <c r="V19" s="624"/>
      <c r="W19" s="624"/>
      <c r="X19" s="624"/>
      <c r="Y19" s="625"/>
      <c r="Z19" s="626">
        <v>0.4</v>
      </c>
      <c r="AA19" s="626"/>
      <c r="AB19" s="626"/>
      <c r="AC19" s="626"/>
      <c r="AD19" s="627">
        <v>312876</v>
      </c>
      <c r="AE19" s="627"/>
      <c r="AF19" s="627"/>
      <c r="AG19" s="627"/>
      <c r="AH19" s="627"/>
      <c r="AI19" s="627"/>
      <c r="AJ19" s="627"/>
      <c r="AK19" s="627"/>
      <c r="AL19" s="628">
        <v>0.7</v>
      </c>
      <c r="AM19" s="629"/>
      <c r="AN19" s="629"/>
      <c r="AO19" s="630"/>
      <c r="AP19" s="620" t="s">
        <v>264</v>
      </c>
      <c r="AQ19" s="621"/>
      <c r="AR19" s="621"/>
      <c r="AS19" s="621"/>
      <c r="AT19" s="621"/>
      <c r="AU19" s="621"/>
      <c r="AV19" s="621"/>
      <c r="AW19" s="621"/>
      <c r="AX19" s="621"/>
      <c r="AY19" s="621"/>
      <c r="AZ19" s="621"/>
      <c r="BA19" s="621"/>
      <c r="BB19" s="621"/>
      <c r="BC19" s="621"/>
      <c r="BD19" s="621"/>
      <c r="BE19" s="621"/>
      <c r="BF19" s="622"/>
      <c r="BG19" s="623">
        <v>1574737</v>
      </c>
      <c r="BH19" s="624"/>
      <c r="BI19" s="624"/>
      <c r="BJ19" s="624"/>
      <c r="BK19" s="624"/>
      <c r="BL19" s="624"/>
      <c r="BM19" s="624"/>
      <c r="BN19" s="625"/>
      <c r="BO19" s="626">
        <v>4.9000000000000004</v>
      </c>
      <c r="BP19" s="626"/>
      <c r="BQ19" s="626"/>
      <c r="BR19" s="626"/>
      <c r="BS19" s="627" t="s">
        <v>126</v>
      </c>
      <c r="BT19" s="627"/>
      <c r="BU19" s="627"/>
      <c r="BV19" s="627"/>
      <c r="BW19" s="627"/>
      <c r="BX19" s="627"/>
      <c r="BY19" s="627"/>
      <c r="BZ19" s="627"/>
      <c r="CA19" s="627"/>
      <c r="CB19" s="631"/>
      <c r="CD19" s="620" t="s">
        <v>265</v>
      </c>
      <c r="CE19" s="621"/>
      <c r="CF19" s="621"/>
      <c r="CG19" s="621"/>
      <c r="CH19" s="621"/>
      <c r="CI19" s="621"/>
      <c r="CJ19" s="621"/>
      <c r="CK19" s="621"/>
      <c r="CL19" s="621"/>
      <c r="CM19" s="621"/>
      <c r="CN19" s="621"/>
      <c r="CO19" s="621"/>
      <c r="CP19" s="621"/>
      <c r="CQ19" s="622"/>
      <c r="CR19" s="623" t="s">
        <v>126</v>
      </c>
      <c r="CS19" s="624"/>
      <c r="CT19" s="624"/>
      <c r="CU19" s="624"/>
      <c r="CV19" s="624"/>
      <c r="CW19" s="624"/>
      <c r="CX19" s="624"/>
      <c r="CY19" s="625"/>
      <c r="CZ19" s="626" t="s">
        <v>126</v>
      </c>
      <c r="DA19" s="626"/>
      <c r="DB19" s="626"/>
      <c r="DC19" s="626"/>
      <c r="DD19" s="632" t="s">
        <v>126</v>
      </c>
      <c r="DE19" s="624"/>
      <c r="DF19" s="624"/>
      <c r="DG19" s="624"/>
      <c r="DH19" s="624"/>
      <c r="DI19" s="624"/>
      <c r="DJ19" s="624"/>
      <c r="DK19" s="624"/>
      <c r="DL19" s="624"/>
      <c r="DM19" s="624"/>
      <c r="DN19" s="624"/>
      <c r="DO19" s="624"/>
      <c r="DP19" s="625"/>
      <c r="DQ19" s="632" t="s">
        <v>126</v>
      </c>
      <c r="DR19" s="624"/>
      <c r="DS19" s="624"/>
      <c r="DT19" s="624"/>
      <c r="DU19" s="624"/>
      <c r="DV19" s="624"/>
      <c r="DW19" s="624"/>
      <c r="DX19" s="624"/>
      <c r="DY19" s="624"/>
      <c r="DZ19" s="624"/>
      <c r="EA19" s="624"/>
      <c r="EB19" s="624"/>
      <c r="EC19" s="633"/>
    </row>
    <row r="20" spans="2:133" ht="11.25" customHeight="1" x14ac:dyDescent="0.2">
      <c r="B20" s="636" t="s">
        <v>266</v>
      </c>
      <c r="C20" s="637"/>
      <c r="D20" s="637"/>
      <c r="E20" s="637"/>
      <c r="F20" s="637"/>
      <c r="G20" s="637"/>
      <c r="H20" s="637"/>
      <c r="I20" s="637"/>
      <c r="J20" s="637"/>
      <c r="K20" s="637"/>
      <c r="L20" s="637"/>
      <c r="M20" s="637"/>
      <c r="N20" s="637"/>
      <c r="O20" s="637"/>
      <c r="P20" s="637"/>
      <c r="Q20" s="638"/>
      <c r="R20" s="623">
        <v>19867</v>
      </c>
      <c r="S20" s="624"/>
      <c r="T20" s="624"/>
      <c r="U20" s="624"/>
      <c r="V20" s="624"/>
      <c r="W20" s="624"/>
      <c r="X20" s="624"/>
      <c r="Y20" s="625"/>
      <c r="Z20" s="626">
        <v>0</v>
      </c>
      <c r="AA20" s="626"/>
      <c r="AB20" s="626"/>
      <c r="AC20" s="626"/>
      <c r="AD20" s="627">
        <v>19867</v>
      </c>
      <c r="AE20" s="627"/>
      <c r="AF20" s="627"/>
      <c r="AG20" s="627"/>
      <c r="AH20" s="627"/>
      <c r="AI20" s="627"/>
      <c r="AJ20" s="627"/>
      <c r="AK20" s="627"/>
      <c r="AL20" s="628">
        <v>0</v>
      </c>
      <c r="AM20" s="629"/>
      <c r="AN20" s="629"/>
      <c r="AO20" s="630"/>
      <c r="AP20" s="620" t="s">
        <v>267</v>
      </c>
      <c r="AQ20" s="621"/>
      <c r="AR20" s="621"/>
      <c r="AS20" s="621"/>
      <c r="AT20" s="621"/>
      <c r="AU20" s="621"/>
      <c r="AV20" s="621"/>
      <c r="AW20" s="621"/>
      <c r="AX20" s="621"/>
      <c r="AY20" s="621"/>
      <c r="AZ20" s="621"/>
      <c r="BA20" s="621"/>
      <c r="BB20" s="621"/>
      <c r="BC20" s="621"/>
      <c r="BD20" s="621"/>
      <c r="BE20" s="621"/>
      <c r="BF20" s="622"/>
      <c r="BG20" s="623">
        <v>1574737</v>
      </c>
      <c r="BH20" s="624"/>
      <c r="BI20" s="624"/>
      <c r="BJ20" s="624"/>
      <c r="BK20" s="624"/>
      <c r="BL20" s="624"/>
      <c r="BM20" s="624"/>
      <c r="BN20" s="625"/>
      <c r="BO20" s="626">
        <v>4.9000000000000004</v>
      </c>
      <c r="BP20" s="626"/>
      <c r="BQ20" s="626"/>
      <c r="BR20" s="626"/>
      <c r="BS20" s="627" t="s">
        <v>126</v>
      </c>
      <c r="BT20" s="627"/>
      <c r="BU20" s="627"/>
      <c r="BV20" s="627"/>
      <c r="BW20" s="627"/>
      <c r="BX20" s="627"/>
      <c r="BY20" s="627"/>
      <c r="BZ20" s="627"/>
      <c r="CA20" s="627"/>
      <c r="CB20" s="631"/>
      <c r="CD20" s="620" t="s">
        <v>268</v>
      </c>
      <c r="CE20" s="621"/>
      <c r="CF20" s="621"/>
      <c r="CG20" s="621"/>
      <c r="CH20" s="621"/>
      <c r="CI20" s="621"/>
      <c r="CJ20" s="621"/>
      <c r="CK20" s="621"/>
      <c r="CL20" s="621"/>
      <c r="CM20" s="621"/>
      <c r="CN20" s="621"/>
      <c r="CO20" s="621"/>
      <c r="CP20" s="621"/>
      <c r="CQ20" s="622"/>
      <c r="CR20" s="623">
        <v>80354024</v>
      </c>
      <c r="CS20" s="624"/>
      <c r="CT20" s="624"/>
      <c r="CU20" s="624"/>
      <c r="CV20" s="624"/>
      <c r="CW20" s="624"/>
      <c r="CX20" s="624"/>
      <c r="CY20" s="625"/>
      <c r="CZ20" s="626">
        <v>100</v>
      </c>
      <c r="DA20" s="626"/>
      <c r="DB20" s="626"/>
      <c r="DC20" s="626"/>
      <c r="DD20" s="632">
        <v>6284529</v>
      </c>
      <c r="DE20" s="624"/>
      <c r="DF20" s="624"/>
      <c r="DG20" s="624"/>
      <c r="DH20" s="624"/>
      <c r="DI20" s="624"/>
      <c r="DJ20" s="624"/>
      <c r="DK20" s="624"/>
      <c r="DL20" s="624"/>
      <c r="DM20" s="624"/>
      <c r="DN20" s="624"/>
      <c r="DO20" s="624"/>
      <c r="DP20" s="625"/>
      <c r="DQ20" s="632">
        <v>50663904</v>
      </c>
      <c r="DR20" s="624"/>
      <c r="DS20" s="624"/>
      <c r="DT20" s="624"/>
      <c r="DU20" s="624"/>
      <c r="DV20" s="624"/>
      <c r="DW20" s="624"/>
      <c r="DX20" s="624"/>
      <c r="DY20" s="624"/>
      <c r="DZ20" s="624"/>
      <c r="EA20" s="624"/>
      <c r="EB20" s="624"/>
      <c r="EC20" s="633"/>
    </row>
    <row r="21" spans="2:133" ht="11.25" customHeight="1" x14ac:dyDescent="0.2">
      <c r="B21" s="620" t="s">
        <v>269</v>
      </c>
      <c r="C21" s="621"/>
      <c r="D21" s="621"/>
      <c r="E21" s="621"/>
      <c r="F21" s="621"/>
      <c r="G21" s="621"/>
      <c r="H21" s="621"/>
      <c r="I21" s="621"/>
      <c r="J21" s="621"/>
      <c r="K21" s="621"/>
      <c r="L21" s="621"/>
      <c r="M21" s="621"/>
      <c r="N21" s="621"/>
      <c r="O21" s="621"/>
      <c r="P21" s="621"/>
      <c r="Q21" s="622"/>
      <c r="R21" s="623">
        <v>7318011</v>
      </c>
      <c r="S21" s="624"/>
      <c r="T21" s="624"/>
      <c r="U21" s="624"/>
      <c r="V21" s="624"/>
      <c r="W21" s="624"/>
      <c r="X21" s="624"/>
      <c r="Y21" s="625"/>
      <c r="Z21" s="626">
        <v>8.6999999999999993</v>
      </c>
      <c r="AA21" s="626"/>
      <c r="AB21" s="626"/>
      <c r="AC21" s="626"/>
      <c r="AD21" s="627">
        <v>6424154</v>
      </c>
      <c r="AE21" s="627"/>
      <c r="AF21" s="627"/>
      <c r="AG21" s="627"/>
      <c r="AH21" s="627"/>
      <c r="AI21" s="627"/>
      <c r="AJ21" s="627"/>
      <c r="AK21" s="627"/>
      <c r="AL21" s="628">
        <v>14.4</v>
      </c>
      <c r="AM21" s="629"/>
      <c r="AN21" s="629"/>
      <c r="AO21" s="630"/>
      <c r="AP21" s="620" t="s">
        <v>270</v>
      </c>
      <c r="AQ21" s="639"/>
      <c r="AR21" s="639"/>
      <c r="AS21" s="639"/>
      <c r="AT21" s="639"/>
      <c r="AU21" s="639"/>
      <c r="AV21" s="639"/>
      <c r="AW21" s="639"/>
      <c r="AX21" s="639"/>
      <c r="AY21" s="639"/>
      <c r="AZ21" s="639"/>
      <c r="BA21" s="639"/>
      <c r="BB21" s="639"/>
      <c r="BC21" s="639"/>
      <c r="BD21" s="639"/>
      <c r="BE21" s="639"/>
      <c r="BF21" s="640"/>
      <c r="BG21" s="623">
        <v>2844</v>
      </c>
      <c r="BH21" s="624"/>
      <c r="BI21" s="624"/>
      <c r="BJ21" s="624"/>
      <c r="BK21" s="624"/>
      <c r="BL21" s="624"/>
      <c r="BM21" s="624"/>
      <c r="BN21" s="625"/>
      <c r="BO21" s="626">
        <v>0</v>
      </c>
      <c r="BP21" s="626"/>
      <c r="BQ21" s="626"/>
      <c r="BR21" s="626"/>
      <c r="BS21" s="627" t="s">
        <v>126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271</v>
      </c>
      <c r="C22" s="621"/>
      <c r="D22" s="621"/>
      <c r="E22" s="621"/>
      <c r="F22" s="621"/>
      <c r="G22" s="621"/>
      <c r="H22" s="621"/>
      <c r="I22" s="621"/>
      <c r="J22" s="621"/>
      <c r="K22" s="621"/>
      <c r="L22" s="621"/>
      <c r="M22" s="621"/>
      <c r="N22" s="621"/>
      <c r="O22" s="621"/>
      <c r="P22" s="621"/>
      <c r="Q22" s="622"/>
      <c r="R22" s="623">
        <v>6424154</v>
      </c>
      <c r="S22" s="624"/>
      <c r="T22" s="624"/>
      <c r="U22" s="624"/>
      <c r="V22" s="624"/>
      <c r="W22" s="624"/>
      <c r="X22" s="624"/>
      <c r="Y22" s="625"/>
      <c r="Z22" s="626">
        <v>7.7</v>
      </c>
      <c r="AA22" s="626"/>
      <c r="AB22" s="626"/>
      <c r="AC22" s="626"/>
      <c r="AD22" s="627">
        <v>6424154</v>
      </c>
      <c r="AE22" s="627"/>
      <c r="AF22" s="627"/>
      <c r="AG22" s="627"/>
      <c r="AH22" s="627"/>
      <c r="AI22" s="627"/>
      <c r="AJ22" s="627"/>
      <c r="AK22" s="627"/>
      <c r="AL22" s="628">
        <v>14.4</v>
      </c>
      <c r="AM22" s="629"/>
      <c r="AN22" s="629"/>
      <c r="AO22" s="630"/>
      <c r="AP22" s="620" t="s">
        <v>272</v>
      </c>
      <c r="AQ22" s="639"/>
      <c r="AR22" s="639"/>
      <c r="AS22" s="639"/>
      <c r="AT22" s="639"/>
      <c r="AU22" s="639"/>
      <c r="AV22" s="639"/>
      <c r="AW22" s="639"/>
      <c r="AX22" s="639"/>
      <c r="AY22" s="639"/>
      <c r="AZ22" s="639"/>
      <c r="BA22" s="639"/>
      <c r="BB22" s="639"/>
      <c r="BC22" s="639"/>
      <c r="BD22" s="639"/>
      <c r="BE22" s="639"/>
      <c r="BF22" s="640"/>
      <c r="BG22" s="623" t="s">
        <v>126</v>
      </c>
      <c r="BH22" s="624"/>
      <c r="BI22" s="624"/>
      <c r="BJ22" s="624"/>
      <c r="BK22" s="624"/>
      <c r="BL22" s="624"/>
      <c r="BM22" s="624"/>
      <c r="BN22" s="625"/>
      <c r="BO22" s="626" t="s">
        <v>126</v>
      </c>
      <c r="BP22" s="626"/>
      <c r="BQ22" s="626"/>
      <c r="BR22" s="626"/>
      <c r="BS22" s="627" t="s">
        <v>126</v>
      </c>
      <c r="BT22" s="627"/>
      <c r="BU22" s="627"/>
      <c r="BV22" s="627"/>
      <c r="BW22" s="627"/>
      <c r="BX22" s="627"/>
      <c r="BY22" s="627"/>
      <c r="BZ22" s="627"/>
      <c r="CA22" s="627"/>
      <c r="CB22" s="631"/>
      <c r="CD22" s="605" t="s">
        <v>273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274</v>
      </c>
      <c r="C23" s="621"/>
      <c r="D23" s="621"/>
      <c r="E23" s="621"/>
      <c r="F23" s="621"/>
      <c r="G23" s="621"/>
      <c r="H23" s="621"/>
      <c r="I23" s="621"/>
      <c r="J23" s="621"/>
      <c r="K23" s="621"/>
      <c r="L23" s="621"/>
      <c r="M23" s="621"/>
      <c r="N23" s="621"/>
      <c r="O23" s="621"/>
      <c r="P23" s="621"/>
      <c r="Q23" s="622"/>
      <c r="R23" s="623">
        <v>879007</v>
      </c>
      <c r="S23" s="624"/>
      <c r="T23" s="624"/>
      <c r="U23" s="624"/>
      <c r="V23" s="624"/>
      <c r="W23" s="624"/>
      <c r="X23" s="624"/>
      <c r="Y23" s="625"/>
      <c r="Z23" s="626">
        <v>1</v>
      </c>
      <c r="AA23" s="626"/>
      <c r="AB23" s="626"/>
      <c r="AC23" s="626"/>
      <c r="AD23" s="627" t="s">
        <v>126</v>
      </c>
      <c r="AE23" s="627"/>
      <c r="AF23" s="627"/>
      <c r="AG23" s="627"/>
      <c r="AH23" s="627"/>
      <c r="AI23" s="627"/>
      <c r="AJ23" s="627"/>
      <c r="AK23" s="627"/>
      <c r="AL23" s="628" t="s">
        <v>126</v>
      </c>
      <c r="AM23" s="629"/>
      <c r="AN23" s="629"/>
      <c r="AO23" s="630"/>
      <c r="AP23" s="620" t="s">
        <v>275</v>
      </c>
      <c r="AQ23" s="639"/>
      <c r="AR23" s="639"/>
      <c r="AS23" s="639"/>
      <c r="AT23" s="639"/>
      <c r="AU23" s="639"/>
      <c r="AV23" s="639"/>
      <c r="AW23" s="639"/>
      <c r="AX23" s="639"/>
      <c r="AY23" s="639"/>
      <c r="AZ23" s="639"/>
      <c r="BA23" s="639"/>
      <c r="BB23" s="639"/>
      <c r="BC23" s="639"/>
      <c r="BD23" s="639"/>
      <c r="BE23" s="639"/>
      <c r="BF23" s="640"/>
      <c r="BG23" s="623">
        <v>1571893</v>
      </c>
      <c r="BH23" s="624"/>
      <c r="BI23" s="624"/>
      <c r="BJ23" s="624"/>
      <c r="BK23" s="624"/>
      <c r="BL23" s="624"/>
      <c r="BM23" s="624"/>
      <c r="BN23" s="625"/>
      <c r="BO23" s="626">
        <v>4.9000000000000004</v>
      </c>
      <c r="BP23" s="626"/>
      <c r="BQ23" s="626"/>
      <c r="BR23" s="626"/>
      <c r="BS23" s="627" t="s">
        <v>126</v>
      </c>
      <c r="BT23" s="627"/>
      <c r="BU23" s="627"/>
      <c r="BV23" s="627"/>
      <c r="BW23" s="627"/>
      <c r="BX23" s="627"/>
      <c r="BY23" s="627"/>
      <c r="BZ23" s="627"/>
      <c r="CA23" s="627"/>
      <c r="CB23" s="631"/>
      <c r="CD23" s="605" t="s">
        <v>215</v>
      </c>
      <c r="CE23" s="606"/>
      <c r="CF23" s="606"/>
      <c r="CG23" s="606"/>
      <c r="CH23" s="606"/>
      <c r="CI23" s="606"/>
      <c r="CJ23" s="606"/>
      <c r="CK23" s="606"/>
      <c r="CL23" s="606"/>
      <c r="CM23" s="606"/>
      <c r="CN23" s="606"/>
      <c r="CO23" s="606"/>
      <c r="CP23" s="606"/>
      <c r="CQ23" s="607"/>
      <c r="CR23" s="605" t="s">
        <v>276</v>
      </c>
      <c r="CS23" s="606"/>
      <c r="CT23" s="606"/>
      <c r="CU23" s="606"/>
      <c r="CV23" s="606"/>
      <c r="CW23" s="606"/>
      <c r="CX23" s="606"/>
      <c r="CY23" s="607"/>
      <c r="CZ23" s="605" t="s">
        <v>277</v>
      </c>
      <c r="DA23" s="606"/>
      <c r="DB23" s="606"/>
      <c r="DC23" s="607"/>
      <c r="DD23" s="605" t="s">
        <v>278</v>
      </c>
      <c r="DE23" s="606"/>
      <c r="DF23" s="606"/>
      <c r="DG23" s="606"/>
      <c r="DH23" s="606"/>
      <c r="DI23" s="606"/>
      <c r="DJ23" s="606"/>
      <c r="DK23" s="607"/>
      <c r="DL23" s="650" t="s">
        <v>279</v>
      </c>
      <c r="DM23" s="651"/>
      <c r="DN23" s="651"/>
      <c r="DO23" s="651"/>
      <c r="DP23" s="651"/>
      <c r="DQ23" s="651"/>
      <c r="DR23" s="651"/>
      <c r="DS23" s="651"/>
      <c r="DT23" s="651"/>
      <c r="DU23" s="651"/>
      <c r="DV23" s="652"/>
      <c r="DW23" s="605" t="s">
        <v>280</v>
      </c>
      <c r="DX23" s="606"/>
      <c r="DY23" s="606"/>
      <c r="DZ23" s="606"/>
      <c r="EA23" s="606"/>
      <c r="EB23" s="606"/>
      <c r="EC23" s="607"/>
    </row>
    <row r="24" spans="2:133" ht="11.25" customHeight="1" x14ac:dyDescent="0.2">
      <c r="B24" s="620" t="s">
        <v>281</v>
      </c>
      <c r="C24" s="621"/>
      <c r="D24" s="621"/>
      <c r="E24" s="621"/>
      <c r="F24" s="621"/>
      <c r="G24" s="621"/>
      <c r="H24" s="621"/>
      <c r="I24" s="621"/>
      <c r="J24" s="621"/>
      <c r="K24" s="621"/>
      <c r="L24" s="621"/>
      <c r="M24" s="621"/>
      <c r="N24" s="621"/>
      <c r="O24" s="621"/>
      <c r="P24" s="621"/>
      <c r="Q24" s="622"/>
      <c r="R24" s="623">
        <v>14850</v>
      </c>
      <c r="S24" s="624"/>
      <c r="T24" s="624"/>
      <c r="U24" s="624"/>
      <c r="V24" s="624"/>
      <c r="W24" s="624"/>
      <c r="X24" s="624"/>
      <c r="Y24" s="625"/>
      <c r="Z24" s="626">
        <v>0</v>
      </c>
      <c r="AA24" s="626"/>
      <c r="AB24" s="626"/>
      <c r="AC24" s="626"/>
      <c r="AD24" s="627" t="s">
        <v>126</v>
      </c>
      <c r="AE24" s="627"/>
      <c r="AF24" s="627"/>
      <c r="AG24" s="627"/>
      <c r="AH24" s="627"/>
      <c r="AI24" s="627"/>
      <c r="AJ24" s="627"/>
      <c r="AK24" s="627"/>
      <c r="AL24" s="628" t="s">
        <v>126</v>
      </c>
      <c r="AM24" s="629"/>
      <c r="AN24" s="629"/>
      <c r="AO24" s="630"/>
      <c r="AP24" s="620" t="s">
        <v>282</v>
      </c>
      <c r="AQ24" s="639"/>
      <c r="AR24" s="639"/>
      <c r="AS24" s="639"/>
      <c r="AT24" s="639"/>
      <c r="AU24" s="639"/>
      <c r="AV24" s="639"/>
      <c r="AW24" s="639"/>
      <c r="AX24" s="639"/>
      <c r="AY24" s="639"/>
      <c r="AZ24" s="639"/>
      <c r="BA24" s="639"/>
      <c r="BB24" s="639"/>
      <c r="BC24" s="639"/>
      <c r="BD24" s="639"/>
      <c r="BE24" s="639"/>
      <c r="BF24" s="640"/>
      <c r="BG24" s="623" t="s">
        <v>126</v>
      </c>
      <c r="BH24" s="624"/>
      <c r="BI24" s="624"/>
      <c r="BJ24" s="624"/>
      <c r="BK24" s="624"/>
      <c r="BL24" s="624"/>
      <c r="BM24" s="624"/>
      <c r="BN24" s="625"/>
      <c r="BO24" s="626" t="s">
        <v>126</v>
      </c>
      <c r="BP24" s="626"/>
      <c r="BQ24" s="626"/>
      <c r="BR24" s="626"/>
      <c r="BS24" s="627" t="s">
        <v>126</v>
      </c>
      <c r="BT24" s="627"/>
      <c r="BU24" s="627"/>
      <c r="BV24" s="627"/>
      <c r="BW24" s="627"/>
      <c r="BX24" s="627"/>
      <c r="BY24" s="627"/>
      <c r="BZ24" s="627"/>
      <c r="CA24" s="627"/>
      <c r="CB24" s="631"/>
      <c r="CD24" s="609" t="s">
        <v>283</v>
      </c>
      <c r="CE24" s="610"/>
      <c r="CF24" s="610"/>
      <c r="CG24" s="610"/>
      <c r="CH24" s="610"/>
      <c r="CI24" s="610"/>
      <c r="CJ24" s="610"/>
      <c r="CK24" s="610"/>
      <c r="CL24" s="610"/>
      <c r="CM24" s="610"/>
      <c r="CN24" s="610"/>
      <c r="CO24" s="610"/>
      <c r="CP24" s="610"/>
      <c r="CQ24" s="611"/>
      <c r="CR24" s="612">
        <v>44419144</v>
      </c>
      <c r="CS24" s="613"/>
      <c r="CT24" s="613"/>
      <c r="CU24" s="613"/>
      <c r="CV24" s="613"/>
      <c r="CW24" s="613"/>
      <c r="CX24" s="613"/>
      <c r="CY24" s="614"/>
      <c r="CZ24" s="617">
        <v>55.3</v>
      </c>
      <c r="DA24" s="618"/>
      <c r="DB24" s="618"/>
      <c r="DC24" s="634"/>
      <c r="DD24" s="653">
        <v>26530317</v>
      </c>
      <c r="DE24" s="613"/>
      <c r="DF24" s="613"/>
      <c r="DG24" s="613"/>
      <c r="DH24" s="613"/>
      <c r="DI24" s="613"/>
      <c r="DJ24" s="613"/>
      <c r="DK24" s="614"/>
      <c r="DL24" s="653">
        <v>25957327</v>
      </c>
      <c r="DM24" s="613"/>
      <c r="DN24" s="613"/>
      <c r="DO24" s="613"/>
      <c r="DP24" s="613"/>
      <c r="DQ24" s="613"/>
      <c r="DR24" s="613"/>
      <c r="DS24" s="613"/>
      <c r="DT24" s="613"/>
      <c r="DU24" s="613"/>
      <c r="DV24" s="614"/>
      <c r="DW24" s="617">
        <v>56</v>
      </c>
      <c r="DX24" s="618"/>
      <c r="DY24" s="618"/>
      <c r="DZ24" s="618"/>
      <c r="EA24" s="618"/>
      <c r="EB24" s="618"/>
      <c r="EC24" s="619"/>
    </row>
    <row r="25" spans="2:133" ht="11.25" customHeight="1" x14ac:dyDescent="0.2">
      <c r="B25" s="620" t="s">
        <v>284</v>
      </c>
      <c r="C25" s="621"/>
      <c r="D25" s="621"/>
      <c r="E25" s="621"/>
      <c r="F25" s="621"/>
      <c r="G25" s="621"/>
      <c r="H25" s="621"/>
      <c r="I25" s="621"/>
      <c r="J25" s="621"/>
      <c r="K25" s="621"/>
      <c r="L25" s="621"/>
      <c r="M25" s="621"/>
      <c r="N25" s="621"/>
      <c r="O25" s="621"/>
      <c r="P25" s="621"/>
      <c r="Q25" s="622"/>
      <c r="R25" s="623">
        <v>46827317</v>
      </c>
      <c r="S25" s="624"/>
      <c r="T25" s="624"/>
      <c r="U25" s="624"/>
      <c r="V25" s="624"/>
      <c r="W25" s="624"/>
      <c r="X25" s="624"/>
      <c r="Y25" s="625"/>
      <c r="Z25" s="626">
        <v>55.9</v>
      </c>
      <c r="AA25" s="626"/>
      <c r="AB25" s="626"/>
      <c r="AC25" s="626"/>
      <c r="AD25" s="627">
        <v>44361567</v>
      </c>
      <c r="AE25" s="627"/>
      <c r="AF25" s="627"/>
      <c r="AG25" s="627"/>
      <c r="AH25" s="627"/>
      <c r="AI25" s="627"/>
      <c r="AJ25" s="627"/>
      <c r="AK25" s="627"/>
      <c r="AL25" s="628">
        <v>99.4</v>
      </c>
      <c r="AM25" s="629"/>
      <c r="AN25" s="629"/>
      <c r="AO25" s="630"/>
      <c r="AP25" s="620" t="s">
        <v>285</v>
      </c>
      <c r="AQ25" s="639"/>
      <c r="AR25" s="639"/>
      <c r="AS25" s="639"/>
      <c r="AT25" s="639"/>
      <c r="AU25" s="639"/>
      <c r="AV25" s="639"/>
      <c r="AW25" s="639"/>
      <c r="AX25" s="639"/>
      <c r="AY25" s="639"/>
      <c r="AZ25" s="639"/>
      <c r="BA25" s="639"/>
      <c r="BB25" s="639"/>
      <c r="BC25" s="639"/>
      <c r="BD25" s="639"/>
      <c r="BE25" s="639"/>
      <c r="BF25" s="640"/>
      <c r="BG25" s="623" t="s">
        <v>126</v>
      </c>
      <c r="BH25" s="624"/>
      <c r="BI25" s="624"/>
      <c r="BJ25" s="624"/>
      <c r="BK25" s="624"/>
      <c r="BL25" s="624"/>
      <c r="BM25" s="624"/>
      <c r="BN25" s="625"/>
      <c r="BO25" s="626" t="s">
        <v>126</v>
      </c>
      <c r="BP25" s="626"/>
      <c r="BQ25" s="626"/>
      <c r="BR25" s="626"/>
      <c r="BS25" s="627" t="s">
        <v>126</v>
      </c>
      <c r="BT25" s="627"/>
      <c r="BU25" s="627"/>
      <c r="BV25" s="627"/>
      <c r="BW25" s="627"/>
      <c r="BX25" s="627"/>
      <c r="BY25" s="627"/>
      <c r="BZ25" s="627"/>
      <c r="CA25" s="627"/>
      <c r="CB25" s="631"/>
      <c r="CD25" s="620" t="s">
        <v>286</v>
      </c>
      <c r="CE25" s="621"/>
      <c r="CF25" s="621"/>
      <c r="CG25" s="621"/>
      <c r="CH25" s="621"/>
      <c r="CI25" s="621"/>
      <c r="CJ25" s="621"/>
      <c r="CK25" s="621"/>
      <c r="CL25" s="621"/>
      <c r="CM25" s="621"/>
      <c r="CN25" s="621"/>
      <c r="CO25" s="621"/>
      <c r="CP25" s="621"/>
      <c r="CQ25" s="622"/>
      <c r="CR25" s="623">
        <v>12830457</v>
      </c>
      <c r="CS25" s="656"/>
      <c r="CT25" s="656"/>
      <c r="CU25" s="656"/>
      <c r="CV25" s="656"/>
      <c r="CW25" s="656"/>
      <c r="CX25" s="656"/>
      <c r="CY25" s="657"/>
      <c r="CZ25" s="628">
        <v>16</v>
      </c>
      <c r="DA25" s="654"/>
      <c r="DB25" s="654"/>
      <c r="DC25" s="658"/>
      <c r="DD25" s="632">
        <v>11686841</v>
      </c>
      <c r="DE25" s="656"/>
      <c r="DF25" s="656"/>
      <c r="DG25" s="656"/>
      <c r="DH25" s="656"/>
      <c r="DI25" s="656"/>
      <c r="DJ25" s="656"/>
      <c r="DK25" s="657"/>
      <c r="DL25" s="632">
        <v>11476270</v>
      </c>
      <c r="DM25" s="656"/>
      <c r="DN25" s="656"/>
      <c r="DO25" s="656"/>
      <c r="DP25" s="656"/>
      <c r="DQ25" s="656"/>
      <c r="DR25" s="656"/>
      <c r="DS25" s="656"/>
      <c r="DT25" s="656"/>
      <c r="DU25" s="656"/>
      <c r="DV25" s="657"/>
      <c r="DW25" s="628">
        <v>24.7</v>
      </c>
      <c r="DX25" s="654"/>
      <c r="DY25" s="654"/>
      <c r="DZ25" s="654"/>
      <c r="EA25" s="654"/>
      <c r="EB25" s="654"/>
      <c r="EC25" s="655"/>
    </row>
    <row r="26" spans="2:133" ht="11.25" customHeight="1" x14ac:dyDescent="0.2">
      <c r="B26" s="620" t="s">
        <v>287</v>
      </c>
      <c r="C26" s="621"/>
      <c r="D26" s="621"/>
      <c r="E26" s="621"/>
      <c r="F26" s="621"/>
      <c r="G26" s="621"/>
      <c r="H26" s="621"/>
      <c r="I26" s="621"/>
      <c r="J26" s="621"/>
      <c r="K26" s="621"/>
      <c r="L26" s="621"/>
      <c r="M26" s="621"/>
      <c r="N26" s="621"/>
      <c r="O26" s="621"/>
      <c r="P26" s="621"/>
      <c r="Q26" s="622"/>
      <c r="R26" s="623">
        <v>42546</v>
      </c>
      <c r="S26" s="624"/>
      <c r="T26" s="624"/>
      <c r="U26" s="624"/>
      <c r="V26" s="624"/>
      <c r="W26" s="624"/>
      <c r="X26" s="624"/>
      <c r="Y26" s="625"/>
      <c r="Z26" s="626">
        <v>0.1</v>
      </c>
      <c r="AA26" s="626"/>
      <c r="AB26" s="626"/>
      <c r="AC26" s="626"/>
      <c r="AD26" s="627">
        <v>42546</v>
      </c>
      <c r="AE26" s="627"/>
      <c r="AF26" s="627"/>
      <c r="AG26" s="627"/>
      <c r="AH26" s="627"/>
      <c r="AI26" s="627"/>
      <c r="AJ26" s="627"/>
      <c r="AK26" s="627"/>
      <c r="AL26" s="628">
        <v>0.1</v>
      </c>
      <c r="AM26" s="629"/>
      <c r="AN26" s="629"/>
      <c r="AO26" s="630"/>
      <c r="AP26" s="620" t="s">
        <v>288</v>
      </c>
      <c r="AQ26" s="639"/>
      <c r="AR26" s="639"/>
      <c r="AS26" s="639"/>
      <c r="AT26" s="639"/>
      <c r="AU26" s="639"/>
      <c r="AV26" s="639"/>
      <c r="AW26" s="639"/>
      <c r="AX26" s="639"/>
      <c r="AY26" s="639"/>
      <c r="AZ26" s="639"/>
      <c r="BA26" s="639"/>
      <c r="BB26" s="639"/>
      <c r="BC26" s="639"/>
      <c r="BD26" s="639"/>
      <c r="BE26" s="639"/>
      <c r="BF26" s="640"/>
      <c r="BG26" s="623" t="s">
        <v>126</v>
      </c>
      <c r="BH26" s="624"/>
      <c r="BI26" s="624"/>
      <c r="BJ26" s="624"/>
      <c r="BK26" s="624"/>
      <c r="BL26" s="624"/>
      <c r="BM26" s="624"/>
      <c r="BN26" s="625"/>
      <c r="BO26" s="626" t="s">
        <v>126</v>
      </c>
      <c r="BP26" s="626"/>
      <c r="BQ26" s="626"/>
      <c r="BR26" s="626"/>
      <c r="BS26" s="627" t="s">
        <v>126</v>
      </c>
      <c r="BT26" s="627"/>
      <c r="BU26" s="627"/>
      <c r="BV26" s="627"/>
      <c r="BW26" s="627"/>
      <c r="BX26" s="627"/>
      <c r="BY26" s="627"/>
      <c r="BZ26" s="627"/>
      <c r="CA26" s="627"/>
      <c r="CB26" s="631"/>
      <c r="CD26" s="620" t="s">
        <v>289</v>
      </c>
      <c r="CE26" s="621"/>
      <c r="CF26" s="621"/>
      <c r="CG26" s="621"/>
      <c r="CH26" s="621"/>
      <c r="CI26" s="621"/>
      <c r="CJ26" s="621"/>
      <c r="CK26" s="621"/>
      <c r="CL26" s="621"/>
      <c r="CM26" s="621"/>
      <c r="CN26" s="621"/>
      <c r="CO26" s="621"/>
      <c r="CP26" s="621"/>
      <c r="CQ26" s="622"/>
      <c r="CR26" s="623">
        <v>8698961</v>
      </c>
      <c r="CS26" s="624"/>
      <c r="CT26" s="624"/>
      <c r="CU26" s="624"/>
      <c r="CV26" s="624"/>
      <c r="CW26" s="624"/>
      <c r="CX26" s="624"/>
      <c r="CY26" s="625"/>
      <c r="CZ26" s="628">
        <v>10.8</v>
      </c>
      <c r="DA26" s="654"/>
      <c r="DB26" s="654"/>
      <c r="DC26" s="658"/>
      <c r="DD26" s="632">
        <v>7769077</v>
      </c>
      <c r="DE26" s="624"/>
      <c r="DF26" s="624"/>
      <c r="DG26" s="624"/>
      <c r="DH26" s="624"/>
      <c r="DI26" s="624"/>
      <c r="DJ26" s="624"/>
      <c r="DK26" s="625"/>
      <c r="DL26" s="632" t="s">
        <v>126</v>
      </c>
      <c r="DM26" s="624"/>
      <c r="DN26" s="624"/>
      <c r="DO26" s="624"/>
      <c r="DP26" s="624"/>
      <c r="DQ26" s="624"/>
      <c r="DR26" s="624"/>
      <c r="DS26" s="624"/>
      <c r="DT26" s="624"/>
      <c r="DU26" s="624"/>
      <c r="DV26" s="625"/>
      <c r="DW26" s="628" t="s">
        <v>126</v>
      </c>
      <c r="DX26" s="654"/>
      <c r="DY26" s="654"/>
      <c r="DZ26" s="654"/>
      <c r="EA26" s="654"/>
      <c r="EB26" s="654"/>
      <c r="EC26" s="655"/>
    </row>
    <row r="27" spans="2:133" ht="11.25" customHeight="1" x14ac:dyDescent="0.2">
      <c r="B27" s="620" t="s">
        <v>290</v>
      </c>
      <c r="C27" s="621"/>
      <c r="D27" s="621"/>
      <c r="E27" s="621"/>
      <c r="F27" s="621"/>
      <c r="G27" s="621"/>
      <c r="H27" s="621"/>
      <c r="I27" s="621"/>
      <c r="J27" s="621"/>
      <c r="K27" s="621"/>
      <c r="L27" s="621"/>
      <c r="M27" s="621"/>
      <c r="N27" s="621"/>
      <c r="O27" s="621"/>
      <c r="P27" s="621"/>
      <c r="Q27" s="622"/>
      <c r="R27" s="623">
        <v>735863</v>
      </c>
      <c r="S27" s="624"/>
      <c r="T27" s="624"/>
      <c r="U27" s="624"/>
      <c r="V27" s="624"/>
      <c r="W27" s="624"/>
      <c r="X27" s="624"/>
      <c r="Y27" s="625"/>
      <c r="Z27" s="626">
        <v>0.9</v>
      </c>
      <c r="AA27" s="626"/>
      <c r="AB27" s="626"/>
      <c r="AC27" s="626"/>
      <c r="AD27" s="627" t="s">
        <v>126</v>
      </c>
      <c r="AE27" s="627"/>
      <c r="AF27" s="627"/>
      <c r="AG27" s="627"/>
      <c r="AH27" s="627"/>
      <c r="AI27" s="627"/>
      <c r="AJ27" s="627"/>
      <c r="AK27" s="627"/>
      <c r="AL27" s="628" t="s">
        <v>126</v>
      </c>
      <c r="AM27" s="629"/>
      <c r="AN27" s="629"/>
      <c r="AO27" s="630"/>
      <c r="AP27" s="620" t="s">
        <v>291</v>
      </c>
      <c r="AQ27" s="621"/>
      <c r="AR27" s="621"/>
      <c r="AS27" s="621"/>
      <c r="AT27" s="621"/>
      <c r="AU27" s="621"/>
      <c r="AV27" s="621"/>
      <c r="AW27" s="621"/>
      <c r="AX27" s="621"/>
      <c r="AY27" s="621"/>
      <c r="AZ27" s="621"/>
      <c r="BA27" s="621"/>
      <c r="BB27" s="621"/>
      <c r="BC27" s="621"/>
      <c r="BD27" s="621"/>
      <c r="BE27" s="621"/>
      <c r="BF27" s="622"/>
      <c r="BG27" s="623">
        <v>32112509</v>
      </c>
      <c r="BH27" s="624"/>
      <c r="BI27" s="624"/>
      <c r="BJ27" s="624"/>
      <c r="BK27" s="624"/>
      <c r="BL27" s="624"/>
      <c r="BM27" s="624"/>
      <c r="BN27" s="625"/>
      <c r="BO27" s="626">
        <v>100</v>
      </c>
      <c r="BP27" s="626"/>
      <c r="BQ27" s="626"/>
      <c r="BR27" s="626"/>
      <c r="BS27" s="627">
        <v>613461</v>
      </c>
      <c r="BT27" s="627"/>
      <c r="BU27" s="627"/>
      <c r="BV27" s="627"/>
      <c r="BW27" s="627"/>
      <c r="BX27" s="627"/>
      <c r="BY27" s="627"/>
      <c r="BZ27" s="627"/>
      <c r="CA27" s="627"/>
      <c r="CB27" s="631"/>
      <c r="CD27" s="620" t="s">
        <v>292</v>
      </c>
      <c r="CE27" s="621"/>
      <c r="CF27" s="621"/>
      <c r="CG27" s="621"/>
      <c r="CH27" s="621"/>
      <c r="CI27" s="621"/>
      <c r="CJ27" s="621"/>
      <c r="CK27" s="621"/>
      <c r="CL27" s="621"/>
      <c r="CM27" s="621"/>
      <c r="CN27" s="621"/>
      <c r="CO27" s="621"/>
      <c r="CP27" s="621"/>
      <c r="CQ27" s="622"/>
      <c r="CR27" s="623">
        <v>23804560</v>
      </c>
      <c r="CS27" s="656"/>
      <c r="CT27" s="656"/>
      <c r="CU27" s="656"/>
      <c r="CV27" s="656"/>
      <c r="CW27" s="656"/>
      <c r="CX27" s="656"/>
      <c r="CY27" s="657"/>
      <c r="CZ27" s="628">
        <v>29.6</v>
      </c>
      <c r="DA27" s="654"/>
      <c r="DB27" s="654"/>
      <c r="DC27" s="658"/>
      <c r="DD27" s="632">
        <v>7200517</v>
      </c>
      <c r="DE27" s="656"/>
      <c r="DF27" s="656"/>
      <c r="DG27" s="656"/>
      <c r="DH27" s="656"/>
      <c r="DI27" s="656"/>
      <c r="DJ27" s="656"/>
      <c r="DK27" s="657"/>
      <c r="DL27" s="632">
        <v>6838098</v>
      </c>
      <c r="DM27" s="656"/>
      <c r="DN27" s="656"/>
      <c r="DO27" s="656"/>
      <c r="DP27" s="656"/>
      <c r="DQ27" s="656"/>
      <c r="DR27" s="656"/>
      <c r="DS27" s="656"/>
      <c r="DT27" s="656"/>
      <c r="DU27" s="656"/>
      <c r="DV27" s="657"/>
      <c r="DW27" s="628">
        <v>14.7</v>
      </c>
      <c r="DX27" s="654"/>
      <c r="DY27" s="654"/>
      <c r="DZ27" s="654"/>
      <c r="EA27" s="654"/>
      <c r="EB27" s="654"/>
      <c r="EC27" s="655"/>
    </row>
    <row r="28" spans="2:133" ht="11.25" customHeight="1" x14ac:dyDescent="0.2">
      <c r="B28" s="620" t="s">
        <v>293</v>
      </c>
      <c r="C28" s="621"/>
      <c r="D28" s="621"/>
      <c r="E28" s="621"/>
      <c r="F28" s="621"/>
      <c r="G28" s="621"/>
      <c r="H28" s="621"/>
      <c r="I28" s="621"/>
      <c r="J28" s="621"/>
      <c r="K28" s="621"/>
      <c r="L28" s="621"/>
      <c r="M28" s="621"/>
      <c r="N28" s="621"/>
      <c r="O28" s="621"/>
      <c r="P28" s="621"/>
      <c r="Q28" s="622"/>
      <c r="R28" s="623">
        <v>697755</v>
      </c>
      <c r="S28" s="624"/>
      <c r="T28" s="624"/>
      <c r="U28" s="624"/>
      <c r="V28" s="624"/>
      <c r="W28" s="624"/>
      <c r="X28" s="624"/>
      <c r="Y28" s="625"/>
      <c r="Z28" s="626">
        <v>0.8</v>
      </c>
      <c r="AA28" s="626"/>
      <c r="AB28" s="626"/>
      <c r="AC28" s="626"/>
      <c r="AD28" s="627">
        <v>53051</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294</v>
      </c>
      <c r="CE28" s="621"/>
      <c r="CF28" s="621"/>
      <c r="CG28" s="621"/>
      <c r="CH28" s="621"/>
      <c r="CI28" s="621"/>
      <c r="CJ28" s="621"/>
      <c r="CK28" s="621"/>
      <c r="CL28" s="621"/>
      <c r="CM28" s="621"/>
      <c r="CN28" s="621"/>
      <c r="CO28" s="621"/>
      <c r="CP28" s="621"/>
      <c r="CQ28" s="622"/>
      <c r="CR28" s="623">
        <v>7784127</v>
      </c>
      <c r="CS28" s="624"/>
      <c r="CT28" s="624"/>
      <c r="CU28" s="624"/>
      <c r="CV28" s="624"/>
      <c r="CW28" s="624"/>
      <c r="CX28" s="624"/>
      <c r="CY28" s="625"/>
      <c r="CZ28" s="628">
        <v>9.6999999999999993</v>
      </c>
      <c r="DA28" s="654"/>
      <c r="DB28" s="654"/>
      <c r="DC28" s="658"/>
      <c r="DD28" s="632">
        <v>7642959</v>
      </c>
      <c r="DE28" s="624"/>
      <c r="DF28" s="624"/>
      <c r="DG28" s="624"/>
      <c r="DH28" s="624"/>
      <c r="DI28" s="624"/>
      <c r="DJ28" s="624"/>
      <c r="DK28" s="625"/>
      <c r="DL28" s="632">
        <v>7642959</v>
      </c>
      <c r="DM28" s="624"/>
      <c r="DN28" s="624"/>
      <c r="DO28" s="624"/>
      <c r="DP28" s="624"/>
      <c r="DQ28" s="624"/>
      <c r="DR28" s="624"/>
      <c r="DS28" s="624"/>
      <c r="DT28" s="624"/>
      <c r="DU28" s="624"/>
      <c r="DV28" s="625"/>
      <c r="DW28" s="628">
        <v>16.5</v>
      </c>
      <c r="DX28" s="654"/>
      <c r="DY28" s="654"/>
      <c r="DZ28" s="654"/>
      <c r="EA28" s="654"/>
      <c r="EB28" s="654"/>
      <c r="EC28" s="655"/>
    </row>
    <row r="29" spans="2:133" ht="11.25" customHeight="1" x14ac:dyDescent="0.2">
      <c r="B29" s="620" t="s">
        <v>295</v>
      </c>
      <c r="C29" s="621"/>
      <c r="D29" s="621"/>
      <c r="E29" s="621"/>
      <c r="F29" s="621"/>
      <c r="G29" s="621"/>
      <c r="H29" s="621"/>
      <c r="I29" s="621"/>
      <c r="J29" s="621"/>
      <c r="K29" s="621"/>
      <c r="L29" s="621"/>
      <c r="M29" s="621"/>
      <c r="N29" s="621"/>
      <c r="O29" s="621"/>
      <c r="P29" s="621"/>
      <c r="Q29" s="622"/>
      <c r="R29" s="623">
        <v>408851</v>
      </c>
      <c r="S29" s="624"/>
      <c r="T29" s="624"/>
      <c r="U29" s="624"/>
      <c r="V29" s="624"/>
      <c r="W29" s="624"/>
      <c r="X29" s="624"/>
      <c r="Y29" s="625"/>
      <c r="Z29" s="626">
        <v>0.5</v>
      </c>
      <c r="AA29" s="626"/>
      <c r="AB29" s="626"/>
      <c r="AC29" s="626"/>
      <c r="AD29" s="627">
        <v>394</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296</v>
      </c>
      <c r="CE29" s="660"/>
      <c r="CF29" s="620" t="s">
        <v>70</v>
      </c>
      <c r="CG29" s="621"/>
      <c r="CH29" s="621"/>
      <c r="CI29" s="621"/>
      <c r="CJ29" s="621"/>
      <c r="CK29" s="621"/>
      <c r="CL29" s="621"/>
      <c r="CM29" s="621"/>
      <c r="CN29" s="621"/>
      <c r="CO29" s="621"/>
      <c r="CP29" s="621"/>
      <c r="CQ29" s="622"/>
      <c r="CR29" s="623">
        <v>7784100</v>
      </c>
      <c r="CS29" s="656"/>
      <c r="CT29" s="656"/>
      <c r="CU29" s="656"/>
      <c r="CV29" s="656"/>
      <c r="CW29" s="656"/>
      <c r="CX29" s="656"/>
      <c r="CY29" s="657"/>
      <c r="CZ29" s="628">
        <v>9.6999999999999993</v>
      </c>
      <c r="DA29" s="654"/>
      <c r="DB29" s="654"/>
      <c r="DC29" s="658"/>
      <c r="DD29" s="632">
        <v>7642932</v>
      </c>
      <c r="DE29" s="656"/>
      <c r="DF29" s="656"/>
      <c r="DG29" s="656"/>
      <c r="DH29" s="656"/>
      <c r="DI29" s="656"/>
      <c r="DJ29" s="656"/>
      <c r="DK29" s="657"/>
      <c r="DL29" s="632">
        <v>7642932</v>
      </c>
      <c r="DM29" s="656"/>
      <c r="DN29" s="656"/>
      <c r="DO29" s="656"/>
      <c r="DP29" s="656"/>
      <c r="DQ29" s="656"/>
      <c r="DR29" s="656"/>
      <c r="DS29" s="656"/>
      <c r="DT29" s="656"/>
      <c r="DU29" s="656"/>
      <c r="DV29" s="657"/>
      <c r="DW29" s="628">
        <v>16.5</v>
      </c>
      <c r="DX29" s="654"/>
      <c r="DY29" s="654"/>
      <c r="DZ29" s="654"/>
      <c r="EA29" s="654"/>
      <c r="EB29" s="654"/>
      <c r="EC29" s="655"/>
    </row>
    <row r="30" spans="2:133" ht="11.25" customHeight="1" x14ac:dyDescent="0.2">
      <c r="B30" s="620" t="s">
        <v>297</v>
      </c>
      <c r="C30" s="621"/>
      <c r="D30" s="621"/>
      <c r="E30" s="621"/>
      <c r="F30" s="621"/>
      <c r="G30" s="621"/>
      <c r="H30" s="621"/>
      <c r="I30" s="621"/>
      <c r="J30" s="621"/>
      <c r="K30" s="621"/>
      <c r="L30" s="621"/>
      <c r="M30" s="621"/>
      <c r="N30" s="621"/>
      <c r="O30" s="621"/>
      <c r="P30" s="621"/>
      <c r="Q30" s="622"/>
      <c r="R30" s="623">
        <v>16919902</v>
      </c>
      <c r="S30" s="624"/>
      <c r="T30" s="624"/>
      <c r="U30" s="624"/>
      <c r="V30" s="624"/>
      <c r="W30" s="624"/>
      <c r="X30" s="624"/>
      <c r="Y30" s="625"/>
      <c r="Z30" s="626">
        <v>20.2</v>
      </c>
      <c r="AA30" s="626"/>
      <c r="AB30" s="626"/>
      <c r="AC30" s="626"/>
      <c r="AD30" s="627" t="s">
        <v>126</v>
      </c>
      <c r="AE30" s="627"/>
      <c r="AF30" s="627"/>
      <c r="AG30" s="627"/>
      <c r="AH30" s="627"/>
      <c r="AI30" s="627"/>
      <c r="AJ30" s="627"/>
      <c r="AK30" s="627"/>
      <c r="AL30" s="628" t="s">
        <v>126</v>
      </c>
      <c r="AM30" s="629"/>
      <c r="AN30" s="629"/>
      <c r="AO30" s="630"/>
      <c r="AP30" s="605" t="s">
        <v>215</v>
      </c>
      <c r="AQ30" s="606"/>
      <c r="AR30" s="606"/>
      <c r="AS30" s="606"/>
      <c r="AT30" s="606"/>
      <c r="AU30" s="606"/>
      <c r="AV30" s="606"/>
      <c r="AW30" s="606"/>
      <c r="AX30" s="606"/>
      <c r="AY30" s="606"/>
      <c r="AZ30" s="606"/>
      <c r="BA30" s="606"/>
      <c r="BB30" s="606"/>
      <c r="BC30" s="606"/>
      <c r="BD30" s="606"/>
      <c r="BE30" s="606"/>
      <c r="BF30" s="607"/>
      <c r="BG30" s="605" t="s">
        <v>298</v>
      </c>
      <c r="BH30" s="665"/>
      <c r="BI30" s="665"/>
      <c r="BJ30" s="665"/>
      <c r="BK30" s="665"/>
      <c r="BL30" s="665"/>
      <c r="BM30" s="665"/>
      <c r="BN30" s="665"/>
      <c r="BO30" s="665"/>
      <c r="BP30" s="665"/>
      <c r="BQ30" s="666"/>
      <c r="BR30" s="605" t="s">
        <v>299</v>
      </c>
      <c r="BS30" s="665"/>
      <c r="BT30" s="665"/>
      <c r="BU30" s="665"/>
      <c r="BV30" s="665"/>
      <c r="BW30" s="665"/>
      <c r="BX30" s="665"/>
      <c r="BY30" s="665"/>
      <c r="BZ30" s="665"/>
      <c r="CA30" s="665"/>
      <c r="CB30" s="666"/>
      <c r="CD30" s="661"/>
      <c r="CE30" s="662"/>
      <c r="CF30" s="620" t="s">
        <v>300</v>
      </c>
      <c r="CG30" s="621"/>
      <c r="CH30" s="621"/>
      <c r="CI30" s="621"/>
      <c r="CJ30" s="621"/>
      <c r="CK30" s="621"/>
      <c r="CL30" s="621"/>
      <c r="CM30" s="621"/>
      <c r="CN30" s="621"/>
      <c r="CO30" s="621"/>
      <c r="CP30" s="621"/>
      <c r="CQ30" s="622"/>
      <c r="CR30" s="623">
        <v>7582116</v>
      </c>
      <c r="CS30" s="624"/>
      <c r="CT30" s="624"/>
      <c r="CU30" s="624"/>
      <c r="CV30" s="624"/>
      <c r="CW30" s="624"/>
      <c r="CX30" s="624"/>
      <c r="CY30" s="625"/>
      <c r="CZ30" s="628">
        <v>9.4</v>
      </c>
      <c r="DA30" s="654"/>
      <c r="DB30" s="654"/>
      <c r="DC30" s="658"/>
      <c r="DD30" s="632">
        <v>7442421</v>
      </c>
      <c r="DE30" s="624"/>
      <c r="DF30" s="624"/>
      <c r="DG30" s="624"/>
      <c r="DH30" s="624"/>
      <c r="DI30" s="624"/>
      <c r="DJ30" s="624"/>
      <c r="DK30" s="625"/>
      <c r="DL30" s="632">
        <v>7442421</v>
      </c>
      <c r="DM30" s="624"/>
      <c r="DN30" s="624"/>
      <c r="DO30" s="624"/>
      <c r="DP30" s="624"/>
      <c r="DQ30" s="624"/>
      <c r="DR30" s="624"/>
      <c r="DS30" s="624"/>
      <c r="DT30" s="624"/>
      <c r="DU30" s="624"/>
      <c r="DV30" s="625"/>
      <c r="DW30" s="628">
        <v>16</v>
      </c>
      <c r="DX30" s="654"/>
      <c r="DY30" s="654"/>
      <c r="DZ30" s="654"/>
      <c r="EA30" s="654"/>
      <c r="EB30" s="654"/>
      <c r="EC30" s="655"/>
    </row>
    <row r="31" spans="2:133" ht="11.25" customHeight="1" x14ac:dyDescent="0.2">
      <c r="B31" s="636" t="s">
        <v>301</v>
      </c>
      <c r="C31" s="637"/>
      <c r="D31" s="637"/>
      <c r="E31" s="637"/>
      <c r="F31" s="637"/>
      <c r="G31" s="637"/>
      <c r="H31" s="637"/>
      <c r="I31" s="637"/>
      <c r="J31" s="637"/>
      <c r="K31" s="637"/>
      <c r="L31" s="637"/>
      <c r="M31" s="637"/>
      <c r="N31" s="637"/>
      <c r="O31" s="637"/>
      <c r="P31" s="637"/>
      <c r="Q31" s="638"/>
      <c r="R31" s="623" t="s">
        <v>126</v>
      </c>
      <c r="S31" s="624"/>
      <c r="T31" s="624"/>
      <c r="U31" s="624"/>
      <c r="V31" s="624"/>
      <c r="W31" s="624"/>
      <c r="X31" s="624"/>
      <c r="Y31" s="625"/>
      <c r="Z31" s="626" t="s">
        <v>126</v>
      </c>
      <c r="AA31" s="626"/>
      <c r="AB31" s="626"/>
      <c r="AC31" s="626"/>
      <c r="AD31" s="627" t="s">
        <v>126</v>
      </c>
      <c r="AE31" s="627"/>
      <c r="AF31" s="627"/>
      <c r="AG31" s="627"/>
      <c r="AH31" s="627"/>
      <c r="AI31" s="627"/>
      <c r="AJ31" s="627"/>
      <c r="AK31" s="627"/>
      <c r="AL31" s="628" t="s">
        <v>126</v>
      </c>
      <c r="AM31" s="629"/>
      <c r="AN31" s="629"/>
      <c r="AO31" s="630"/>
      <c r="AP31" s="669" t="s">
        <v>302</v>
      </c>
      <c r="AQ31" s="670"/>
      <c r="AR31" s="670"/>
      <c r="AS31" s="670"/>
      <c r="AT31" s="675" t="s">
        <v>303</v>
      </c>
      <c r="AU31" s="353"/>
      <c r="AV31" s="353"/>
      <c r="AW31" s="353"/>
      <c r="AX31" s="609" t="s">
        <v>181</v>
      </c>
      <c r="AY31" s="610"/>
      <c r="AZ31" s="610"/>
      <c r="BA31" s="610"/>
      <c r="BB31" s="610"/>
      <c r="BC31" s="610"/>
      <c r="BD31" s="610"/>
      <c r="BE31" s="610"/>
      <c r="BF31" s="611"/>
      <c r="BG31" s="679">
        <v>99.3</v>
      </c>
      <c r="BH31" s="667"/>
      <c r="BI31" s="667"/>
      <c r="BJ31" s="667"/>
      <c r="BK31" s="667"/>
      <c r="BL31" s="667"/>
      <c r="BM31" s="618">
        <v>97.6</v>
      </c>
      <c r="BN31" s="667"/>
      <c r="BO31" s="667"/>
      <c r="BP31" s="667"/>
      <c r="BQ31" s="668"/>
      <c r="BR31" s="679">
        <v>99.3</v>
      </c>
      <c r="BS31" s="667"/>
      <c r="BT31" s="667"/>
      <c r="BU31" s="667"/>
      <c r="BV31" s="667"/>
      <c r="BW31" s="667"/>
      <c r="BX31" s="618">
        <v>97.2</v>
      </c>
      <c r="BY31" s="667"/>
      <c r="BZ31" s="667"/>
      <c r="CA31" s="667"/>
      <c r="CB31" s="668"/>
      <c r="CD31" s="661"/>
      <c r="CE31" s="662"/>
      <c r="CF31" s="620" t="s">
        <v>304</v>
      </c>
      <c r="CG31" s="621"/>
      <c r="CH31" s="621"/>
      <c r="CI31" s="621"/>
      <c r="CJ31" s="621"/>
      <c r="CK31" s="621"/>
      <c r="CL31" s="621"/>
      <c r="CM31" s="621"/>
      <c r="CN31" s="621"/>
      <c r="CO31" s="621"/>
      <c r="CP31" s="621"/>
      <c r="CQ31" s="622"/>
      <c r="CR31" s="623">
        <v>201984</v>
      </c>
      <c r="CS31" s="656"/>
      <c r="CT31" s="656"/>
      <c r="CU31" s="656"/>
      <c r="CV31" s="656"/>
      <c r="CW31" s="656"/>
      <c r="CX31" s="656"/>
      <c r="CY31" s="657"/>
      <c r="CZ31" s="628">
        <v>0.3</v>
      </c>
      <c r="DA31" s="654"/>
      <c r="DB31" s="654"/>
      <c r="DC31" s="658"/>
      <c r="DD31" s="632">
        <v>200511</v>
      </c>
      <c r="DE31" s="656"/>
      <c r="DF31" s="656"/>
      <c r="DG31" s="656"/>
      <c r="DH31" s="656"/>
      <c r="DI31" s="656"/>
      <c r="DJ31" s="656"/>
      <c r="DK31" s="657"/>
      <c r="DL31" s="632">
        <v>200511</v>
      </c>
      <c r="DM31" s="656"/>
      <c r="DN31" s="656"/>
      <c r="DO31" s="656"/>
      <c r="DP31" s="656"/>
      <c r="DQ31" s="656"/>
      <c r="DR31" s="656"/>
      <c r="DS31" s="656"/>
      <c r="DT31" s="656"/>
      <c r="DU31" s="656"/>
      <c r="DV31" s="657"/>
      <c r="DW31" s="628">
        <v>0.4</v>
      </c>
      <c r="DX31" s="654"/>
      <c r="DY31" s="654"/>
      <c r="DZ31" s="654"/>
      <c r="EA31" s="654"/>
      <c r="EB31" s="654"/>
      <c r="EC31" s="655"/>
    </row>
    <row r="32" spans="2:133" ht="11.25" customHeight="1" x14ac:dyDescent="0.2">
      <c r="B32" s="620" t="s">
        <v>305</v>
      </c>
      <c r="C32" s="621"/>
      <c r="D32" s="621"/>
      <c r="E32" s="621"/>
      <c r="F32" s="621"/>
      <c r="G32" s="621"/>
      <c r="H32" s="621"/>
      <c r="I32" s="621"/>
      <c r="J32" s="621"/>
      <c r="K32" s="621"/>
      <c r="L32" s="621"/>
      <c r="M32" s="621"/>
      <c r="N32" s="621"/>
      <c r="O32" s="621"/>
      <c r="P32" s="621"/>
      <c r="Q32" s="622"/>
      <c r="R32" s="623">
        <v>6397455</v>
      </c>
      <c r="S32" s="624"/>
      <c r="T32" s="624"/>
      <c r="U32" s="624"/>
      <c r="V32" s="624"/>
      <c r="W32" s="624"/>
      <c r="X32" s="624"/>
      <c r="Y32" s="625"/>
      <c r="Z32" s="626">
        <v>7.6</v>
      </c>
      <c r="AA32" s="626"/>
      <c r="AB32" s="626"/>
      <c r="AC32" s="626"/>
      <c r="AD32" s="627" t="s">
        <v>126</v>
      </c>
      <c r="AE32" s="627"/>
      <c r="AF32" s="627"/>
      <c r="AG32" s="627"/>
      <c r="AH32" s="627"/>
      <c r="AI32" s="627"/>
      <c r="AJ32" s="627"/>
      <c r="AK32" s="627"/>
      <c r="AL32" s="628" t="s">
        <v>126</v>
      </c>
      <c r="AM32" s="629"/>
      <c r="AN32" s="629"/>
      <c r="AO32" s="630"/>
      <c r="AP32" s="671"/>
      <c r="AQ32" s="672"/>
      <c r="AR32" s="672"/>
      <c r="AS32" s="672"/>
      <c r="AT32" s="676"/>
      <c r="AU32" s="354" t="s">
        <v>306</v>
      </c>
      <c r="AX32" s="620" t="s">
        <v>307</v>
      </c>
      <c r="AY32" s="621"/>
      <c r="AZ32" s="621"/>
      <c r="BA32" s="621"/>
      <c r="BB32" s="621"/>
      <c r="BC32" s="621"/>
      <c r="BD32" s="621"/>
      <c r="BE32" s="621"/>
      <c r="BF32" s="622"/>
      <c r="BG32" s="680">
        <v>99</v>
      </c>
      <c r="BH32" s="656"/>
      <c r="BI32" s="656"/>
      <c r="BJ32" s="656"/>
      <c r="BK32" s="656"/>
      <c r="BL32" s="656"/>
      <c r="BM32" s="629">
        <v>96.5</v>
      </c>
      <c r="BN32" s="656"/>
      <c r="BO32" s="656"/>
      <c r="BP32" s="656"/>
      <c r="BQ32" s="678"/>
      <c r="BR32" s="680">
        <v>99</v>
      </c>
      <c r="BS32" s="656"/>
      <c r="BT32" s="656"/>
      <c r="BU32" s="656"/>
      <c r="BV32" s="656"/>
      <c r="BW32" s="656"/>
      <c r="BX32" s="629">
        <v>96</v>
      </c>
      <c r="BY32" s="656"/>
      <c r="BZ32" s="656"/>
      <c r="CA32" s="656"/>
      <c r="CB32" s="678"/>
      <c r="CD32" s="663"/>
      <c r="CE32" s="664"/>
      <c r="CF32" s="620" t="s">
        <v>308</v>
      </c>
      <c r="CG32" s="621"/>
      <c r="CH32" s="621"/>
      <c r="CI32" s="621"/>
      <c r="CJ32" s="621"/>
      <c r="CK32" s="621"/>
      <c r="CL32" s="621"/>
      <c r="CM32" s="621"/>
      <c r="CN32" s="621"/>
      <c r="CO32" s="621"/>
      <c r="CP32" s="621"/>
      <c r="CQ32" s="622"/>
      <c r="CR32" s="623">
        <v>27</v>
      </c>
      <c r="CS32" s="624"/>
      <c r="CT32" s="624"/>
      <c r="CU32" s="624"/>
      <c r="CV32" s="624"/>
      <c r="CW32" s="624"/>
      <c r="CX32" s="624"/>
      <c r="CY32" s="625"/>
      <c r="CZ32" s="628">
        <v>0</v>
      </c>
      <c r="DA32" s="654"/>
      <c r="DB32" s="654"/>
      <c r="DC32" s="658"/>
      <c r="DD32" s="632">
        <v>27</v>
      </c>
      <c r="DE32" s="624"/>
      <c r="DF32" s="624"/>
      <c r="DG32" s="624"/>
      <c r="DH32" s="624"/>
      <c r="DI32" s="624"/>
      <c r="DJ32" s="624"/>
      <c r="DK32" s="625"/>
      <c r="DL32" s="632">
        <v>27</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2">
      <c r="B33" s="620" t="s">
        <v>309</v>
      </c>
      <c r="C33" s="621"/>
      <c r="D33" s="621"/>
      <c r="E33" s="621"/>
      <c r="F33" s="621"/>
      <c r="G33" s="621"/>
      <c r="H33" s="621"/>
      <c r="I33" s="621"/>
      <c r="J33" s="621"/>
      <c r="K33" s="621"/>
      <c r="L33" s="621"/>
      <c r="M33" s="621"/>
      <c r="N33" s="621"/>
      <c r="O33" s="621"/>
      <c r="P33" s="621"/>
      <c r="Q33" s="622"/>
      <c r="R33" s="623">
        <v>280434</v>
      </c>
      <c r="S33" s="624"/>
      <c r="T33" s="624"/>
      <c r="U33" s="624"/>
      <c r="V33" s="624"/>
      <c r="W33" s="624"/>
      <c r="X33" s="624"/>
      <c r="Y33" s="625"/>
      <c r="Z33" s="626">
        <v>0.3</v>
      </c>
      <c r="AA33" s="626"/>
      <c r="AB33" s="626"/>
      <c r="AC33" s="626"/>
      <c r="AD33" s="627">
        <v>45937</v>
      </c>
      <c r="AE33" s="627"/>
      <c r="AF33" s="627"/>
      <c r="AG33" s="627"/>
      <c r="AH33" s="627"/>
      <c r="AI33" s="627"/>
      <c r="AJ33" s="627"/>
      <c r="AK33" s="627"/>
      <c r="AL33" s="628">
        <v>0.1</v>
      </c>
      <c r="AM33" s="629"/>
      <c r="AN33" s="629"/>
      <c r="AO33" s="630"/>
      <c r="AP33" s="673"/>
      <c r="AQ33" s="674"/>
      <c r="AR33" s="674"/>
      <c r="AS33" s="674"/>
      <c r="AT33" s="677"/>
      <c r="AU33" s="355"/>
      <c r="AV33" s="355"/>
      <c r="AW33" s="355"/>
      <c r="AX33" s="644" t="s">
        <v>310</v>
      </c>
      <c r="AY33" s="645"/>
      <c r="AZ33" s="645"/>
      <c r="BA33" s="645"/>
      <c r="BB33" s="645"/>
      <c r="BC33" s="645"/>
      <c r="BD33" s="645"/>
      <c r="BE33" s="645"/>
      <c r="BF33" s="646"/>
      <c r="BG33" s="681">
        <v>99.6</v>
      </c>
      <c r="BH33" s="682"/>
      <c r="BI33" s="682"/>
      <c r="BJ33" s="682"/>
      <c r="BK33" s="682"/>
      <c r="BL33" s="682"/>
      <c r="BM33" s="683">
        <v>98.5</v>
      </c>
      <c r="BN33" s="682"/>
      <c r="BO33" s="682"/>
      <c r="BP33" s="682"/>
      <c r="BQ33" s="684"/>
      <c r="BR33" s="681">
        <v>99.5</v>
      </c>
      <c r="BS33" s="682"/>
      <c r="BT33" s="682"/>
      <c r="BU33" s="682"/>
      <c r="BV33" s="682"/>
      <c r="BW33" s="682"/>
      <c r="BX33" s="683">
        <v>98.1</v>
      </c>
      <c r="BY33" s="682"/>
      <c r="BZ33" s="682"/>
      <c r="CA33" s="682"/>
      <c r="CB33" s="684"/>
      <c r="CD33" s="620" t="s">
        <v>311</v>
      </c>
      <c r="CE33" s="621"/>
      <c r="CF33" s="621"/>
      <c r="CG33" s="621"/>
      <c r="CH33" s="621"/>
      <c r="CI33" s="621"/>
      <c r="CJ33" s="621"/>
      <c r="CK33" s="621"/>
      <c r="CL33" s="621"/>
      <c r="CM33" s="621"/>
      <c r="CN33" s="621"/>
      <c r="CO33" s="621"/>
      <c r="CP33" s="621"/>
      <c r="CQ33" s="622"/>
      <c r="CR33" s="623">
        <v>29650351</v>
      </c>
      <c r="CS33" s="656"/>
      <c r="CT33" s="656"/>
      <c r="CU33" s="656"/>
      <c r="CV33" s="656"/>
      <c r="CW33" s="656"/>
      <c r="CX33" s="656"/>
      <c r="CY33" s="657"/>
      <c r="CZ33" s="628">
        <v>36.9</v>
      </c>
      <c r="DA33" s="654"/>
      <c r="DB33" s="654"/>
      <c r="DC33" s="658"/>
      <c r="DD33" s="632">
        <v>21904140</v>
      </c>
      <c r="DE33" s="656"/>
      <c r="DF33" s="656"/>
      <c r="DG33" s="656"/>
      <c r="DH33" s="656"/>
      <c r="DI33" s="656"/>
      <c r="DJ33" s="656"/>
      <c r="DK33" s="657"/>
      <c r="DL33" s="632">
        <v>17605158</v>
      </c>
      <c r="DM33" s="656"/>
      <c r="DN33" s="656"/>
      <c r="DO33" s="656"/>
      <c r="DP33" s="656"/>
      <c r="DQ33" s="656"/>
      <c r="DR33" s="656"/>
      <c r="DS33" s="656"/>
      <c r="DT33" s="656"/>
      <c r="DU33" s="656"/>
      <c r="DV33" s="657"/>
      <c r="DW33" s="628">
        <v>38</v>
      </c>
      <c r="DX33" s="654"/>
      <c r="DY33" s="654"/>
      <c r="DZ33" s="654"/>
      <c r="EA33" s="654"/>
      <c r="EB33" s="654"/>
      <c r="EC33" s="655"/>
    </row>
    <row r="34" spans="2:133" ht="11.25" customHeight="1" x14ac:dyDescent="0.2">
      <c r="B34" s="620" t="s">
        <v>312</v>
      </c>
      <c r="C34" s="621"/>
      <c r="D34" s="621"/>
      <c r="E34" s="621"/>
      <c r="F34" s="621"/>
      <c r="G34" s="621"/>
      <c r="H34" s="621"/>
      <c r="I34" s="621"/>
      <c r="J34" s="621"/>
      <c r="K34" s="621"/>
      <c r="L34" s="621"/>
      <c r="M34" s="621"/>
      <c r="N34" s="621"/>
      <c r="O34" s="621"/>
      <c r="P34" s="621"/>
      <c r="Q34" s="622"/>
      <c r="R34" s="623">
        <v>395104</v>
      </c>
      <c r="S34" s="624"/>
      <c r="T34" s="624"/>
      <c r="U34" s="624"/>
      <c r="V34" s="624"/>
      <c r="W34" s="624"/>
      <c r="X34" s="624"/>
      <c r="Y34" s="625"/>
      <c r="Z34" s="626">
        <v>0.5</v>
      </c>
      <c r="AA34" s="626"/>
      <c r="AB34" s="626"/>
      <c r="AC34" s="626"/>
      <c r="AD34" s="627" t="s">
        <v>126</v>
      </c>
      <c r="AE34" s="627"/>
      <c r="AF34" s="627"/>
      <c r="AG34" s="627"/>
      <c r="AH34" s="627"/>
      <c r="AI34" s="627"/>
      <c r="AJ34" s="627"/>
      <c r="AK34" s="627"/>
      <c r="AL34" s="628" t="s">
        <v>126</v>
      </c>
      <c r="AM34" s="629"/>
      <c r="AN34" s="629"/>
      <c r="AO34" s="630"/>
      <c r="AP34" s="207"/>
      <c r="AQ34" s="208"/>
      <c r="AS34" s="353"/>
      <c r="AT34" s="353"/>
      <c r="AU34" s="353"/>
      <c r="AV34" s="353"/>
      <c r="AW34" s="353"/>
      <c r="AX34" s="353"/>
      <c r="AY34" s="353"/>
      <c r="AZ34" s="353"/>
      <c r="BA34" s="353"/>
      <c r="BB34" s="353"/>
      <c r="BC34" s="353"/>
      <c r="BD34" s="353"/>
      <c r="BE34" s="353"/>
      <c r="BF34" s="35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20" t="s">
        <v>313</v>
      </c>
      <c r="CE34" s="621"/>
      <c r="CF34" s="621"/>
      <c r="CG34" s="621"/>
      <c r="CH34" s="621"/>
      <c r="CI34" s="621"/>
      <c r="CJ34" s="621"/>
      <c r="CK34" s="621"/>
      <c r="CL34" s="621"/>
      <c r="CM34" s="621"/>
      <c r="CN34" s="621"/>
      <c r="CO34" s="621"/>
      <c r="CP34" s="621"/>
      <c r="CQ34" s="622"/>
      <c r="CR34" s="623">
        <v>12474617</v>
      </c>
      <c r="CS34" s="624"/>
      <c r="CT34" s="624"/>
      <c r="CU34" s="624"/>
      <c r="CV34" s="624"/>
      <c r="CW34" s="624"/>
      <c r="CX34" s="624"/>
      <c r="CY34" s="625"/>
      <c r="CZ34" s="628">
        <v>15.5</v>
      </c>
      <c r="DA34" s="654"/>
      <c r="DB34" s="654"/>
      <c r="DC34" s="658"/>
      <c r="DD34" s="632">
        <v>9057629</v>
      </c>
      <c r="DE34" s="624"/>
      <c r="DF34" s="624"/>
      <c r="DG34" s="624"/>
      <c r="DH34" s="624"/>
      <c r="DI34" s="624"/>
      <c r="DJ34" s="624"/>
      <c r="DK34" s="625"/>
      <c r="DL34" s="632">
        <v>8638983</v>
      </c>
      <c r="DM34" s="624"/>
      <c r="DN34" s="624"/>
      <c r="DO34" s="624"/>
      <c r="DP34" s="624"/>
      <c r="DQ34" s="624"/>
      <c r="DR34" s="624"/>
      <c r="DS34" s="624"/>
      <c r="DT34" s="624"/>
      <c r="DU34" s="624"/>
      <c r="DV34" s="625"/>
      <c r="DW34" s="628">
        <v>18.600000000000001</v>
      </c>
      <c r="DX34" s="654"/>
      <c r="DY34" s="654"/>
      <c r="DZ34" s="654"/>
      <c r="EA34" s="654"/>
      <c r="EB34" s="654"/>
      <c r="EC34" s="655"/>
    </row>
    <row r="35" spans="2:133" ht="11.25" customHeight="1" x14ac:dyDescent="0.2">
      <c r="B35" s="620" t="s">
        <v>314</v>
      </c>
      <c r="C35" s="621"/>
      <c r="D35" s="621"/>
      <c r="E35" s="621"/>
      <c r="F35" s="621"/>
      <c r="G35" s="621"/>
      <c r="H35" s="621"/>
      <c r="I35" s="621"/>
      <c r="J35" s="621"/>
      <c r="K35" s="621"/>
      <c r="L35" s="621"/>
      <c r="M35" s="621"/>
      <c r="N35" s="621"/>
      <c r="O35" s="621"/>
      <c r="P35" s="621"/>
      <c r="Q35" s="622"/>
      <c r="R35" s="623">
        <v>919385</v>
      </c>
      <c r="S35" s="624"/>
      <c r="T35" s="624"/>
      <c r="U35" s="624"/>
      <c r="V35" s="624"/>
      <c r="W35" s="624"/>
      <c r="X35" s="624"/>
      <c r="Y35" s="625"/>
      <c r="Z35" s="626">
        <v>1.1000000000000001</v>
      </c>
      <c r="AA35" s="626"/>
      <c r="AB35" s="626"/>
      <c r="AC35" s="626"/>
      <c r="AD35" s="627" t="s">
        <v>126</v>
      </c>
      <c r="AE35" s="627"/>
      <c r="AF35" s="627"/>
      <c r="AG35" s="627"/>
      <c r="AH35" s="627"/>
      <c r="AI35" s="627"/>
      <c r="AJ35" s="627"/>
      <c r="AK35" s="627"/>
      <c r="AL35" s="628" t="s">
        <v>126</v>
      </c>
      <c r="AM35" s="629"/>
      <c r="AN35" s="629"/>
      <c r="AO35" s="630"/>
      <c r="AP35" s="209"/>
      <c r="AQ35" s="605" t="s">
        <v>315</v>
      </c>
      <c r="AR35" s="606"/>
      <c r="AS35" s="606"/>
      <c r="AT35" s="606"/>
      <c r="AU35" s="606"/>
      <c r="AV35" s="606"/>
      <c r="AW35" s="606"/>
      <c r="AX35" s="606"/>
      <c r="AY35" s="606"/>
      <c r="AZ35" s="606"/>
      <c r="BA35" s="606"/>
      <c r="BB35" s="606"/>
      <c r="BC35" s="606"/>
      <c r="BD35" s="606"/>
      <c r="BE35" s="606"/>
      <c r="BF35" s="607"/>
      <c r="BG35" s="605" t="s">
        <v>316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317</v>
      </c>
      <c r="CE35" s="621"/>
      <c r="CF35" s="621"/>
      <c r="CG35" s="621"/>
      <c r="CH35" s="621"/>
      <c r="CI35" s="621"/>
      <c r="CJ35" s="621"/>
      <c r="CK35" s="621"/>
      <c r="CL35" s="621"/>
      <c r="CM35" s="621"/>
      <c r="CN35" s="621"/>
      <c r="CO35" s="621"/>
      <c r="CP35" s="621"/>
      <c r="CQ35" s="622"/>
      <c r="CR35" s="623">
        <v>707816</v>
      </c>
      <c r="CS35" s="656"/>
      <c r="CT35" s="656"/>
      <c r="CU35" s="656"/>
      <c r="CV35" s="656"/>
      <c r="CW35" s="656"/>
      <c r="CX35" s="656"/>
      <c r="CY35" s="657"/>
      <c r="CZ35" s="628">
        <v>0.9</v>
      </c>
      <c r="DA35" s="654"/>
      <c r="DB35" s="654"/>
      <c r="DC35" s="658"/>
      <c r="DD35" s="632">
        <v>572439</v>
      </c>
      <c r="DE35" s="656"/>
      <c r="DF35" s="656"/>
      <c r="DG35" s="656"/>
      <c r="DH35" s="656"/>
      <c r="DI35" s="656"/>
      <c r="DJ35" s="656"/>
      <c r="DK35" s="657"/>
      <c r="DL35" s="632">
        <v>572190</v>
      </c>
      <c r="DM35" s="656"/>
      <c r="DN35" s="656"/>
      <c r="DO35" s="656"/>
      <c r="DP35" s="656"/>
      <c r="DQ35" s="656"/>
      <c r="DR35" s="656"/>
      <c r="DS35" s="656"/>
      <c r="DT35" s="656"/>
      <c r="DU35" s="656"/>
      <c r="DV35" s="657"/>
      <c r="DW35" s="628">
        <v>1.2</v>
      </c>
      <c r="DX35" s="654"/>
      <c r="DY35" s="654"/>
      <c r="DZ35" s="654"/>
      <c r="EA35" s="654"/>
      <c r="EB35" s="654"/>
      <c r="EC35" s="655"/>
    </row>
    <row r="36" spans="2:133" ht="11.25" customHeight="1" x14ac:dyDescent="0.2">
      <c r="B36" s="620" t="s">
        <v>318</v>
      </c>
      <c r="C36" s="621"/>
      <c r="D36" s="621"/>
      <c r="E36" s="621"/>
      <c r="F36" s="621"/>
      <c r="G36" s="621"/>
      <c r="H36" s="621"/>
      <c r="I36" s="621"/>
      <c r="J36" s="621"/>
      <c r="K36" s="621"/>
      <c r="L36" s="621"/>
      <c r="M36" s="621"/>
      <c r="N36" s="621"/>
      <c r="O36" s="621"/>
      <c r="P36" s="621"/>
      <c r="Q36" s="622"/>
      <c r="R36" s="623">
        <v>1791577</v>
      </c>
      <c r="S36" s="624"/>
      <c r="T36" s="624"/>
      <c r="U36" s="624"/>
      <c r="V36" s="624"/>
      <c r="W36" s="624"/>
      <c r="X36" s="624"/>
      <c r="Y36" s="625"/>
      <c r="Z36" s="626">
        <v>2.1</v>
      </c>
      <c r="AA36" s="626"/>
      <c r="AB36" s="626"/>
      <c r="AC36" s="626"/>
      <c r="AD36" s="627" t="s">
        <v>126</v>
      </c>
      <c r="AE36" s="627"/>
      <c r="AF36" s="627"/>
      <c r="AG36" s="627"/>
      <c r="AH36" s="627"/>
      <c r="AI36" s="627"/>
      <c r="AJ36" s="627"/>
      <c r="AK36" s="627"/>
      <c r="AL36" s="628" t="s">
        <v>126</v>
      </c>
      <c r="AM36" s="629"/>
      <c r="AN36" s="629"/>
      <c r="AO36" s="630"/>
      <c r="AP36" s="209"/>
      <c r="AQ36" s="689" t="s">
        <v>319</v>
      </c>
      <c r="AR36" s="690"/>
      <c r="AS36" s="690"/>
      <c r="AT36" s="690"/>
      <c r="AU36" s="690"/>
      <c r="AV36" s="690"/>
      <c r="AW36" s="690"/>
      <c r="AX36" s="690"/>
      <c r="AY36" s="691"/>
      <c r="AZ36" s="612">
        <v>9381955</v>
      </c>
      <c r="BA36" s="613"/>
      <c r="BB36" s="613"/>
      <c r="BC36" s="613"/>
      <c r="BD36" s="613"/>
      <c r="BE36" s="613"/>
      <c r="BF36" s="685"/>
      <c r="BG36" s="609" t="s">
        <v>320</v>
      </c>
      <c r="BH36" s="610"/>
      <c r="BI36" s="610"/>
      <c r="BJ36" s="610"/>
      <c r="BK36" s="610"/>
      <c r="BL36" s="610"/>
      <c r="BM36" s="610"/>
      <c r="BN36" s="610"/>
      <c r="BO36" s="610"/>
      <c r="BP36" s="610"/>
      <c r="BQ36" s="610"/>
      <c r="BR36" s="610"/>
      <c r="BS36" s="610"/>
      <c r="BT36" s="610"/>
      <c r="BU36" s="611"/>
      <c r="BV36" s="612">
        <v>326885</v>
      </c>
      <c r="BW36" s="613"/>
      <c r="BX36" s="613"/>
      <c r="BY36" s="613"/>
      <c r="BZ36" s="613"/>
      <c r="CA36" s="613"/>
      <c r="CB36" s="685"/>
      <c r="CD36" s="620" t="s">
        <v>321</v>
      </c>
      <c r="CE36" s="621"/>
      <c r="CF36" s="621"/>
      <c r="CG36" s="621"/>
      <c r="CH36" s="621"/>
      <c r="CI36" s="621"/>
      <c r="CJ36" s="621"/>
      <c r="CK36" s="621"/>
      <c r="CL36" s="621"/>
      <c r="CM36" s="621"/>
      <c r="CN36" s="621"/>
      <c r="CO36" s="621"/>
      <c r="CP36" s="621"/>
      <c r="CQ36" s="622"/>
      <c r="CR36" s="623">
        <v>7647888</v>
      </c>
      <c r="CS36" s="624"/>
      <c r="CT36" s="624"/>
      <c r="CU36" s="624"/>
      <c r="CV36" s="624"/>
      <c r="CW36" s="624"/>
      <c r="CX36" s="624"/>
      <c r="CY36" s="625"/>
      <c r="CZ36" s="628">
        <v>9.5</v>
      </c>
      <c r="DA36" s="654"/>
      <c r="DB36" s="654"/>
      <c r="DC36" s="658"/>
      <c r="DD36" s="632">
        <v>6328192</v>
      </c>
      <c r="DE36" s="624"/>
      <c r="DF36" s="624"/>
      <c r="DG36" s="624"/>
      <c r="DH36" s="624"/>
      <c r="DI36" s="624"/>
      <c r="DJ36" s="624"/>
      <c r="DK36" s="625"/>
      <c r="DL36" s="632">
        <v>3190226</v>
      </c>
      <c r="DM36" s="624"/>
      <c r="DN36" s="624"/>
      <c r="DO36" s="624"/>
      <c r="DP36" s="624"/>
      <c r="DQ36" s="624"/>
      <c r="DR36" s="624"/>
      <c r="DS36" s="624"/>
      <c r="DT36" s="624"/>
      <c r="DU36" s="624"/>
      <c r="DV36" s="625"/>
      <c r="DW36" s="628">
        <v>6.9</v>
      </c>
      <c r="DX36" s="654"/>
      <c r="DY36" s="654"/>
      <c r="DZ36" s="654"/>
      <c r="EA36" s="654"/>
      <c r="EB36" s="654"/>
      <c r="EC36" s="655"/>
    </row>
    <row r="37" spans="2:133" ht="11.25" customHeight="1" x14ac:dyDescent="0.2">
      <c r="B37" s="620" t="s">
        <v>322</v>
      </c>
      <c r="C37" s="621"/>
      <c r="D37" s="621"/>
      <c r="E37" s="621"/>
      <c r="F37" s="621"/>
      <c r="G37" s="621"/>
      <c r="H37" s="621"/>
      <c r="I37" s="621"/>
      <c r="J37" s="621"/>
      <c r="K37" s="621"/>
      <c r="L37" s="621"/>
      <c r="M37" s="621"/>
      <c r="N37" s="621"/>
      <c r="O37" s="621"/>
      <c r="P37" s="621"/>
      <c r="Q37" s="622"/>
      <c r="R37" s="623">
        <v>4187591</v>
      </c>
      <c r="S37" s="624"/>
      <c r="T37" s="624"/>
      <c r="U37" s="624"/>
      <c r="V37" s="624"/>
      <c r="W37" s="624"/>
      <c r="X37" s="624"/>
      <c r="Y37" s="625"/>
      <c r="Z37" s="626">
        <v>5</v>
      </c>
      <c r="AA37" s="626"/>
      <c r="AB37" s="626"/>
      <c r="AC37" s="626"/>
      <c r="AD37" s="627">
        <v>141026</v>
      </c>
      <c r="AE37" s="627"/>
      <c r="AF37" s="627"/>
      <c r="AG37" s="627"/>
      <c r="AH37" s="627"/>
      <c r="AI37" s="627"/>
      <c r="AJ37" s="627"/>
      <c r="AK37" s="627"/>
      <c r="AL37" s="628">
        <v>0.3</v>
      </c>
      <c r="AM37" s="629"/>
      <c r="AN37" s="629"/>
      <c r="AO37" s="630"/>
      <c r="AQ37" s="686" t="s">
        <v>323</v>
      </c>
      <c r="AR37" s="687"/>
      <c r="AS37" s="687"/>
      <c r="AT37" s="687"/>
      <c r="AU37" s="687"/>
      <c r="AV37" s="687"/>
      <c r="AW37" s="687"/>
      <c r="AX37" s="687"/>
      <c r="AY37" s="688"/>
      <c r="AZ37" s="623">
        <v>1499423</v>
      </c>
      <c r="BA37" s="624"/>
      <c r="BB37" s="624"/>
      <c r="BC37" s="624"/>
      <c r="BD37" s="656"/>
      <c r="BE37" s="656"/>
      <c r="BF37" s="678"/>
      <c r="BG37" s="620" t="s">
        <v>324</v>
      </c>
      <c r="BH37" s="621"/>
      <c r="BI37" s="621"/>
      <c r="BJ37" s="621"/>
      <c r="BK37" s="621"/>
      <c r="BL37" s="621"/>
      <c r="BM37" s="621"/>
      <c r="BN37" s="621"/>
      <c r="BO37" s="621"/>
      <c r="BP37" s="621"/>
      <c r="BQ37" s="621"/>
      <c r="BR37" s="621"/>
      <c r="BS37" s="621"/>
      <c r="BT37" s="621"/>
      <c r="BU37" s="622"/>
      <c r="BV37" s="623">
        <v>248674</v>
      </c>
      <c r="BW37" s="624"/>
      <c r="BX37" s="624"/>
      <c r="BY37" s="624"/>
      <c r="BZ37" s="624"/>
      <c r="CA37" s="624"/>
      <c r="CB37" s="633"/>
      <c r="CD37" s="620" t="s">
        <v>325</v>
      </c>
      <c r="CE37" s="621"/>
      <c r="CF37" s="621"/>
      <c r="CG37" s="621"/>
      <c r="CH37" s="621"/>
      <c r="CI37" s="621"/>
      <c r="CJ37" s="621"/>
      <c r="CK37" s="621"/>
      <c r="CL37" s="621"/>
      <c r="CM37" s="621"/>
      <c r="CN37" s="621"/>
      <c r="CO37" s="621"/>
      <c r="CP37" s="621"/>
      <c r="CQ37" s="622"/>
      <c r="CR37" s="623">
        <v>24744</v>
      </c>
      <c r="CS37" s="656"/>
      <c r="CT37" s="656"/>
      <c r="CU37" s="656"/>
      <c r="CV37" s="656"/>
      <c r="CW37" s="656"/>
      <c r="CX37" s="656"/>
      <c r="CY37" s="657"/>
      <c r="CZ37" s="628">
        <v>0</v>
      </c>
      <c r="DA37" s="654"/>
      <c r="DB37" s="654"/>
      <c r="DC37" s="658"/>
      <c r="DD37" s="632">
        <v>24744</v>
      </c>
      <c r="DE37" s="656"/>
      <c r="DF37" s="656"/>
      <c r="DG37" s="656"/>
      <c r="DH37" s="656"/>
      <c r="DI37" s="656"/>
      <c r="DJ37" s="656"/>
      <c r="DK37" s="657"/>
      <c r="DL37" s="632">
        <v>24744</v>
      </c>
      <c r="DM37" s="656"/>
      <c r="DN37" s="656"/>
      <c r="DO37" s="656"/>
      <c r="DP37" s="656"/>
      <c r="DQ37" s="656"/>
      <c r="DR37" s="656"/>
      <c r="DS37" s="656"/>
      <c r="DT37" s="656"/>
      <c r="DU37" s="656"/>
      <c r="DV37" s="657"/>
      <c r="DW37" s="628">
        <v>0.1</v>
      </c>
      <c r="DX37" s="654"/>
      <c r="DY37" s="654"/>
      <c r="DZ37" s="654"/>
      <c r="EA37" s="654"/>
      <c r="EB37" s="654"/>
      <c r="EC37" s="655"/>
    </row>
    <row r="38" spans="2:133" ht="11.25" customHeight="1" x14ac:dyDescent="0.2">
      <c r="B38" s="620" t="s">
        <v>326</v>
      </c>
      <c r="C38" s="621"/>
      <c r="D38" s="621"/>
      <c r="E38" s="621"/>
      <c r="F38" s="621"/>
      <c r="G38" s="621"/>
      <c r="H38" s="621"/>
      <c r="I38" s="621"/>
      <c r="J38" s="621"/>
      <c r="K38" s="621"/>
      <c r="L38" s="621"/>
      <c r="M38" s="621"/>
      <c r="N38" s="621"/>
      <c r="O38" s="621"/>
      <c r="P38" s="621"/>
      <c r="Q38" s="622"/>
      <c r="R38" s="623">
        <v>4168400</v>
      </c>
      <c r="S38" s="624"/>
      <c r="T38" s="624"/>
      <c r="U38" s="624"/>
      <c r="V38" s="624"/>
      <c r="W38" s="624"/>
      <c r="X38" s="624"/>
      <c r="Y38" s="625"/>
      <c r="Z38" s="626">
        <v>5</v>
      </c>
      <c r="AA38" s="626"/>
      <c r="AB38" s="626"/>
      <c r="AC38" s="626"/>
      <c r="AD38" s="627" t="s">
        <v>126</v>
      </c>
      <c r="AE38" s="627"/>
      <c r="AF38" s="627"/>
      <c r="AG38" s="627"/>
      <c r="AH38" s="627"/>
      <c r="AI38" s="627"/>
      <c r="AJ38" s="627"/>
      <c r="AK38" s="627"/>
      <c r="AL38" s="628" t="s">
        <v>126</v>
      </c>
      <c r="AM38" s="629"/>
      <c r="AN38" s="629"/>
      <c r="AO38" s="630"/>
      <c r="AQ38" s="686" t="s">
        <v>327</v>
      </c>
      <c r="AR38" s="687"/>
      <c r="AS38" s="687"/>
      <c r="AT38" s="687"/>
      <c r="AU38" s="687"/>
      <c r="AV38" s="687"/>
      <c r="AW38" s="687"/>
      <c r="AX38" s="687"/>
      <c r="AY38" s="688"/>
      <c r="AZ38" s="623">
        <v>947414</v>
      </c>
      <c r="BA38" s="624"/>
      <c r="BB38" s="624"/>
      <c r="BC38" s="624"/>
      <c r="BD38" s="656"/>
      <c r="BE38" s="656"/>
      <c r="BF38" s="678"/>
      <c r="BG38" s="620" t="s">
        <v>328</v>
      </c>
      <c r="BH38" s="621"/>
      <c r="BI38" s="621"/>
      <c r="BJ38" s="621"/>
      <c r="BK38" s="621"/>
      <c r="BL38" s="621"/>
      <c r="BM38" s="621"/>
      <c r="BN38" s="621"/>
      <c r="BO38" s="621"/>
      <c r="BP38" s="621"/>
      <c r="BQ38" s="621"/>
      <c r="BR38" s="621"/>
      <c r="BS38" s="621"/>
      <c r="BT38" s="621"/>
      <c r="BU38" s="622"/>
      <c r="BV38" s="623">
        <v>26272</v>
      </c>
      <c r="BW38" s="624"/>
      <c r="BX38" s="624"/>
      <c r="BY38" s="624"/>
      <c r="BZ38" s="624"/>
      <c r="CA38" s="624"/>
      <c r="CB38" s="633"/>
      <c r="CD38" s="620" t="s">
        <v>329</v>
      </c>
      <c r="CE38" s="621"/>
      <c r="CF38" s="621"/>
      <c r="CG38" s="621"/>
      <c r="CH38" s="621"/>
      <c r="CI38" s="621"/>
      <c r="CJ38" s="621"/>
      <c r="CK38" s="621"/>
      <c r="CL38" s="621"/>
      <c r="CM38" s="621"/>
      <c r="CN38" s="621"/>
      <c r="CO38" s="621"/>
      <c r="CP38" s="621"/>
      <c r="CQ38" s="622"/>
      <c r="CR38" s="623">
        <v>6710607</v>
      </c>
      <c r="CS38" s="624"/>
      <c r="CT38" s="624"/>
      <c r="CU38" s="624"/>
      <c r="CV38" s="624"/>
      <c r="CW38" s="624"/>
      <c r="CX38" s="624"/>
      <c r="CY38" s="625"/>
      <c r="CZ38" s="628">
        <v>8.4</v>
      </c>
      <c r="DA38" s="654"/>
      <c r="DB38" s="654"/>
      <c r="DC38" s="658"/>
      <c r="DD38" s="632">
        <v>5327821</v>
      </c>
      <c r="DE38" s="624"/>
      <c r="DF38" s="624"/>
      <c r="DG38" s="624"/>
      <c r="DH38" s="624"/>
      <c r="DI38" s="624"/>
      <c r="DJ38" s="624"/>
      <c r="DK38" s="625"/>
      <c r="DL38" s="632">
        <v>5203759</v>
      </c>
      <c r="DM38" s="624"/>
      <c r="DN38" s="624"/>
      <c r="DO38" s="624"/>
      <c r="DP38" s="624"/>
      <c r="DQ38" s="624"/>
      <c r="DR38" s="624"/>
      <c r="DS38" s="624"/>
      <c r="DT38" s="624"/>
      <c r="DU38" s="624"/>
      <c r="DV38" s="625"/>
      <c r="DW38" s="628">
        <v>11.2</v>
      </c>
      <c r="DX38" s="654"/>
      <c r="DY38" s="654"/>
      <c r="DZ38" s="654"/>
      <c r="EA38" s="654"/>
      <c r="EB38" s="654"/>
      <c r="EC38" s="655"/>
    </row>
    <row r="39" spans="2:133" ht="11.25" customHeight="1" x14ac:dyDescent="0.2">
      <c r="B39" s="620" t="s">
        <v>330</v>
      </c>
      <c r="C39" s="621"/>
      <c r="D39" s="621"/>
      <c r="E39" s="621"/>
      <c r="F39" s="621"/>
      <c r="G39" s="621"/>
      <c r="H39" s="621"/>
      <c r="I39" s="621"/>
      <c r="J39" s="621"/>
      <c r="K39" s="621"/>
      <c r="L39" s="621"/>
      <c r="M39" s="621"/>
      <c r="N39" s="621"/>
      <c r="O39" s="621"/>
      <c r="P39" s="621"/>
      <c r="Q39" s="622"/>
      <c r="R39" s="623" t="s">
        <v>126</v>
      </c>
      <c r="S39" s="624"/>
      <c r="T39" s="624"/>
      <c r="U39" s="624"/>
      <c r="V39" s="624"/>
      <c r="W39" s="624"/>
      <c r="X39" s="624"/>
      <c r="Y39" s="625"/>
      <c r="Z39" s="626" t="s">
        <v>126</v>
      </c>
      <c r="AA39" s="626"/>
      <c r="AB39" s="626"/>
      <c r="AC39" s="626"/>
      <c r="AD39" s="627" t="s">
        <v>126</v>
      </c>
      <c r="AE39" s="627"/>
      <c r="AF39" s="627"/>
      <c r="AG39" s="627"/>
      <c r="AH39" s="627"/>
      <c r="AI39" s="627"/>
      <c r="AJ39" s="627"/>
      <c r="AK39" s="627"/>
      <c r="AL39" s="628" t="s">
        <v>126</v>
      </c>
      <c r="AM39" s="629"/>
      <c r="AN39" s="629"/>
      <c r="AO39" s="630"/>
      <c r="AQ39" s="686" t="s">
        <v>331</v>
      </c>
      <c r="AR39" s="687"/>
      <c r="AS39" s="687"/>
      <c r="AT39" s="687"/>
      <c r="AU39" s="687"/>
      <c r="AV39" s="687"/>
      <c r="AW39" s="687"/>
      <c r="AX39" s="687"/>
      <c r="AY39" s="688"/>
      <c r="AZ39" s="623">
        <v>224511</v>
      </c>
      <c r="BA39" s="624"/>
      <c r="BB39" s="624"/>
      <c r="BC39" s="624"/>
      <c r="BD39" s="656"/>
      <c r="BE39" s="656"/>
      <c r="BF39" s="678"/>
      <c r="BG39" s="620" t="s">
        <v>332</v>
      </c>
      <c r="BH39" s="621"/>
      <c r="BI39" s="621"/>
      <c r="BJ39" s="621"/>
      <c r="BK39" s="621"/>
      <c r="BL39" s="621"/>
      <c r="BM39" s="621"/>
      <c r="BN39" s="621"/>
      <c r="BO39" s="621"/>
      <c r="BP39" s="621"/>
      <c r="BQ39" s="621"/>
      <c r="BR39" s="621"/>
      <c r="BS39" s="621"/>
      <c r="BT39" s="621"/>
      <c r="BU39" s="622"/>
      <c r="BV39" s="623">
        <v>41497</v>
      </c>
      <c r="BW39" s="624"/>
      <c r="BX39" s="624"/>
      <c r="BY39" s="624"/>
      <c r="BZ39" s="624"/>
      <c r="CA39" s="624"/>
      <c r="CB39" s="633"/>
      <c r="CD39" s="620" t="s">
        <v>333</v>
      </c>
      <c r="CE39" s="621"/>
      <c r="CF39" s="621"/>
      <c r="CG39" s="621"/>
      <c r="CH39" s="621"/>
      <c r="CI39" s="621"/>
      <c r="CJ39" s="621"/>
      <c r="CK39" s="621"/>
      <c r="CL39" s="621"/>
      <c r="CM39" s="621"/>
      <c r="CN39" s="621"/>
      <c r="CO39" s="621"/>
      <c r="CP39" s="621"/>
      <c r="CQ39" s="622"/>
      <c r="CR39" s="623">
        <v>617553</v>
      </c>
      <c r="CS39" s="656"/>
      <c r="CT39" s="656"/>
      <c r="CU39" s="656"/>
      <c r="CV39" s="656"/>
      <c r="CW39" s="656"/>
      <c r="CX39" s="656"/>
      <c r="CY39" s="657"/>
      <c r="CZ39" s="628">
        <v>0.8</v>
      </c>
      <c r="DA39" s="654"/>
      <c r="DB39" s="654"/>
      <c r="DC39" s="658"/>
      <c r="DD39" s="632">
        <v>599002</v>
      </c>
      <c r="DE39" s="656"/>
      <c r="DF39" s="656"/>
      <c r="DG39" s="656"/>
      <c r="DH39" s="656"/>
      <c r="DI39" s="656"/>
      <c r="DJ39" s="656"/>
      <c r="DK39" s="657"/>
      <c r="DL39" s="632" t="s">
        <v>126</v>
      </c>
      <c r="DM39" s="656"/>
      <c r="DN39" s="656"/>
      <c r="DO39" s="656"/>
      <c r="DP39" s="656"/>
      <c r="DQ39" s="656"/>
      <c r="DR39" s="656"/>
      <c r="DS39" s="656"/>
      <c r="DT39" s="656"/>
      <c r="DU39" s="656"/>
      <c r="DV39" s="657"/>
      <c r="DW39" s="628" t="s">
        <v>126</v>
      </c>
      <c r="DX39" s="654"/>
      <c r="DY39" s="654"/>
      <c r="DZ39" s="654"/>
      <c r="EA39" s="654"/>
      <c r="EB39" s="654"/>
      <c r="EC39" s="655"/>
    </row>
    <row r="40" spans="2:133" ht="11.25" customHeight="1" x14ac:dyDescent="0.2">
      <c r="B40" s="620" t="s">
        <v>334</v>
      </c>
      <c r="C40" s="621"/>
      <c r="D40" s="621"/>
      <c r="E40" s="621"/>
      <c r="F40" s="621"/>
      <c r="G40" s="621"/>
      <c r="H40" s="621"/>
      <c r="I40" s="621"/>
      <c r="J40" s="621"/>
      <c r="K40" s="621"/>
      <c r="L40" s="621"/>
      <c r="M40" s="621"/>
      <c r="N40" s="621"/>
      <c r="O40" s="621"/>
      <c r="P40" s="621"/>
      <c r="Q40" s="622"/>
      <c r="R40" s="623">
        <v>1735000</v>
      </c>
      <c r="S40" s="624"/>
      <c r="T40" s="624"/>
      <c r="U40" s="624"/>
      <c r="V40" s="624"/>
      <c r="W40" s="624"/>
      <c r="X40" s="624"/>
      <c r="Y40" s="625"/>
      <c r="Z40" s="626">
        <v>2.1</v>
      </c>
      <c r="AA40" s="626"/>
      <c r="AB40" s="626"/>
      <c r="AC40" s="626"/>
      <c r="AD40" s="627" t="s">
        <v>126</v>
      </c>
      <c r="AE40" s="627"/>
      <c r="AF40" s="627"/>
      <c r="AG40" s="627"/>
      <c r="AH40" s="627"/>
      <c r="AI40" s="627"/>
      <c r="AJ40" s="627"/>
      <c r="AK40" s="627"/>
      <c r="AL40" s="628" t="s">
        <v>126</v>
      </c>
      <c r="AM40" s="629"/>
      <c r="AN40" s="629"/>
      <c r="AO40" s="630"/>
      <c r="AQ40" s="686" t="s">
        <v>335</v>
      </c>
      <c r="AR40" s="687"/>
      <c r="AS40" s="687"/>
      <c r="AT40" s="687"/>
      <c r="AU40" s="687"/>
      <c r="AV40" s="687"/>
      <c r="AW40" s="687"/>
      <c r="AX40" s="687"/>
      <c r="AY40" s="688"/>
      <c r="AZ40" s="623" t="s">
        <v>126</v>
      </c>
      <c r="BA40" s="624"/>
      <c r="BB40" s="624"/>
      <c r="BC40" s="624"/>
      <c r="BD40" s="656"/>
      <c r="BE40" s="656"/>
      <c r="BF40" s="678"/>
      <c r="BG40" s="671" t="s">
        <v>336</v>
      </c>
      <c r="BH40" s="672"/>
      <c r="BI40" s="672"/>
      <c r="BJ40" s="672"/>
      <c r="BK40" s="672"/>
      <c r="BL40" s="356"/>
      <c r="BM40" s="621" t="s">
        <v>337</v>
      </c>
      <c r="BN40" s="621"/>
      <c r="BO40" s="621"/>
      <c r="BP40" s="621"/>
      <c r="BQ40" s="621"/>
      <c r="BR40" s="621"/>
      <c r="BS40" s="621"/>
      <c r="BT40" s="621"/>
      <c r="BU40" s="622"/>
      <c r="BV40" s="623">
        <v>102</v>
      </c>
      <c r="BW40" s="624"/>
      <c r="BX40" s="624"/>
      <c r="BY40" s="624"/>
      <c r="BZ40" s="624"/>
      <c r="CA40" s="624"/>
      <c r="CB40" s="633"/>
      <c r="CD40" s="620" t="s">
        <v>338</v>
      </c>
      <c r="CE40" s="621"/>
      <c r="CF40" s="621"/>
      <c r="CG40" s="621"/>
      <c r="CH40" s="621"/>
      <c r="CI40" s="621"/>
      <c r="CJ40" s="621"/>
      <c r="CK40" s="621"/>
      <c r="CL40" s="621"/>
      <c r="CM40" s="621"/>
      <c r="CN40" s="621"/>
      <c r="CO40" s="621"/>
      <c r="CP40" s="621"/>
      <c r="CQ40" s="622"/>
      <c r="CR40" s="623">
        <v>1491870</v>
      </c>
      <c r="CS40" s="624"/>
      <c r="CT40" s="624"/>
      <c r="CU40" s="624"/>
      <c r="CV40" s="624"/>
      <c r="CW40" s="624"/>
      <c r="CX40" s="624"/>
      <c r="CY40" s="625"/>
      <c r="CZ40" s="628">
        <v>1.9</v>
      </c>
      <c r="DA40" s="654"/>
      <c r="DB40" s="654"/>
      <c r="DC40" s="658"/>
      <c r="DD40" s="632">
        <v>19057</v>
      </c>
      <c r="DE40" s="624"/>
      <c r="DF40" s="624"/>
      <c r="DG40" s="624"/>
      <c r="DH40" s="624"/>
      <c r="DI40" s="624"/>
      <c r="DJ40" s="624"/>
      <c r="DK40" s="625"/>
      <c r="DL40" s="632" t="s">
        <v>126</v>
      </c>
      <c r="DM40" s="624"/>
      <c r="DN40" s="624"/>
      <c r="DO40" s="624"/>
      <c r="DP40" s="624"/>
      <c r="DQ40" s="624"/>
      <c r="DR40" s="624"/>
      <c r="DS40" s="624"/>
      <c r="DT40" s="624"/>
      <c r="DU40" s="624"/>
      <c r="DV40" s="625"/>
      <c r="DW40" s="628" t="s">
        <v>126</v>
      </c>
      <c r="DX40" s="654"/>
      <c r="DY40" s="654"/>
      <c r="DZ40" s="654"/>
      <c r="EA40" s="654"/>
      <c r="EB40" s="654"/>
      <c r="EC40" s="655"/>
    </row>
    <row r="41" spans="2:133" ht="11.25" customHeight="1" x14ac:dyDescent="0.2">
      <c r="B41" s="644" t="s">
        <v>339</v>
      </c>
      <c r="C41" s="645"/>
      <c r="D41" s="645"/>
      <c r="E41" s="645"/>
      <c r="F41" s="645"/>
      <c r="G41" s="645"/>
      <c r="H41" s="645"/>
      <c r="I41" s="645"/>
      <c r="J41" s="645"/>
      <c r="K41" s="645"/>
      <c r="L41" s="645"/>
      <c r="M41" s="645"/>
      <c r="N41" s="645"/>
      <c r="O41" s="645"/>
      <c r="P41" s="645"/>
      <c r="Q41" s="646"/>
      <c r="R41" s="695">
        <v>83772180</v>
      </c>
      <c r="S41" s="696"/>
      <c r="T41" s="696"/>
      <c r="U41" s="696"/>
      <c r="V41" s="696"/>
      <c r="W41" s="696"/>
      <c r="X41" s="696"/>
      <c r="Y41" s="700"/>
      <c r="Z41" s="701">
        <v>100</v>
      </c>
      <c r="AA41" s="701"/>
      <c r="AB41" s="701"/>
      <c r="AC41" s="701"/>
      <c r="AD41" s="702">
        <v>44644521</v>
      </c>
      <c r="AE41" s="702"/>
      <c r="AF41" s="702"/>
      <c r="AG41" s="702"/>
      <c r="AH41" s="702"/>
      <c r="AI41" s="702"/>
      <c r="AJ41" s="702"/>
      <c r="AK41" s="702"/>
      <c r="AL41" s="703">
        <v>100</v>
      </c>
      <c r="AM41" s="683"/>
      <c r="AN41" s="683"/>
      <c r="AO41" s="704"/>
      <c r="AQ41" s="686" t="s">
        <v>340</v>
      </c>
      <c r="AR41" s="687"/>
      <c r="AS41" s="687"/>
      <c r="AT41" s="687"/>
      <c r="AU41" s="687"/>
      <c r="AV41" s="687"/>
      <c r="AW41" s="687"/>
      <c r="AX41" s="687"/>
      <c r="AY41" s="688"/>
      <c r="AZ41" s="623">
        <v>1590613</v>
      </c>
      <c r="BA41" s="624"/>
      <c r="BB41" s="624"/>
      <c r="BC41" s="624"/>
      <c r="BD41" s="656"/>
      <c r="BE41" s="656"/>
      <c r="BF41" s="678"/>
      <c r="BG41" s="671"/>
      <c r="BH41" s="672"/>
      <c r="BI41" s="672"/>
      <c r="BJ41" s="672"/>
      <c r="BK41" s="672"/>
      <c r="BL41" s="356"/>
      <c r="BM41" s="621" t="s">
        <v>341</v>
      </c>
      <c r="BN41" s="621"/>
      <c r="BO41" s="621"/>
      <c r="BP41" s="621"/>
      <c r="BQ41" s="621"/>
      <c r="BR41" s="621"/>
      <c r="BS41" s="621"/>
      <c r="BT41" s="621"/>
      <c r="BU41" s="622"/>
      <c r="BV41" s="623" t="s">
        <v>126</v>
      </c>
      <c r="BW41" s="624"/>
      <c r="BX41" s="624"/>
      <c r="BY41" s="624"/>
      <c r="BZ41" s="624"/>
      <c r="CA41" s="624"/>
      <c r="CB41" s="633"/>
      <c r="CD41" s="620" t="s">
        <v>342</v>
      </c>
      <c r="CE41" s="621"/>
      <c r="CF41" s="621"/>
      <c r="CG41" s="621"/>
      <c r="CH41" s="621"/>
      <c r="CI41" s="621"/>
      <c r="CJ41" s="621"/>
      <c r="CK41" s="621"/>
      <c r="CL41" s="621"/>
      <c r="CM41" s="621"/>
      <c r="CN41" s="621"/>
      <c r="CO41" s="621"/>
      <c r="CP41" s="621"/>
      <c r="CQ41" s="622"/>
      <c r="CR41" s="623" t="s">
        <v>126</v>
      </c>
      <c r="CS41" s="656"/>
      <c r="CT41" s="656"/>
      <c r="CU41" s="656"/>
      <c r="CV41" s="656"/>
      <c r="CW41" s="656"/>
      <c r="CX41" s="656"/>
      <c r="CY41" s="657"/>
      <c r="CZ41" s="628" t="s">
        <v>126</v>
      </c>
      <c r="DA41" s="654"/>
      <c r="DB41" s="654"/>
      <c r="DC41" s="658"/>
      <c r="DD41" s="632" t="s">
        <v>126</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343</v>
      </c>
      <c r="AR42" s="693"/>
      <c r="AS42" s="693"/>
      <c r="AT42" s="693"/>
      <c r="AU42" s="693"/>
      <c r="AV42" s="693"/>
      <c r="AW42" s="693"/>
      <c r="AX42" s="693"/>
      <c r="AY42" s="694"/>
      <c r="AZ42" s="695">
        <v>5119994</v>
      </c>
      <c r="BA42" s="696"/>
      <c r="BB42" s="696"/>
      <c r="BC42" s="696"/>
      <c r="BD42" s="682"/>
      <c r="BE42" s="682"/>
      <c r="BF42" s="684"/>
      <c r="BG42" s="673"/>
      <c r="BH42" s="674"/>
      <c r="BI42" s="674"/>
      <c r="BJ42" s="674"/>
      <c r="BK42" s="674"/>
      <c r="BL42" s="357"/>
      <c r="BM42" s="645" t="s">
        <v>344</v>
      </c>
      <c r="BN42" s="645"/>
      <c r="BO42" s="645"/>
      <c r="BP42" s="645"/>
      <c r="BQ42" s="645"/>
      <c r="BR42" s="645"/>
      <c r="BS42" s="645"/>
      <c r="BT42" s="645"/>
      <c r="BU42" s="646"/>
      <c r="BV42" s="695">
        <v>322</v>
      </c>
      <c r="BW42" s="696"/>
      <c r="BX42" s="696"/>
      <c r="BY42" s="696"/>
      <c r="BZ42" s="696"/>
      <c r="CA42" s="696"/>
      <c r="CB42" s="705"/>
      <c r="CD42" s="620" t="s">
        <v>345</v>
      </c>
      <c r="CE42" s="621"/>
      <c r="CF42" s="621"/>
      <c r="CG42" s="621"/>
      <c r="CH42" s="621"/>
      <c r="CI42" s="621"/>
      <c r="CJ42" s="621"/>
      <c r="CK42" s="621"/>
      <c r="CL42" s="621"/>
      <c r="CM42" s="621"/>
      <c r="CN42" s="621"/>
      <c r="CO42" s="621"/>
      <c r="CP42" s="621"/>
      <c r="CQ42" s="622"/>
      <c r="CR42" s="623">
        <v>6284529</v>
      </c>
      <c r="CS42" s="656"/>
      <c r="CT42" s="656"/>
      <c r="CU42" s="656"/>
      <c r="CV42" s="656"/>
      <c r="CW42" s="656"/>
      <c r="CX42" s="656"/>
      <c r="CY42" s="657"/>
      <c r="CZ42" s="628">
        <v>7.8</v>
      </c>
      <c r="DA42" s="654"/>
      <c r="DB42" s="654"/>
      <c r="DC42" s="658"/>
      <c r="DD42" s="632">
        <v>2229447</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354" t="s">
        <v>346</v>
      </c>
      <c r="CD43" s="620" t="s">
        <v>347</v>
      </c>
      <c r="CE43" s="621"/>
      <c r="CF43" s="621"/>
      <c r="CG43" s="621"/>
      <c r="CH43" s="621"/>
      <c r="CI43" s="621"/>
      <c r="CJ43" s="621"/>
      <c r="CK43" s="621"/>
      <c r="CL43" s="621"/>
      <c r="CM43" s="621"/>
      <c r="CN43" s="621"/>
      <c r="CO43" s="621"/>
      <c r="CP43" s="621"/>
      <c r="CQ43" s="622"/>
      <c r="CR43" s="623">
        <v>370278</v>
      </c>
      <c r="CS43" s="656"/>
      <c r="CT43" s="656"/>
      <c r="CU43" s="656"/>
      <c r="CV43" s="656"/>
      <c r="CW43" s="656"/>
      <c r="CX43" s="656"/>
      <c r="CY43" s="657"/>
      <c r="CZ43" s="628">
        <v>0.5</v>
      </c>
      <c r="DA43" s="654"/>
      <c r="DB43" s="654"/>
      <c r="DC43" s="658"/>
      <c r="DD43" s="632">
        <v>361619</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348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296</v>
      </c>
      <c r="CE44" s="660"/>
      <c r="CF44" s="620" t="s">
        <v>349</v>
      </c>
      <c r="CG44" s="621"/>
      <c r="CH44" s="621"/>
      <c r="CI44" s="621"/>
      <c r="CJ44" s="621"/>
      <c r="CK44" s="621"/>
      <c r="CL44" s="621"/>
      <c r="CM44" s="621"/>
      <c r="CN44" s="621"/>
      <c r="CO44" s="621"/>
      <c r="CP44" s="621"/>
      <c r="CQ44" s="622"/>
      <c r="CR44" s="623">
        <v>6284529</v>
      </c>
      <c r="CS44" s="624"/>
      <c r="CT44" s="624"/>
      <c r="CU44" s="624"/>
      <c r="CV44" s="624"/>
      <c r="CW44" s="624"/>
      <c r="CX44" s="624"/>
      <c r="CY44" s="625"/>
      <c r="CZ44" s="628">
        <v>7.8</v>
      </c>
      <c r="DA44" s="629"/>
      <c r="DB44" s="629"/>
      <c r="DC44" s="635"/>
      <c r="DD44" s="632">
        <v>2229447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350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351</v>
      </c>
      <c r="CG45" s="621"/>
      <c r="CH45" s="621"/>
      <c r="CI45" s="621"/>
      <c r="CJ45" s="621"/>
      <c r="CK45" s="621"/>
      <c r="CL45" s="621"/>
      <c r="CM45" s="621"/>
      <c r="CN45" s="621"/>
      <c r="CO45" s="621"/>
      <c r="CP45" s="621"/>
      <c r="CQ45" s="622"/>
      <c r="CR45" s="623">
        <v>2380585</v>
      </c>
      <c r="CS45" s="656"/>
      <c r="CT45" s="656"/>
      <c r="CU45" s="656"/>
      <c r="CV45" s="656"/>
      <c r="CW45" s="656"/>
      <c r="CX45" s="656"/>
      <c r="CY45" s="657"/>
      <c r="CZ45" s="628">
        <v>3</v>
      </c>
      <c r="DA45" s="654"/>
      <c r="DB45" s="654"/>
      <c r="DC45" s="658"/>
      <c r="DD45" s="632">
        <v>135030</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358"/>
      <c r="CD46" s="661"/>
      <c r="CE46" s="662"/>
      <c r="CF46" s="620" t="s">
        <v>352</v>
      </c>
      <c r="CG46" s="621"/>
      <c r="CH46" s="621"/>
      <c r="CI46" s="621"/>
      <c r="CJ46" s="621"/>
      <c r="CK46" s="621"/>
      <c r="CL46" s="621"/>
      <c r="CM46" s="621"/>
      <c r="CN46" s="621"/>
      <c r="CO46" s="621"/>
      <c r="CP46" s="621"/>
      <c r="CQ46" s="622"/>
      <c r="CR46" s="623">
        <v>3769757</v>
      </c>
      <c r="CS46" s="624"/>
      <c r="CT46" s="624"/>
      <c r="CU46" s="624"/>
      <c r="CV46" s="624"/>
      <c r="CW46" s="624"/>
      <c r="CX46" s="624"/>
      <c r="CY46" s="625"/>
      <c r="CZ46" s="628">
        <v>4.7</v>
      </c>
      <c r="DA46" s="629"/>
      <c r="DB46" s="629"/>
      <c r="DC46" s="635"/>
      <c r="DD46" s="632">
        <v>2064335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358"/>
      <c r="CD47" s="661"/>
      <c r="CE47" s="662"/>
      <c r="CF47" s="620" t="s">
        <v>353</v>
      </c>
      <c r="CG47" s="621"/>
      <c r="CH47" s="621"/>
      <c r="CI47" s="621"/>
      <c r="CJ47" s="621"/>
      <c r="CK47" s="621"/>
      <c r="CL47" s="621"/>
      <c r="CM47" s="621"/>
      <c r="CN47" s="621"/>
      <c r="CO47" s="621"/>
      <c r="CP47" s="621"/>
      <c r="CQ47" s="622"/>
      <c r="CR47" s="623" t="s">
        <v>126</v>
      </c>
      <c r="CS47" s="656"/>
      <c r="CT47" s="656"/>
      <c r="CU47" s="656"/>
      <c r="CV47" s="656"/>
      <c r="CW47" s="656"/>
      <c r="CX47" s="656"/>
      <c r="CY47" s="657"/>
      <c r="CZ47" s="628" t="s">
        <v>126</v>
      </c>
      <c r="DA47" s="654"/>
      <c r="DB47" s="654"/>
      <c r="DC47" s="658"/>
      <c r="DD47" s="632" t="s">
        <v>126</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358"/>
      <c r="CD48" s="663"/>
      <c r="CE48" s="664"/>
      <c r="CF48" s="620" t="s">
        <v>354</v>
      </c>
      <c r="CG48" s="621"/>
      <c r="CH48" s="621"/>
      <c r="CI48" s="621"/>
      <c r="CJ48" s="621"/>
      <c r="CK48" s="621"/>
      <c r="CL48" s="621"/>
      <c r="CM48" s="621"/>
      <c r="CN48" s="621"/>
      <c r="CO48" s="621"/>
      <c r="CP48" s="621"/>
      <c r="CQ48" s="622"/>
      <c r="CR48" s="623" t="s">
        <v>126</v>
      </c>
      <c r="CS48" s="624"/>
      <c r="CT48" s="624"/>
      <c r="CU48" s="624"/>
      <c r="CV48" s="624"/>
      <c r="CW48" s="624"/>
      <c r="CX48" s="624"/>
      <c r="CY48" s="625"/>
      <c r="CZ48" s="628" t="s">
        <v>126</v>
      </c>
      <c r="DA48" s="629"/>
      <c r="DB48" s="629"/>
      <c r="DC48" s="635"/>
      <c r="DD48" s="632" t="s">
        <v>126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358"/>
      <c r="CD49" s="644" t="s">
        <v>355</v>
      </c>
      <c r="CE49" s="645"/>
      <c r="CF49" s="645"/>
      <c r="CG49" s="645"/>
      <c r="CH49" s="645"/>
      <c r="CI49" s="645"/>
      <c r="CJ49" s="645"/>
      <c r="CK49" s="645"/>
      <c r="CL49" s="645"/>
      <c r="CM49" s="645"/>
      <c r="CN49" s="645"/>
      <c r="CO49" s="645"/>
      <c r="CP49" s="645"/>
      <c r="CQ49" s="646"/>
      <c r="CR49" s="695">
        <v>80354024</v>
      </c>
      <c r="CS49" s="682"/>
      <c r="CT49" s="682"/>
      <c r="CU49" s="682"/>
      <c r="CV49" s="682"/>
      <c r="CW49" s="682"/>
      <c r="CX49" s="682"/>
      <c r="CY49" s="711"/>
      <c r="CZ49" s="703">
        <v>100</v>
      </c>
      <c r="DA49" s="712"/>
      <c r="DB49" s="712"/>
      <c r="DC49" s="713"/>
      <c r="DD49" s="714">
        <v>50663904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LY3lKbkT41IwdQLX0rErW8aM+ZtxQpIz31rbnFyIonDZEO3xExobhN9m5+rp4AXHAwYZPI9pZdzs2l0SI56jbg==" saltValue="K3EJE9jqqyCODNi3PWthu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15" customWidth="1"/>
    <col min="131" max="131" width="1.63281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721" t="s">
        <v>356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722" t="s">
        <v>357</v>
      </c>
      <c r="DK2" s="723"/>
      <c r="DL2" s="723"/>
      <c r="DM2" s="723"/>
      <c r="DN2" s="723"/>
      <c r="DO2" s="724"/>
      <c r="DP2" s="212"/>
      <c r="DQ2" s="722" t="s">
        <v>358</v>
      </c>
      <c r="DR2" s="723"/>
      <c r="DS2" s="723"/>
      <c r="DT2" s="723"/>
      <c r="DU2" s="723"/>
      <c r="DV2" s="723"/>
      <c r="DW2" s="723"/>
      <c r="DX2" s="723"/>
      <c r="DY2" s="723"/>
      <c r="DZ2" s="724"/>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18" customFormat="1" ht="26.25" customHeight="1" thickBot="1" x14ac:dyDescent="0.25">
      <c r="A4" s="725" t="s">
        <v>359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362"/>
      <c r="BA4" s="362"/>
      <c r="BB4" s="362"/>
      <c r="BC4" s="362"/>
      <c r="BD4" s="362"/>
      <c r="BE4" s="216"/>
      <c r="BF4" s="216"/>
      <c r="BG4" s="216"/>
      <c r="BH4" s="216"/>
      <c r="BI4" s="216"/>
      <c r="BJ4" s="216"/>
      <c r="BK4" s="216"/>
      <c r="BL4" s="216"/>
      <c r="BM4" s="216"/>
      <c r="BN4" s="216"/>
      <c r="BO4" s="216"/>
      <c r="BP4" s="216"/>
      <c r="BQ4" s="726" t="s">
        <v>360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17"/>
    </row>
    <row r="5" spans="1:131" s="218" customFormat="1" ht="26.25" customHeight="1" x14ac:dyDescent="0.2">
      <c r="A5" s="727" t="s">
        <v>361</v>
      </c>
      <c r="B5" s="728"/>
      <c r="C5" s="728"/>
      <c r="D5" s="728"/>
      <c r="E5" s="728"/>
      <c r="F5" s="728"/>
      <c r="G5" s="728"/>
      <c r="H5" s="728"/>
      <c r="I5" s="728"/>
      <c r="J5" s="728"/>
      <c r="K5" s="728"/>
      <c r="L5" s="728"/>
      <c r="M5" s="728"/>
      <c r="N5" s="728"/>
      <c r="O5" s="728"/>
      <c r="P5" s="729"/>
      <c r="Q5" s="733" t="s">
        <v>362</v>
      </c>
      <c r="R5" s="734"/>
      <c r="S5" s="734"/>
      <c r="T5" s="734"/>
      <c r="U5" s="735"/>
      <c r="V5" s="733" t="s">
        <v>363</v>
      </c>
      <c r="W5" s="734"/>
      <c r="X5" s="734"/>
      <c r="Y5" s="734"/>
      <c r="Z5" s="735"/>
      <c r="AA5" s="733" t="s">
        <v>364</v>
      </c>
      <c r="AB5" s="734"/>
      <c r="AC5" s="734"/>
      <c r="AD5" s="734"/>
      <c r="AE5" s="734"/>
      <c r="AF5" s="739" t="s">
        <v>365</v>
      </c>
      <c r="AG5" s="734"/>
      <c r="AH5" s="734"/>
      <c r="AI5" s="734"/>
      <c r="AJ5" s="740"/>
      <c r="AK5" s="734" t="s">
        <v>366</v>
      </c>
      <c r="AL5" s="734"/>
      <c r="AM5" s="734"/>
      <c r="AN5" s="734"/>
      <c r="AO5" s="735"/>
      <c r="AP5" s="733" t="s">
        <v>367</v>
      </c>
      <c r="AQ5" s="734"/>
      <c r="AR5" s="734"/>
      <c r="AS5" s="734"/>
      <c r="AT5" s="735"/>
      <c r="AU5" s="733" t="s">
        <v>368</v>
      </c>
      <c r="AV5" s="734"/>
      <c r="AW5" s="734"/>
      <c r="AX5" s="734"/>
      <c r="AY5" s="740"/>
      <c r="AZ5" s="362"/>
      <c r="BA5" s="362"/>
      <c r="BB5" s="362"/>
      <c r="BC5" s="362"/>
      <c r="BD5" s="362"/>
      <c r="BE5" s="216"/>
      <c r="BF5" s="216"/>
      <c r="BG5" s="216"/>
      <c r="BH5" s="216"/>
      <c r="BI5" s="216"/>
      <c r="BJ5" s="216"/>
      <c r="BK5" s="216"/>
      <c r="BL5" s="216"/>
      <c r="BM5" s="216"/>
      <c r="BN5" s="216"/>
      <c r="BO5" s="216"/>
      <c r="BP5" s="216"/>
      <c r="BQ5" s="727" t="s">
        <v>369</v>
      </c>
      <c r="BR5" s="728"/>
      <c r="BS5" s="728"/>
      <c r="BT5" s="728"/>
      <c r="BU5" s="728"/>
      <c r="BV5" s="728"/>
      <c r="BW5" s="728"/>
      <c r="BX5" s="728"/>
      <c r="BY5" s="728"/>
      <c r="BZ5" s="728"/>
      <c r="CA5" s="728"/>
      <c r="CB5" s="728"/>
      <c r="CC5" s="728"/>
      <c r="CD5" s="728"/>
      <c r="CE5" s="728"/>
      <c r="CF5" s="728"/>
      <c r="CG5" s="729"/>
      <c r="CH5" s="733" t="s">
        <v>370</v>
      </c>
      <c r="CI5" s="734"/>
      <c r="CJ5" s="734"/>
      <c r="CK5" s="734"/>
      <c r="CL5" s="735"/>
      <c r="CM5" s="733" t="s">
        <v>371</v>
      </c>
      <c r="CN5" s="734"/>
      <c r="CO5" s="734"/>
      <c r="CP5" s="734"/>
      <c r="CQ5" s="735"/>
      <c r="CR5" s="733" t="s">
        <v>372</v>
      </c>
      <c r="CS5" s="734"/>
      <c r="CT5" s="734"/>
      <c r="CU5" s="734"/>
      <c r="CV5" s="735"/>
      <c r="CW5" s="733" t="s">
        <v>373</v>
      </c>
      <c r="CX5" s="734"/>
      <c r="CY5" s="734"/>
      <c r="CZ5" s="734"/>
      <c r="DA5" s="735"/>
      <c r="DB5" s="733" t="s">
        <v>374</v>
      </c>
      <c r="DC5" s="734"/>
      <c r="DD5" s="734"/>
      <c r="DE5" s="734"/>
      <c r="DF5" s="735"/>
      <c r="DG5" s="763" t="s">
        <v>375</v>
      </c>
      <c r="DH5" s="764"/>
      <c r="DI5" s="764"/>
      <c r="DJ5" s="764"/>
      <c r="DK5" s="765"/>
      <c r="DL5" s="763" t="s">
        <v>376</v>
      </c>
      <c r="DM5" s="764"/>
      <c r="DN5" s="764"/>
      <c r="DO5" s="764"/>
      <c r="DP5" s="765"/>
      <c r="DQ5" s="733" t="s">
        <v>377</v>
      </c>
      <c r="DR5" s="734"/>
      <c r="DS5" s="734"/>
      <c r="DT5" s="734"/>
      <c r="DU5" s="735"/>
      <c r="DV5" s="733" t="s">
        <v>368</v>
      </c>
      <c r="DW5" s="734"/>
      <c r="DX5" s="734"/>
      <c r="DY5" s="734"/>
      <c r="DZ5" s="740"/>
      <c r="EA5" s="217"/>
    </row>
    <row r="6" spans="1:131" s="218"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362"/>
      <c r="BA6" s="362"/>
      <c r="BB6" s="362"/>
      <c r="BC6" s="362"/>
      <c r="BD6" s="362"/>
      <c r="BE6" s="216"/>
      <c r="BF6" s="216"/>
      <c r="BG6" s="216"/>
      <c r="BH6" s="216"/>
      <c r="BI6" s="216"/>
      <c r="BJ6" s="216"/>
      <c r="BK6" s="216"/>
      <c r="BL6" s="216"/>
      <c r="BM6" s="216"/>
      <c r="BN6" s="216"/>
      <c r="BO6" s="216"/>
      <c r="BP6" s="216"/>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17"/>
    </row>
    <row r="7" spans="1:131" s="218" customFormat="1" ht="26.25" customHeight="1" thickTop="1" x14ac:dyDescent="0.2">
      <c r="A7" s="219">
        <v>1</v>
      </c>
      <c r="B7" s="749" t="s">
        <v>378</v>
      </c>
      <c r="C7" s="750"/>
      <c r="D7" s="750"/>
      <c r="E7" s="750"/>
      <c r="F7" s="750"/>
      <c r="G7" s="750"/>
      <c r="H7" s="750"/>
      <c r="I7" s="750"/>
      <c r="J7" s="750"/>
      <c r="K7" s="750"/>
      <c r="L7" s="750"/>
      <c r="M7" s="750"/>
      <c r="N7" s="750"/>
      <c r="O7" s="750"/>
      <c r="P7" s="751"/>
      <c r="Q7" s="752">
        <v>83181</v>
      </c>
      <c r="R7" s="753"/>
      <c r="S7" s="753"/>
      <c r="T7" s="753"/>
      <c r="U7" s="753"/>
      <c r="V7" s="753">
        <v>79788</v>
      </c>
      <c r="W7" s="753"/>
      <c r="X7" s="753"/>
      <c r="Y7" s="753"/>
      <c r="Z7" s="753"/>
      <c r="AA7" s="753">
        <v>3393</v>
      </c>
      <c r="AB7" s="753"/>
      <c r="AC7" s="753"/>
      <c r="AD7" s="753"/>
      <c r="AE7" s="754"/>
      <c r="AF7" s="755">
        <v>3079</v>
      </c>
      <c r="AG7" s="756"/>
      <c r="AH7" s="756"/>
      <c r="AI7" s="756"/>
      <c r="AJ7" s="757"/>
      <c r="AK7" s="758">
        <v>938</v>
      </c>
      <c r="AL7" s="759"/>
      <c r="AM7" s="759"/>
      <c r="AN7" s="759"/>
      <c r="AO7" s="759"/>
      <c r="AP7" s="759">
        <v>61022</v>
      </c>
      <c r="AQ7" s="759"/>
      <c r="AR7" s="759"/>
      <c r="AS7" s="759"/>
      <c r="AT7" s="759"/>
      <c r="AU7" s="760"/>
      <c r="AV7" s="760"/>
      <c r="AW7" s="760"/>
      <c r="AX7" s="760"/>
      <c r="AY7" s="761"/>
      <c r="AZ7" s="362"/>
      <c r="BA7" s="362"/>
      <c r="BB7" s="362"/>
      <c r="BC7" s="362"/>
      <c r="BD7" s="362"/>
      <c r="BE7" s="216"/>
      <c r="BF7" s="216"/>
      <c r="BG7" s="216"/>
      <c r="BH7" s="216"/>
      <c r="BI7" s="216"/>
      <c r="BJ7" s="216"/>
      <c r="BK7" s="216"/>
      <c r="BL7" s="216"/>
      <c r="BM7" s="216"/>
      <c r="BN7" s="216"/>
      <c r="BO7" s="216"/>
      <c r="BP7" s="216"/>
      <c r="BQ7" s="219">
        <v>1</v>
      </c>
      <c r="BR7" s="220"/>
      <c r="BS7" s="746" t="s">
        <v>564</v>
      </c>
      <c r="BT7" s="747"/>
      <c r="BU7" s="747"/>
      <c r="BV7" s="747"/>
      <c r="BW7" s="747"/>
      <c r="BX7" s="747"/>
      <c r="BY7" s="747"/>
      <c r="BZ7" s="747"/>
      <c r="CA7" s="747"/>
      <c r="CB7" s="747"/>
      <c r="CC7" s="747"/>
      <c r="CD7" s="747"/>
      <c r="CE7" s="747"/>
      <c r="CF7" s="747"/>
      <c r="CG7" s="762"/>
      <c r="CH7" s="743">
        <v>-17</v>
      </c>
      <c r="CI7" s="744"/>
      <c r="CJ7" s="744"/>
      <c r="CK7" s="744"/>
      <c r="CL7" s="745"/>
      <c r="CM7" s="743">
        <v>172</v>
      </c>
      <c r="CN7" s="744"/>
      <c r="CO7" s="744"/>
      <c r="CP7" s="744"/>
      <c r="CQ7" s="745"/>
      <c r="CR7" s="743">
        <v>10</v>
      </c>
      <c r="CS7" s="744"/>
      <c r="CT7" s="744"/>
      <c r="CU7" s="744"/>
      <c r="CV7" s="745"/>
      <c r="CW7" s="743" t="s">
        <v>495</v>
      </c>
      <c r="CX7" s="744"/>
      <c r="CY7" s="744"/>
      <c r="CZ7" s="744"/>
      <c r="DA7" s="745"/>
      <c r="DB7" s="743" t="s">
        <v>495</v>
      </c>
      <c r="DC7" s="744"/>
      <c r="DD7" s="744"/>
      <c r="DE7" s="744"/>
      <c r="DF7" s="745"/>
      <c r="DG7" s="743" t="s">
        <v>495</v>
      </c>
      <c r="DH7" s="744"/>
      <c r="DI7" s="744"/>
      <c r="DJ7" s="744"/>
      <c r="DK7" s="745"/>
      <c r="DL7" s="743" t="s">
        <v>495</v>
      </c>
      <c r="DM7" s="744"/>
      <c r="DN7" s="744"/>
      <c r="DO7" s="744"/>
      <c r="DP7" s="745"/>
      <c r="DQ7" s="743" t="s">
        <v>495</v>
      </c>
      <c r="DR7" s="744"/>
      <c r="DS7" s="744"/>
      <c r="DT7" s="744"/>
      <c r="DU7" s="745"/>
      <c r="DV7" s="746"/>
      <c r="DW7" s="747"/>
      <c r="DX7" s="747"/>
      <c r="DY7" s="747"/>
      <c r="DZ7" s="748"/>
      <c r="EA7" s="217"/>
    </row>
    <row r="8" spans="1:131" s="218" customFormat="1" ht="26.25" customHeight="1" x14ac:dyDescent="0.2">
      <c r="A8" s="221">
        <v>2</v>
      </c>
      <c r="B8" s="780" t="s">
        <v>379</v>
      </c>
      <c r="C8" s="781"/>
      <c r="D8" s="781"/>
      <c r="E8" s="781"/>
      <c r="F8" s="781"/>
      <c r="G8" s="781"/>
      <c r="H8" s="781"/>
      <c r="I8" s="781"/>
      <c r="J8" s="781"/>
      <c r="K8" s="781"/>
      <c r="L8" s="781"/>
      <c r="M8" s="781"/>
      <c r="N8" s="781"/>
      <c r="O8" s="781"/>
      <c r="P8" s="782"/>
      <c r="Q8" s="783">
        <v>2142</v>
      </c>
      <c r="R8" s="784"/>
      <c r="S8" s="784"/>
      <c r="T8" s="784"/>
      <c r="U8" s="784"/>
      <c r="V8" s="784">
        <v>2117</v>
      </c>
      <c r="W8" s="784"/>
      <c r="X8" s="784"/>
      <c r="Y8" s="784"/>
      <c r="Z8" s="784"/>
      <c r="AA8" s="784">
        <v>25</v>
      </c>
      <c r="AB8" s="784"/>
      <c r="AC8" s="784"/>
      <c r="AD8" s="784"/>
      <c r="AE8" s="785"/>
      <c r="AF8" s="786">
        <v>24</v>
      </c>
      <c r="AG8" s="787"/>
      <c r="AH8" s="787"/>
      <c r="AI8" s="787"/>
      <c r="AJ8" s="788"/>
      <c r="AK8" s="769">
        <v>1260</v>
      </c>
      <c r="AL8" s="770"/>
      <c r="AM8" s="770"/>
      <c r="AN8" s="770"/>
      <c r="AO8" s="770"/>
      <c r="AP8" s="770">
        <v>2722</v>
      </c>
      <c r="AQ8" s="770"/>
      <c r="AR8" s="770"/>
      <c r="AS8" s="770"/>
      <c r="AT8" s="770"/>
      <c r="AU8" s="771"/>
      <c r="AV8" s="771"/>
      <c r="AW8" s="771"/>
      <c r="AX8" s="771"/>
      <c r="AY8" s="772"/>
      <c r="AZ8" s="362"/>
      <c r="BA8" s="362"/>
      <c r="BB8" s="362"/>
      <c r="BC8" s="362"/>
      <c r="BD8" s="362"/>
      <c r="BE8" s="216"/>
      <c r="BF8" s="216"/>
      <c r="BG8" s="216"/>
      <c r="BH8" s="216"/>
      <c r="BI8" s="216"/>
      <c r="BJ8" s="216"/>
      <c r="BK8" s="216"/>
      <c r="BL8" s="216"/>
      <c r="BM8" s="216"/>
      <c r="BN8" s="216"/>
      <c r="BO8" s="216"/>
      <c r="BP8" s="216"/>
      <c r="BQ8" s="221">
        <v>2</v>
      </c>
      <c r="BR8" s="222"/>
      <c r="BS8" s="773" t="s">
        <v>565</v>
      </c>
      <c r="BT8" s="774"/>
      <c r="BU8" s="774"/>
      <c r="BV8" s="774"/>
      <c r="BW8" s="774"/>
      <c r="BX8" s="774"/>
      <c r="BY8" s="774"/>
      <c r="BZ8" s="774"/>
      <c r="CA8" s="774"/>
      <c r="CB8" s="774"/>
      <c r="CC8" s="774"/>
      <c r="CD8" s="774"/>
      <c r="CE8" s="774"/>
      <c r="CF8" s="774"/>
      <c r="CG8" s="775"/>
      <c r="CH8" s="776">
        <v>1</v>
      </c>
      <c r="CI8" s="777"/>
      <c r="CJ8" s="777"/>
      <c r="CK8" s="777"/>
      <c r="CL8" s="778"/>
      <c r="CM8" s="776">
        <v>94</v>
      </c>
      <c r="CN8" s="777"/>
      <c r="CO8" s="777"/>
      <c r="CP8" s="777"/>
      <c r="CQ8" s="778"/>
      <c r="CR8" s="776">
        <v>70</v>
      </c>
      <c r="CS8" s="777"/>
      <c r="CT8" s="777"/>
      <c r="CU8" s="777"/>
      <c r="CV8" s="778"/>
      <c r="CW8" s="776">
        <v>3</v>
      </c>
      <c r="CX8" s="777"/>
      <c r="CY8" s="777"/>
      <c r="CZ8" s="777"/>
      <c r="DA8" s="778"/>
      <c r="DB8" s="776" t="s">
        <v>566</v>
      </c>
      <c r="DC8" s="777"/>
      <c r="DD8" s="777"/>
      <c r="DE8" s="777"/>
      <c r="DF8" s="778"/>
      <c r="DG8" s="776" t="s">
        <v>566</v>
      </c>
      <c r="DH8" s="777"/>
      <c r="DI8" s="777"/>
      <c r="DJ8" s="777"/>
      <c r="DK8" s="778"/>
      <c r="DL8" s="776" t="s">
        <v>566</v>
      </c>
      <c r="DM8" s="777"/>
      <c r="DN8" s="777"/>
      <c r="DO8" s="777"/>
      <c r="DP8" s="778"/>
      <c r="DQ8" s="776" t="s">
        <v>566</v>
      </c>
      <c r="DR8" s="777"/>
      <c r="DS8" s="777"/>
      <c r="DT8" s="777"/>
      <c r="DU8" s="778"/>
      <c r="DV8" s="773"/>
      <c r="DW8" s="774"/>
      <c r="DX8" s="774"/>
      <c r="DY8" s="774"/>
      <c r="DZ8" s="779"/>
      <c r="EA8" s="217"/>
    </row>
    <row r="9" spans="1:131" s="218" customFormat="1" ht="26.25" customHeight="1" x14ac:dyDescent="0.2">
      <c r="A9" s="221">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362"/>
      <c r="BA9" s="362"/>
      <c r="BB9" s="362"/>
      <c r="BC9" s="362"/>
      <c r="BD9" s="362"/>
      <c r="BE9" s="216"/>
      <c r="BF9" s="216"/>
      <c r="BG9" s="216"/>
      <c r="BH9" s="216"/>
      <c r="BI9" s="216"/>
      <c r="BJ9" s="216"/>
      <c r="BK9" s="216"/>
      <c r="BL9" s="216"/>
      <c r="BM9" s="216"/>
      <c r="BN9" s="216"/>
      <c r="BO9" s="216"/>
      <c r="BP9" s="216"/>
      <c r="BQ9" s="221">
        <v>3</v>
      </c>
      <c r="BR9" s="222"/>
      <c r="BS9" s="773" t="s">
        <v>567</v>
      </c>
      <c r="BT9" s="774"/>
      <c r="BU9" s="774"/>
      <c r="BV9" s="774"/>
      <c r="BW9" s="774"/>
      <c r="BX9" s="774"/>
      <c r="BY9" s="774"/>
      <c r="BZ9" s="774"/>
      <c r="CA9" s="774"/>
      <c r="CB9" s="774"/>
      <c r="CC9" s="774"/>
      <c r="CD9" s="774"/>
      <c r="CE9" s="774"/>
      <c r="CF9" s="774"/>
      <c r="CG9" s="775"/>
      <c r="CH9" s="776">
        <v>3</v>
      </c>
      <c r="CI9" s="777"/>
      <c r="CJ9" s="777"/>
      <c r="CK9" s="777"/>
      <c r="CL9" s="778"/>
      <c r="CM9" s="776">
        <v>213</v>
      </c>
      <c r="CN9" s="777"/>
      <c r="CO9" s="777"/>
      <c r="CP9" s="777"/>
      <c r="CQ9" s="778"/>
      <c r="CR9" s="776">
        <v>160</v>
      </c>
      <c r="CS9" s="777"/>
      <c r="CT9" s="777"/>
      <c r="CU9" s="777"/>
      <c r="CV9" s="778"/>
      <c r="CW9" s="776" t="s">
        <v>566</v>
      </c>
      <c r="CX9" s="777"/>
      <c r="CY9" s="777"/>
      <c r="CZ9" s="777"/>
      <c r="DA9" s="778"/>
      <c r="DB9" s="776" t="s">
        <v>566</v>
      </c>
      <c r="DC9" s="777"/>
      <c r="DD9" s="777"/>
      <c r="DE9" s="777"/>
      <c r="DF9" s="778"/>
      <c r="DG9" s="776" t="s">
        <v>566</v>
      </c>
      <c r="DH9" s="777"/>
      <c r="DI9" s="777"/>
      <c r="DJ9" s="777"/>
      <c r="DK9" s="778"/>
      <c r="DL9" s="776" t="s">
        <v>566</v>
      </c>
      <c r="DM9" s="777"/>
      <c r="DN9" s="777"/>
      <c r="DO9" s="777"/>
      <c r="DP9" s="778"/>
      <c r="DQ9" s="776" t="s">
        <v>566</v>
      </c>
      <c r="DR9" s="777"/>
      <c r="DS9" s="777"/>
      <c r="DT9" s="777"/>
      <c r="DU9" s="778"/>
      <c r="DV9" s="773"/>
      <c r="DW9" s="774"/>
      <c r="DX9" s="774"/>
      <c r="DY9" s="774"/>
      <c r="DZ9" s="779"/>
      <c r="EA9" s="217"/>
    </row>
    <row r="10" spans="1:131" s="218" customFormat="1" ht="26.25" customHeight="1" x14ac:dyDescent="0.2">
      <c r="A10" s="221">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362"/>
      <c r="BA10" s="362"/>
      <c r="BB10" s="362"/>
      <c r="BC10" s="362"/>
      <c r="BD10" s="362"/>
      <c r="BE10" s="216"/>
      <c r="BF10" s="216"/>
      <c r="BG10" s="216"/>
      <c r="BH10" s="216"/>
      <c r="BI10" s="216"/>
      <c r="BJ10" s="216"/>
      <c r="BK10" s="216"/>
      <c r="BL10" s="216"/>
      <c r="BM10" s="216"/>
      <c r="BN10" s="216"/>
      <c r="BO10" s="216"/>
      <c r="BP10" s="216"/>
      <c r="BQ10" s="221">
        <v>4</v>
      </c>
      <c r="BR10" s="222"/>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17"/>
    </row>
    <row r="11" spans="1:131" s="218" customFormat="1" ht="26.25" customHeight="1" x14ac:dyDescent="0.2">
      <c r="A11" s="221">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362"/>
      <c r="BA11" s="362"/>
      <c r="BB11" s="362"/>
      <c r="BC11" s="362"/>
      <c r="BD11" s="362"/>
      <c r="BE11" s="216"/>
      <c r="BF11" s="216"/>
      <c r="BG11" s="216"/>
      <c r="BH11" s="216"/>
      <c r="BI11" s="216"/>
      <c r="BJ11" s="216"/>
      <c r="BK11" s="216"/>
      <c r="BL11" s="216"/>
      <c r="BM11" s="216"/>
      <c r="BN11" s="216"/>
      <c r="BO11" s="216"/>
      <c r="BP11" s="216"/>
      <c r="BQ11" s="221">
        <v>5</v>
      </c>
      <c r="BR11" s="222"/>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17"/>
    </row>
    <row r="12" spans="1:131" s="218" customFormat="1" ht="26.25" customHeight="1" x14ac:dyDescent="0.2">
      <c r="A12" s="221">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362"/>
      <c r="BA12" s="362"/>
      <c r="BB12" s="362"/>
      <c r="BC12" s="362"/>
      <c r="BD12" s="362"/>
      <c r="BE12" s="216"/>
      <c r="BF12" s="216"/>
      <c r="BG12" s="216"/>
      <c r="BH12" s="216"/>
      <c r="BI12" s="216"/>
      <c r="BJ12" s="216"/>
      <c r="BK12" s="216"/>
      <c r="BL12" s="216"/>
      <c r="BM12" s="216"/>
      <c r="BN12" s="216"/>
      <c r="BO12" s="216"/>
      <c r="BP12" s="216"/>
      <c r="BQ12" s="221">
        <v>6</v>
      </c>
      <c r="BR12" s="222"/>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17"/>
    </row>
    <row r="13" spans="1:131" s="218" customFormat="1" ht="26.25" customHeight="1" x14ac:dyDescent="0.2">
      <c r="A13" s="221">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362"/>
      <c r="BA13" s="362"/>
      <c r="BB13" s="362"/>
      <c r="BC13" s="362"/>
      <c r="BD13" s="362"/>
      <c r="BE13" s="216"/>
      <c r="BF13" s="216"/>
      <c r="BG13" s="216"/>
      <c r="BH13" s="216"/>
      <c r="BI13" s="216"/>
      <c r="BJ13" s="216"/>
      <c r="BK13" s="216"/>
      <c r="BL13" s="216"/>
      <c r="BM13" s="216"/>
      <c r="BN13" s="216"/>
      <c r="BO13" s="216"/>
      <c r="BP13" s="216"/>
      <c r="BQ13" s="221">
        <v>7</v>
      </c>
      <c r="BR13" s="222"/>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17"/>
    </row>
    <row r="14" spans="1:131" s="218" customFormat="1" ht="26.25" customHeight="1" x14ac:dyDescent="0.2">
      <c r="A14" s="221">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362"/>
      <c r="BA14" s="362"/>
      <c r="BB14" s="362"/>
      <c r="BC14" s="362"/>
      <c r="BD14" s="362"/>
      <c r="BE14" s="216"/>
      <c r="BF14" s="216"/>
      <c r="BG14" s="216"/>
      <c r="BH14" s="216"/>
      <c r="BI14" s="216"/>
      <c r="BJ14" s="216"/>
      <c r="BK14" s="216"/>
      <c r="BL14" s="216"/>
      <c r="BM14" s="216"/>
      <c r="BN14" s="216"/>
      <c r="BO14" s="216"/>
      <c r="BP14" s="216"/>
      <c r="BQ14" s="221">
        <v>8</v>
      </c>
      <c r="BR14" s="222"/>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17"/>
    </row>
    <row r="15" spans="1:131" s="218" customFormat="1" ht="26.25" customHeight="1" x14ac:dyDescent="0.2">
      <c r="A15" s="221">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362"/>
      <c r="BA15" s="362"/>
      <c r="BB15" s="362"/>
      <c r="BC15" s="362"/>
      <c r="BD15" s="362"/>
      <c r="BE15" s="216"/>
      <c r="BF15" s="216"/>
      <c r="BG15" s="216"/>
      <c r="BH15" s="216"/>
      <c r="BI15" s="216"/>
      <c r="BJ15" s="216"/>
      <c r="BK15" s="216"/>
      <c r="BL15" s="216"/>
      <c r="BM15" s="216"/>
      <c r="BN15" s="216"/>
      <c r="BO15" s="216"/>
      <c r="BP15" s="216"/>
      <c r="BQ15" s="221">
        <v>9</v>
      </c>
      <c r="BR15" s="222"/>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17"/>
    </row>
    <row r="16" spans="1:131" s="218" customFormat="1" ht="26.25" customHeight="1" x14ac:dyDescent="0.2">
      <c r="A16" s="221">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362"/>
      <c r="BA16" s="362"/>
      <c r="BB16" s="362"/>
      <c r="BC16" s="362"/>
      <c r="BD16" s="362"/>
      <c r="BE16" s="216"/>
      <c r="BF16" s="216"/>
      <c r="BG16" s="216"/>
      <c r="BH16" s="216"/>
      <c r="BI16" s="216"/>
      <c r="BJ16" s="216"/>
      <c r="BK16" s="216"/>
      <c r="BL16" s="216"/>
      <c r="BM16" s="216"/>
      <c r="BN16" s="216"/>
      <c r="BO16" s="216"/>
      <c r="BP16" s="216"/>
      <c r="BQ16" s="221">
        <v>10</v>
      </c>
      <c r="BR16" s="222"/>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17"/>
    </row>
    <row r="17" spans="1:131" s="218" customFormat="1" ht="26.25" customHeight="1" x14ac:dyDescent="0.2">
      <c r="A17" s="221">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362"/>
      <c r="BA17" s="362"/>
      <c r="BB17" s="362"/>
      <c r="BC17" s="362"/>
      <c r="BD17" s="362"/>
      <c r="BE17" s="216"/>
      <c r="BF17" s="216"/>
      <c r="BG17" s="216"/>
      <c r="BH17" s="216"/>
      <c r="BI17" s="216"/>
      <c r="BJ17" s="216"/>
      <c r="BK17" s="216"/>
      <c r="BL17" s="216"/>
      <c r="BM17" s="216"/>
      <c r="BN17" s="216"/>
      <c r="BO17" s="216"/>
      <c r="BP17" s="216"/>
      <c r="BQ17" s="221">
        <v>11</v>
      </c>
      <c r="BR17" s="222"/>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17"/>
    </row>
    <row r="18" spans="1:131" s="218" customFormat="1" ht="26.25" customHeight="1" x14ac:dyDescent="0.2">
      <c r="A18" s="221">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362"/>
      <c r="BA18" s="362"/>
      <c r="BB18" s="362"/>
      <c r="BC18" s="362"/>
      <c r="BD18" s="362"/>
      <c r="BE18" s="216"/>
      <c r="BF18" s="216"/>
      <c r="BG18" s="216"/>
      <c r="BH18" s="216"/>
      <c r="BI18" s="216"/>
      <c r="BJ18" s="216"/>
      <c r="BK18" s="216"/>
      <c r="BL18" s="216"/>
      <c r="BM18" s="216"/>
      <c r="BN18" s="216"/>
      <c r="BO18" s="216"/>
      <c r="BP18" s="216"/>
      <c r="BQ18" s="221">
        <v>12</v>
      </c>
      <c r="BR18" s="222"/>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17"/>
    </row>
    <row r="19" spans="1:131" s="218" customFormat="1" ht="26.25" customHeight="1" x14ac:dyDescent="0.2">
      <c r="A19" s="221">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362"/>
      <c r="BA19" s="362"/>
      <c r="BB19" s="362"/>
      <c r="BC19" s="362"/>
      <c r="BD19" s="362"/>
      <c r="BE19" s="216"/>
      <c r="BF19" s="216"/>
      <c r="BG19" s="216"/>
      <c r="BH19" s="216"/>
      <c r="BI19" s="216"/>
      <c r="BJ19" s="216"/>
      <c r="BK19" s="216"/>
      <c r="BL19" s="216"/>
      <c r="BM19" s="216"/>
      <c r="BN19" s="216"/>
      <c r="BO19" s="216"/>
      <c r="BP19" s="216"/>
      <c r="BQ19" s="221">
        <v>13</v>
      </c>
      <c r="BR19" s="222"/>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17"/>
    </row>
    <row r="20" spans="1:131" s="218" customFormat="1" ht="26.25" customHeight="1" x14ac:dyDescent="0.2">
      <c r="A20" s="221">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362"/>
      <c r="BA20" s="362"/>
      <c r="BB20" s="362"/>
      <c r="BC20" s="362"/>
      <c r="BD20" s="362"/>
      <c r="BE20" s="216"/>
      <c r="BF20" s="216"/>
      <c r="BG20" s="216"/>
      <c r="BH20" s="216"/>
      <c r="BI20" s="216"/>
      <c r="BJ20" s="216"/>
      <c r="BK20" s="216"/>
      <c r="BL20" s="216"/>
      <c r="BM20" s="216"/>
      <c r="BN20" s="216"/>
      <c r="BO20" s="216"/>
      <c r="BP20" s="216"/>
      <c r="BQ20" s="221">
        <v>14</v>
      </c>
      <c r="BR20" s="222"/>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17"/>
    </row>
    <row r="21" spans="1:131" s="218" customFormat="1" ht="26.25" customHeight="1" thickBot="1" x14ac:dyDescent="0.25">
      <c r="A21" s="221">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362"/>
      <c r="BA21" s="362"/>
      <c r="BB21" s="362"/>
      <c r="BC21" s="362"/>
      <c r="BD21" s="362"/>
      <c r="BE21" s="216"/>
      <c r="BF21" s="216"/>
      <c r="BG21" s="216"/>
      <c r="BH21" s="216"/>
      <c r="BI21" s="216"/>
      <c r="BJ21" s="216"/>
      <c r="BK21" s="216"/>
      <c r="BL21" s="216"/>
      <c r="BM21" s="216"/>
      <c r="BN21" s="216"/>
      <c r="BO21" s="216"/>
      <c r="BP21" s="216"/>
      <c r="BQ21" s="221">
        <v>15</v>
      </c>
      <c r="BR21" s="222"/>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17"/>
    </row>
    <row r="22" spans="1:131" s="218" customFormat="1" ht="26.25" customHeight="1" x14ac:dyDescent="0.2">
      <c r="A22" s="221">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380</v>
      </c>
      <c r="BA22" s="806"/>
      <c r="BB22" s="806"/>
      <c r="BC22" s="806"/>
      <c r="BD22" s="807"/>
      <c r="BE22" s="216"/>
      <c r="BF22" s="216"/>
      <c r="BG22" s="216"/>
      <c r="BH22" s="216"/>
      <c r="BI22" s="216"/>
      <c r="BJ22" s="216"/>
      <c r="BK22" s="216"/>
      <c r="BL22" s="216"/>
      <c r="BM22" s="216"/>
      <c r="BN22" s="216"/>
      <c r="BO22" s="216"/>
      <c r="BP22" s="216"/>
      <c r="BQ22" s="221">
        <v>16</v>
      </c>
      <c r="BR22" s="222"/>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17"/>
    </row>
    <row r="23" spans="1:131" s="218" customFormat="1" ht="26.25" customHeight="1" thickBot="1" x14ac:dyDescent="0.25">
      <c r="A23" s="223" t="s">
        <v>381</v>
      </c>
      <c r="B23" s="789" t="s">
        <v>382</v>
      </c>
      <c r="C23" s="790"/>
      <c r="D23" s="790"/>
      <c r="E23" s="790"/>
      <c r="F23" s="790"/>
      <c r="G23" s="790"/>
      <c r="H23" s="790"/>
      <c r="I23" s="790"/>
      <c r="J23" s="790"/>
      <c r="K23" s="790"/>
      <c r="L23" s="790"/>
      <c r="M23" s="790"/>
      <c r="N23" s="790"/>
      <c r="O23" s="790"/>
      <c r="P23" s="791"/>
      <c r="Q23" s="792">
        <v>85323</v>
      </c>
      <c r="R23" s="793"/>
      <c r="S23" s="793"/>
      <c r="T23" s="793"/>
      <c r="U23" s="793"/>
      <c r="V23" s="793">
        <v>81905</v>
      </c>
      <c r="W23" s="793"/>
      <c r="X23" s="793"/>
      <c r="Y23" s="793"/>
      <c r="Z23" s="793"/>
      <c r="AA23" s="793">
        <v>3418</v>
      </c>
      <c r="AB23" s="793"/>
      <c r="AC23" s="793"/>
      <c r="AD23" s="793"/>
      <c r="AE23" s="794"/>
      <c r="AF23" s="795">
        <v>3103</v>
      </c>
      <c r="AG23" s="793"/>
      <c r="AH23" s="793"/>
      <c r="AI23" s="793"/>
      <c r="AJ23" s="796"/>
      <c r="AK23" s="797"/>
      <c r="AL23" s="798"/>
      <c r="AM23" s="798"/>
      <c r="AN23" s="798"/>
      <c r="AO23" s="798"/>
      <c r="AP23" s="793">
        <v>63744</v>
      </c>
      <c r="AQ23" s="793"/>
      <c r="AR23" s="793"/>
      <c r="AS23" s="793"/>
      <c r="AT23" s="793"/>
      <c r="AU23" s="809"/>
      <c r="AV23" s="809"/>
      <c r="AW23" s="809"/>
      <c r="AX23" s="809"/>
      <c r="AY23" s="810"/>
      <c r="AZ23" s="811" t="s">
        <v>126</v>
      </c>
      <c r="BA23" s="812"/>
      <c r="BB23" s="812"/>
      <c r="BC23" s="812"/>
      <c r="BD23" s="813"/>
      <c r="BE23" s="216"/>
      <c r="BF23" s="216"/>
      <c r="BG23" s="216"/>
      <c r="BH23" s="216"/>
      <c r="BI23" s="216"/>
      <c r="BJ23" s="216"/>
      <c r="BK23" s="216"/>
      <c r="BL23" s="216"/>
      <c r="BM23" s="216"/>
      <c r="BN23" s="216"/>
      <c r="BO23" s="216"/>
      <c r="BP23" s="216"/>
      <c r="BQ23" s="221">
        <v>17</v>
      </c>
      <c r="BR23" s="222"/>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17"/>
    </row>
    <row r="24" spans="1:131" s="218" customFormat="1" ht="26.25" customHeight="1" x14ac:dyDescent="0.2">
      <c r="A24" s="808" t="s">
        <v>383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362"/>
      <c r="BA24" s="362"/>
      <c r="BB24" s="362"/>
      <c r="BC24" s="362"/>
      <c r="BD24" s="362"/>
      <c r="BE24" s="216"/>
      <c r="BF24" s="216"/>
      <c r="BG24" s="216"/>
      <c r="BH24" s="216"/>
      <c r="BI24" s="216"/>
      <c r="BJ24" s="216"/>
      <c r="BK24" s="216"/>
      <c r="BL24" s="216"/>
      <c r="BM24" s="216"/>
      <c r="BN24" s="216"/>
      <c r="BO24" s="216"/>
      <c r="BP24" s="216"/>
      <c r="BQ24" s="221">
        <v>18</v>
      </c>
      <c r="BR24" s="222"/>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17"/>
    </row>
    <row r="25" spans="1:131" ht="26.25" customHeight="1" thickBot="1" x14ac:dyDescent="0.25">
      <c r="A25" s="725" t="s">
        <v>384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362"/>
      <c r="BK25" s="362"/>
      <c r="BL25" s="362"/>
      <c r="BM25" s="362"/>
      <c r="BN25" s="362"/>
      <c r="BO25" s="224"/>
      <c r="BP25" s="224"/>
      <c r="BQ25" s="221">
        <v>19</v>
      </c>
      <c r="BR25" s="222"/>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14"/>
    </row>
    <row r="26" spans="1:131" ht="26.25" customHeight="1" x14ac:dyDescent="0.2">
      <c r="A26" s="727" t="s">
        <v>361</v>
      </c>
      <c r="B26" s="728"/>
      <c r="C26" s="728"/>
      <c r="D26" s="728"/>
      <c r="E26" s="728"/>
      <c r="F26" s="728"/>
      <c r="G26" s="728"/>
      <c r="H26" s="728"/>
      <c r="I26" s="728"/>
      <c r="J26" s="728"/>
      <c r="K26" s="728"/>
      <c r="L26" s="728"/>
      <c r="M26" s="728"/>
      <c r="N26" s="728"/>
      <c r="O26" s="728"/>
      <c r="P26" s="729"/>
      <c r="Q26" s="733" t="s">
        <v>385</v>
      </c>
      <c r="R26" s="734"/>
      <c r="S26" s="734"/>
      <c r="T26" s="734"/>
      <c r="U26" s="735"/>
      <c r="V26" s="733" t="s">
        <v>386</v>
      </c>
      <c r="W26" s="734"/>
      <c r="X26" s="734"/>
      <c r="Y26" s="734"/>
      <c r="Z26" s="735"/>
      <c r="AA26" s="733" t="s">
        <v>387</v>
      </c>
      <c r="AB26" s="734"/>
      <c r="AC26" s="734"/>
      <c r="AD26" s="734"/>
      <c r="AE26" s="734"/>
      <c r="AF26" s="814" t="s">
        <v>388</v>
      </c>
      <c r="AG26" s="815"/>
      <c r="AH26" s="815"/>
      <c r="AI26" s="815"/>
      <c r="AJ26" s="816"/>
      <c r="AK26" s="734" t="s">
        <v>389</v>
      </c>
      <c r="AL26" s="734"/>
      <c r="AM26" s="734"/>
      <c r="AN26" s="734"/>
      <c r="AO26" s="735"/>
      <c r="AP26" s="733" t="s">
        <v>390</v>
      </c>
      <c r="AQ26" s="734"/>
      <c r="AR26" s="734"/>
      <c r="AS26" s="734"/>
      <c r="AT26" s="735"/>
      <c r="AU26" s="733" t="s">
        <v>391</v>
      </c>
      <c r="AV26" s="734"/>
      <c r="AW26" s="734"/>
      <c r="AX26" s="734"/>
      <c r="AY26" s="735"/>
      <c r="AZ26" s="733" t="s">
        <v>392</v>
      </c>
      <c r="BA26" s="734"/>
      <c r="BB26" s="734"/>
      <c r="BC26" s="734"/>
      <c r="BD26" s="735"/>
      <c r="BE26" s="733" t="s">
        <v>368</v>
      </c>
      <c r="BF26" s="734"/>
      <c r="BG26" s="734"/>
      <c r="BH26" s="734"/>
      <c r="BI26" s="740"/>
      <c r="BJ26" s="362"/>
      <c r="BK26" s="362"/>
      <c r="BL26" s="362"/>
      <c r="BM26" s="362"/>
      <c r="BN26" s="362"/>
      <c r="BO26" s="224"/>
      <c r="BP26" s="224"/>
      <c r="BQ26" s="221">
        <v>20</v>
      </c>
      <c r="BR26" s="222"/>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14"/>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362"/>
      <c r="BK27" s="362"/>
      <c r="BL27" s="362"/>
      <c r="BM27" s="362"/>
      <c r="BN27" s="362"/>
      <c r="BO27" s="224"/>
      <c r="BP27" s="224"/>
      <c r="BQ27" s="221">
        <v>21</v>
      </c>
      <c r="BR27" s="222"/>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14"/>
    </row>
    <row r="28" spans="1:131" ht="26.25" customHeight="1" thickTop="1" x14ac:dyDescent="0.2">
      <c r="A28" s="225">
        <v>1</v>
      </c>
      <c r="B28" s="749" t="s">
        <v>393</v>
      </c>
      <c r="C28" s="750"/>
      <c r="D28" s="750"/>
      <c r="E28" s="750"/>
      <c r="F28" s="750"/>
      <c r="G28" s="750"/>
      <c r="H28" s="750"/>
      <c r="I28" s="750"/>
      <c r="J28" s="750"/>
      <c r="K28" s="750"/>
      <c r="L28" s="750"/>
      <c r="M28" s="750"/>
      <c r="N28" s="750"/>
      <c r="O28" s="750"/>
      <c r="P28" s="751"/>
      <c r="Q28" s="823">
        <v>20076</v>
      </c>
      <c r="R28" s="824"/>
      <c r="S28" s="824"/>
      <c r="T28" s="824"/>
      <c r="U28" s="824"/>
      <c r="V28" s="824">
        <v>19749</v>
      </c>
      <c r="W28" s="824"/>
      <c r="X28" s="824"/>
      <c r="Y28" s="824"/>
      <c r="Z28" s="824"/>
      <c r="AA28" s="824">
        <v>327</v>
      </c>
      <c r="AB28" s="824"/>
      <c r="AC28" s="824"/>
      <c r="AD28" s="824"/>
      <c r="AE28" s="825"/>
      <c r="AF28" s="826">
        <v>327</v>
      </c>
      <c r="AG28" s="824"/>
      <c r="AH28" s="824"/>
      <c r="AI28" s="824"/>
      <c r="AJ28" s="827"/>
      <c r="AK28" s="828">
        <v>1591</v>
      </c>
      <c r="AL28" s="829"/>
      <c r="AM28" s="829"/>
      <c r="AN28" s="829"/>
      <c r="AO28" s="829"/>
      <c r="AP28" s="829" t="s">
        <v>566</v>
      </c>
      <c r="AQ28" s="829"/>
      <c r="AR28" s="829"/>
      <c r="AS28" s="829"/>
      <c r="AT28" s="829"/>
      <c r="AU28" s="829" t="s">
        <v>566</v>
      </c>
      <c r="AV28" s="829"/>
      <c r="AW28" s="829"/>
      <c r="AX28" s="829"/>
      <c r="AY28" s="829"/>
      <c r="AZ28" s="829" t="s">
        <v>566</v>
      </c>
      <c r="BA28" s="829"/>
      <c r="BB28" s="829"/>
      <c r="BC28" s="829"/>
      <c r="BD28" s="829"/>
      <c r="BE28" s="820"/>
      <c r="BF28" s="821"/>
      <c r="BG28" s="821"/>
      <c r="BH28" s="821"/>
      <c r="BI28" s="822"/>
      <c r="BJ28" s="362"/>
      <c r="BK28" s="362"/>
      <c r="BL28" s="362"/>
      <c r="BM28" s="362"/>
      <c r="BN28" s="362"/>
      <c r="BO28" s="224"/>
      <c r="BP28" s="224"/>
      <c r="BQ28" s="221">
        <v>22</v>
      </c>
      <c r="BR28" s="222"/>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14"/>
    </row>
    <row r="29" spans="1:131" ht="26.25" customHeight="1" x14ac:dyDescent="0.2">
      <c r="A29" s="225">
        <v>2</v>
      </c>
      <c r="B29" s="780" t="s">
        <v>394</v>
      </c>
      <c r="C29" s="781"/>
      <c r="D29" s="781"/>
      <c r="E29" s="781"/>
      <c r="F29" s="781"/>
      <c r="G29" s="781"/>
      <c r="H29" s="781"/>
      <c r="I29" s="781"/>
      <c r="J29" s="781"/>
      <c r="K29" s="781"/>
      <c r="L29" s="781"/>
      <c r="M29" s="781"/>
      <c r="N29" s="781"/>
      <c r="O29" s="781"/>
      <c r="P29" s="782"/>
      <c r="Q29" s="783">
        <v>17685</v>
      </c>
      <c r="R29" s="784"/>
      <c r="S29" s="784"/>
      <c r="T29" s="784"/>
      <c r="U29" s="784"/>
      <c r="V29" s="784">
        <v>17047</v>
      </c>
      <c r="W29" s="784"/>
      <c r="X29" s="784"/>
      <c r="Y29" s="784"/>
      <c r="Z29" s="784"/>
      <c r="AA29" s="784">
        <v>638</v>
      </c>
      <c r="AB29" s="784"/>
      <c r="AC29" s="784"/>
      <c r="AD29" s="784"/>
      <c r="AE29" s="785"/>
      <c r="AF29" s="786">
        <v>638</v>
      </c>
      <c r="AG29" s="787"/>
      <c r="AH29" s="787"/>
      <c r="AI29" s="787"/>
      <c r="AJ29" s="788"/>
      <c r="AK29" s="832">
        <v>2857</v>
      </c>
      <c r="AL29" s="836"/>
      <c r="AM29" s="836"/>
      <c r="AN29" s="836"/>
      <c r="AO29" s="836"/>
      <c r="AP29" s="830" t="s">
        <v>566</v>
      </c>
      <c r="AQ29" s="831"/>
      <c r="AR29" s="831"/>
      <c r="AS29" s="831"/>
      <c r="AT29" s="832"/>
      <c r="AU29" s="830" t="s">
        <v>566</v>
      </c>
      <c r="AV29" s="831"/>
      <c r="AW29" s="831"/>
      <c r="AX29" s="831"/>
      <c r="AY29" s="832"/>
      <c r="AZ29" s="830" t="s">
        <v>566</v>
      </c>
      <c r="BA29" s="831"/>
      <c r="BB29" s="831"/>
      <c r="BC29" s="831"/>
      <c r="BD29" s="832"/>
      <c r="BE29" s="833"/>
      <c r="BF29" s="834"/>
      <c r="BG29" s="834"/>
      <c r="BH29" s="834"/>
      <c r="BI29" s="835"/>
      <c r="BJ29" s="362"/>
      <c r="BK29" s="362"/>
      <c r="BL29" s="362"/>
      <c r="BM29" s="362"/>
      <c r="BN29" s="362"/>
      <c r="BO29" s="224"/>
      <c r="BP29" s="224"/>
      <c r="BQ29" s="221">
        <v>23</v>
      </c>
      <c r="BR29" s="222"/>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14"/>
    </row>
    <row r="30" spans="1:131" ht="26.25" customHeight="1" x14ac:dyDescent="0.2">
      <c r="A30" s="225">
        <v>3</v>
      </c>
      <c r="B30" s="780" t="s">
        <v>395</v>
      </c>
      <c r="C30" s="781"/>
      <c r="D30" s="781"/>
      <c r="E30" s="781"/>
      <c r="F30" s="781"/>
      <c r="G30" s="781"/>
      <c r="H30" s="781"/>
      <c r="I30" s="781"/>
      <c r="J30" s="781"/>
      <c r="K30" s="781"/>
      <c r="L30" s="781"/>
      <c r="M30" s="781"/>
      <c r="N30" s="781"/>
      <c r="O30" s="781"/>
      <c r="P30" s="782"/>
      <c r="Q30" s="783">
        <v>2622</v>
      </c>
      <c r="R30" s="784"/>
      <c r="S30" s="784"/>
      <c r="T30" s="784"/>
      <c r="U30" s="784"/>
      <c r="V30" s="784">
        <v>2604</v>
      </c>
      <c r="W30" s="784"/>
      <c r="X30" s="784"/>
      <c r="Y30" s="784"/>
      <c r="Z30" s="784"/>
      <c r="AA30" s="784">
        <v>18</v>
      </c>
      <c r="AB30" s="784"/>
      <c r="AC30" s="784"/>
      <c r="AD30" s="784"/>
      <c r="AE30" s="785"/>
      <c r="AF30" s="786">
        <v>18</v>
      </c>
      <c r="AG30" s="787"/>
      <c r="AH30" s="787"/>
      <c r="AI30" s="787"/>
      <c r="AJ30" s="788"/>
      <c r="AK30" s="832">
        <v>620</v>
      </c>
      <c r="AL30" s="836"/>
      <c r="AM30" s="836"/>
      <c r="AN30" s="836"/>
      <c r="AO30" s="836"/>
      <c r="AP30" s="830" t="s">
        <v>566</v>
      </c>
      <c r="AQ30" s="831"/>
      <c r="AR30" s="831"/>
      <c r="AS30" s="831"/>
      <c r="AT30" s="832"/>
      <c r="AU30" s="830" t="s">
        <v>566</v>
      </c>
      <c r="AV30" s="831"/>
      <c r="AW30" s="831"/>
      <c r="AX30" s="831"/>
      <c r="AY30" s="832"/>
      <c r="AZ30" s="830" t="s">
        <v>566</v>
      </c>
      <c r="BA30" s="831"/>
      <c r="BB30" s="831"/>
      <c r="BC30" s="831"/>
      <c r="BD30" s="832"/>
      <c r="BE30" s="833"/>
      <c r="BF30" s="834"/>
      <c r="BG30" s="834"/>
      <c r="BH30" s="834"/>
      <c r="BI30" s="835"/>
      <c r="BJ30" s="362"/>
      <c r="BK30" s="362"/>
      <c r="BL30" s="362"/>
      <c r="BM30" s="362"/>
      <c r="BN30" s="362"/>
      <c r="BO30" s="224"/>
      <c r="BP30" s="224"/>
      <c r="BQ30" s="221">
        <v>24</v>
      </c>
      <c r="BR30" s="222"/>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14"/>
    </row>
    <row r="31" spans="1:131" ht="26.25" customHeight="1" x14ac:dyDescent="0.2">
      <c r="A31" s="225">
        <v>4</v>
      </c>
      <c r="B31" s="780" t="s">
        <v>396</v>
      </c>
      <c r="C31" s="781"/>
      <c r="D31" s="781"/>
      <c r="E31" s="781"/>
      <c r="F31" s="781"/>
      <c r="G31" s="781"/>
      <c r="H31" s="781"/>
      <c r="I31" s="781"/>
      <c r="J31" s="781"/>
      <c r="K31" s="781"/>
      <c r="L31" s="781"/>
      <c r="M31" s="781"/>
      <c r="N31" s="781"/>
      <c r="O31" s="781"/>
      <c r="P31" s="782"/>
      <c r="Q31" s="783">
        <v>24982</v>
      </c>
      <c r="R31" s="784"/>
      <c r="S31" s="784"/>
      <c r="T31" s="784"/>
      <c r="U31" s="784"/>
      <c r="V31" s="784">
        <v>24727</v>
      </c>
      <c r="W31" s="784"/>
      <c r="X31" s="784"/>
      <c r="Y31" s="784"/>
      <c r="Z31" s="784"/>
      <c r="AA31" s="784">
        <v>255</v>
      </c>
      <c r="AB31" s="784"/>
      <c r="AC31" s="784"/>
      <c r="AD31" s="784"/>
      <c r="AE31" s="785"/>
      <c r="AF31" s="786">
        <v>255</v>
      </c>
      <c r="AG31" s="787"/>
      <c r="AH31" s="787"/>
      <c r="AI31" s="787"/>
      <c r="AJ31" s="788"/>
      <c r="AK31" s="832">
        <v>300</v>
      </c>
      <c r="AL31" s="836"/>
      <c r="AM31" s="836"/>
      <c r="AN31" s="836"/>
      <c r="AO31" s="836"/>
      <c r="AP31" s="830" t="s">
        <v>566</v>
      </c>
      <c r="AQ31" s="831"/>
      <c r="AR31" s="831"/>
      <c r="AS31" s="831"/>
      <c r="AT31" s="832"/>
      <c r="AU31" s="830" t="s">
        <v>566</v>
      </c>
      <c r="AV31" s="831"/>
      <c r="AW31" s="831"/>
      <c r="AX31" s="831"/>
      <c r="AY31" s="832"/>
      <c r="AZ31" s="830" t="s">
        <v>566</v>
      </c>
      <c r="BA31" s="831"/>
      <c r="BB31" s="831"/>
      <c r="BC31" s="831"/>
      <c r="BD31" s="832"/>
      <c r="BE31" s="833"/>
      <c r="BF31" s="834"/>
      <c r="BG31" s="834"/>
      <c r="BH31" s="834"/>
      <c r="BI31" s="835"/>
      <c r="BJ31" s="362"/>
      <c r="BK31" s="362"/>
      <c r="BL31" s="362"/>
      <c r="BM31" s="362"/>
      <c r="BN31" s="362"/>
      <c r="BO31" s="224"/>
      <c r="BP31" s="224"/>
      <c r="BQ31" s="221">
        <v>25</v>
      </c>
      <c r="BR31" s="222"/>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14"/>
    </row>
    <row r="32" spans="1:131" ht="26.25" customHeight="1" x14ac:dyDescent="0.2">
      <c r="A32" s="225">
        <v>5</v>
      </c>
      <c r="B32" s="780" t="s">
        <v>397</v>
      </c>
      <c r="C32" s="781"/>
      <c r="D32" s="781"/>
      <c r="E32" s="781"/>
      <c r="F32" s="781"/>
      <c r="G32" s="781"/>
      <c r="H32" s="781"/>
      <c r="I32" s="781"/>
      <c r="J32" s="781"/>
      <c r="K32" s="781"/>
      <c r="L32" s="781"/>
      <c r="M32" s="781"/>
      <c r="N32" s="781"/>
      <c r="O32" s="781"/>
      <c r="P32" s="782"/>
      <c r="Q32" s="783">
        <v>4019</v>
      </c>
      <c r="R32" s="784"/>
      <c r="S32" s="784"/>
      <c r="T32" s="784"/>
      <c r="U32" s="784"/>
      <c r="V32" s="784">
        <v>3552</v>
      </c>
      <c r="W32" s="784"/>
      <c r="X32" s="784"/>
      <c r="Y32" s="784"/>
      <c r="Z32" s="784"/>
      <c r="AA32" s="784">
        <v>467</v>
      </c>
      <c r="AB32" s="784"/>
      <c r="AC32" s="784"/>
      <c r="AD32" s="784"/>
      <c r="AE32" s="785"/>
      <c r="AF32" s="786">
        <v>1859</v>
      </c>
      <c r="AG32" s="787"/>
      <c r="AH32" s="787"/>
      <c r="AI32" s="787"/>
      <c r="AJ32" s="788"/>
      <c r="AK32" s="832">
        <v>228</v>
      </c>
      <c r="AL32" s="836"/>
      <c r="AM32" s="836"/>
      <c r="AN32" s="836"/>
      <c r="AO32" s="836"/>
      <c r="AP32" s="836">
        <v>11977</v>
      </c>
      <c r="AQ32" s="836"/>
      <c r="AR32" s="836"/>
      <c r="AS32" s="836"/>
      <c r="AT32" s="836"/>
      <c r="AU32" s="836">
        <v>96</v>
      </c>
      <c r="AV32" s="836"/>
      <c r="AW32" s="836"/>
      <c r="AX32" s="836"/>
      <c r="AY32" s="836"/>
      <c r="AZ32" s="830" t="s">
        <v>566</v>
      </c>
      <c r="BA32" s="831"/>
      <c r="BB32" s="831"/>
      <c r="BC32" s="831"/>
      <c r="BD32" s="832"/>
      <c r="BE32" s="837" t="s">
        <v>398</v>
      </c>
      <c r="BF32" s="837"/>
      <c r="BG32" s="837"/>
      <c r="BH32" s="837"/>
      <c r="BI32" s="838"/>
      <c r="BJ32" s="362"/>
      <c r="BK32" s="362"/>
      <c r="BL32" s="362"/>
      <c r="BM32" s="362"/>
      <c r="BN32" s="362"/>
      <c r="BO32" s="224"/>
      <c r="BP32" s="224"/>
      <c r="BQ32" s="221">
        <v>26</v>
      </c>
      <c r="BR32" s="222"/>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14"/>
    </row>
    <row r="33" spans="1:131" ht="26.25" customHeight="1" x14ac:dyDescent="0.2">
      <c r="A33" s="225">
        <v>6</v>
      </c>
      <c r="B33" s="780" t="s">
        <v>399</v>
      </c>
      <c r="C33" s="781"/>
      <c r="D33" s="781"/>
      <c r="E33" s="781"/>
      <c r="F33" s="781"/>
      <c r="G33" s="781"/>
      <c r="H33" s="781"/>
      <c r="I33" s="781"/>
      <c r="J33" s="781"/>
      <c r="K33" s="781"/>
      <c r="L33" s="781"/>
      <c r="M33" s="781"/>
      <c r="N33" s="781"/>
      <c r="O33" s="781"/>
      <c r="P33" s="782"/>
      <c r="Q33" s="783">
        <v>2547</v>
      </c>
      <c r="R33" s="784"/>
      <c r="S33" s="784"/>
      <c r="T33" s="784"/>
      <c r="U33" s="784"/>
      <c r="V33" s="784">
        <v>2425</v>
      </c>
      <c r="W33" s="784"/>
      <c r="X33" s="784"/>
      <c r="Y33" s="784"/>
      <c r="Z33" s="784"/>
      <c r="AA33" s="784">
        <v>122</v>
      </c>
      <c r="AB33" s="784"/>
      <c r="AC33" s="784"/>
      <c r="AD33" s="784"/>
      <c r="AE33" s="785"/>
      <c r="AF33" s="786">
        <v>353</v>
      </c>
      <c r="AG33" s="787"/>
      <c r="AH33" s="787"/>
      <c r="AI33" s="787"/>
      <c r="AJ33" s="788"/>
      <c r="AK33" s="832">
        <v>1208</v>
      </c>
      <c r="AL33" s="836"/>
      <c r="AM33" s="836"/>
      <c r="AN33" s="836"/>
      <c r="AO33" s="836"/>
      <c r="AP33" s="836">
        <v>17599</v>
      </c>
      <c r="AQ33" s="836"/>
      <c r="AR33" s="836"/>
      <c r="AS33" s="836"/>
      <c r="AT33" s="836"/>
      <c r="AU33" s="836">
        <v>12020</v>
      </c>
      <c r="AV33" s="836"/>
      <c r="AW33" s="836"/>
      <c r="AX33" s="836"/>
      <c r="AY33" s="836"/>
      <c r="AZ33" s="830" t="s">
        <v>566</v>
      </c>
      <c r="BA33" s="831"/>
      <c r="BB33" s="831"/>
      <c r="BC33" s="831"/>
      <c r="BD33" s="832"/>
      <c r="BE33" s="837" t="s">
        <v>398</v>
      </c>
      <c r="BF33" s="837"/>
      <c r="BG33" s="837"/>
      <c r="BH33" s="837"/>
      <c r="BI33" s="838"/>
      <c r="BJ33" s="362"/>
      <c r="BK33" s="362"/>
      <c r="BL33" s="362"/>
      <c r="BM33" s="362"/>
      <c r="BN33" s="362"/>
      <c r="BO33" s="224"/>
      <c r="BP33" s="224"/>
      <c r="BQ33" s="221">
        <v>27</v>
      </c>
      <c r="BR33" s="222"/>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14"/>
    </row>
    <row r="34" spans="1:131" ht="26.25" customHeight="1" x14ac:dyDescent="0.2">
      <c r="A34" s="225">
        <v>7</v>
      </c>
      <c r="B34" s="780" t="s">
        <v>400</v>
      </c>
      <c r="C34" s="781"/>
      <c r="D34" s="781"/>
      <c r="E34" s="781"/>
      <c r="F34" s="781"/>
      <c r="G34" s="781"/>
      <c r="H34" s="781"/>
      <c r="I34" s="781"/>
      <c r="J34" s="781"/>
      <c r="K34" s="781"/>
      <c r="L34" s="781"/>
      <c r="M34" s="781"/>
      <c r="N34" s="781"/>
      <c r="O34" s="781"/>
      <c r="P34" s="782"/>
      <c r="Q34" s="783">
        <v>404</v>
      </c>
      <c r="R34" s="784"/>
      <c r="S34" s="784"/>
      <c r="T34" s="784"/>
      <c r="U34" s="784"/>
      <c r="V34" s="784">
        <v>354</v>
      </c>
      <c r="W34" s="784"/>
      <c r="X34" s="784"/>
      <c r="Y34" s="784"/>
      <c r="Z34" s="784"/>
      <c r="AA34" s="784">
        <v>50</v>
      </c>
      <c r="AB34" s="784"/>
      <c r="AC34" s="784"/>
      <c r="AD34" s="784"/>
      <c r="AE34" s="785"/>
      <c r="AF34" s="786">
        <v>87</v>
      </c>
      <c r="AG34" s="787"/>
      <c r="AH34" s="787"/>
      <c r="AI34" s="787"/>
      <c r="AJ34" s="788"/>
      <c r="AK34" s="832">
        <v>285</v>
      </c>
      <c r="AL34" s="836"/>
      <c r="AM34" s="836"/>
      <c r="AN34" s="836"/>
      <c r="AO34" s="836"/>
      <c r="AP34" s="836">
        <v>1867</v>
      </c>
      <c r="AQ34" s="836"/>
      <c r="AR34" s="836"/>
      <c r="AS34" s="836"/>
      <c r="AT34" s="836"/>
      <c r="AU34" s="836">
        <v>1406</v>
      </c>
      <c r="AV34" s="836"/>
      <c r="AW34" s="836"/>
      <c r="AX34" s="836"/>
      <c r="AY34" s="836"/>
      <c r="AZ34" s="830" t="s">
        <v>566</v>
      </c>
      <c r="BA34" s="831"/>
      <c r="BB34" s="831"/>
      <c r="BC34" s="831"/>
      <c r="BD34" s="832"/>
      <c r="BE34" s="837" t="s">
        <v>398</v>
      </c>
      <c r="BF34" s="837"/>
      <c r="BG34" s="837"/>
      <c r="BH34" s="837"/>
      <c r="BI34" s="838"/>
      <c r="BJ34" s="362"/>
      <c r="BK34" s="362"/>
      <c r="BL34" s="362"/>
      <c r="BM34" s="362"/>
      <c r="BN34" s="362"/>
      <c r="BO34" s="224"/>
      <c r="BP34" s="224"/>
      <c r="BQ34" s="221">
        <v>28</v>
      </c>
      <c r="BR34" s="222"/>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14"/>
    </row>
    <row r="35" spans="1:131" ht="26.25" customHeight="1" x14ac:dyDescent="0.2">
      <c r="A35" s="225">
        <v>8</v>
      </c>
      <c r="B35" s="780" t="s">
        <v>401</v>
      </c>
      <c r="C35" s="781"/>
      <c r="D35" s="781"/>
      <c r="E35" s="781"/>
      <c r="F35" s="781"/>
      <c r="G35" s="781"/>
      <c r="H35" s="781"/>
      <c r="I35" s="781"/>
      <c r="J35" s="781"/>
      <c r="K35" s="781"/>
      <c r="L35" s="781"/>
      <c r="M35" s="781"/>
      <c r="N35" s="781"/>
      <c r="O35" s="781"/>
      <c r="P35" s="782"/>
      <c r="Q35" s="783">
        <v>13</v>
      </c>
      <c r="R35" s="784"/>
      <c r="S35" s="784"/>
      <c r="T35" s="784"/>
      <c r="U35" s="784"/>
      <c r="V35" s="784">
        <v>12</v>
      </c>
      <c r="W35" s="784"/>
      <c r="X35" s="784"/>
      <c r="Y35" s="784"/>
      <c r="Z35" s="784"/>
      <c r="AA35" s="784">
        <v>1</v>
      </c>
      <c r="AB35" s="784"/>
      <c r="AC35" s="784"/>
      <c r="AD35" s="784"/>
      <c r="AE35" s="785"/>
      <c r="AF35" s="786">
        <v>1</v>
      </c>
      <c r="AG35" s="787"/>
      <c r="AH35" s="787"/>
      <c r="AI35" s="787"/>
      <c r="AJ35" s="788"/>
      <c r="AK35" s="832">
        <v>7</v>
      </c>
      <c r="AL35" s="836"/>
      <c r="AM35" s="836"/>
      <c r="AN35" s="836"/>
      <c r="AO35" s="836"/>
      <c r="AP35" s="836">
        <v>25</v>
      </c>
      <c r="AQ35" s="836"/>
      <c r="AR35" s="836"/>
      <c r="AS35" s="836"/>
      <c r="AT35" s="836"/>
      <c r="AU35" s="836">
        <v>20</v>
      </c>
      <c r="AV35" s="836"/>
      <c r="AW35" s="836"/>
      <c r="AX35" s="836"/>
      <c r="AY35" s="836"/>
      <c r="AZ35" s="830" t="s">
        <v>566</v>
      </c>
      <c r="BA35" s="831"/>
      <c r="BB35" s="831"/>
      <c r="BC35" s="831"/>
      <c r="BD35" s="832"/>
      <c r="BE35" s="837" t="s">
        <v>398</v>
      </c>
      <c r="BF35" s="837"/>
      <c r="BG35" s="837"/>
      <c r="BH35" s="837"/>
      <c r="BI35" s="838"/>
      <c r="BJ35" s="362"/>
      <c r="BK35" s="362"/>
      <c r="BL35" s="362"/>
      <c r="BM35" s="362"/>
      <c r="BN35" s="362"/>
      <c r="BO35" s="224"/>
      <c r="BP35" s="224"/>
      <c r="BQ35" s="221">
        <v>29</v>
      </c>
      <c r="BR35" s="222"/>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14"/>
    </row>
    <row r="36" spans="1:131" ht="26.25" customHeight="1" x14ac:dyDescent="0.2">
      <c r="A36" s="225">
        <v>9</v>
      </c>
      <c r="B36" s="780" t="s">
        <v>402</v>
      </c>
      <c r="C36" s="781"/>
      <c r="D36" s="781"/>
      <c r="E36" s="781"/>
      <c r="F36" s="781"/>
      <c r="G36" s="781"/>
      <c r="H36" s="781"/>
      <c r="I36" s="781"/>
      <c r="J36" s="781"/>
      <c r="K36" s="781"/>
      <c r="L36" s="781"/>
      <c r="M36" s="781"/>
      <c r="N36" s="781"/>
      <c r="O36" s="781"/>
      <c r="P36" s="782"/>
      <c r="Q36" s="783">
        <v>17982</v>
      </c>
      <c r="R36" s="784"/>
      <c r="S36" s="784"/>
      <c r="T36" s="784"/>
      <c r="U36" s="784"/>
      <c r="V36" s="784">
        <v>17257</v>
      </c>
      <c r="W36" s="784"/>
      <c r="X36" s="784"/>
      <c r="Y36" s="784"/>
      <c r="Z36" s="784"/>
      <c r="AA36" s="784">
        <v>725</v>
      </c>
      <c r="AB36" s="784"/>
      <c r="AC36" s="784"/>
      <c r="AD36" s="784"/>
      <c r="AE36" s="785"/>
      <c r="AF36" s="786">
        <v>9454</v>
      </c>
      <c r="AG36" s="787"/>
      <c r="AH36" s="787"/>
      <c r="AI36" s="787"/>
      <c r="AJ36" s="788"/>
      <c r="AK36" s="832">
        <v>947</v>
      </c>
      <c r="AL36" s="836"/>
      <c r="AM36" s="836"/>
      <c r="AN36" s="836"/>
      <c r="AO36" s="836"/>
      <c r="AP36" s="836">
        <v>5393</v>
      </c>
      <c r="AQ36" s="836"/>
      <c r="AR36" s="836"/>
      <c r="AS36" s="836"/>
      <c r="AT36" s="836"/>
      <c r="AU36" s="836">
        <v>3473</v>
      </c>
      <c r="AV36" s="836"/>
      <c r="AW36" s="836"/>
      <c r="AX36" s="836"/>
      <c r="AY36" s="836"/>
      <c r="AZ36" s="830" t="s">
        <v>566</v>
      </c>
      <c r="BA36" s="831"/>
      <c r="BB36" s="831"/>
      <c r="BC36" s="831"/>
      <c r="BD36" s="832"/>
      <c r="BE36" s="837" t="s">
        <v>398</v>
      </c>
      <c r="BF36" s="837"/>
      <c r="BG36" s="837"/>
      <c r="BH36" s="837"/>
      <c r="BI36" s="838"/>
      <c r="BJ36" s="362"/>
      <c r="BK36" s="362"/>
      <c r="BL36" s="362"/>
      <c r="BM36" s="362"/>
      <c r="BN36" s="362"/>
      <c r="BO36" s="224"/>
      <c r="BP36" s="224"/>
      <c r="BQ36" s="221">
        <v>30</v>
      </c>
      <c r="BR36" s="222"/>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14"/>
    </row>
    <row r="37" spans="1:131" ht="26.25" customHeight="1" x14ac:dyDescent="0.2">
      <c r="A37" s="225">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2"/>
      <c r="AL37" s="836"/>
      <c r="AM37" s="836"/>
      <c r="AN37" s="836"/>
      <c r="AO37" s="836"/>
      <c r="AP37" s="836"/>
      <c r="AQ37" s="836"/>
      <c r="AR37" s="836"/>
      <c r="AS37" s="836"/>
      <c r="AT37" s="836"/>
      <c r="AU37" s="836"/>
      <c r="AV37" s="836"/>
      <c r="AW37" s="836"/>
      <c r="AX37" s="836"/>
      <c r="AY37" s="836"/>
      <c r="AZ37" s="839"/>
      <c r="BA37" s="839"/>
      <c r="BB37" s="839"/>
      <c r="BC37" s="839"/>
      <c r="BD37" s="839"/>
      <c r="BE37" s="837"/>
      <c r="BF37" s="837"/>
      <c r="BG37" s="837"/>
      <c r="BH37" s="837"/>
      <c r="BI37" s="838"/>
      <c r="BJ37" s="362"/>
      <c r="BK37" s="362"/>
      <c r="BL37" s="362"/>
      <c r="BM37" s="362"/>
      <c r="BN37" s="362"/>
      <c r="BO37" s="224"/>
      <c r="BP37" s="224"/>
      <c r="BQ37" s="221">
        <v>31</v>
      </c>
      <c r="BR37" s="222"/>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14"/>
    </row>
    <row r="38" spans="1:131" ht="26.25" customHeight="1" x14ac:dyDescent="0.2">
      <c r="A38" s="225">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2"/>
      <c r="AL38" s="836"/>
      <c r="AM38" s="836"/>
      <c r="AN38" s="836"/>
      <c r="AO38" s="836"/>
      <c r="AP38" s="836"/>
      <c r="AQ38" s="836"/>
      <c r="AR38" s="836"/>
      <c r="AS38" s="836"/>
      <c r="AT38" s="836"/>
      <c r="AU38" s="836"/>
      <c r="AV38" s="836"/>
      <c r="AW38" s="836"/>
      <c r="AX38" s="836"/>
      <c r="AY38" s="836"/>
      <c r="AZ38" s="839"/>
      <c r="BA38" s="839"/>
      <c r="BB38" s="839"/>
      <c r="BC38" s="839"/>
      <c r="BD38" s="839"/>
      <c r="BE38" s="837"/>
      <c r="BF38" s="837"/>
      <c r="BG38" s="837"/>
      <c r="BH38" s="837"/>
      <c r="BI38" s="838"/>
      <c r="BJ38" s="362"/>
      <c r="BK38" s="362"/>
      <c r="BL38" s="362"/>
      <c r="BM38" s="362"/>
      <c r="BN38" s="362"/>
      <c r="BO38" s="224"/>
      <c r="BP38" s="224"/>
      <c r="BQ38" s="221">
        <v>32</v>
      </c>
      <c r="BR38" s="222"/>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14"/>
    </row>
    <row r="39" spans="1:131" ht="26.25" customHeight="1" x14ac:dyDescent="0.2">
      <c r="A39" s="225">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2"/>
      <c r="AL39" s="836"/>
      <c r="AM39" s="836"/>
      <c r="AN39" s="836"/>
      <c r="AO39" s="836"/>
      <c r="AP39" s="836"/>
      <c r="AQ39" s="836"/>
      <c r="AR39" s="836"/>
      <c r="AS39" s="836"/>
      <c r="AT39" s="836"/>
      <c r="AU39" s="836"/>
      <c r="AV39" s="836"/>
      <c r="AW39" s="836"/>
      <c r="AX39" s="836"/>
      <c r="AY39" s="836"/>
      <c r="AZ39" s="839"/>
      <c r="BA39" s="839"/>
      <c r="BB39" s="839"/>
      <c r="BC39" s="839"/>
      <c r="BD39" s="839"/>
      <c r="BE39" s="837"/>
      <c r="BF39" s="837"/>
      <c r="BG39" s="837"/>
      <c r="BH39" s="837"/>
      <c r="BI39" s="838"/>
      <c r="BJ39" s="362"/>
      <c r="BK39" s="362"/>
      <c r="BL39" s="362"/>
      <c r="BM39" s="362"/>
      <c r="BN39" s="362"/>
      <c r="BO39" s="224"/>
      <c r="BP39" s="224"/>
      <c r="BQ39" s="221">
        <v>33</v>
      </c>
      <c r="BR39" s="222"/>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14"/>
    </row>
    <row r="40" spans="1:131" ht="26.25" customHeight="1" x14ac:dyDescent="0.2">
      <c r="A40" s="221">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2"/>
      <c r="AL40" s="836"/>
      <c r="AM40" s="836"/>
      <c r="AN40" s="836"/>
      <c r="AO40" s="836"/>
      <c r="AP40" s="836"/>
      <c r="AQ40" s="836"/>
      <c r="AR40" s="836"/>
      <c r="AS40" s="836"/>
      <c r="AT40" s="836"/>
      <c r="AU40" s="836"/>
      <c r="AV40" s="836"/>
      <c r="AW40" s="836"/>
      <c r="AX40" s="836"/>
      <c r="AY40" s="836"/>
      <c r="AZ40" s="839"/>
      <c r="BA40" s="839"/>
      <c r="BB40" s="839"/>
      <c r="BC40" s="839"/>
      <c r="BD40" s="839"/>
      <c r="BE40" s="837"/>
      <c r="BF40" s="837"/>
      <c r="BG40" s="837"/>
      <c r="BH40" s="837"/>
      <c r="BI40" s="838"/>
      <c r="BJ40" s="362"/>
      <c r="BK40" s="362"/>
      <c r="BL40" s="362"/>
      <c r="BM40" s="362"/>
      <c r="BN40" s="362"/>
      <c r="BO40" s="224"/>
      <c r="BP40" s="224"/>
      <c r="BQ40" s="221">
        <v>34</v>
      </c>
      <c r="BR40" s="222"/>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14"/>
    </row>
    <row r="41" spans="1:131" ht="26.25" customHeight="1" x14ac:dyDescent="0.2">
      <c r="A41" s="221">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2"/>
      <c r="AL41" s="836"/>
      <c r="AM41" s="836"/>
      <c r="AN41" s="836"/>
      <c r="AO41" s="836"/>
      <c r="AP41" s="836"/>
      <c r="AQ41" s="836"/>
      <c r="AR41" s="836"/>
      <c r="AS41" s="836"/>
      <c r="AT41" s="836"/>
      <c r="AU41" s="836"/>
      <c r="AV41" s="836"/>
      <c r="AW41" s="836"/>
      <c r="AX41" s="836"/>
      <c r="AY41" s="836"/>
      <c r="AZ41" s="839"/>
      <c r="BA41" s="839"/>
      <c r="BB41" s="839"/>
      <c r="BC41" s="839"/>
      <c r="BD41" s="839"/>
      <c r="BE41" s="837"/>
      <c r="BF41" s="837"/>
      <c r="BG41" s="837"/>
      <c r="BH41" s="837"/>
      <c r="BI41" s="838"/>
      <c r="BJ41" s="362"/>
      <c r="BK41" s="362"/>
      <c r="BL41" s="362"/>
      <c r="BM41" s="362"/>
      <c r="BN41" s="362"/>
      <c r="BO41" s="224"/>
      <c r="BP41" s="224"/>
      <c r="BQ41" s="221">
        <v>35</v>
      </c>
      <c r="BR41" s="222"/>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14"/>
    </row>
    <row r="42" spans="1:131" ht="26.25" customHeight="1" x14ac:dyDescent="0.2">
      <c r="A42" s="221">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2"/>
      <c r="AL42" s="836"/>
      <c r="AM42" s="836"/>
      <c r="AN42" s="836"/>
      <c r="AO42" s="836"/>
      <c r="AP42" s="836"/>
      <c r="AQ42" s="836"/>
      <c r="AR42" s="836"/>
      <c r="AS42" s="836"/>
      <c r="AT42" s="836"/>
      <c r="AU42" s="836"/>
      <c r="AV42" s="836"/>
      <c r="AW42" s="836"/>
      <c r="AX42" s="836"/>
      <c r="AY42" s="836"/>
      <c r="AZ42" s="839"/>
      <c r="BA42" s="839"/>
      <c r="BB42" s="839"/>
      <c r="BC42" s="839"/>
      <c r="BD42" s="839"/>
      <c r="BE42" s="837"/>
      <c r="BF42" s="837"/>
      <c r="BG42" s="837"/>
      <c r="BH42" s="837"/>
      <c r="BI42" s="838"/>
      <c r="BJ42" s="362"/>
      <c r="BK42" s="362"/>
      <c r="BL42" s="362"/>
      <c r="BM42" s="362"/>
      <c r="BN42" s="362"/>
      <c r="BO42" s="224"/>
      <c r="BP42" s="224"/>
      <c r="BQ42" s="221">
        <v>36</v>
      </c>
      <c r="BR42" s="222"/>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14"/>
    </row>
    <row r="43" spans="1:131" ht="26.25" customHeight="1" x14ac:dyDescent="0.2">
      <c r="A43" s="221">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2"/>
      <c r="AL43" s="836"/>
      <c r="AM43" s="836"/>
      <c r="AN43" s="836"/>
      <c r="AO43" s="836"/>
      <c r="AP43" s="836"/>
      <c r="AQ43" s="836"/>
      <c r="AR43" s="836"/>
      <c r="AS43" s="836"/>
      <c r="AT43" s="836"/>
      <c r="AU43" s="836"/>
      <c r="AV43" s="836"/>
      <c r="AW43" s="836"/>
      <c r="AX43" s="836"/>
      <c r="AY43" s="836"/>
      <c r="AZ43" s="839"/>
      <c r="BA43" s="839"/>
      <c r="BB43" s="839"/>
      <c r="BC43" s="839"/>
      <c r="BD43" s="839"/>
      <c r="BE43" s="837"/>
      <c r="BF43" s="837"/>
      <c r="BG43" s="837"/>
      <c r="BH43" s="837"/>
      <c r="BI43" s="838"/>
      <c r="BJ43" s="362"/>
      <c r="BK43" s="362"/>
      <c r="BL43" s="362"/>
      <c r="BM43" s="362"/>
      <c r="BN43" s="362"/>
      <c r="BO43" s="224"/>
      <c r="BP43" s="224"/>
      <c r="BQ43" s="221">
        <v>37</v>
      </c>
      <c r="BR43" s="222"/>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14"/>
    </row>
    <row r="44" spans="1:131" ht="26.25" customHeight="1" x14ac:dyDescent="0.2">
      <c r="A44" s="221">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2"/>
      <c r="AL44" s="836"/>
      <c r="AM44" s="836"/>
      <c r="AN44" s="836"/>
      <c r="AO44" s="836"/>
      <c r="AP44" s="836"/>
      <c r="AQ44" s="836"/>
      <c r="AR44" s="836"/>
      <c r="AS44" s="836"/>
      <c r="AT44" s="836"/>
      <c r="AU44" s="836"/>
      <c r="AV44" s="836"/>
      <c r="AW44" s="836"/>
      <c r="AX44" s="836"/>
      <c r="AY44" s="836"/>
      <c r="AZ44" s="839"/>
      <c r="BA44" s="839"/>
      <c r="BB44" s="839"/>
      <c r="BC44" s="839"/>
      <c r="BD44" s="839"/>
      <c r="BE44" s="837"/>
      <c r="BF44" s="837"/>
      <c r="BG44" s="837"/>
      <c r="BH44" s="837"/>
      <c r="BI44" s="838"/>
      <c r="BJ44" s="362"/>
      <c r="BK44" s="362"/>
      <c r="BL44" s="362"/>
      <c r="BM44" s="362"/>
      <c r="BN44" s="362"/>
      <c r="BO44" s="224"/>
      <c r="BP44" s="224"/>
      <c r="BQ44" s="221">
        <v>38</v>
      </c>
      <c r="BR44" s="222"/>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14"/>
    </row>
    <row r="45" spans="1:131" ht="26.25" customHeight="1" x14ac:dyDescent="0.2">
      <c r="A45" s="221">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2"/>
      <c r="AL45" s="836"/>
      <c r="AM45" s="836"/>
      <c r="AN45" s="836"/>
      <c r="AO45" s="836"/>
      <c r="AP45" s="836"/>
      <c r="AQ45" s="836"/>
      <c r="AR45" s="836"/>
      <c r="AS45" s="836"/>
      <c r="AT45" s="836"/>
      <c r="AU45" s="836"/>
      <c r="AV45" s="836"/>
      <c r="AW45" s="836"/>
      <c r="AX45" s="836"/>
      <c r="AY45" s="836"/>
      <c r="AZ45" s="839"/>
      <c r="BA45" s="839"/>
      <c r="BB45" s="839"/>
      <c r="BC45" s="839"/>
      <c r="BD45" s="839"/>
      <c r="BE45" s="837"/>
      <c r="BF45" s="837"/>
      <c r="BG45" s="837"/>
      <c r="BH45" s="837"/>
      <c r="BI45" s="838"/>
      <c r="BJ45" s="362"/>
      <c r="BK45" s="362"/>
      <c r="BL45" s="362"/>
      <c r="BM45" s="362"/>
      <c r="BN45" s="362"/>
      <c r="BO45" s="224"/>
      <c r="BP45" s="224"/>
      <c r="BQ45" s="221">
        <v>39</v>
      </c>
      <c r="BR45" s="222"/>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14"/>
    </row>
    <row r="46" spans="1:131" ht="26.25" customHeight="1" x14ac:dyDescent="0.2">
      <c r="A46" s="221">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2"/>
      <c r="AL46" s="836"/>
      <c r="AM46" s="836"/>
      <c r="AN46" s="836"/>
      <c r="AO46" s="836"/>
      <c r="AP46" s="836"/>
      <c r="AQ46" s="836"/>
      <c r="AR46" s="836"/>
      <c r="AS46" s="836"/>
      <c r="AT46" s="836"/>
      <c r="AU46" s="836"/>
      <c r="AV46" s="836"/>
      <c r="AW46" s="836"/>
      <c r="AX46" s="836"/>
      <c r="AY46" s="836"/>
      <c r="AZ46" s="839"/>
      <c r="BA46" s="839"/>
      <c r="BB46" s="839"/>
      <c r="BC46" s="839"/>
      <c r="BD46" s="839"/>
      <c r="BE46" s="837"/>
      <c r="BF46" s="837"/>
      <c r="BG46" s="837"/>
      <c r="BH46" s="837"/>
      <c r="BI46" s="838"/>
      <c r="BJ46" s="362"/>
      <c r="BK46" s="362"/>
      <c r="BL46" s="362"/>
      <c r="BM46" s="362"/>
      <c r="BN46" s="362"/>
      <c r="BO46" s="224"/>
      <c r="BP46" s="224"/>
      <c r="BQ46" s="221">
        <v>40</v>
      </c>
      <c r="BR46" s="222"/>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14"/>
    </row>
    <row r="47" spans="1:131" ht="26.25" customHeight="1" x14ac:dyDescent="0.2">
      <c r="A47" s="221">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2"/>
      <c r="AL47" s="836"/>
      <c r="AM47" s="836"/>
      <c r="AN47" s="836"/>
      <c r="AO47" s="836"/>
      <c r="AP47" s="836"/>
      <c r="AQ47" s="836"/>
      <c r="AR47" s="836"/>
      <c r="AS47" s="836"/>
      <c r="AT47" s="836"/>
      <c r="AU47" s="836"/>
      <c r="AV47" s="836"/>
      <c r="AW47" s="836"/>
      <c r="AX47" s="836"/>
      <c r="AY47" s="836"/>
      <c r="AZ47" s="839"/>
      <c r="BA47" s="839"/>
      <c r="BB47" s="839"/>
      <c r="BC47" s="839"/>
      <c r="BD47" s="839"/>
      <c r="BE47" s="837"/>
      <c r="BF47" s="837"/>
      <c r="BG47" s="837"/>
      <c r="BH47" s="837"/>
      <c r="BI47" s="838"/>
      <c r="BJ47" s="362"/>
      <c r="BK47" s="362"/>
      <c r="BL47" s="362"/>
      <c r="BM47" s="362"/>
      <c r="BN47" s="362"/>
      <c r="BO47" s="224"/>
      <c r="BP47" s="224"/>
      <c r="BQ47" s="221">
        <v>41</v>
      </c>
      <c r="BR47" s="222"/>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14"/>
    </row>
    <row r="48" spans="1:131" ht="26.25" customHeight="1" x14ac:dyDescent="0.2">
      <c r="A48" s="221">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2"/>
      <c r="AL48" s="836"/>
      <c r="AM48" s="836"/>
      <c r="AN48" s="836"/>
      <c r="AO48" s="836"/>
      <c r="AP48" s="836"/>
      <c r="AQ48" s="836"/>
      <c r="AR48" s="836"/>
      <c r="AS48" s="836"/>
      <c r="AT48" s="836"/>
      <c r="AU48" s="836"/>
      <c r="AV48" s="836"/>
      <c r="AW48" s="836"/>
      <c r="AX48" s="836"/>
      <c r="AY48" s="836"/>
      <c r="AZ48" s="839"/>
      <c r="BA48" s="839"/>
      <c r="BB48" s="839"/>
      <c r="BC48" s="839"/>
      <c r="BD48" s="839"/>
      <c r="BE48" s="837"/>
      <c r="BF48" s="837"/>
      <c r="BG48" s="837"/>
      <c r="BH48" s="837"/>
      <c r="BI48" s="838"/>
      <c r="BJ48" s="362"/>
      <c r="BK48" s="362"/>
      <c r="BL48" s="362"/>
      <c r="BM48" s="362"/>
      <c r="BN48" s="362"/>
      <c r="BO48" s="224"/>
      <c r="BP48" s="224"/>
      <c r="BQ48" s="221">
        <v>42</v>
      </c>
      <c r="BR48" s="222"/>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14"/>
    </row>
    <row r="49" spans="1:131" ht="26.25" customHeight="1" x14ac:dyDescent="0.2">
      <c r="A49" s="221">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2"/>
      <c r="AL49" s="836"/>
      <c r="AM49" s="836"/>
      <c r="AN49" s="836"/>
      <c r="AO49" s="836"/>
      <c r="AP49" s="836"/>
      <c r="AQ49" s="836"/>
      <c r="AR49" s="836"/>
      <c r="AS49" s="836"/>
      <c r="AT49" s="836"/>
      <c r="AU49" s="836"/>
      <c r="AV49" s="836"/>
      <c r="AW49" s="836"/>
      <c r="AX49" s="836"/>
      <c r="AY49" s="836"/>
      <c r="AZ49" s="839"/>
      <c r="BA49" s="839"/>
      <c r="BB49" s="839"/>
      <c r="BC49" s="839"/>
      <c r="BD49" s="839"/>
      <c r="BE49" s="837"/>
      <c r="BF49" s="837"/>
      <c r="BG49" s="837"/>
      <c r="BH49" s="837"/>
      <c r="BI49" s="838"/>
      <c r="BJ49" s="362"/>
      <c r="BK49" s="362"/>
      <c r="BL49" s="362"/>
      <c r="BM49" s="362"/>
      <c r="BN49" s="362"/>
      <c r="BO49" s="224"/>
      <c r="BP49" s="224"/>
      <c r="BQ49" s="221">
        <v>43</v>
      </c>
      <c r="BR49" s="222"/>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14"/>
    </row>
    <row r="50" spans="1:131" ht="26.25" customHeight="1" x14ac:dyDescent="0.2">
      <c r="A50" s="221">
        <v>23</v>
      </c>
      <c r="B50" s="780"/>
      <c r="C50" s="781"/>
      <c r="D50" s="781"/>
      <c r="E50" s="781"/>
      <c r="F50" s="781"/>
      <c r="G50" s="781"/>
      <c r="H50" s="781"/>
      <c r="I50" s="781"/>
      <c r="J50" s="781"/>
      <c r="K50" s="781"/>
      <c r="L50" s="781"/>
      <c r="M50" s="781"/>
      <c r="N50" s="781"/>
      <c r="O50" s="781"/>
      <c r="P50" s="782"/>
      <c r="Q50" s="840"/>
      <c r="R50" s="841"/>
      <c r="S50" s="841"/>
      <c r="T50" s="841"/>
      <c r="U50" s="841"/>
      <c r="V50" s="841"/>
      <c r="W50" s="841"/>
      <c r="X50" s="841"/>
      <c r="Y50" s="841"/>
      <c r="Z50" s="841"/>
      <c r="AA50" s="841"/>
      <c r="AB50" s="841"/>
      <c r="AC50" s="841"/>
      <c r="AD50" s="841"/>
      <c r="AE50" s="842"/>
      <c r="AF50" s="786"/>
      <c r="AG50" s="787"/>
      <c r="AH50" s="787"/>
      <c r="AI50" s="787"/>
      <c r="AJ50" s="788"/>
      <c r="AK50" s="844"/>
      <c r="AL50" s="841"/>
      <c r="AM50" s="841"/>
      <c r="AN50" s="841"/>
      <c r="AO50" s="841"/>
      <c r="AP50" s="841"/>
      <c r="AQ50" s="841"/>
      <c r="AR50" s="841"/>
      <c r="AS50" s="841"/>
      <c r="AT50" s="841"/>
      <c r="AU50" s="841"/>
      <c r="AV50" s="841"/>
      <c r="AW50" s="841"/>
      <c r="AX50" s="841"/>
      <c r="AY50" s="841"/>
      <c r="AZ50" s="843"/>
      <c r="BA50" s="843"/>
      <c r="BB50" s="843"/>
      <c r="BC50" s="843"/>
      <c r="BD50" s="843"/>
      <c r="BE50" s="837"/>
      <c r="BF50" s="837"/>
      <c r="BG50" s="837"/>
      <c r="BH50" s="837"/>
      <c r="BI50" s="838"/>
      <c r="BJ50" s="362"/>
      <c r="BK50" s="362"/>
      <c r="BL50" s="362"/>
      <c r="BM50" s="362"/>
      <c r="BN50" s="362"/>
      <c r="BO50" s="224"/>
      <c r="BP50" s="224"/>
      <c r="BQ50" s="221">
        <v>44</v>
      </c>
      <c r="BR50" s="222"/>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14"/>
    </row>
    <row r="51" spans="1:131" ht="26.25" customHeight="1" x14ac:dyDescent="0.2">
      <c r="A51" s="221">
        <v>24</v>
      </c>
      <c r="B51" s="780"/>
      <c r="C51" s="781"/>
      <c r="D51" s="781"/>
      <c r="E51" s="781"/>
      <c r="F51" s="781"/>
      <c r="G51" s="781"/>
      <c r="H51" s="781"/>
      <c r="I51" s="781"/>
      <c r="J51" s="781"/>
      <c r="K51" s="781"/>
      <c r="L51" s="781"/>
      <c r="M51" s="781"/>
      <c r="N51" s="781"/>
      <c r="O51" s="781"/>
      <c r="P51" s="782"/>
      <c r="Q51" s="840"/>
      <c r="R51" s="841"/>
      <c r="S51" s="841"/>
      <c r="T51" s="841"/>
      <c r="U51" s="841"/>
      <c r="V51" s="841"/>
      <c r="W51" s="841"/>
      <c r="X51" s="841"/>
      <c r="Y51" s="841"/>
      <c r="Z51" s="841"/>
      <c r="AA51" s="841"/>
      <c r="AB51" s="841"/>
      <c r="AC51" s="841"/>
      <c r="AD51" s="841"/>
      <c r="AE51" s="842"/>
      <c r="AF51" s="786"/>
      <c r="AG51" s="787"/>
      <c r="AH51" s="787"/>
      <c r="AI51" s="787"/>
      <c r="AJ51" s="788"/>
      <c r="AK51" s="844"/>
      <c r="AL51" s="841"/>
      <c r="AM51" s="841"/>
      <c r="AN51" s="841"/>
      <c r="AO51" s="841"/>
      <c r="AP51" s="841"/>
      <c r="AQ51" s="841"/>
      <c r="AR51" s="841"/>
      <c r="AS51" s="841"/>
      <c r="AT51" s="841"/>
      <c r="AU51" s="841"/>
      <c r="AV51" s="841"/>
      <c r="AW51" s="841"/>
      <c r="AX51" s="841"/>
      <c r="AY51" s="841"/>
      <c r="AZ51" s="843"/>
      <c r="BA51" s="843"/>
      <c r="BB51" s="843"/>
      <c r="BC51" s="843"/>
      <c r="BD51" s="843"/>
      <c r="BE51" s="837"/>
      <c r="BF51" s="837"/>
      <c r="BG51" s="837"/>
      <c r="BH51" s="837"/>
      <c r="BI51" s="838"/>
      <c r="BJ51" s="362"/>
      <c r="BK51" s="362"/>
      <c r="BL51" s="362"/>
      <c r="BM51" s="362"/>
      <c r="BN51" s="362"/>
      <c r="BO51" s="224"/>
      <c r="BP51" s="224"/>
      <c r="BQ51" s="221">
        <v>45</v>
      </c>
      <c r="BR51" s="222"/>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14"/>
    </row>
    <row r="52" spans="1:131" ht="26.25" customHeight="1" x14ac:dyDescent="0.2">
      <c r="A52" s="221">
        <v>25</v>
      </c>
      <c r="B52" s="780"/>
      <c r="C52" s="781"/>
      <c r="D52" s="781"/>
      <c r="E52" s="781"/>
      <c r="F52" s="781"/>
      <c r="G52" s="781"/>
      <c r="H52" s="781"/>
      <c r="I52" s="781"/>
      <c r="J52" s="781"/>
      <c r="K52" s="781"/>
      <c r="L52" s="781"/>
      <c r="M52" s="781"/>
      <c r="N52" s="781"/>
      <c r="O52" s="781"/>
      <c r="P52" s="782"/>
      <c r="Q52" s="840"/>
      <c r="R52" s="841"/>
      <c r="S52" s="841"/>
      <c r="T52" s="841"/>
      <c r="U52" s="841"/>
      <c r="V52" s="841"/>
      <c r="W52" s="841"/>
      <c r="X52" s="841"/>
      <c r="Y52" s="841"/>
      <c r="Z52" s="841"/>
      <c r="AA52" s="841"/>
      <c r="AB52" s="841"/>
      <c r="AC52" s="841"/>
      <c r="AD52" s="841"/>
      <c r="AE52" s="842"/>
      <c r="AF52" s="786"/>
      <c r="AG52" s="787"/>
      <c r="AH52" s="787"/>
      <c r="AI52" s="787"/>
      <c r="AJ52" s="788"/>
      <c r="AK52" s="844"/>
      <c r="AL52" s="841"/>
      <c r="AM52" s="841"/>
      <c r="AN52" s="841"/>
      <c r="AO52" s="841"/>
      <c r="AP52" s="841"/>
      <c r="AQ52" s="841"/>
      <c r="AR52" s="841"/>
      <c r="AS52" s="841"/>
      <c r="AT52" s="841"/>
      <c r="AU52" s="841"/>
      <c r="AV52" s="841"/>
      <c r="AW52" s="841"/>
      <c r="AX52" s="841"/>
      <c r="AY52" s="841"/>
      <c r="AZ52" s="843"/>
      <c r="BA52" s="843"/>
      <c r="BB52" s="843"/>
      <c r="BC52" s="843"/>
      <c r="BD52" s="843"/>
      <c r="BE52" s="837"/>
      <c r="BF52" s="837"/>
      <c r="BG52" s="837"/>
      <c r="BH52" s="837"/>
      <c r="BI52" s="838"/>
      <c r="BJ52" s="362"/>
      <c r="BK52" s="362"/>
      <c r="BL52" s="362"/>
      <c r="BM52" s="362"/>
      <c r="BN52" s="362"/>
      <c r="BO52" s="224"/>
      <c r="BP52" s="224"/>
      <c r="BQ52" s="221">
        <v>46</v>
      </c>
      <c r="BR52" s="222"/>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14"/>
    </row>
    <row r="53" spans="1:131" ht="26.25" customHeight="1" x14ac:dyDescent="0.2">
      <c r="A53" s="221">
        <v>26</v>
      </c>
      <c r="B53" s="780"/>
      <c r="C53" s="781"/>
      <c r="D53" s="781"/>
      <c r="E53" s="781"/>
      <c r="F53" s="781"/>
      <c r="G53" s="781"/>
      <c r="H53" s="781"/>
      <c r="I53" s="781"/>
      <c r="J53" s="781"/>
      <c r="K53" s="781"/>
      <c r="L53" s="781"/>
      <c r="M53" s="781"/>
      <c r="N53" s="781"/>
      <c r="O53" s="781"/>
      <c r="P53" s="782"/>
      <c r="Q53" s="840"/>
      <c r="R53" s="841"/>
      <c r="S53" s="841"/>
      <c r="T53" s="841"/>
      <c r="U53" s="841"/>
      <c r="V53" s="841"/>
      <c r="W53" s="841"/>
      <c r="X53" s="841"/>
      <c r="Y53" s="841"/>
      <c r="Z53" s="841"/>
      <c r="AA53" s="841"/>
      <c r="AB53" s="841"/>
      <c r="AC53" s="841"/>
      <c r="AD53" s="841"/>
      <c r="AE53" s="842"/>
      <c r="AF53" s="786"/>
      <c r="AG53" s="787"/>
      <c r="AH53" s="787"/>
      <c r="AI53" s="787"/>
      <c r="AJ53" s="788"/>
      <c r="AK53" s="844"/>
      <c r="AL53" s="841"/>
      <c r="AM53" s="841"/>
      <c r="AN53" s="841"/>
      <c r="AO53" s="841"/>
      <c r="AP53" s="841"/>
      <c r="AQ53" s="841"/>
      <c r="AR53" s="841"/>
      <c r="AS53" s="841"/>
      <c r="AT53" s="841"/>
      <c r="AU53" s="841"/>
      <c r="AV53" s="841"/>
      <c r="AW53" s="841"/>
      <c r="AX53" s="841"/>
      <c r="AY53" s="841"/>
      <c r="AZ53" s="843"/>
      <c r="BA53" s="843"/>
      <c r="BB53" s="843"/>
      <c r="BC53" s="843"/>
      <c r="BD53" s="843"/>
      <c r="BE53" s="837"/>
      <c r="BF53" s="837"/>
      <c r="BG53" s="837"/>
      <c r="BH53" s="837"/>
      <c r="BI53" s="838"/>
      <c r="BJ53" s="362"/>
      <c r="BK53" s="362"/>
      <c r="BL53" s="362"/>
      <c r="BM53" s="362"/>
      <c r="BN53" s="362"/>
      <c r="BO53" s="224"/>
      <c r="BP53" s="224"/>
      <c r="BQ53" s="221">
        <v>47</v>
      </c>
      <c r="BR53" s="222"/>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14"/>
    </row>
    <row r="54" spans="1:131" ht="26.25" customHeight="1" x14ac:dyDescent="0.2">
      <c r="A54" s="221">
        <v>27</v>
      </c>
      <c r="B54" s="780"/>
      <c r="C54" s="781"/>
      <c r="D54" s="781"/>
      <c r="E54" s="781"/>
      <c r="F54" s="781"/>
      <c r="G54" s="781"/>
      <c r="H54" s="781"/>
      <c r="I54" s="781"/>
      <c r="J54" s="781"/>
      <c r="K54" s="781"/>
      <c r="L54" s="781"/>
      <c r="M54" s="781"/>
      <c r="N54" s="781"/>
      <c r="O54" s="781"/>
      <c r="P54" s="782"/>
      <c r="Q54" s="840"/>
      <c r="R54" s="841"/>
      <c r="S54" s="841"/>
      <c r="T54" s="841"/>
      <c r="U54" s="841"/>
      <c r="V54" s="841"/>
      <c r="W54" s="841"/>
      <c r="X54" s="841"/>
      <c r="Y54" s="841"/>
      <c r="Z54" s="841"/>
      <c r="AA54" s="841"/>
      <c r="AB54" s="841"/>
      <c r="AC54" s="841"/>
      <c r="AD54" s="841"/>
      <c r="AE54" s="842"/>
      <c r="AF54" s="786"/>
      <c r="AG54" s="787"/>
      <c r="AH54" s="787"/>
      <c r="AI54" s="787"/>
      <c r="AJ54" s="788"/>
      <c r="AK54" s="844"/>
      <c r="AL54" s="841"/>
      <c r="AM54" s="841"/>
      <c r="AN54" s="841"/>
      <c r="AO54" s="841"/>
      <c r="AP54" s="841"/>
      <c r="AQ54" s="841"/>
      <c r="AR54" s="841"/>
      <c r="AS54" s="841"/>
      <c r="AT54" s="841"/>
      <c r="AU54" s="841"/>
      <c r="AV54" s="841"/>
      <c r="AW54" s="841"/>
      <c r="AX54" s="841"/>
      <c r="AY54" s="841"/>
      <c r="AZ54" s="843"/>
      <c r="BA54" s="843"/>
      <c r="BB54" s="843"/>
      <c r="BC54" s="843"/>
      <c r="BD54" s="843"/>
      <c r="BE54" s="837"/>
      <c r="BF54" s="837"/>
      <c r="BG54" s="837"/>
      <c r="BH54" s="837"/>
      <c r="BI54" s="838"/>
      <c r="BJ54" s="362"/>
      <c r="BK54" s="362"/>
      <c r="BL54" s="362"/>
      <c r="BM54" s="362"/>
      <c r="BN54" s="362"/>
      <c r="BO54" s="224"/>
      <c r="BP54" s="224"/>
      <c r="BQ54" s="221">
        <v>48</v>
      </c>
      <c r="BR54" s="222"/>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14"/>
    </row>
    <row r="55" spans="1:131" ht="26.25" customHeight="1" x14ac:dyDescent="0.2">
      <c r="A55" s="221">
        <v>28</v>
      </c>
      <c r="B55" s="780"/>
      <c r="C55" s="781"/>
      <c r="D55" s="781"/>
      <c r="E55" s="781"/>
      <c r="F55" s="781"/>
      <c r="G55" s="781"/>
      <c r="H55" s="781"/>
      <c r="I55" s="781"/>
      <c r="J55" s="781"/>
      <c r="K55" s="781"/>
      <c r="L55" s="781"/>
      <c r="M55" s="781"/>
      <c r="N55" s="781"/>
      <c r="O55" s="781"/>
      <c r="P55" s="782"/>
      <c r="Q55" s="840"/>
      <c r="R55" s="841"/>
      <c r="S55" s="841"/>
      <c r="T55" s="841"/>
      <c r="U55" s="841"/>
      <c r="V55" s="841"/>
      <c r="W55" s="841"/>
      <c r="X55" s="841"/>
      <c r="Y55" s="841"/>
      <c r="Z55" s="841"/>
      <c r="AA55" s="841"/>
      <c r="AB55" s="841"/>
      <c r="AC55" s="841"/>
      <c r="AD55" s="841"/>
      <c r="AE55" s="842"/>
      <c r="AF55" s="786"/>
      <c r="AG55" s="787"/>
      <c r="AH55" s="787"/>
      <c r="AI55" s="787"/>
      <c r="AJ55" s="788"/>
      <c r="AK55" s="844"/>
      <c r="AL55" s="841"/>
      <c r="AM55" s="841"/>
      <c r="AN55" s="841"/>
      <c r="AO55" s="841"/>
      <c r="AP55" s="841"/>
      <c r="AQ55" s="841"/>
      <c r="AR55" s="841"/>
      <c r="AS55" s="841"/>
      <c r="AT55" s="841"/>
      <c r="AU55" s="841"/>
      <c r="AV55" s="841"/>
      <c r="AW55" s="841"/>
      <c r="AX55" s="841"/>
      <c r="AY55" s="841"/>
      <c r="AZ55" s="843"/>
      <c r="BA55" s="843"/>
      <c r="BB55" s="843"/>
      <c r="BC55" s="843"/>
      <c r="BD55" s="843"/>
      <c r="BE55" s="837"/>
      <c r="BF55" s="837"/>
      <c r="BG55" s="837"/>
      <c r="BH55" s="837"/>
      <c r="BI55" s="838"/>
      <c r="BJ55" s="362"/>
      <c r="BK55" s="362"/>
      <c r="BL55" s="362"/>
      <c r="BM55" s="362"/>
      <c r="BN55" s="362"/>
      <c r="BO55" s="224"/>
      <c r="BP55" s="224"/>
      <c r="BQ55" s="221">
        <v>49</v>
      </c>
      <c r="BR55" s="222"/>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14"/>
    </row>
    <row r="56" spans="1:131" ht="26.25" customHeight="1" x14ac:dyDescent="0.2">
      <c r="A56" s="221">
        <v>29</v>
      </c>
      <c r="B56" s="780"/>
      <c r="C56" s="781"/>
      <c r="D56" s="781"/>
      <c r="E56" s="781"/>
      <c r="F56" s="781"/>
      <c r="G56" s="781"/>
      <c r="H56" s="781"/>
      <c r="I56" s="781"/>
      <c r="J56" s="781"/>
      <c r="K56" s="781"/>
      <c r="L56" s="781"/>
      <c r="M56" s="781"/>
      <c r="N56" s="781"/>
      <c r="O56" s="781"/>
      <c r="P56" s="782"/>
      <c r="Q56" s="840"/>
      <c r="R56" s="841"/>
      <c r="S56" s="841"/>
      <c r="T56" s="841"/>
      <c r="U56" s="841"/>
      <c r="V56" s="841"/>
      <c r="W56" s="841"/>
      <c r="X56" s="841"/>
      <c r="Y56" s="841"/>
      <c r="Z56" s="841"/>
      <c r="AA56" s="841"/>
      <c r="AB56" s="841"/>
      <c r="AC56" s="841"/>
      <c r="AD56" s="841"/>
      <c r="AE56" s="842"/>
      <c r="AF56" s="786"/>
      <c r="AG56" s="787"/>
      <c r="AH56" s="787"/>
      <c r="AI56" s="787"/>
      <c r="AJ56" s="788"/>
      <c r="AK56" s="844"/>
      <c r="AL56" s="841"/>
      <c r="AM56" s="841"/>
      <c r="AN56" s="841"/>
      <c r="AO56" s="841"/>
      <c r="AP56" s="841"/>
      <c r="AQ56" s="841"/>
      <c r="AR56" s="841"/>
      <c r="AS56" s="841"/>
      <c r="AT56" s="841"/>
      <c r="AU56" s="841"/>
      <c r="AV56" s="841"/>
      <c r="AW56" s="841"/>
      <c r="AX56" s="841"/>
      <c r="AY56" s="841"/>
      <c r="AZ56" s="843"/>
      <c r="BA56" s="843"/>
      <c r="BB56" s="843"/>
      <c r="BC56" s="843"/>
      <c r="BD56" s="843"/>
      <c r="BE56" s="837"/>
      <c r="BF56" s="837"/>
      <c r="BG56" s="837"/>
      <c r="BH56" s="837"/>
      <c r="BI56" s="838"/>
      <c r="BJ56" s="362"/>
      <c r="BK56" s="362"/>
      <c r="BL56" s="362"/>
      <c r="BM56" s="362"/>
      <c r="BN56" s="362"/>
      <c r="BO56" s="224"/>
      <c r="BP56" s="224"/>
      <c r="BQ56" s="221">
        <v>50</v>
      </c>
      <c r="BR56" s="222"/>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14"/>
    </row>
    <row r="57" spans="1:131" ht="26.25" customHeight="1" x14ac:dyDescent="0.2">
      <c r="A57" s="221">
        <v>30</v>
      </c>
      <c r="B57" s="780"/>
      <c r="C57" s="781"/>
      <c r="D57" s="781"/>
      <c r="E57" s="781"/>
      <c r="F57" s="781"/>
      <c r="G57" s="781"/>
      <c r="H57" s="781"/>
      <c r="I57" s="781"/>
      <c r="J57" s="781"/>
      <c r="K57" s="781"/>
      <c r="L57" s="781"/>
      <c r="M57" s="781"/>
      <c r="N57" s="781"/>
      <c r="O57" s="781"/>
      <c r="P57" s="782"/>
      <c r="Q57" s="840"/>
      <c r="R57" s="841"/>
      <c r="S57" s="841"/>
      <c r="T57" s="841"/>
      <c r="U57" s="841"/>
      <c r="V57" s="841"/>
      <c r="W57" s="841"/>
      <c r="X57" s="841"/>
      <c r="Y57" s="841"/>
      <c r="Z57" s="841"/>
      <c r="AA57" s="841"/>
      <c r="AB57" s="841"/>
      <c r="AC57" s="841"/>
      <c r="AD57" s="841"/>
      <c r="AE57" s="842"/>
      <c r="AF57" s="786"/>
      <c r="AG57" s="787"/>
      <c r="AH57" s="787"/>
      <c r="AI57" s="787"/>
      <c r="AJ57" s="788"/>
      <c r="AK57" s="844"/>
      <c r="AL57" s="841"/>
      <c r="AM57" s="841"/>
      <c r="AN57" s="841"/>
      <c r="AO57" s="841"/>
      <c r="AP57" s="841"/>
      <c r="AQ57" s="841"/>
      <c r="AR57" s="841"/>
      <c r="AS57" s="841"/>
      <c r="AT57" s="841"/>
      <c r="AU57" s="841"/>
      <c r="AV57" s="841"/>
      <c r="AW57" s="841"/>
      <c r="AX57" s="841"/>
      <c r="AY57" s="841"/>
      <c r="AZ57" s="843"/>
      <c r="BA57" s="843"/>
      <c r="BB57" s="843"/>
      <c r="BC57" s="843"/>
      <c r="BD57" s="843"/>
      <c r="BE57" s="837"/>
      <c r="BF57" s="837"/>
      <c r="BG57" s="837"/>
      <c r="BH57" s="837"/>
      <c r="BI57" s="838"/>
      <c r="BJ57" s="362"/>
      <c r="BK57" s="362"/>
      <c r="BL57" s="362"/>
      <c r="BM57" s="362"/>
      <c r="BN57" s="362"/>
      <c r="BO57" s="224"/>
      <c r="BP57" s="224"/>
      <c r="BQ57" s="221">
        <v>51</v>
      </c>
      <c r="BR57" s="222"/>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14"/>
    </row>
    <row r="58" spans="1:131" ht="26.25" customHeight="1" x14ac:dyDescent="0.2">
      <c r="A58" s="221">
        <v>31</v>
      </c>
      <c r="B58" s="780"/>
      <c r="C58" s="781"/>
      <c r="D58" s="781"/>
      <c r="E58" s="781"/>
      <c r="F58" s="781"/>
      <c r="G58" s="781"/>
      <c r="H58" s="781"/>
      <c r="I58" s="781"/>
      <c r="J58" s="781"/>
      <c r="K58" s="781"/>
      <c r="L58" s="781"/>
      <c r="M58" s="781"/>
      <c r="N58" s="781"/>
      <c r="O58" s="781"/>
      <c r="P58" s="782"/>
      <c r="Q58" s="840"/>
      <c r="R58" s="841"/>
      <c r="S58" s="841"/>
      <c r="T58" s="841"/>
      <c r="U58" s="841"/>
      <c r="V58" s="841"/>
      <c r="W58" s="841"/>
      <c r="X58" s="841"/>
      <c r="Y58" s="841"/>
      <c r="Z58" s="841"/>
      <c r="AA58" s="841"/>
      <c r="AB58" s="841"/>
      <c r="AC58" s="841"/>
      <c r="AD58" s="841"/>
      <c r="AE58" s="842"/>
      <c r="AF58" s="786"/>
      <c r="AG58" s="787"/>
      <c r="AH58" s="787"/>
      <c r="AI58" s="787"/>
      <c r="AJ58" s="788"/>
      <c r="AK58" s="844"/>
      <c r="AL58" s="841"/>
      <c r="AM58" s="841"/>
      <c r="AN58" s="841"/>
      <c r="AO58" s="841"/>
      <c r="AP58" s="841"/>
      <c r="AQ58" s="841"/>
      <c r="AR58" s="841"/>
      <c r="AS58" s="841"/>
      <c r="AT58" s="841"/>
      <c r="AU58" s="841"/>
      <c r="AV58" s="841"/>
      <c r="AW58" s="841"/>
      <c r="AX58" s="841"/>
      <c r="AY58" s="841"/>
      <c r="AZ58" s="843"/>
      <c r="BA58" s="843"/>
      <c r="BB58" s="843"/>
      <c r="BC58" s="843"/>
      <c r="BD58" s="843"/>
      <c r="BE58" s="837"/>
      <c r="BF58" s="837"/>
      <c r="BG58" s="837"/>
      <c r="BH58" s="837"/>
      <c r="BI58" s="838"/>
      <c r="BJ58" s="362"/>
      <c r="BK58" s="362"/>
      <c r="BL58" s="362"/>
      <c r="BM58" s="362"/>
      <c r="BN58" s="362"/>
      <c r="BO58" s="224"/>
      <c r="BP58" s="224"/>
      <c r="BQ58" s="221">
        <v>52</v>
      </c>
      <c r="BR58" s="222"/>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14"/>
    </row>
    <row r="59" spans="1:131" ht="26.25" customHeight="1" x14ac:dyDescent="0.2">
      <c r="A59" s="221">
        <v>32</v>
      </c>
      <c r="B59" s="780"/>
      <c r="C59" s="781"/>
      <c r="D59" s="781"/>
      <c r="E59" s="781"/>
      <c r="F59" s="781"/>
      <c r="G59" s="781"/>
      <c r="H59" s="781"/>
      <c r="I59" s="781"/>
      <c r="J59" s="781"/>
      <c r="K59" s="781"/>
      <c r="L59" s="781"/>
      <c r="M59" s="781"/>
      <c r="N59" s="781"/>
      <c r="O59" s="781"/>
      <c r="P59" s="782"/>
      <c r="Q59" s="840"/>
      <c r="R59" s="841"/>
      <c r="S59" s="841"/>
      <c r="T59" s="841"/>
      <c r="U59" s="841"/>
      <c r="V59" s="841"/>
      <c r="W59" s="841"/>
      <c r="X59" s="841"/>
      <c r="Y59" s="841"/>
      <c r="Z59" s="841"/>
      <c r="AA59" s="841"/>
      <c r="AB59" s="841"/>
      <c r="AC59" s="841"/>
      <c r="AD59" s="841"/>
      <c r="AE59" s="842"/>
      <c r="AF59" s="786"/>
      <c r="AG59" s="787"/>
      <c r="AH59" s="787"/>
      <c r="AI59" s="787"/>
      <c r="AJ59" s="788"/>
      <c r="AK59" s="844"/>
      <c r="AL59" s="841"/>
      <c r="AM59" s="841"/>
      <c r="AN59" s="841"/>
      <c r="AO59" s="841"/>
      <c r="AP59" s="841"/>
      <c r="AQ59" s="841"/>
      <c r="AR59" s="841"/>
      <c r="AS59" s="841"/>
      <c r="AT59" s="841"/>
      <c r="AU59" s="841"/>
      <c r="AV59" s="841"/>
      <c r="AW59" s="841"/>
      <c r="AX59" s="841"/>
      <c r="AY59" s="841"/>
      <c r="AZ59" s="843"/>
      <c r="BA59" s="843"/>
      <c r="BB59" s="843"/>
      <c r="BC59" s="843"/>
      <c r="BD59" s="843"/>
      <c r="BE59" s="837"/>
      <c r="BF59" s="837"/>
      <c r="BG59" s="837"/>
      <c r="BH59" s="837"/>
      <c r="BI59" s="838"/>
      <c r="BJ59" s="362"/>
      <c r="BK59" s="362"/>
      <c r="BL59" s="362"/>
      <c r="BM59" s="362"/>
      <c r="BN59" s="362"/>
      <c r="BO59" s="224"/>
      <c r="BP59" s="224"/>
      <c r="BQ59" s="221">
        <v>53</v>
      </c>
      <c r="BR59" s="222"/>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14"/>
    </row>
    <row r="60" spans="1:131" ht="26.25" customHeight="1" x14ac:dyDescent="0.2">
      <c r="A60" s="221">
        <v>33</v>
      </c>
      <c r="B60" s="780"/>
      <c r="C60" s="781"/>
      <c r="D60" s="781"/>
      <c r="E60" s="781"/>
      <c r="F60" s="781"/>
      <c r="G60" s="781"/>
      <c r="H60" s="781"/>
      <c r="I60" s="781"/>
      <c r="J60" s="781"/>
      <c r="K60" s="781"/>
      <c r="L60" s="781"/>
      <c r="M60" s="781"/>
      <c r="N60" s="781"/>
      <c r="O60" s="781"/>
      <c r="P60" s="782"/>
      <c r="Q60" s="840"/>
      <c r="R60" s="841"/>
      <c r="S60" s="841"/>
      <c r="T60" s="841"/>
      <c r="U60" s="841"/>
      <c r="V60" s="841"/>
      <c r="W60" s="841"/>
      <c r="X60" s="841"/>
      <c r="Y60" s="841"/>
      <c r="Z60" s="841"/>
      <c r="AA60" s="841"/>
      <c r="AB60" s="841"/>
      <c r="AC60" s="841"/>
      <c r="AD60" s="841"/>
      <c r="AE60" s="842"/>
      <c r="AF60" s="786"/>
      <c r="AG60" s="787"/>
      <c r="AH60" s="787"/>
      <c r="AI60" s="787"/>
      <c r="AJ60" s="788"/>
      <c r="AK60" s="844"/>
      <c r="AL60" s="841"/>
      <c r="AM60" s="841"/>
      <c r="AN60" s="841"/>
      <c r="AO60" s="841"/>
      <c r="AP60" s="841"/>
      <c r="AQ60" s="841"/>
      <c r="AR60" s="841"/>
      <c r="AS60" s="841"/>
      <c r="AT60" s="841"/>
      <c r="AU60" s="841"/>
      <c r="AV60" s="841"/>
      <c r="AW60" s="841"/>
      <c r="AX60" s="841"/>
      <c r="AY60" s="841"/>
      <c r="AZ60" s="843"/>
      <c r="BA60" s="843"/>
      <c r="BB60" s="843"/>
      <c r="BC60" s="843"/>
      <c r="BD60" s="843"/>
      <c r="BE60" s="837"/>
      <c r="BF60" s="837"/>
      <c r="BG60" s="837"/>
      <c r="BH60" s="837"/>
      <c r="BI60" s="838"/>
      <c r="BJ60" s="362"/>
      <c r="BK60" s="362"/>
      <c r="BL60" s="362"/>
      <c r="BM60" s="362"/>
      <c r="BN60" s="362"/>
      <c r="BO60" s="224"/>
      <c r="BP60" s="224"/>
      <c r="BQ60" s="221">
        <v>54</v>
      </c>
      <c r="BR60" s="222"/>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14"/>
    </row>
    <row r="61" spans="1:131" ht="26.25" customHeight="1" thickBot="1" x14ac:dyDescent="0.25">
      <c r="A61" s="221">
        <v>34</v>
      </c>
      <c r="B61" s="780"/>
      <c r="C61" s="781"/>
      <c r="D61" s="781"/>
      <c r="E61" s="781"/>
      <c r="F61" s="781"/>
      <c r="G61" s="781"/>
      <c r="H61" s="781"/>
      <c r="I61" s="781"/>
      <c r="J61" s="781"/>
      <c r="K61" s="781"/>
      <c r="L61" s="781"/>
      <c r="M61" s="781"/>
      <c r="N61" s="781"/>
      <c r="O61" s="781"/>
      <c r="P61" s="782"/>
      <c r="Q61" s="840"/>
      <c r="R61" s="841"/>
      <c r="S61" s="841"/>
      <c r="T61" s="841"/>
      <c r="U61" s="841"/>
      <c r="V61" s="841"/>
      <c r="W61" s="841"/>
      <c r="X61" s="841"/>
      <c r="Y61" s="841"/>
      <c r="Z61" s="841"/>
      <c r="AA61" s="841"/>
      <c r="AB61" s="841"/>
      <c r="AC61" s="841"/>
      <c r="AD61" s="841"/>
      <c r="AE61" s="842"/>
      <c r="AF61" s="786"/>
      <c r="AG61" s="787"/>
      <c r="AH61" s="787"/>
      <c r="AI61" s="787"/>
      <c r="AJ61" s="788"/>
      <c r="AK61" s="844"/>
      <c r="AL61" s="841"/>
      <c r="AM61" s="841"/>
      <c r="AN61" s="841"/>
      <c r="AO61" s="841"/>
      <c r="AP61" s="841"/>
      <c r="AQ61" s="841"/>
      <c r="AR61" s="841"/>
      <c r="AS61" s="841"/>
      <c r="AT61" s="841"/>
      <c r="AU61" s="841"/>
      <c r="AV61" s="841"/>
      <c r="AW61" s="841"/>
      <c r="AX61" s="841"/>
      <c r="AY61" s="841"/>
      <c r="AZ61" s="843"/>
      <c r="BA61" s="843"/>
      <c r="BB61" s="843"/>
      <c r="BC61" s="843"/>
      <c r="BD61" s="843"/>
      <c r="BE61" s="837"/>
      <c r="BF61" s="837"/>
      <c r="BG61" s="837"/>
      <c r="BH61" s="837"/>
      <c r="BI61" s="838"/>
      <c r="BJ61" s="362"/>
      <c r="BK61" s="362"/>
      <c r="BL61" s="362"/>
      <c r="BM61" s="362"/>
      <c r="BN61" s="362"/>
      <c r="BO61" s="224"/>
      <c r="BP61" s="224"/>
      <c r="BQ61" s="221">
        <v>55</v>
      </c>
      <c r="BR61" s="222"/>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14"/>
    </row>
    <row r="62" spans="1:131" ht="26.25" customHeight="1" x14ac:dyDescent="0.2">
      <c r="A62" s="221">
        <v>35</v>
      </c>
      <c r="B62" s="780"/>
      <c r="C62" s="781"/>
      <c r="D62" s="781"/>
      <c r="E62" s="781"/>
      <c r="F62" s="781"/>
      <c r="G62" s="781"/>
      <c r="H62" s="781"/>
      <c r="I62" s="781"/>
      <c r="J62" s="781"/>
      <c r="K62" s="781"/>
      <c r="L62" s="781"/>
      <c r="M62" s="781"/>
      <c r="N62" s="781"/>
      <c r="O62" s="781"/>
      <c r="P62" s="782"/>
      <c r="Q62" s="840"/>
      <c r="R62" s="841"/>
      <c r="S62" s="841"/>
      <c r="T62" s="841"/>
      <c r="U62" s="841"/>
      <c r="V62" s="841"/>
      <c r="W62" s="841"/>
      <c r="X62" s="841"/>
      <c r="Y62" s="841"/>
      <c r="Z62" s="841"/>
      <c r="AA62" s="841"/>
      <c r="AB62" s="841"/>
      <c r="AC62" s="841"/>
      <c r="AD62" s="841"/>
      <c r="AE62" s="842"/>
      <c r="AF62" s="786"/>
      <c r="AG62" s="787"/>
      <c r="AH62" s="787"/>
      <c r="AI62" s="787"/>
      <c r="AJ62" s="788"/>
      <c r="AK62" s="844"/>
      <c r="AL62" s="841"/>
      <c r="AM62" s="841"/>
      <c r="AN62" s="841"/>
      <c r="AO62" s="841"/>
      <c r="AP62" s="841"/>
      <c r="AQ62" s="841"/>
      <c r="AR62" s="841"/>
      <c r="AS62" s="841"/>
      <c r="AT62" s="841"/>
      <c r="AU62" s="841"/>
      <c r="AV62" s="841"/>
      <c r="AW62" s="841"/>
      <c r="AX62" s="841"/>
      <c r="AY62" s="841"/>
      <c r="AZ62" s="843"/>
      <c r="BA62" s="843"/>
      <c r="BB62" s="843"/>
      <c r="BC62" s="843"/>
      <c r="BD62" s="843"/>
      <c r="BE62" s="837"/>
      <c r="BF62" s="837"/>
      <c r="BG62" s="837"/>
      <c r="BH62" s="837"/>
      <c r="BI62" s="838"/>
      <c r="BJ62" s="852" t="s">
        <v>403</v>
      </c>
      <c r="BK62" s="806"/>
      <c r="BL62" s="806"/>
      <c r="BM62" s="806"/>
      <c r="BN62" s="807"/>
      <c r="BO62" s="224"/>
      <c r="BP62" s="224"/>
      <c r="BQ62" s="221">
        <v>56</v>
      </c>
      <c r="BR62" s="222"/>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14"/>
    </row>
    <row r="63" spans="1:131" ht="26.25" customHeight="1" thickBot="1" x14ac:dyDescent="0.25">
      <c r="A63" s="223" t="s">
        <v>381</v>
      </c>
      <c r="B63" s="789" t="s">
        <v>404</v>
      </c>
      <c r="C63" s="790"/>
      <c r="D63" s="790"/>
      <c r="E63" s="790"/>
      <c r="F63" s="790"/>
      <c r="G63" s="790"/>
      <c r="H63" s="790"/>
      <c r="I63" s="790"/>
      <c r="J63" s="790"/>
      <c r="K63" s="790"/>
      <c r="L63" s="790"/>
      <c r="M63" s="790"/>
      <c r="N63" s="790"/>
      <c r="O63" s="790"/>
      <c r="P63" s="791"/>
      <c r="Q63" s="845"/>
      <c r="R63" s="846"/>
      <c r="S63" s="846"/>
      <c r="T63" s="846"/>
      <c r="U63" s="846"/>
      <c r="V63" s="846"/>
      <c r="W63" s="846"/>
      <c r="X63" s="846"/>
      <c r="Y63" s="846"/>
      <c r="Z63" s="846"/>
      <c r="AA63" s="846"/>
      <c r="AB63" s="846"/>
      <c r="AC63" s="846"/>
      <c r="AD63" s="846"/>
      <c r="AE63" s="847"/>
      <c r="AF63" s="848">
        <v>12993</v>
      </c>
      <c r="AG63" s="849"/>
      <c r="AH63" s="849"/>
      <c r="AI63" s="849"/>
      <c r="AJ63" s="850"/>
      <c r="AK63" s="851"/>
      <c r="AL63" s="846"/>
      <c r="AM63" s="846"/>
      <c r="AN63" s="846"/>
      <c r="AO63" s="846"/>
      <c r="AP63" s="849">
        <v>36861</v>
      </c>
      <c r="AQ63" s="849"/>
      <c r="AR63" s="849"/>
      <c r="AS63" s="849"/>
      <c r="AT63" s="849"/>
      <c r="AU63" s="849">
        <v>17015</v>
      </c>
      <c r="AV63" s="849"/>
      <c r="AW63" s="849"/>
      <c r="AX63" s="849"/>
      <c r="AY63" s="849"/>
      <c r="AZ63" s="853"/>
      <c r="BA63" s="853"/>
      <c r="BB63" s="853"/>
      <c r="BC63" s="853"/>
      <c r="BD63" s="853"/>
      <c r="BE63" s="854"/>
      <c r="BF63" s="854"/>
      <c r="BG63" s="854"/>
      <c r="BH63" s="854"/>
      <c r="BI63" s="855"/>
      <c r="BJ63" s="856" t="s">
        <v>126</v>
      </c>
      <c r="BK63" s="857"/>
      <c r="BL63" s="857"/>
      <c r="BM63" s="857"/>
      <c r="BN63" s="858"/>
      <c r="BO63" s="224"/>
      <c r="BP63" s="224"/>
      <c r="BQ63" s="221">
        <v>57</v>
      </c>
      <c r="BR63" s="222"/>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14"/>
    </row>
    <row r="64" spans="1:131" ht="26.25" customHeight="1" x14ac:dyDescent="0.2">
      <c r="A64" s="224"/>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1">
        <v>58</v>
      </c>
      <c r="BR64" s="222"/>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14"/>
    </row>
    <row r="65" spans="1:131" ht="26.25" customHeight="1" thickBot="1" x14ac:dyDescent="0.25">
      <c r="A65" s="362" t="s">
        <v>405</v>
      </c>
      <c r="B65" s="362"/>
      <c r="C65" s="362"/>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2"/>
      <c r="AY65" s="362"/>
      <c r="AZ65" s="362"/>
      <c r="BA65" s="362"/>
      <c r="BB65" s="362"/>
      <c r="BC65" s="362"/>
      <c r="BD65" s="362"/>
      <c r="BE65" s="224"/>
      <c r="BF65" s="224"/>
      <c r="BG65" s="224"/>
      <c r="BH65" s="224"/>
      <c r="BI65" s="224"/>
      <c r="BJ65" s="224"/>
      <c r="BK65" s="224"/>
      <c r="BL65" s="224"/>
      <c r="BM65" s="224"/>
      <c r="BN65" s="224"/>
      <c r="BO65" s="224"/>
      <c r="BP65" s="224"/>
      <c r="BQ65" s="221">
        <v>59</v>
      </c>
      <c r="BR65" s="222"/>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14"/>
    </row>
    <row r="66" spans="1:131" ht="26.25" customHeight="1" x14ac:dyDescent="0.2">
      <c r="A66" s="727" t="s">
        <v>406</v>
      </c>
      <c r="B66" s="728"/>
      <c r="C66" s="728"/>
      <c r="D66" s="728"/>
      <c r="E66" s="728"/>
      <c r="F66" s="728"/>
      <c r="G66" s="728"/>
      <c r="H66" s="728"/>
      <c r="I66" s="728"/>
      <c r="J66" s="728"/>
      <c r="K66" s="728"/>
      <c r="L66" s="728"/>
      <c r="M66" s="728"/>
      <c r="N66" s="728"/>
      <c r="O66" s="728"/>
      <c r="P66" s="729"/>
      <c r="Q66" s="733" t="s">
        <v>385</v>
      </c>
      <c r="R66" s="734"/>
      <c r="S66" s="734"/>
      <c r="T66" s="734"/>
      <c r="U66" s="735"/>
      <c r="V66" s="733" t="s">
        <v>386</v>
      </c>
      <c r="W66" s="734"/>
      <c r="X66" s="734"/>
      <c r="Y66" s="734"/>
      <c r="Z66" s="735"/>
      <c r="AA66" s="733" t="s">
        <v>387</v>
      </c>
      <c r="AB66" s="734"/>
      <c r="AC66" s="734"/>
      <c r="AD66" s="734"/>
      <c r="AE66" s="735"/>
      <c r="AF66" s="859" t="s">
        <v>388</v>
      </c>
      <c r="AG66" s="815"/>
      <c r="AH66" s="815"/>
      <c r="AI66" s="815"/>
      <c r="AJ66" s="860"/>
      <c r="AK66" s="733" t="s">
        <v>389</v>
      </c>
      <c r="AL66" s="728"/>
      <c r="AM66" s="728"/>
      <c r="AN66" s="728"/>
      <c r="AO66" s="729"/>
      <c r="AP66" s="733" t="s">
        <v>390</v>
      </c>
      <c r="AQ66" s="734"/>
      <c r="AR66" s="734"/>
      <c r="AS66" s="734"/>
      <c r="AT66" s="735"/>
      <c r="AU66" s="733" t="s">
        <v>407</v>
      </c>
      <c r="AV66" s="734"/>
      <c r="AW66" s="734"/>
      <c r="AX66" s="734"/>
      <c r="AY66" s="735"/>
      <c r="AZ66" s="733" t="s">
        <v>368</v>
      </c>
      <c r="BA66" s="734"/>
      <c r="BB66" s="734"/>
      <c r="BC66" s="734"/>
      <c r="BD66" s="740"/>
      <c r="BE66" s="224"/>
      <c r="BF66" s="224"/>
      <c r="BG66" s="224"/>
      <c r="BH66" s="224"/>
      <c r="BI66" s="224"/>
      <c r="BJ66" s="224"/>
      <c r="BK66" s="224"/>
      <c r="BL66" s="224"/>
      <c r="BM66" s="224"/>
      <c r="BN66" s="224"/>
      <c r="BO66" s="224"/>
      <c r="BP66" s="224"/>
      <c r="BQ66" s="221">
        <v>60</v>
      </c>
      <c r="BR66" s="226"/>
      <c r="BS66" s="864"/>
      <c r="BT66" s="865"/>
      <c r="BU66" s="865"/>
      <c r="BV66" s="865"/>
      <c r="BW66" s="865"/>
      <c r="BX66" s="865"/>
      <c r="BY66" s="865"/>
      <c r="BZ66" s="865"/>
      <c r="CA66" s="865"/>
      <c r="CB66" s="865"/>
      <c r="CC66" s="865"/>
      <c r="CD66" s="865"/>
      <c r="CE66" s="865"/>
      <c r="CF66" s="865"/>
      <c r="CG66" s="870"/>
      <c r="CH66" s="867"/>
      <c r="CI66" s="868"/>
      <c r="CJ66" s="868"/>
      <c r="CK66" s="868"/>
      <c r="CL66" s="869"/>
      <c r="CM66" s="867"/>
      <c r="CN66" s="868"/>
      <c r="CO66" s="868"/>
      <c r="CP66" s="868"/>
      <c r="CQ66" s="869"/>
      <c r="CR66" s="867"/>
      <c r="CS66" s="868"/>
      <c r="CT66" s="868"/>
      <c r="CU66" s="868"/>
      <c r="CV66" s="869"/>
      <c r="CW66" s="867"/>
      <c r="CX66" s="868"/>
      <c r="CY66" s="868"/>
      <c r="CZ66" s="868"/>
      <c r="DA66" s="869"/>
      <c r="DB66" s="867"/>
      <c r="DC66" s="868"/>
      <c r="DD66" s="868"/>
      <c r="DE66" s="868"/>
      <c r="DF66" s="869"/>
      <c r="DG66" s="867"/>
      <c r="DH66" s="868"/>
      <c r="DI66" s="868"/>
      <c r="DJ66" s="868"/>
      <c r="DK66" s="869"/>
      <c r="DL66" s="867"/>
      <c r="DM66" s="868"/>
      <c r="DN66" s="868"/>
      <c r="DO66" s="868"/>
      <c r="DP66" s="869"/>
      <c r="DQ66" s="867"/>
      <c r="DR66" s="868"/>
      <c r="DS66" s="868"/>
      <c r="DT66" s="868"/>
      <c r="DU66" s="869"/>
      <c r="DV66" s="864"/>
      <c r="DW66" s="865"/>
      <c r="DX66" s="865"/>
      <c r="DY66" s="865"/>
      <c r="DZ66" s="866"/>
      <c r="EA66" s="214"/>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1"/>
      <c r="AG67" s="818"/>
      <c r="AH67" s="818"/>
      <c r="AI67" s="818"/>
      <c r="AJ67" s="862"/>
      <c r="AK67" s="863"/>
      <c r="AL67" s="731"/>
      <c r="AM67" s="731"/>
      <c r="AN67" s="731"/>
      <c r="AO67" s="732"/>
      <c r="AP67" s="736"/>
      <c r="AQ67" s="737"/>
      <c r="AR67" s="737"/>
      <c r="AS67" s="737"/>
      <c r="AT67" s="738"/>
      <c r="AU67" s="736"/>
      <c r="AV67" s="737"/>
      <c r="AW67" s="737"/>
      <c r="AX67" s="737"/>
      <c r="AY67" s="738"/>
      <c r="AZ67" s="736"/>
      <c r="BA67" s="737"/>
      <c r="BB67" s="737"/>
      <c r="BC67" s="737"/>
      <c r="BD67" s="742"/>
      <c r="BE67" s="224"/>
      <c r="BF67" s="224"/>
      <c r="BG67" s="224"/>
      <c r="BH67" s="224"/>
      <c r="BI67" s="224"/>
      <c r="BJ67" s="224"/>
      <c r="BK67" s="224"/>
      <c r="BL67" s="224"/>
      <c r="BM67" s="224"/>
      <c r="BN67" s="224"/>
      <c r="BO67" s="224"/>
      <c r="BP67" s="224"/>
      <c r="BQ67" s="221">
        <v>61</v>
      </c>
      <c r="BR67" s="226"/>
      <c r="BS67" s="864"/>
      <c r="BT67" s="865"/>
      <c r="BU67" s="865"/>
      <c r="BV67" s="865"/>
      <c r="BW67" s="865"/>
      <c r="BX67" s="865"/>
      <c r="BY67" s="865"/>
      <c r="BZ67" s="865"/>
      <c r="CA67" s="865"/>
      <c r="CB67" s="865"/>
      <c r="CC67" s="865"/>
      <c r="CD67" s="865"/>
      <c r="CE67" s="865"/>
      <c r="CF67" s="865"/>
      <c r="CG67" s="870"/>
      <c r="CH67" s="867"/>
      <c r="CI67" s="868"/>
      <c r="CJ67" s="868"/>
      <c r="CK67" s="868"/>
      <c r="CL67" s="869"/>
      <c r="CM67" s="867"/>
      <c r="CN67" s="868"/>
      <c r="CO67" s="868"/>
      <c r="CP67" s="868"/>
      <c r="CQ67" s="869"/>
      <c r="CR67" s="867"/>
      <c r="CS67" s="868"/>
      <c r="CT67" s="868"/>
      <c r="CU67" s="868"/>
      <c r="CV67" s="869"/>
      <c r="CW67" s="867"/>
      <c r="CX67" s="868"/>
      <c r="CY67" s="868"/>
      <c r="CZ67" s="868"/>
      <c r="DA67" s="869"/>
      <c r="DB67" s="867"/>
      <c r="DC67" s="868"/>
      <c r="DD67" s="868"/>
      <c r="DE67" s="868"/>
      <c r="DF67" s="869"/>
      <c r="DG67" s="867"/>
      <c r="DH67" s="868"/>
      <c r="DI67" s="868"/>
      <c r="DJ67" s="868"/>
      <c r="DK67" s="869"/>
      <c r="DL67" s="867"/>
      <c r="DM67" s="868"/>
      <c r="DN67" s="868"/>
      <c r="DO67" s="868"/>
      <c r="DP67" s="869"/>
      <c r="DQ67" s="867"/>
      <c r="DR67" s="868"/>
      <c r="DS67" s="868"/>
      <c r="DT67" s="868"/>
      <c r="DU67" s="869"/>
      <c r="DV67" s="864"/>
      <c r="DW67" s="865"/>
      <c r="DX67" s="865"/>
      <c r="DY67" s="865"/>
      <c r="DZ67" s="866"/>
      <c r="EA67" s="214"/>
    </row>
    <row r="68" spans="1:131" ht="26.25" customHeight="1" thickTop="1" x14ac:dyDescent="0.2">
      <c r="A68" s="219">
        <v>1</v>
      </c>
      <c r="B68" s="874" t="s">
        <v>568</v>
      </c>
      <c r="C68" s="821"/>
      <c r="D68" s="821"/>
      <c r="E68" s="821"/>
      <c r="F68" s="821"/>
      <c r="G68" s="821"/>
      <c r="H68" s="821"/>
      <c r="I68" s="821"/>
      <c r="J68" s="821"/>
      <c r="K68" s="821"/>
      <c r="L68" s="821"/>
      <c r="M68" s="821"/>
      <c r="N68" s="821"/>
      <c r="O68" s="821"/>
      <c r="P68" s="875"/>
      <c r="Q68" s="876">
        <v>4298</v>
      </c>
      <c r="R68" s="871"/>
      <c r="S68" s="871"/>
      <c r="T68" s="871"/>
      <c r="U68" s="871"/>
      <c r="V68" s="871">
        <v>3690</v>
      </c>
      <c r="W68" s="871"/>
      <c r="X68" s="871"/>
      <c r="Y68" s="871"/>
      <c r="Z68" s="871"/>
      <c r="AA68" s="871">
        <v>608</v>
      </c>
      <c r="AB68" s="871"/>
      <c r="AC68" s="871"/>
      <c r="AD68" s="871"/>
      <c r="AE68" s="871"/>
      <c r="AF68" s="871">
        <v>608</v>
      </c>
      <c r="AG68" s="871"/>
      <c r="AH68" s="871"/>
      <c r="AI68" s="871"/>
      <c r="AJ68" s="871"/>
      <c r="AK68" s="871">
        <v>6</v>
      </c>
      <c r="AL68" s="871"/>
      <c r="AM68" s="871"/>
      <c r="AN68" s="871"/>
      <c r="AO68" s="871"/>
      <c r="AP68" s="871" t="s">
        <v>495</v>
      </c>
      <c r="AQ68" s="871"/>
      <c r="AR68" s="871"/>
      <c r="AS68" s="871"/>
      <c r="AT68" s="871"/>
      <c r="AU68" s="871" t="s">
        <v>495</v>
      </c>
      <c r="AV68" s="871"/>
      <c r="AW68" s="871"/>
      <c r="AX68" s="871"/>
      <c r="AY68" s="871"/>
      <c r="AZ68" s="872"/>
      <c r="BA68" s="872"/>
      <c r="BB68" s="872"/>
      <c r="BC68" s="872"/>
      <c r="BD68" s="873"/>
      <c r="BE68" s="224"/>
      <c r="BF68" s="224"/>
      <c r="BG68" s="224"/>
      <c r="BH68" s="224"/>
      <c r="BI68" s="224"/>
      <c r="BJ68" s="224"/>
      <c r="BK68" s="224"/>
      <c r="BL68" s="224"/>
      <c r="BM68" s="224"/>
      <c r="BN68" s="224"/>
      <c r="BO68" s="224"/>
      <c r="BP68" s="224"/>
      <c r="BQ68" s="221">
        <v>62</v>
      </c>
      <c r="BR68" s="226"/>
      <c r="BS68" s="864"/>
      <c r="BT68" s="865"/>
      <c r="BU68" s="865"/>
      <c r="BV68" s="865"/>
      <c r="BW68" s="865"/>
      <c r="BX68" s="865"/>
      <c r="BY68" s="865"/>
      <c r="BZ68" s="865"/>
      <c r="CA68" s="865"/>
      <c r="CB68" s="865"/>
      <c r="CC68" s="865"/>
      <c r="CD68" s="865"/>
      <c r="CE68" s="865"/>
      <c r="CF68" s="865"/>
      <c r="CG68" s="870"/>
      <c r="CH68" s="867"/>
      <c r="CI68" s="868"/>
      <c r="CJ68" s="868"/>
      <c r="CK68" s="868"/>
      <c r="CL68" s="869"/>
      <c r="CM68" s="867"/>
      <c r="CN68" s="868"/>
      <c r="CO68" s="868"/>
      <c r="CP68" s="868"/>
      <c r="CQ68" s="869"/>
      <c r="CR68" s="867"/>
      <c r="CS68" s="868"/>
      <c r="CT68" s="868"/>
      <c r="CU68" s="868"/>
      <c r="CV68" s="869"/>
      <c r="CW68" s="867"/>
      <c r="CX68" s="868"/>
      <c r="CY68" s="868"/>
      <c r="CZ68" s="868"/>
      <c r="DA68" s="869"/>
      <c r="DB68" s="867"/>
      <c r="DC68" s="868"/>
      <c r="DD68" s="868"/>
      <c r="DE68" s="868"/>
      <c r="DF68" s="869"/>
      <c r="DG68" s="867"/>
      <c r="DH68" s="868"/>
      <c r="DI68" s="868"/>
      <c r="DJ68" s="868"/>
      <c r="DK68" s="869"/>
      <c r="DL68" s="867"/>
      <c r="DM68" s="868"/>
      <c r="DN68" s="868"/>
      <c r="DO68" s="868"/>
      <c r="DP68" s="869"/>
      <c r="DQ68" s="867"/>
      <c r="DR68" s="868"/>
      <c r="DS68" s="868"/>
      <c r="DT68" s="868"/>
      <c r="DU68" s="869"/>
      <c r="DV68" s="864"/>
      <c r="DW68" s="865"/>
      <c r="DX68" s="865"/>
      <c r="DY68" s="865"/>
      <c r="DZ68" s="866"/>
      <c r="EA68" s="214"/>
    </row>
    <row r="69" spans="1:131" ht="26.25" customHeight="1" x14ac:dyDescent="0.2">
      <c r="A69" s="221">
        <v>2</v>
      </c>
      <c r="B69" s="877" t="s">
        <v>569</v>
      </c>
      <c r="C69" s="834"/>
      <c r="D69" s="834"/>
      <c r="E69" s="834"/>
      <c r="F69" s="834"/>
      <c r="G69" s="834"/>
      <c r="H69" s="834"/>
      <c r="I69" s="834"/>
      <c r="J69" s="834"/>
      <c r="K69" s="834"/>
      <c r="L69" s="834"/>
      <c r="M69" s="834"/>
      <c r="N69" s="834"/>
      <c r="O69" s="834"/>
      <c r="P69" s="878"/>
      <c r="Q69" s="879">
        <v>159</v>
      </c>
      <c r="R69" s="836"/>
      <c r="S69" s="836"/>
      <c r="T69" s="836"/>
      <c r="U69" s="836"/>
      <c r="V69" s="836">
        <v>134</v>
      </c>
      <c r="W69" s="836"/>
      <c r="X69" s="836"/>
      <c r="Y69" s="836"/>
      <c r="Z69" s="836"/>
      <c r="AA69" s="836">
        <v>25</v>
      </c>
      <c r="AB69" s="836"/>
      <c r="AC69" s="836"/>
      <c r="AD69" s="836"/>
      <c r="AE69" s="836"/>
      <c r="AF69" s="836">
        <v>24</v>
      </c>
      <c r="AG69" s="836"/>
      <c r="AH69" s="836"/>
      <c r="AI69" s="836"/>
      <c r="AJ69" s="836"/>
      <c r="AK69" s="836">
        <v>9</v>
      </c>
      <c r="AL69" s="836"/>
      <c r="AM69" s="836"/>
      <c r="AN69" s="836"/>
      <c r="AO69" s="836"/>
      <c r="AP69" s="836" t="s">
        <v>495</v>
      </c>
      <c r="AQ69" s="836"/>
      <c r="AR69" s="836"/>
      <c r="AS69" s="836"/>
      <c r="AT69" s="836"/>
      <c r="AU69" s="836" t="s">
        <v>495</v>
      </c>
      <c r="AV69" s="836"/>
      <c r="AW69" s="836"/>
      <c r="AX69" s="836"/>
      <c r="AY69" s="836"/>
      <c r="AZ69" s="837"/>
      <c r="BA69" s="837"/>
      <c r="BB69" s="837"/>
      <c r="BC69" s="837"/>
      <c r="BD69" s="838"/>
      <c r="BE69" s="224"/>
      <c r="BF69" s="224"/>
      <c r="BG69" s="224"/>
      <c r="BH69" s="224"/>
      <c r="BI69" s="224"/>
      <c r="BJ69" s="224"/>
      <c r="BK69" s="224"/>
      <c r="BL69" s="224"/>
      <c r="BM69" s="224"/>
      <c r="BN69" s="224"/>
      <c r="BO69" s="224"/>
      <c r="BP69" s="224"/>
      <c r="BQ69" s="221">
        <v>63</v>
      </c>
      <c r="BR69" s="226"/>
      <c r="BS69" s="864"/>
      <c r="BT69" s="865"/>
      <c r="BU69" s="865"/>
      <c r="BV69" s="865"/>
      <c r="BW69" s="865"/>
      <c r="BX69" s="865"/>
      <c r="BY69" s="865"/>
      <c r="BZ69" s="865"/>
      <c r="CA69" s="865"/>
      <c r="CB69" s="865"/>
      <c r="CC69" s="865"/>
      <c r="CD69" s="865"/>
      <c r="CE69" s="865"/>
      <c r="CF69" s="865"/>
      <c r="CG69" s="870"/>
      <c r="CH69" s="867"/>
      <c r="CI69" s="868"/>
      <c r="CJ69" s="868"/>
      <c r="CK69" s="868"/>
      <c r="CL69" s="869"/>
      <c r="CM69" s="867"/>
      <c r="CN69" s="868"/>
      <c r="CO69" s="868"/>
      <c r="CP69" s="868"/>
      <c r="CQ69" s="869"/>
      <c r="CR69" s="867"/>
      <c r="CS69" s="868"/>
      <c r="CT69" s="868"/>
      <c r="CU69" s="868"/>
      <c r="CV69" s="869"/>
      <c r="CW69" s="867"/>
      <c r="CX69" s="868"/>
      <c r="CY69" s="868"/>
      <c r="CZ69" s="868"/>
      <c r="DA69" s="869"/>
      <c r="DB69" s="867"/>
      <c r="DC69" s="868"/>
      <c r="DD69" s="868"/>
      <c r="DE69" s="868"/>
      <c r="DF69" s="869"/>
      <c r="DG69" s="867"/>
      <c r="DH69" s="868"/>
      <c r="DI69" s="868"/>
      <c r="DJ69" s="868"/>
      <c r="DK69" s="869"/>
      <c r="DL69" s="867"/>
      <c r="DM69" s="868"/>
      <c r="DN69" s="868"/>
      <c r="DO69" s="868"/>
      <c r="DP69" s="869"/>
      <c r="DQ69" s="867"/>
      <c r="DR69" s="868"/>
      <c r="DS69" s="868"/>
      <c r="DT69" s="868"/>
      <c r="DU69" s="869"/>
      <c r="DV69" s="864"/>
      <c r="DW69" s="865"/>
      <c r="DX69" s="865"/>
      <c r="DY69" s="865"/>
      <c r="DZ69" s="866"/>
      <c r="EA69" s="214"/>
    </row>
    <row r="70" spans="1:131" ht="26.25" customHeight="1" x14ac:dyDescent="0.2">
      <c r="A70" s="221">
        <v>3</v>
      </c>
      <c r="B70" s="877" t="s">
        <v>570</v>
      </c>
      <c r="C70" s="834"/>
      <c r="D70" s="834"/>
      <c r="E70" s="834"/>
      <c r="F70" s="834"/>
      <c r="G70" s="834"/>
      <c r="H70" s="834"/>
      <c r="I70" s="834"/>
      <c r="J70" s="834"/>
      <c r="K70" s="834"/>
      <c r="L70" s="834"/>
      <c r="M70" s="834"/>
      <c r="N70" s="834"/>
      <c r="O70" s="834"/>
      <c r="P70" s="878"/>
      <c r="Q70" s="879">
        <v>91</v>
      </c>
      <c r="R70" s="836"/>
      <c r="S70" s="836"/>
      <c r="T70" s="836"/>
      <c r="U70" s="836"/>
      <c r="V70" s="836">
        <v>85</v>
      </c>
      <c r="W70" s="836"/>
      <c r="X70" s="836"/>
      <c r="Y70" s="836"/>
      <c r="Z70" s="836"/>
      <c r="AA70" s="836">
        <v>5</v>
      </c>
      <c r="AB70" s="836"/>
      <c r="AC70" s="836"/>
      <c r="AD70" s="836"/>
      <c r="AE70" s="836"/>
      <c r="AF70" s="836">
        <v>5</v>
      </c>
      <c r="AG70" s="836"/>
      <c r="AH70" s="836"/>
      <c r="AI70" s="836"/>
      <c r="AJ70" s="836"/>
      <c r="AK70" s="836">
        <v>5</v>
      </c>
      <c r="AL70" s="836"/>
      <c r="AM70" s="836"/>
      <c r="AN70" s="836"/>
      <c r="AO70" s="836"/>
      <c r="AP70" s="836" t="s">
        <v>495</v>
      </c>
      <c r="AQ70" s="836"/>
      <c r="AR70" s="836"/>
      <c r="AS70" s="836"/>
      <c r="AT70" s="836"/>
      <c r="AU70" s="836" t="s">
        <v>495</v>
      </c>
      <c r="AV70" s="836"/>
      <c r="AW70" s="836"/>
      <c r="AX70" s="836"/>
      <c r="AY70" s="836"/>
      <c r="AZ70" s="837"/>
      <c r="BA70" s="837"/>
      <c r="BB70" s="837"/>
      <c r="BC70" s="837"/>
      <c r="BD70" s="838"/>
      <c r="BE70" s="224"/>
      <c r="BF70" s="224"/>
      <c r="BG70" s="224"/>
      <c r="BH70" s="224"/>
      <c r="BI70" s="224"/>
      <c r="BJ70" s="224"/>
      <c r="BK70" s="224"/>
      <c r="BL70" s="224"/>
      <c r="BM70" s="224"/>
      <c r="BN70" s="224"/>
      <c r="BO70" s="224"/>
      <c r="BP70" s="224"/>
      <c r="BQ70" s="221">
        <v>64</v>
      </c>
      <c r="BR70" s="226"/>
      <c r="BS70" s="864"/>
      <c r="BT70" s="865"/>
      <c r="BU70" s="865"/>
      <c r="BV70" s="865"/>
      <c r="BW70" s="865"/>
      <c r="BX70" s="865"/>
      <c r="BY70" s="865"/>
      <c r="BZ70" s="865"/>
      <c r="CA70" s="865"/>
      <c r="CB70" s="865"/>
      <c r="CC70" s="865"/>
      <c r="CD70" s="865"/>
      <c r="CE70" s="865"/>
      <c r="CF70" s="865"/>
      <c r="CG70" s="870"/>
      <c r="CH70" s="867"/>
      <c r="CI70" s="868"/>
      <c r="CJ70" s="868"/>
      <c r="CK70" s="868"/>
      <c r="CL70" s="869"/>
      <c r="CM70" s="867"/>
      <c r="CN70" s="868"/>
      <c r="CO70" s="868"/>
      <c r="CP70" s="868"/>
      <c r="CQ70" s="869"/>
      <c r="CR70" s="867"/>
      <c r="CS70" s="868"/>
      <c r="CT70" s="868"/>
      <c r="CU70" s="868"/>
      <c r="CV70" s="869"/>
      <c r="CW70" s="867"/>
      <c r="CX70" s="868"/>
      <c r="CY70" s="868"/>
      <c r="CZ70" s="868"/>
      <c r="DA70" s="869"/>
      <c r="DB70" s="867"/>
      <c r="DC70" s="868"/>
      <c r="DD70" s="868"/>
      <c r="DE70" s="868"/>
      <c r="DF70" s="869"/>
      <c r="DG70" s="867"/>
      <c r="DH70" s="868"/>
      <c r="DI70" s="868"/>
      <c r="DJ70" s="868"/>
      <c r="DK70" s="869"/>
      <c r="DL70" s="867"/>
      <c r="DM70" s="868"/>
      <c r="DN70" s="868"/>
      <c r="DO70" s="868"/>
      <c r="DP70" s="869"/>
      <c r="DQ70" s="867"/>
      <c r="DR70" s="868"/>
      <c r="DS70" s="868"/>
      <c r="DT70" s="868"/>
      <c r="DU70" s="869"/>
      <c r="DV70" s="864"/>
      <c r="DW70" s="865"/>
      <c r="DX70" s="865"/>
      <c r="DY70" s="865"/>
      <c r="DZ70" s="866"/>
      <c r="EA70" s="214"/>
    </row>
    <row r="71" spans="1:131" ht="26.25" customHeight="1" x14ac:dyDescent="0.2">
      <c r="A71" s="221">
        <v>4</v>
      </c>
      <c r="B71" s="877" t="s">
        <v>571</v>
      </c>
      <c r="C71" s="834"/>
      <c r="D71" s="834"/>
      <c r="E71" s="834"/>
      <c r="F71" s="834"/>
      <c r="G71" s="834"/>
      <c r="H71" s="834"/>
      <c r="I71" s="834"/>
      <c r="J71" s="834"/>
      <c r="K71" s="834"/>
      <c r="L71" s="834"/>
      <c r="M71" s="834"/>
      <c r="N71" s="834"/>
      <c r="O71" s="834"/>
      <c r="P71" s="878"/>
      <c r="Q71" s="879">
        <v>258426</v>
      </c>
      <c r="R71" s="836"/>
      <c r="S71" s="836"/>
      <c r="T71" s="836"/>
      <c r="U71" s="836"/>
      <c r="V71" s="836">
        <v>253681</v>
      </c>
      <c r="W71" s="836"/>
      <c r="X71" s="836"/>
      <c r="Y71" s="836"/>
      <c r="Z71" s="836"/>
      <c r="AA71" s="836">
        <v>4745</v>
      </c>
      <c r="AB71" s="836"/>
      <c r="AC71" s="836"/>
      <c r="AD71" s="836"/>
      <c r="AE71" s="836"/>
      <c r="AF71" s="836">
        <v>4745</v>
      </c>
      <c r="AG71" s="836"/>
      <c r="AH71" s="836"/>
      <c r="AI71" s="836"/>
      <c r="AJ71" s="836"/>
      <c r="AK71" s="836">
        <v>1906</v>
      </c>
      <c r="AL71" s="836"/>
      <c r="AM71" s="836"/>
      <c r="AN71" s="836"/>
      <c r="AO71" s="836"/>
      <c r="AP71" s="836" t="s">
        <v>495</v>
      </c>
      <c r="AQ71" s="836"/>
      <c r="AR71" s="836"/>
      <c r="AS71" s="836"/>
      <c r="AT71" s="836"/>
      <c r="AU71" s="836" t="s">
        <v>495</v>
      </c>
      <c r="AV71" s="836"/>
      <c r="AW71" s="836"/>
      <c r="AX71" s="836"/>
      <c r="AY71" s="836"/>
      <c r="AZ71" s="837"/>
      <c r="BA71" s="837"/>
      <c r="BB71" s="837"/>
      <c r="BC71" s="837"/>
      <c r="BD71" s="838"/>
      <c r="BE71" s="224"/>
      <c r="BF71" s="224"/>
      <c r="BG71" s="224"/>
      <c r="BH71" s="224"/>
      <c r="BI71" s="224"/>
      <c r="BJ71" s="224"/>
      <c r="BK71" s="224"/>
      <c r="BL71" s="224"/>
      <c r="BM71" s="224"/>
      <c r="BN71" s="224"/>
      <c r="BO71" s="224"/>
      <c r="BP71" s="224"/>
      <c r="BQ71" s="221">
        <v>65</v>
      </c>
      <c r="BR71" s="226"/>
      <c r="BS71" s="864"/>
      <c r="BT71" s="865"/>
      <c r="BU71" s="865"/>
      <c r="BV71" s="865"/>
      <c r="BW71" s="865"/>
      <c r="BX71" s="865"/>
      <c r="BY71" s="865"/>
      <c r="BZ71" s="865"/>
      <c r="CA71" s="865"/>
      <c r="CB71" s="865"/>
      <c r="CC71" s="865"/>
      <c r="CD71" s="865"/>
      <c r="CE71" s="865"/>
      <c r="CF71" s="865"/>
      <c r="CG71" s="870"/>
      <c r="CH71" s="867"/>
      <c r="CI71" s="868"/>
      <c r="CJ71" s="868"/>
      <c r="CK71" s="868"/>
      <c r="CL71" s="869"/>
      <c r="CM71" s="867"/>
      <c r="CN71" s="868"/>
      <c r="CO71" s="868"/>
      <c r="CP71" s="868"/>
      <c r="CQ71" s="869"/>
      <c r="CR71" s="867"/>
      <c r="CS71" s="868"/>
      <c r="CT71" s="868"/>
      <c r="CU71" s="868"/>
      <c r="CV71" s="869"/>
      <c r="CW71" s="867"/>
      <c r="CX71" s="868"/>
      <c r="CY71" s="868"/>
      <c r="CZ71" s="868"/>
      <c r="DA71" s="869"/>
      <c r="DB71" s="867"/>
      <c r="DC71" s="868"/>
      <c r="DD71" s="868"/>
      <c r="DE71" s="868"/>
      <c r="DF71" s="869"/>
      <c r="DG71" s="867"/>
      <c r="DH71" s="868"/>
      <c r="DI71" s="868"/>
      <c r="DJ71" s="868"/>
      <c r="DK71" s="869"/>
      <c r="DL71" s="867"/>
      <c r="DM71" s="868"/>
      <c r="DN71" s="868"/>
      <c r="DO71" s="868"/>
      <c r="DP71" s="869"/>
      <c r="DQ71" s="867"/>
      <c r="DR71" s="868"/>
      <c r="DS71" s="868"/>
      <c r="DT71" s="868"/>
      <c r="DU71" s="869"/>
      <c r="DV71" s="864"/>
      <c r="DW71" s="865"/>
      <c r="DX71" s="865"/>
      <c r="DY71" s="865"/>
      <c r="DZ71" s="866"/>
      <c r="EA71" s="214"/>
    </row>
    <row r="72" spans="1:131" ht="26.25" customHeight="1" x14ac:dyDescent="0.2">
      <c r="A72" s="221">
        <v>5</v>
      </c>
      <c r="B72" s="877"/>
      <c r="C72" s="834"/>
      <c r="D72" s="834"/>
      <c r="E72" s="834"/>
      <c r="F72" s="834"/>
      <c r="G72" s="834"/>
      <c r="H72" s="834"/>
      <c r="I72" s="834"/>
      <c r="J72" s="834"/>
      <c r="K72" s="834"/>
      <c r="L72" s="834"/>
      <c r="M72" s="834"/>
      <c r="N72" s="834"/>
      <c r="O72" s="834"/>
      <c r="P72" s="878"/>
      <c r="Q72" s="879"/>
      <c r="R72" s="836"/>
      <c r="S72" s="836"/>
      <c r="T72" s="836"/>
      <c r="U72" s="836"/>
      <c r="V72" s="836"/>
      <c r="W72" s="836"/>
      <c r="X72" s="836"/>
      <c r="Y72" s="836"/>
      <c r="Z72" s="836"/>
      <c r="AA72" s="836"/>
      <c r="AB72" s="836"/>
      <c r="AC72" s="836"/>
      <c r="AD72" s="836"/>
      <c r="AE72" s="836"/>
      <c r="AF72" s="836"/>
      <c r="AG72" s="836"/>
      <c r="AH72" s="836"/>
      <c r="AI72" s="836"/>
      <c r="AJ72" s="836"/>
      <c r="AK72" s="836"/>
      <c r="AL72" s="836"/>
      <c r="AM72" s="836"/>
      <c r="AN72" s="836"/>
      <c r="AO72" s="836"/>
      <c r="AP72" s="836"/>
      <c r="AQ72" s="836"/>
      <c r="AR72" s="836"/>
      <c r="AS72" s="836"/>
      <c r="AT72" s="836"/>
      <c r="AU72" s="836"/>
      <c r="AV72" s="836"/>
      <c r="AW72" s="836"/>
      <c r="AX72" s="836"/>
      <c r="AY72" s="836"/>
      <c r="AZ72" s="837"/>
      <c r="BA72" s="837"/>
      <c r="BB72" s="837"/>
      <c r="BC72" s="837"/>
      <c r="BD72" s="838"/>
      <c r="BE72" s="224"/>
      <c r="BF72" s="224"/>
      <c r="BG72" s="224"/>
      <c r="BH72" s="224"/>
      <c r="BI72" s="224"/>
      <c r="BJ72" s="224"/>
      <c r="BK72" s="224"/>
      <c r="BL72" s="224"/>
      <c r="BM72" s="224"/>
      <c r="BN72" s="224"/>
      <c r="BO72" s="224"/>
      <c r="BP72" s="224"/>
      <c r="BQ72" s="221">
        <v>66</v>
      </c>
      <c r="BR72" s="226"/>
      <c r="BS72" s="864"/>
      <c r="BT72" s="865"/>
      <c r="BU72" s="865"/>
      <c r="BV72" s="865"/>
      <c r="BW72" s="865"/>
      <c r="BX72" s="865"/>
      <c r="BY72" s="865"/>
      <c r="BZ72" s="865"/>
      <c r="CA72" s="865"/>
      <c r="CB72" s="865"/>
      <c r="CC72" s="865"/>
      <c r="CD72" s="865"/>
      <c r="CE72" s="865"/>
      <c r="CF72" s="865"/>
      <c r="CG72" s="870"/>
      <c r="CH72" s="867"/>
      <c r="CI72" s="868"/>
      <c r="CJ72" s="868"/>
      <c r="CK72" s="868"/>
      <c r="CL72" s="869"/>
      <c r="CM72" s="867"/>
      <c r="CN72" s="868"/>
      <c r="CO72" s="868"/>
      <c r="CP72" s="868"/>
      <c r="CQ72" s="869"/>
      <c r="CR72" s="867"/>
      <c r="CS72" s="868"/>
      <c r="CT72" s="868"/>
      <c r="CU72" s="868"/>
      <c r="CV72" s="869"/>
      <c r="CW72" s="867"/>
      <c r="CX72" s="868"/>
      <c r="CY72" s="868"/>
      <c r="CZ72" s="868"/>
      <c r="DA72" s="869"/>
      <c r="DB72" s="867"/>
      <c r="DC72" s="868"/>
      <c r="DD72" s="868"/>
      <c r="DE72" s="868"/>
      <c r="DF72" s="869"/>
      <c r="DG72" s="867"/>
      <c r="DH72" s="868"/>
      <c r="DI72" s="868"/>
      <c r="DJ72" s="868"/>
      <c r="DK72" s="869"/>
      <c r="DL72" s="867"/>
      <c r="DM72" s="868"/>
      <c r="DN72" s="868"/>
      <c r="DO72" s="868"/>
      <c r="DP72" s="869"/>
      <c r="DQ72" s="867"/>
      <c r="DR72" s="868"/>
      <c r="DS72" s="868"/>
      <c r="DT72" s="868"/>
      <c r="DU72" s="869"/>
      <c r="DV72" s="864"/>
      <c r="DW72" s="865"/>
      <c r="DX72" s="865"/>
      <c r="DY72" s="865"/>
      <c r="DZ72" s="866"/>
      <c r="EA72" s="214"/>
    </row>
    <row r="73" spans="1:131" ht="26.25" customHeight="1" x14ac:dyDescent="0.2">
      <c r="A73" s="221">
        <v>6</v>
      </c>
      <c r="B73" s="877"/>
      <c r="C73" s="834"/>
      <c r="D73" s="834"/>
      <c r="E73" s="834"/>
      <c r="F73" s="834"/>
      <c r="G73" s="834"/>
      <c r="H73" s="834"/>
      <c r="I73" s="834"/>
      <c r="J73" s="834"/>
      <c r="K73" s="834"/>
      <c r="L73" s="834"/>
      <c r="M73" s="834"/>
      <c r="N73" s="834"/>
      <c r="O73" s="834"/>
      <c r="P73" s="878"/>
      <c r="Q73" s="879"/>
      <c r="R73" s="836"/>
      <c r="S73" s="836"/>
      <c r="T73" s="836"/>
      <c r="U73" s="836"/>
      <c r="V73" s="836"/>
      <c r="W73" s="836"/>
      <c r="X73" s="836"/>
      <c r="Y73" s="836"/>
      <c r="Z73" s="836"/>
      <c r="AA73" s="836"/>
      <c r="AB73" s="836"/>
      <c r="AC73" s="836"/>
      <c r="AD73" s="836"/>
      <c r="AE73" s="836"/>
      <c r="AF73" s="836"/>
      <c r="AG73" s="836"/>
      <c r="AH73" s="836"/>
      <c r="AI73" s="836"/>
      <c r="AJ73" s="836"/>
      <c r="AK73" s="836"/>
      <c r="AL73" s="836"/>
      <c r="AM73" s="836"/>
      <c r="AN73" s="836"/>
      <c r="AO73" s="836"/>
      <c r="AP73" s="836"/>
      <c r="AQ73" s="836"/>
      <c r="AR73" s="836"/>
      <c r="AS73" s="836"/>
      <c r="AT73" s="836"/>
      <c r="AU73" s="836"/>
      <c r="AV73" s="836"/>
      <c r="AW73" s="836"/>
      <c r="AX73" s="836"/>
      <c r="AY73" s="836"/>
      <c r="AZ73" s="837"/>
      <c r="BA73" s="837"/>
      <c r="BB73" s="837"/>
      <c r="BC73" s="837"/>
      <c r="BD73" s="838"/>
      <c r="BE73" s="224"/>
      <c r="BF73" s="224"/>
      <c r="BG73" s="224"/>
      <c r="BH73" s="224"/>
      <c r="BI73" s="224"/>
      <c r="BJ73" s="224"/>
      <c r="BK73" s="224"/>
      <c r="BL73" s="224"/>
      <c r="BM73" s="224"/>
      <c r="BN73" s="224"/>
      <c r="BO73" s="224"/>
      <c r="BP73" s="224"/>
      <c r="BQ73" s="221">
        <v>67</v>
      </c>
      <c r="BR73" s="226"/>
      <c r="BS73" s="864"/>
      <c r="BT73" s="865"/>
      <c r="BU73" s="865"/>
      <c r="BV73" s="865"/>
      <c r="BW73" s="865"/>
      <c r="BX73" s="865"/>
      <c r="BY73" s="865"/>
      <c r="BZ73" s="865"/>
      <c r="CA73" s="865"/>
      <c r="CB73" s="865"/>
      <c r="CC73" s="865"/>
      <c r="CD73" s="865"/>
      <c r="CE73" s="865"/>
      <c r="CF73" s="865"/>
      <c r="CG73" s="870"/>
      <c r="CH73" s="867"/>
      <c r="CI73" s="868"/>
      <c r="CJ73" s="868"/>
      <c r="CK73" s="868"/>
      <c r="CL73" s="869"/>
      <c r="CM73" s="867"/>
      <c r="CN73" s="868"/>
      <c r="CO73" s="868"/>
      <c r="CP73" s="868"/>
      <c r="CQ73" s="869"/>
      <c r="CR73" s="867"/>
      <c r="CS73" s="868"/>
      <c r="CT73" s="868"/>
      <c r="CU73" s="868"/>
      <c r="CV73" s="869"/>
      <c r="CW73" s="867"/>
      <c r="CX73" s="868"/>
      <c r="CY73" s="868"/>
      <c r="CZ73" s="868"/>
      <c r="DA73" s="869"/>
      <c r="DB73" s="867"/>
      <c r="DC73" s="868"/>
      <c r="DD73" s="868"/>
      <c r="DE73" s="868"/>
      <c r="DF73" s="869"/>
      <c r="DG73" s="867"/>
      <c r="DH73" s="868"/>
      <c r="DI73" s="868"/>
      <c r="DJ73" s="868"/>
      <c r="DK73" s="869"/>
      <c r="DL73" s="867"/>
      <c r="DM73" s="868"/>
      <c r="DN73" s="868"/>
      <c r="DO73" s="868"/>
      <c r="DP73" s="869"/>
      <c r="DQ73" s="867"/>
      <c r="DR73" s="868"/>
      <c r="DS73" s="868"/>
      <c r="DT73" s="868"/>
      <c r="DU73" s="869"/>
      <c r="DV73" s="864"/>
      <c r="DW73" s="865"/>
      <c r="DX73" s="865"/>
      <c r="DY73" s="865"/>
      <c r="DZ73" s="866"/>
      <c r="EA73" s="214"/>
    </row>
    <row r="74" spans="1:131" ht="26.25" customHeight="1" x14ac:dyDescent="0.2">
      <c r="A74" s="221">
        <v>7</v>
      </c>
      <c r="B74" s="877"/>
      <c r="C74" s="834"/>
      <c r="D74" s="834"/>
      <c r="E74" s="834"/>
      <c r="F74" s="834"/>
      <c r="G74" s="834"/>
      <c r="H74" s="834"/>
      <c r="I74" s="834"/>
      <c r="J74" s="834"/>
      <c r="K74" s="834"/>
      <c r="L74" s="834"/>
      <c r="M74" s="834"/>
      <c r="N74" s="834"/>
      <c r="O74" s="834"/>
      <c r="P74" s="878"/>
      <c r="Q74" s="879"/>
      <c r="R74" s="836"/>
      <c r="S74" s="836"/>
      <c r="T74" s="836"/>
      <c r="U74" s="836"/>
      <c r="V74" s="836"/>
      <c r="W74" s="836"/>
      <c r="X74" s="836"/>
      <c r="Y74" s="836"/>
      <c r="Z74" s="836"/>
      <c r="AA74" s="836"/>
      <c r="AB74" s="836"/>
      <c r="AC74" s="836"/>
      <c r="AD74" s="836"/>
      <c r="AE74" s="836"/>
      <c r="AF74" s="836"/>
      <c r="AG74" s="836"/>
      <c r="AH74" s="836"/>
      <c r="AI74" s="836"/>
      <c r="AJ74" s="836"/>
      <c r="AK74" s="836"/>
      <c r="AL74" s="836"/>
      <c r="AM74" s="836"/>
      <c r="AN74" s="836"/>
      <c r="AO74" s="836"/>
      <c r="AP74" s="836"/>
      <c r="AQ74" s="836"/>
      <c r="AR74" s="836"/>
      <c r="AS74" s="836"/>
      <c r="AT74" s="836"/>
      <c r="AU74" s="836"/>
      <c r="AV74" s="836"/>
      <c r="AW74" s="836"/>
      <c r="AX74" s="836"/>
      <c r="AY74" s="836"/>
      <c r="AZ74" s="837"/>
      <c r="BA74" s="837"/>
      <c r="BB74" s="837"/>
      <c r="BC74" s="837"/>
      <c r="BD74" s="838"/>
      <c r="BE74" s="224"/>
      <c r="BF74" s="224"/>
      <c r="BG74" s="224"/>
      <c r="BH74" s="224"/>
      <c r="BI74" s="224"/>
      <c r="BJ74" s="224"/>
      <c r="BK74" s="224"/>
      <c r="BL74" s="224"/>
      <c r="BM74" s="224"/>
      <c r="BN74" s="224"/>
      <c r="BO74" s="224"/>
      <c r="BP74" s="224"/>
      <c r="BQ74" s="221">
        <v>68</v>
      </c>
      <c r="BR74" s="226"/>
      <c r="BS74" s="864"/>
      <c r="BT74" s="865"/>
      <c r="BU74" s="865"/>
      <c r="BV74" s="865"/>
      <c r="BW74" s="865"/>
      <c r="BX74" s="865"/>
      <c r="BY74" s="865"/>
      <c r="BZ74" s="865"/>
      <c r="CA74" s="865"/>
      <c r="CB74" s="865"/>
      <c r="CC74" s="865"/>
      <c r="CD74" s="865"/>
      <c r="CE74" s="865"/>
      <c r="CF74" s="865"/>
      <c r="CG74" s="870"/>
      <c r="CH74" s="867"/>
      <c r="CI74" s="868"/>
      <c r="CJ74" s="868"/>
      <c r="CK74" s="868"/>
      <c r="CL74" s="869"/>
      <c r="CM74" s="867"/>
      <c r="CN74" s="868"/>
      <c r="CO74" s="868"/>
      <c r="CP74" s="868"/>
      <c r="CQ74" s="869"/>
      <c r="CR74" s="867"/>
      <c r="CS74" s="868"/>
      <c r="CT74" s="868"/>
      <c r="CU74" s="868"/>
      <c r="CV74" s="869"/>
      <c r="CW74" s="867"/>
      <c r="CX74" s="868"/>
      <c r="CY74" s="868"/>
      <c r="CZ74" s="868"/>
      <c r="DA74" s="869"/>
      <c r="DB74" s="867"/>
      <c r="DC74" s="868"/>
      <c r="DD74" s="868"/>
      <c r="DE74" s="868"/>
      <c r="DF74" s="869"/>
      <c r="DG74" s="867"/>
      <c r="DH74" s="868"/>
      <c r="DI74" s="868"/>
      <c r="DJ74" s="868"/>
      <c r="DK74" s="869"/>
      <c r="DL74" s="867"/>
      <c r="DM74" s="868"/>
      <c r="DN74" s="868"/>
      <c r="DO74" s="868"/>
      <c r="DP74" s="869"/>
      <c r="DQ74" s="867"/>
      <c r="DR74" s="868"/>
      <c r="DS74" s="868"/>
      <c r="DT74" s="868"/>
      <c r="DU74" s="869"/>
      <c r="DV74" s="864"/>
      <c r="DW74" s="865"/>
      <c r="DX74" s="865"/>
      <c r="DY74" s="865"/>
      <c r="DZ74" s="866"/>
      <c r="EA74" s="214"/>
    </row>
    <row r="75" spans="1:131" ht="26.25" customHeight="1" x14ac:dyDescent="0.2">
      <c r="A75" s="221">
        <v>8</v>
      </c>
      <c r="B75" s="877"/>
      <c r="C75" s="834"/>
      <c r="D75" s="834"/>
      <c r="E75" s="834"/>
      <c r="F75" s="834"/>
      <c r="G75" s="834"/>
      <c r="H75" s="834"/>
      <c r="I75" s="834"/>
      <c r="J75" s="834"/>
      <c r="K75" s="834"/>
      <c r="L75" s="834"/>
      <c r="M75" s="834"/>
      <c r="N75" s="834"/>
      <c r="O75" s="834"/>
      <c r="P75" s="878"/>
      <c r="Q75" s="880"/>
      <c r="R75" s="831"/>
      <c r="S75" s="831"/>
      <c r="T75" s="831"/>
      <c r="U75" s="832"/>
      <c r="V75" s="830"/>
      <c r="W75" s="831"/>
      <c r="X75" s="831"/>
      <c r="Y75" s="831"/>
      <c r="Z75" s="832"/>
      <c r="AA75" s="830"/>
      <c r="AB75" s="831"/>
      <c r="AC75" s="831"/>
      <c r="AD75" s="831"/>
      <c r="AE75" s="832"/>
      <c r="AF75" s="830"/>
      <c r="AG75" s="831"/>
      <c r="AH75" s="831"/>
      <c r="AI75" s="831"/>
      <c r="AJ75" s="832"/>
      <c r="AK75" s="830"/>
      <c r="AL75" s="831"/>
      <c r="AM75" s="831"/>
      <c r="AN75" s="831"/>
      <c r="AO75" s="832"/>
      <c r="AP75" s="830"/>
      <c r="AQ75" s="831"/>
      <c r="AR75" s="831"/>
      <c r="AS75" s="831"/>
      <c r="AT75" s="832"/>
      <c r="AU75" s="830"/>
      <c r="AV75" s="831"/>
      <c r="AW75" s="831"/>
      <c r="AX75" s="831"/>
      <c r="AY75" s="832"/>
      <c r="AZ75" s="837"/>
      <c r="BA75" s="837"/>
      <c r="BB75" s="837"/>
      <c r="BC75" s="837"/>
      <c r="BD75" s="838"/>
      <c r="BE75" s="224"/>
      <c r="BF75" s="224"/>
      <c r="BG75" s="224"/>
      <c r="BH75" s="224"/>
      <c r="BI75" s="224"/>
      <c r="BJ75" s="224"/>
      <c r="BK75" s="224"/>
      <c r="BL75" s="224"/>
      <c r="BM75" s="224"/>
      <c r="BN75" s="224"/>
      <c r="BO75" s="224"/>
      <c r="BP75" s="224"/>
      <c r="BQ75" s="221">
        <v>69</v>
      </c>
      <c r="BR75" s="226"/>
      <c r="BS75" s="864"/>
      <c r="BT75" s="865"/>
      <c r="BU75" s="865"/>
      <c r="BV75" s="865"/>
      <c r="BW75" s="865"/>
      <c r="BX75" s="865"/>
      <c r="BY75" s="865"/>
      <c r="BZ75" s="865"/>
      <c r="CA75" s="865"/>
      <c r="CB75" s="865"/>
      <c r="CC75" s="865"/>
      <c r="CD75" s="865"/>
      <c r="CE75" s="865"/>
      <c r="CF75" s="865"/>
      <c r="CG75" s="870"/>
      <c r="CH75" s="867"/>
      <c r="CI75" s="868"/>
      <c r="CJ75" s="868"/>
      <c r="CK75" s="868"/>
      <c r="CL75" s="869"/>
      <c r="CM75" s="867"/>
      <c r="CN75" s="868"/>
      <c r="CO75" s="868"/>
      <c r="CP75" s="868"/>
      <c r="CQ75" s="869"/>
      <c r="CR75" s="867"/>
      <c r="CS75" s="868"/>
      <c r="CT75" s="868"/>
      <c r="CU75" s="868"/>
      <c r="CV75" s="869"/>
      <c r="CW75" s="867"/>
      <c r="CX75" s="868"/>
      <c r="CY75" s="868"/>
      <c r="CZ75" s="868"/>
      <c r="DA75" s="869"/>
      <c r="DB75" s="867"/>
      <c r="DC75" s="868"/>
      <c r="DD75" s="868"/>
      <c r="DE75" s="868"/>
      <c r="DF75" s="869"/>
      <c r="DG75" s="867"/>
      <c r="DH75" s="868"/>
      <c r="DI75" s="868"/>
      <c r="DJ75" s="868"/>
      <c r="DK75" s="869"/>
      <c r="DL75" s="867"/>
      <c r="DM75" s="868"/>
      <c r="DN75" s="868"/>
      <c r="DO75" s="868"/>
      <c r="DP75" s="869"/>
      <c r="DQ75" s="867"/>
      <c r="DR75" s="868"/>
      <c r="DS75" s="868"/>
      <c r="DT75" s="868"/>
      <c r="DU75" s="869"/>
      <c r="DV75" s="864"/>
      <c r="DW75" s="865"/>
      <c r="DX75" s="865"/>
      <c r="DY75" s="865"/>
      <c r="DZ75" s="866"/>
      <c r="EA75" s="214"/>
    </row>
    <row r="76" spans="1:131" ht="26.25" customHeight="1" x14ac:dyDescent="0.2">
      <c r="A76" s="221">
        <v>9</v>
      </c>
      <c r="B76" s="877"/>
      <c r="C76" s="834"/>
      <c r="D76" s="834"/>
      <c r="E76" s="834"/>
      <c r="F76" s="834"/>
      <c r="G76" s="834"/>
      <c r="H76" s="834"/>
      <c r="I76" s="834"/>
      <c r="J76" s="834"/>
      <c r="K76" s="834"/>
      <c r="L76" s="834"/>
      <c r="M76" s="834"/>
      <c r="N76" s="834"/>
      <c r="O76" s="834"/>
      <c r="P76" s="878"/>
      <c r="Q76" s="880"/>
      <c r="R76" s="831"/>
      <c r="S76" s="831"/>
      <c r="T76" s="831"/>
      <c r="U76" s="832"/>
      <c r="V76" s="830"/>
      <c r="W76" s="831"/>
      <c r="X76" s="831"/>
      <c r="Y76" s="831"/>
      <c r="Z76" s="832"/>
      <c r="AA76" s="830"/>
      <c r="AB76" s="831"/>
      <c r="AC76" s="831"/>
      <c r="AD76" s="831"/>
      <c r="AE76" s="832"/>
      <c r="AF76" s="830"/>
      <c r="AG76" s="831"/>
      <c r="AH76" s="831"/>
      <c r="AI76" s="831"/>
      <c r="AJ76" s="832"/>
      <c r="AK76" s="830"/>
      <c r="AL76" s="831"/>
      <c r="AM76" s="831"/>
      <c r="AN76" s="831"/>
      <c r="AO76" s="832"/>
      <c r="AP76" s="830"/>
      <c r="AQ76" s="831"/>
      <c r="AR76" s="831"/>
      <c r="AS76" s="831"/>
      <c r="AT76" s="832"/>
      <c r="AU76" s="830"/>
      <c r="AV76" s="831"/>
      <c r="AW76" s="831"/>
      <c r="AX76" s="831"/>
      <c r="AY76" s="832"/>
      <c r="AZ76" s="837"/>
      <c r="BA76" s="837"/>
      <c r="BB76" s="837"/>
      <c r="BC76" s="837"/>
      <c r="BD76" s="838"/>
      <c r="BE76" s="224"/>
      <c r="BF76" s="224"/>
      <c r="BG76" s="224"/>
      <c r="BH76" s="224"/>
      <c r="BI76" s="224"/>
      <c r="BJ76" s="224"/>
      <c r="BK76" s="224"/>
      <c r="BL76" s="224"/>
      <c r="BM76" s="224"/>
      <c r="BN76" s="224"/>
      <c r="BO76" s="224"/>
      <c r="BP76" s="224"/>
      <c r="BQ76" s="221">
        <v>70</v>
      </c>
      <c r="BR76" s="226"/>
      <c r="BS76" s="864"/>
      <c r="BT76" s="865"/>
      <c r="BU76" s="865"/>
      <c r="BV76" s="865"/>
      <c r="BW76" s="865"/>
      <c r="BX76" s="865"/>
      <c r="BY76" s="865"/>
      <c r="BZ76" s="865"/>
      <c r="CA76" s="865"/>
      <c r="CB76" s="865"/>
      <c r="CC76" s="865"/>
      <c r="CD76" s="865"/>
      <c r="CE76" s="865"/>
      <c r="CF76" s="865"/>
      <c r="CG76" s="870"/>
      <c r="CH76" s="867"/>
      <c r="CI76" s="868"/>
      <c r="CJ76" s="868"/>
      <c r="CK76" s="868"/>
      <c r="CL76" s="869"/>
      <c r="CM76" s="867"/>
      <c r="CN76" s="868"/>
      <c r="CO76" s="868"/>
      <c r="CP76" s="868"/>
      <c r="CQ76" s="869"/>
      <c r="CR76" s="867"/>
      <c r="CS76" s="868"/>
      <c r="CT76" s="868"/>
      <c r="CU76" s="868"/>
      <c r="CV76" s="869"/>
      <c r="CW76" s="867"/>
      <c r="CX76" s="868"/>
      <c r="CY76" s="868"/>
      <c r="CZ76" s="868"/>
      <c r="DA76" s="869"/>
      <c r="DB76" s="867"/>
      <c r="DC76" s="868"/>
      <c r="DD76" s="868"/>
      <c r="DE76" s="868"/>
      <c r="DF76" s="869"/>
      <c r="DG76" s="867"/>
      <c r="DH76" s="868"/>
      <c r="DI76" s="868"/>
      <c r="DJ76" s="868"/>
      <c r="DK76" s="869"/>
      <c r="DL76" s="867"/>
      <c r="DM76" s="868"/>
      <c r="DN76" s="868"/>
      <c r="DO76" s="868"/>
      <c r="DP76" s="869"/>
      <c r="DQ76" s="867"/>
      <c r="DR76" s="868"/>
      <c r="DS76" s="868"/>
      <c r="DT76" s="868"/>
      <c r="DU76" s="869"/>
      <c r="DV76" s="864"/>
      <c r="DW76" s="865"/>
      <c r="DX76" s="865"/>
      <c r="DY76" s="865"/>
      <c r="DZ76" s="866"/>
      <c r="EA76" s="214"/>
    </row>
    <row r="77" spans="1:131" ht="26.25" customHeight="1" x14ac:dyDescent="0.2">
      <c r="A77" s="221">
        <v>10</v>
      </c>
      <c r="B77" s="877"/>
      <c r="C77" s="834"/>
      <c r="D77" s="834"/>
      <c r="E77" s="834"/>
      <c r="F77" s="834"/>
      <c r="G77" s="834"/>
      <c r="H77" s="834"/>
      <c r="I77" s="834"/>
      <c r="J77" s="834"/>
      <c r="K77" s="834"/>
      <c r="L77" s="834"/>
      <c r="M77" s="834"/>
      <c r="N77" s="834"/>
      <c r="O77" s="834"/>
      <c r="P77" s="878"/>
      <c r="Q77" s="880"/>
      <c r="R77" s="831"/>
      <c r="S77" s="831"/>
      <c r="T77" s="831"/>
      <c r="U77" s="832"/>
      <c r="V77" s="830"/>
      <c r="W77" s="831"/>
      <c r="X77" s="831"/>
      <c r="Y77" s="831"/>
      <c r="Z77" s="832"/>
      <c r="AA77" s="830"/>
      <c r="AB77" s="831"/>
      <c r="AC77" s="831"/>
      <c r="AD77" s="831"/>
      <c r="AE77" s="832"/>
      <c r="AF77" s="830"/>
      <c r="AG77" s="831"/>
      <c r="AH77" s="831"/>
      <c r="AI77" s="831"/>
      <c r="AJ77" s="832"/>
      <c r="AK77" s="830"/>
      <c r="AL77" s="831"/>
      <c r="AM77" s="831"/>
      <c r="AN77" s="831"/>
      <c r="AO77" s="832"/>
      <c r="AP77" s="830"/>
      <c r="AQ77" s="831"/>
      <c r="AR77" s="831"/>
      <c r="AS77" s="831"/>
      <c r="AT77" s="832"/>
      <c r="AU77" s="830"/>
      <c r="AV77" s="831"/>
      <c r="AW77" s="831"/>
      <c r="AX77" s="831"/>
      <c r="AY77" s="832"/>
      <c r="AZ77" s="837"/>
      <c r="BA77" s="837"/>
      <c r="BB77" s="837"/>
      <c r="BC77" s="837"/>
      <c r="BD77" s="838"/>
      <c r="BE77" s="224"/>
      <c r="BF77" s="224"/>
      <c r="BG77" s="224"/>
      <c r="BH77" s="224"/>
      <c r="BI77" s="224"/>
      <c r="BJ77" s="224"/>
      <c r="BK77" s="224"/>
      <c r="BL77" s="224"/>
      <c r="BM77" s="224"/>
      <c r="BN77" s="224"/>
      <c r="BO77" s="224"/>
      <c r="BP77" s="224"/>
      <c r="BQ77" s="221">
        <v>71</v>
      </c>
      <c r="BR77" s="226"/>
      <c r="BS77" s="864"/>
      <c r="BT77" s="865"/>
      <c r="BU77" s="865"/>
      <c r="BV77" s="865"/>
      <c r="BW77" s="865"/>
      <c r="BX77" s="865"/>
      <c r="BY77" s="865"/>
      <c r="BZ77" s="865"/>
      <c r="CA77" s="865"/>
      <c r="CB77" s="865"/>
      <c r="CC77" s="865"/>
      <c r="CD77" s="865"/>
      <c r="CE77" s="865"/>
      <c r="CF77" s="865"/>
      <c r="CG77" s="870"/>
      <c r="CH77" s="867"/>
      <c r="CI77" s="868"/>
      <c r="CJ77" s="868"/>
      <c r="CK77" s="868"/>
      <c r="CL77" s="869"/>
      <c r="CM77" s="867"/>
      <c r="CN77" s="868"/>
      <c r="CO77" s="868"/>
      <c r="CP77" s="868"/>
      <c r="CQ77" s="869"/>
      <c r="CR77" s="867"/>
      <c r="CS77" s="868"/>
      <c r="CT77" s="868"/>
      <c r="CU77" s="868"/>
      <c r="CV77" s="869"/>
      <c r="CW77" s="867"/>
      <c r="CX77" s="868"/>
      <c r="CY77" s="868"/>
      <c r="CZ77" s="868"/>
      <c r="DA77" s="869"/>
      <c r="DB77" s="867"/>
      <c r="DC77" s="868"/>
      <c r="DD77" s="868"/>
      <c r="DE77" s="868"/>
      <c r="DF77" s="869"/>
      <c r="DG77" s="867"/>
      <c r="DH77" s="868"/>
      <c r="DI77" s="868"/>
      <c r="DJ77" s="868"/>
      <c r="DK77" s="869"/>
      <c r="DL77" s="867"/>
      <c r="DM77" s="868"/>
      <c r="DN77" s="868"/>
      <c r="DO77" s="868"/>
      <c r="DP77" s="869"/>
      <c r="DQ77" s="867"/>
      <c r="DR77" s="868"/>
      <c r="DS77" s="868"/>
      <c r="DT77" s="868"/>
      <c r="DU77" s="869"/>
      <c r="DV77" s="864"/>
      <c r="DW77" s="865"/>
      <c r="DX77" s="865"/>
      <c r="DY77" s="865"/>
      <c r="DZ77" s="866"/>
      <c r="EA77" s="214"/>
    </row>
    <row r="78" spans="1:131" ht="26.25" customHeight="1" x14ac:dyDescent="0.2">
      <c r="A78" s="221">
        <v>11</v>
      </c>
      <c r="B78" s="877"/>
      <c r="C78" s="834"/>
      <c r="D78" s="834"/>
      <c r="E78" s="834"/>
      <c r="F78" s="834"/>
      <c r="G78" s="834"/>
      <c r="H78" s="834"/>
      <c r="I78" s="834"/>
      <c r="J78" s="834"/>
      <c r="K78" s="834"/>
      <c r="L78" s="834"/>
      <c r="M78" s="834"/>
      <c r="N78" s="834"/>
      <c r="O78" s="834"/>
      <c r="P78" s="878"/>
      <c r="Q78" s="879"/>
      <c r="R78" s="836"/>
      <c r="S78" s="836"/>
      <c r="T78" s="836"/>
      <c r="U78" s="836"/>
      <c r="V78" s="836"/>
      <c r="W78" s="836"/>
      <c r="X78" s="836"/>
      <c r="Y78" s="836"/>
      <c r="Z78" s="836"/>
      <c r="AA78" s="836"/>
      <c r="AB78" s="836"/>
      <c r="AC78" s="836"/>
      <c r="AD78" s="836"/>
      <c r="AE78" s="836"/>
      <c r="AF78" s="836"/>
      <c r="AG78" s="836"/>
      <c r="AH78" s="836"/>
      <c r="AI78" s="836"/>
      <c r="AJ78" s="836"/>
      <c r="AK78" s="836"/>
      <c r="AL78" s="836"/>
      <c r="AM78" s="836"/>
      <c r="AN78" s="836"/>
      <c r="AO78" s="836"/>
      <c r="AP78" s="836"/>
      <c r="AQ78" s="836"/>
      <c r="AR78" s="836"/>
      <c r="AS78" s="836"/>
      <c r="AT78" s="836"/>
      <c r="AU78" s="836"/>
      <c r="AV78" s="836"/>
      <c r="AW78" s="836"/>
      <c r="AX78" s="836"/>
      <c r="AY78" s="836"/>
      <c r="AZ78" s="837"/>
      <c r="BA78" s="837"/>
      <c r="BB78" s="837"/>
      <c r="BC78" s="837"/>
      <c r="BD78" s="838"/>
      <c r="BE78" s="224"/>
      <c r="BF78" s="224"/>
      <c r="BG78" s="224"/>
      <c r="BH78" s="224"/>
      <c r="BI78" s="224"/>
      <c r="BJ78" s="214"/>
      <c r="BK78" s="214"/>
      <c r="BL78" s="214"/>
      <c r="BM78" s="214"/>
      <c r="BN78" s="214"/>
      <c r="BO78" s="224"/>
      <c r="BP78" s="224"/>
      <c r="BQ78" s="221">
        <v>72</v>
      </c>
      <c r="BR78" s="226"/>
      <c r="BS78" s="864"/>
      <c r="BT78" s="865"/>
      <c r="BU78" s="865"/>
      <c r="BV78" s="865"/>
      <c r="BW78" s="865"/>
      <c r="BX78" s="865"/>
      <c r="BY78" s="865"/>
      <c r="BZ78" s="865"/>
      <c r="CA78" s="865"/>
      <c r="CB78" s="865"/>
      <c r="CC78" s="865"/>
      <c r="CD78" s="865"/>
      <c r="CE78" s="865"/>
      <c r="CF78" s="865"/>
      <c r="CG78" s="870"/>
      <c r="CH78" s="867"/>
      <c r="CI78" s="868"/>
      <c r="CJ78" s="868"/>
      <c r="CK78" s="868"/>
      <c r="CL78" s="869"/>
      <c r="CM78" s="867"/>
      <c r="CN78" s="868"/>
      <c r="CO78" s="868"/>
      <c r="CP78" s="868"/>
      <c r="CQ78" s="869"/>
      <c r="CR78" s="867"/>
      <c r="CS78" s="868"/>
      <c r="CT78" s="868"/>
      <c r="CU78" s="868"/>
      <c r="CV78" s="869"/>
      <c r="CW78" s="867"/>
      <c r="CX78" s="868"/>
      <c r="CY78" s="868"/>
      <c r="CZ78" s="868"/>
      <c r="DA78" s="869"/>
      <c r="DB78" s="867"/>
      <c r="DC78" s="868"/>
      <c r="DD78" s="868"/>
      <c r="DE78" s="868"/>
      <c r="DF78" s="869"/>
      <c r="DG78" s="867"/>
      <c r="DH78" s="868"/>
      <c r="DI78" s="868"/>
      <c r="DJ78" s="868"/>
      <c r="DK78" s="869"/>
      <c r="DL78" s="867"/>
      <c r="DM78" s="868"/>
      <c r="DN78" s="868"/>
      <c r="DO78" s="868"/>
      <c r="DP78" s="869"/>
      <c r="DQ78" s="867"/>
      <c r="DR78" s="868"/>
      <c r="DS78" s="868"/>
      <c r="DT78" s="868"/>
      <c r="DU78" s="869"/>
      <c r="DV78" s="864"/>
      <c r="DW78" s="865"/>
      <c r="DX78" s="865"/>
      <c r="DY78" s="865"/>
      <c r="DZ78" s="866"/>
      <c r="EA78" s="214"/>
    </row>
    <row r="79" spans="1:131" ht="26.25" customHeight="1" x14ac:dyDescent="0.2">
      <c r="A79" s="221">
        <v>12</v>
      </c>
      <c r="B79" s="877"/>
      <c r="C79" s="834"/>
      <c r="D79" s="834"/>
      <c r="E79" s="834"/>
      <c r="F79" s="834"/>
      <c r="G79" s="834"/>
      <c r="H79" s="834"/>
      <c r="I79" s="834"/>
      <c r="J79" s="834"/>
      <c r="K79" s="834"/>
      <c r="L79" s="834"/>
      <c r="M79" s="834"/>
      <c r="N79" s="834"/>
      <c r="O79" s="834"/>
      <c r="P79" s="878"/>
      <c r="Q79" s="879"/>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836"/>
      <c r="AP79" s="836"/>
      <c r="AQ79" s="836"/>
      <c r="AR79" s="836"/>
      <c r="AS79" s="836"/>
      <c r="AT79" s="836"/>
      <c r="AU79" s="836"/>
      <c r="AV79" s="836"/>
      <c r="AW79" s="836"/>
      <c r="AX79" s="836"/>
      <c r="AY79" s="836"/>
      <c r="AZ79" s="837"/>
      <c r="BA79" s="837"/>
      <c r="BB79" s="837"/>
      <c r="BC79" s="837"/>
      <c r="BD79" s="838"/>
      <c r="BE79" s="224"/>
      <c r="BF79" s="224"/>
      <c r="BG79" s="224"/>
      <c r="BH79" s="224"/>
      <c r="BI79" s="224"/>
      <c r="BJ79" s="214"/>
      <c r="BK79" s="214"/>
      <c r="BL79" s="214"/>
      <c r="BM79" s="214"/>
      <c r="BN79" s="214"/>
      <c r="BO79" s="224"/>
      <c r="BP79" s="224"/>
      <c r="BQ79" s="221">
        <v>73</v>
      </c>
      <c r="BR79" s="226"/>
      <c r="BS79" s="864"/>
      <c r="BT79" s="865"/>
      <c r="BU79" s="865"/>
      <c r="BV79" s="865"/>
      <c r="BW79" s="865"/>
      <c r="BX79" s="865"/>
      <c r="BY79" s="865"/>
      <c r="BZ79" s="865"/>
      <c r="CA79" s="865"/>
      <c r="CB79" s="865"/>
      <c r="CC79" s="865"/>
      <c r="CD79" s="865"/>
      <c r="CE79" s="865"/>
      <c r="CF79" s="865"/>
      <c r="CG79" s="870"/>
      <c r="CH79" s="867"/>
      <c r="CI79" s="868"/>
      <c r="CJ79" s="868"/>
      <c r="CK79" s="868"/>
      <c r="CL79" s="869"/>
      <c r="CM79" s="867"/>
      <c r="CN79" s="868"/>
      <c r="CO79" s="868"/>
      <c r="CP79" s="868"/>
      <c r="CQ79" s="869"/>
      <c r="CR79" s="867"/>
      <c r="CS79" s="868"/>
      <c r="CT79" s="868"/>
      <c r="CU79" s="868"/>
      <c r="CV79" s="869"/>
      <c r="CW79" s="867"/>
      <c r="CX79" s="868"/>
      <c r="CY79" s="868"/>
      <c r="CZ79" s="868"/>
      <c r="DA79" s="869"/>
      <c r="DB79" s="867"/>
      <c r="DC79" s="868"/>
      <c r="DD79" s="868"/>
      <c r="DE79" s="868"/>
      <c r="DF79" s="869"/>
      <c r="DG79" s="867"/>
      <c r="DH79" s="868"/>
      <c r="DI79" s="868"/>
      <c r="DJ79" s="868"/>
      <c r="DK79" s="869"/>
      <c r="DL79" s="867"/>
      <c r="DM79" s="868"/>
      <c r="DN79" s="868"/>
      <c r="DO79" s="868"/>
      <c r="DP79" s="869"/>
      <c r="DQ79" s="867"/>
      <c r="DR79" s="868"/>
      <c r="DS79" s="868"/>
      <c r="DT79" s="868"/>
      <c r="DU79" s="869"/>
      <c r="DV79" s="864"/>
      <c r="DW79" s="865"/>
      <c r="DX79" s="865"/>
      <c r="DY79" s="865"/>
      <c r="DZ79" s="866"/>
      <c r="EA79" s="214"/>
    </row>
    <row r="80" spans="1:131" ht="26.25" customHeight="1" x14ac:dyDescent="0.2">
      <c r="A80" s="221">
        <v>13</v>
      </c>
      <c r="B80" s="877"/>
      <c r="C80" s="834"/>
      <c r="D80" s="834"/>
      <c r="E80" s="834"/>
      <c r="F80" s="834"/>
      <c r="G80" s="834"/>
      <c r="H80" s="834"/>
      <c r="I80" s="834"/>
      <c r="J80" s="834"/>
      <c r="K80" s="834"/>
      <c r="L80" s="834"/>
      <c r="M80" s="834"/>
      <c r="N80" s="834"/>
      <c r="O80" s="834"/>
      <c r="P80" s="878"/>
      <c r="Q80" s="879"/>
      <c r="R80" s="836"/>
      <c r="S80" s="836"/>
      <c r="T80" s="836"/>
      <c r="U80" s="836"/>
      <c r="V80" s="836"/>
      <c r="W80" s="836"/>
      <c r="X80" s="836"/>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6"/>
      <c r="AY80" s="836"/>
      <c r="AZ80" s="837"/>
      <c r="BA80" s="837"/>
      <c r="BB80" s="837"/>
      <c r="BC80" s="837"/>
      <c r="BD80" s="838"/>
      <c r="BE80" s="224"/>
      <c r="BF80" s="224"/>
      <c r="BG80" s="224"/>
      <c r="BH80" s="224"/>
      <c r="BI80" s="224"/>
      <c r="BJ80" s="224"/>
      <c r="BK80" s="224"/>
      <c r="BL80" s="224"/>
      <c r="BM80" s="224"/>
      <c r="BN80" s="224"/>
      <c r="BO80" s="224"/>
      <c r="BP80" s="224"/>
      <c r="BQ80" s="221">
        <v>74</v>
      </c>
      <c r="BR80" s="226"/>
      <c r="BS80" s="864"/>
      <c r="BT80" s="865"/>
      <c r="BU80" s="865"/>
      <c r="BV80" s="865"/>
      <c r="BW80" s="865"/>
      <c r="BX80" s="865"/>
      <c r="BY80" s="865"/>
      <c r="BZ80" s="865"/>
      <c r="CA80" s="865"/>
      <c r="CB80" s="865"/>
      <c r="CC80" s="865"/>
      <c r="CD80" s="865"/>
      <c r="CE80" s="865"/>
      <c r="CF80" s="865"/>
      <c r="CG80" s="870"/>
      <c r="CH80" s="867"/>
      <c r="CI80" s="868"/>
      <c r="CJ80" s="868"/>
      <c r="CK80" s="868"/>
      <c r="CL80" s="869"/>
      <c r="CM80" s="867"/>
      <c r="CN80" s="868"/>
      <c r="CO80" s="868"/>
      <c r="CP80" s="868"/>
      <c r="CQ80" s="869"/>
      <c r="CR80" s="867"/>
      <c r="CS80" s="868"/>
      <c r="CT80" s="868"/>
      <c r="CU80" s="868"/>
      <c r="CV80" s="869"/>
      <c r="CW80" s="867"/>
      <c r="CX80" s="868"/>
      <c r="CY80" s="868"/>
      <c r="CZ80" s="868"/>
      <c r="DA80" s="869"/>
      <c r="DB80" s="867"/>
      <c r="DC80" s="868"/>
      <c r="DD80" s="868"/>
      <c r="DE80" s="868"/>
      <c r="DF80" s="869"/>
      <c r="DG80" s="867"/>
      <c r="DH80" s="868"/>
      <c r="DI80" s="868"/>
      <c r="DJ80" s="868"/>
      <c r="DK80" s="869"/>
      <c r="DL80" s="867"/>
      <c r="DM80" s="868"/>
      <c r="DN80" s="868"/>
      <c r="DO80" s="868"/>
      <c r="DP80" s="869"/>
      <c r="DQ80" s="867"/>
      <c r="DR80" s="868"/>
      <c r="DS80" s="868"/>
      <c r="DT80" s="868"/>
      <c r="DU80" s="869"/>
      <c r="DV80" s="864"/>
      <c r="DW80" s="865"/>
      <c r="DX80" s="865"/>
      <c r="DY80" s="865"/>
      <c r="DZ80" s="866"/>
      <c r="EA80" s="214"/>
    </row>
    <row r="81" spans="1:131" ht="26.25" customHeight="1" x14ac:dyDescent="0.2">
      <c r="A81" s="221">
        <v>14</v>
      </c>
      <c r="B81" s="877"/>
      <c r="C81" s="834"/>
      <c r="D81" s="834"/>
      <c r="E81" s="834"/>
      <c r="F81" s="834"/>
      <c r="G81" s="834"/>
      <c r="H81" s="834"/>
      <c r="I81" s="834"/>
      <c r="J81" s="834"/>
      <c r="K81" s="834"/>
      <c r="L81" s="834"/>
      <c r="M81" s="834"/>
      <c r="N81" s="834"/>
      <c r="O81" s="834"/>
      <c r="P81" s="878"/>
      <c r="Q81" s="879"/>
      <c r="R81" s="836"/>
      <c r="S81" s="836"/>
      <c r="T81" s="836"/>
      <c r="U81" s="836"/>
      <c r="V81" s="836"/>
      <c r="W81" s="836"/>
      <c r="X81" s="836"/>
      <c r="Y81" s="836"/>
      <c r="Z81" s="836"/>
      <c r="AA81" s="836"/>
      <c r="AB81" s="836"/>
      <c r="AC81" s="836"/>
      <c r="AD81" s="836"/>
      <c r="AE81" s="836"/>
      <c r="AF81" s="836"/>
      <c r="AG81" s="836"/>
      <c r="AH81" s="836"/>
      <c r="AI81" s="836"/>
      <c r="AJ81" s="836"/>
      <c r="AK81" s="836"/>
      <c r="AL81" s="836"/>
      <c r="AM81" s="836"/>
      <c r="AN81" s="836"/>
      <c r="AO81" s="836"/>
      <c r="AP81" s="836"/>
      <c r="AQ81" s="836"/>
      <c r="AR81" s="836"/>
      <c r="AS81" s="836"/>
      <c r="AT81" s="836"/>
      <c r="AU81" s="836"/>
      <c r="AV81" s="836"/>
      <c r="AW81" s="836"/>
      <c r="AX81" s="836"/>
      <c r="AY81" s="836"/>
      <c r="AZ81" s="837"/>
      <c r="BA81" s="837"/>
      <c r="BB81" s="837"/>
      <c r="BC81" s="837"/>
      <c r="BD81" s="838"/>
      <c r="BE81" s="224"/>
      <c r="BF81" s="224"/>
      <c r="BG81" s="224"/>
      <c r="BH81" s="224"/>
      <c r="BI81" s="224"/>
      <c r="BJ81" s="224"/>
      <c r="BK81" s="224"/>
      <c r="BL81" s="224"/>
      <c r="BM81" s="224"/>
      <c r="BN81" s="224"/>
      <c r="BO81" s="224"/>
      <c r="BP81" s="224"/>
      <c r="BQ81" s="221">
        <v>75</v>
      </c>
      <c r="BR81" s="226"/>
      <c r="BS81" s="864"/>
      <c r="BT81" s="865"/>
      <c r="BU81" s="865"/>
      <c r="BV81" s="865"/>
      <c r="BW81" s="865"/>
      <c r="BX81" s="865"/>
      <c r="BY81" s="865"/>
      <c r="BZ81" s="865"/>
      <c r="CA81" s="865"/>
      <c r="CB81" s="865"/>
      <c r="CC81" s="865"/>
      <c r="CD81" s="865"/>
      <c r="CE81" s="865"/>
      <c r="CF81" s="865"/>
      <c r="CG81" s="870"/>
      <c r="CH81" s="867"/>
      <c r="CI81" s="868"/>
      <c r="CJ81" s="868"/>
      <c r="CK81" s="868"/>
      <c r="CL81" s="869"/>
      <c r="CM81" s="867"/>
      <c r="CN81" s="868"/>
      <c r="CO81" s="868"/>
      <c r="CP81" s="868"/>
      <c r="CQ81" s="869"/>
      <c r="CR81" s="867"/>
      <c r="CS81" s="868"/>
      <c r="CT81" s="868"/>
      <c r="CU81" s="868"/>
      <c r="CV81" s="869"/>
      <c r="CW81" s="867"/>
      <c r="CX81" s="868"/>
      <c r="CY81" s="868"/>
      <c r="CZ81" s="868"/>
      <c r="DA81" s="869"/>
      <c r="DB81" s="867"/>
      <c r="DC81" s="868"/>
      <c r="DD81" s="868"/>
      <c r="DE81" s="868"/>
      <c r="DF81" s="869"/>
      <c r="DG81" s="867"/>
      <c r="DH81" s="868"/>
      <c r="DI81" s="868"/>
      <c r="DJ81" s="868"/>
      <c r="DK81" s="869"/>
      <c r="DL81" s="867"/>
      <c r="DM81" s="868"/>
      <c r="DN81" s="868"/>
      <c r="DO81" s="868"/>
      <c r="DP81" s="869"/>
      <c r="DQ81" s="867"/>
      <c r="DR81" s="868"/>
      <c r="DS81" s="868"/>
      <c r="DT81" s="868"/>
      <c r="DU81" s="869"/>
      <c r="DV81" s="864"/>
      <c r="DW81" s="865"/>
      <c r="DX81" s="865"/>
      <c r="DY81" s="865"/>
      <c r="DZ81" s="866"/>
      <c r="EA81" s="214"/>
    </row>
    <row r="82" spans="1:131" ht="26.25" customHeight="1" x14ac:dyDescent="0.2">
      <c r="A82" s="221">
        <v>15</v>
      </c>
      <c r="B82" s="877"/>
      <c r="C82" s="834"/>
      <c r="D82" s="834"/>
      <c r="E82" s="834"/>
      <c r="F82" s="834"/>
      <c r="G82" s="834"/>
      <c r="H82" s="834"/>
      <c r="I82" s="834"/>
      <c r="J82" s="834"/>
      <c r="K82" s="834"/>
      <c r="L82" s="834"/>
      <c r="M82" s="834"/>
      <c r="N82" s="834"/>
      <c r="O82" s="834"/>
      <c r="P82" s="878"/>
      <c r="Q82" s="879"/>
      <c r="R82" s="836"/>
      <c r="S82" s="836"/>
      <c r="T82" s="836"/>
      <c r="U82" s="836"/>
      <c r="V82" s="836"/>
      <c r="W82" s="836"/>
      <c r="X82" s="836"/>
      <c r="Y82" s="836"/>
      <c r="Z82" s="836"/>
      <c r="AA82" s="836"/>
      <c r="AB82" s="836"/>
      <c r="AC82" s="836"/>
      <c r="AD82" s="836"/>
      <c r="AE82" s="836"/>
      <c r="AF82" s="836"/>
      <c r="AG82" s="836"/>
      <c r="AH82" s="836"/>
      <c r="AI82" s="836"/>
      <c r="AJ82" s="836"/>
      <c r="AK82" s="836"/>
      <c r="AL82" s="836"/>
      <c r="AM82" s="836"/>
      <c r="AN82" s="836"/>
      <c r="AO82" s="836"/>
      <c r="AP82" s="836"/>
      <c r="AQ82" s="836"/>
      <c r="AR82" s="836"/>
      <c r="AS82" s="836"/>
      <c r="AT82" s="836"/>
      <c r="AU82" s="836"/>
      <c r="AV82" s="836"/>
      <c r="AW82" s="836"/>
      <c r="AX82" s="836"/>
      <c r="AY82" s="836"/>
      <c r="AZ82" s="837"/>
      <c r="BA82" s="837"/>
      <c r="BB82" s="837"/>
      <c r="BC82" s="837"/>
      <c r="BD82" s="838"/>
      <c r="BE82" s="224"/>
      <c r="BF82" s="224"/>
      <c r="BG82" s="224"/>
      <c r="BH82" s="224"/>
      <c r="BI82" s="224"/>
      <c r="BJ82" s="224"/>
      <c r="BK82" s="224"/>
      <c r="BL82" s="224"/>
      <c r="BM82" s="224"/>
      <c r="BN82" s="224"/>
      <c r="BO82" s="224"/>
      <c r="BP82" s="224"/>
      <c r="BQ82" s="221">
        <v>76</v>
      </c>
      <c r="BR82" s="226"/>
      <c r="BS82" s="864"/>
      <c r="BT82" s="865"/>
      <c r="BU82" s="865"/>
      <c r="BV82" s="865"/>
      <c r="BW82" s="865"/>
      <c r="BX82" s="865"/>
      <c r="BY82" s="865"/>
      <c r="BZ82" s="865"/>
      <c r="CA82" s="865"/>
      <c r="CB82" s="865"/>
      <c r="CC82" s="865"/>
      <c r="CD82" s="865"/>
      <c r="CE82" s="865"/>
      <c r="CF82" s="865"/>
      <c r="CG82" s="870"/>
      <c r="CH82" s="867"/>
      <c r="CI82" s="868"/>
      <c r="CJ82" s="868"/>
      <c r="CK82" s="868"/>
      <c r="CL82" s="869"/>
      <c r="CM82" s="867"/>
      <c r="CN82" s="868"/>
      <c r="CO82" s="868"/>
      <c r="CP82" s="868"/>
      <c r="CQ82" s="869"/>
      <c r="CR82" s="867"/>
      <c r="CS82" s="868"/>
      <c r="CT82" s="868"/>
      <c r="CU82" s="868"/>
      <c r="CV82" s="869"/>
      <c r="CW82" s="867"/>
      <c r="CX82" s="868"/>
      <c r="CY82" s="868"/>
      <c r="CZ82" s="868"/>
      <c r="DA82" s="869"/>
      <c r="DB82" s="867"/>
      <c r="DC82" s="868"/>
      <c r="DD82" s="868"/>
      <c r="DE82" s="868"/>
      <c r="DF82" s="869"/>
      <c r="DG82" s="867"/>
      <c r="DH82" s="868"/>
      <c r="DI82" s="868"/>
      <c r="DJ82" s="868"/>
      <c r="DK82" s="869"/>
      <c r="DL82" s="867"/>
      <c r="DM82" s="868"/>
      <c r="DN82" s="868"/>
      <c r="DO82" s="868"/>
      <c r="DP82" s="869"/>
      <c r="DQ82" s="867"/>
      <c r="DR82" s="868"/>
      <c r="DS82" s="868"/>
      <c r="DT82" s="868"/>
      <c r="DU82" s="869"/>
      <c r="DV82" s="864"/>
      <c r="DW82" s="865"/>
      <c r="DX82" s="865"/>
      <c r="DY82" s="865"/>
      <c r="DZ82" s="866"/>
      <c r="EA82" s="214"/>
    </row>
    <row r="83" spans="1:131" ht="26.25" customHeight="1" x14ac:dyDescent="0.2">
      <c r="A83" s="221">
        <v>16</v>
      </c>
      <c r="B83" s="877"/>
      <c r="C83" s="834"/>
      <c r="D83" s="834"/>
      <c r="E83" s="834"/>
      <c r="F83" s="834"/>
      <c r="G83" s="834"/>
      <c r="H83" s="834"/>
      <c r="I83" s="834"/>
      <c r="J83" s="834"/>
      <c r="K83" s="834"/>
      <c r="L83" s="834"/>
      <c r="M83" s="834"/>
      <c r="N83" s="834"/>
      <c r="O83" s="834"/>
      <c r="P83" s="878"/>
      <c r="Q83" s="879"/>
      <c r="R83" s="836"/>
      <c r="S83" s="836"/>
      <c r="T83" s="836"/>
      <c r="U83" s="836"/>
      <c r="V83" s="836"/>
      <c r="W83" s="836"/>
      <c r="X83" s="836"/>
      <c r="Y83" s="836"/>
      <c r="Z83" s="836"/>
      <c r="AA83" s="836"/>
      <c r="AB83" s="836"/>
      <c r="AC83" s="836"/>
      <c r="AD83" s="836"/>
      <c r="AE83" s="836"/>
      <c r="AF83" s="836"/>
      <c r="AG83" s="836"/>
      <c r="AH83" s="836"/>
      <c r="AI83" s="836"/>
      <c r="AJ83" s="836"/>
      <c r="AK83" s="836"/>
      <c r="AL83" s="836"/>
      <c r="AM83" s="836"/>
      <c r="AN83" s="836"/>
      <c r="AO83" s="836"/>
      <c r="AP83" s="836"/>
      <c r="AQ83" s="836"/>
      <c r="AR83" s="836"/>
      <c r="AS83" s="836"/>
      <c r="AT83" s="836"/>
      <c r="AU83" s="836"/>
      <c r="AV83" s="836"/>
      <c r="AW83" s="836"/>
      <c r="AX83" s="836"/>
      <c r="AY83" s="836"/>
      <c r="AZ83" s="837"/>
      <c r="BA83" s="837"/>
      <c r="BB83" s="837"/>
      <c r="BC83" s="837"/>
      <c r="BD83" s="838"/>
      <c r="BE83" s="224"/>
      <c r="BF83" s="224"/>
      <c r="BG83" s="224"/>
      <c r="BH83" s="224"/>
      <c r="BI83" s="224"/>
      <c r="BJ83" s="224"/>
      <c r="BK83" s="224"/>
      <c r="BL83" s="224"/>
      <c r="BM83" s="224"/>
      <c r="BN83" s="224"/>
      <c r="BO83" s="224"/>
      <c r="BP83" s="224"/>
      <c r="BQ83" s="221">
        <v>77</v>
      </c>
      <c r="BR83" s="226"/>
      <c r="BS83" s="864"/>
      <c r="BT83" s="865"/>
      <c r="BU83" s="865"/>
      <c r="BV83" s="865"/>
      <c r="BW83" s="865"/>
      <c r="BX83" s="865"/>
      <c r="BY83" s="865"/>
      <c r="BZ83" s="865"/>
      <c r="CA83" s="865"/>
      <c r="CB83" s="865"/>
      <c r="CC83" s="865"/>
      <c r="CD83" s="865"/>
      <c r="CE83" s="865"/>
      <c r="CF83" s="865"/>
      <c r="CG83" s="870"/>
      <c r="CH83" s="867"/>
      <c r="CI83" s="868"/>
      <c r="CJ83" s="868"/>
      <c r="CK83" s="868"/>
      <c r="CL83" s="869"/>
      <c r="CM83" s="867"/>
      <c r="CN83" s="868"/>
      <c r="CO83" s="868"/>
      <c r="CP83" s="868"/>
      <c r="CQ83" s="869"/>
      <c r="CR83" s="867"/>
      <c r="CS83" s="868"/>
      <c r="CT83" s="868"/>
      <c r="CU83" s="868"/>
      <c r="CV83" s="869"/>
      <c r="CW83" s="867"/>
      <c r="CX83" s="868"/>
      <c r="CY83" s="868"/>
      <c r="CZ83" s="868"/>
      <c r="DA83" s="869"/>
      <c r="DB83" s="867"/>
      <c r="DC83" s="868"/>
      <c r="DD83" s="868"/>
      <c r="DE83" s="868"/>
      <c r="DF83" s="869"/>
      <c r="DG83" s="867"/>
      <c r="DH83" s="868"/>
      <c r="DI83" s="868"/>
      <c r="DJ83" s="868"/>
      <c r="DK83" s="869"/>
      <c r="DL83" s="867"/>
      <c r="DM83" s="868"/>
      <c r="DN83" s="868"/>
      <c r="DO83" s="868"/>
      <c r="DP83" s="869"/>
      <c r="DQ83" s="867"/>
      <c r="DR83" s="868"/>
      <c r="DS83" s="868"/>
      <c r="DT83" s="868"/>
      <c r="DU83" s="869"/>
      <c r="DV83" s="864"/>
      <c r="DW83" s="865"/>
      <c r="DX83" s="865"/>
      <c r="DY83" s="865"/>
      <c r="DZ83" s="866"/>
      <c r="EA83" s="214"/>
    </row>
    <row r="84" spans="1:131" ht="26.25" customHeight="1" x14ac:dyDescent="0.2">
      <c r="A84" s="221">
        <v>17</v>
      </c>
      <c r="B84" s="877"/>
      <c r="C84" s="834"/>
      <c r="D84" s="834"/>
      <c r="E84" s="834"/>
      <c r="F84" s="834"/>
      <c r="G84" s="834"/>
      <c r="H84" s="834"/>
      <c r="I84" s="834"/>
      <c r="J84" s="834"/>
      <c r="K84" s="834"/>
      <c r="L84" s="834"/>
      <c r="M84" s="834"/>
      <c r="N84" s="834"/>
      <c r="O84" s="834"/>
      <c r="P84" s="878"/>
      <c r="Q84" s="879"/>
      <c r="R84" s="836"/>
      <c r="S84" s="836"/>
      <c r="T84" s="836"/>
      <c r="U84" s="836"/>
      <c r="V84" s="836"/>
      <c r="W84" s="836"/>
      <c r="X84" s="836"/>
      <c r="Y84" s="836"/>
      <c r="Z84" s="836"/>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6"/>
      <c r="AZ84" s="837"/>
      <c r="BA84" s="837"/>
      <c r="BB84" s="837"/>
      <c r="BC84" s="837"/>
      <c r="BD84" s="838"/>
      <c r="BE84" s="224"/>
      <c r="BF84" s="224"/>
      <c r="BG84" s="224"/>
      <c r="BH84" s="224"/>
      <c r="BI84" s="224"/>
      <c r="BJ84" s="224"/>
      <c r="BK84" s="224"/>
      <c r="BL84" s="224"/>
      <c r="BM84" s="224"/>
      <c r="BN84" s="224"/>
      <c r="BO84" s="224"/>
      <c r="BP84" s="224"/>
      <c r="BQ84" s="221">
        <v>78</v>
      </c>
      <c r="BR84" s="226"/>
      <c r="BS84" s="864"/>
      <c r="BT84" s="865"/>
      <c r="BU84" s="865"/>
      <c r="BV84" s="865"/>
      <c r="BW84" s="865"/>
      <c r="BX84" s="865"/>
      <c r="BY84" s="865"/>
      <c r="BZ84" s="865"/>
      <c r="CA84" s="865"/>
      <c r="CB84" s="865"/>
      <c r="CC84" s="865"/>
      <c r="CD84" s="865"/>
      <c r="CE84" s="865"/>
      <c r="CF84" s="865"/>
      <c r="CG84" s="870"/>
      <c r="CH84" s="867"/>
      <c r="CI84" s="868"/>
      <c r="CJ84" s="868"/>
      <c r="CK84" s="868"/>
      <c r="CL84" s="869"/>
      <c r="CM84" s="867"/>
      <c r="CN84" s="868"/>
      <c r="CO84" s="868"/>
      <c r="CP84" s="868"/>
      <c r="CQ84" s="869"/>
      <c r="CR84" s="867"/>
      <c r="CS84" s="868"/>
      <c r="CT84" s="868"/>
      <c r="CU84" s="868"/>
      <c r="CV84" s="869"/>
      <c r="CW84" s="867"/>
      <c r="CX84" s="868"/>
      <c r="CY84" s="868"/>
      <c r="CZ84" s="868"/>
      <c r="DA84" s="869"/>
      <c r="DB84" s="867"/>
      <c r="DC84" s="868"/>
      <c r="DD84" s="868"/>
      <c r="DE84" s="868"/>
      <c r="DF84" s="869"/>
      <c r="DG84" s="867"/>
      <c r="DH84" s="868"/>
      <c r="DI84" s="868"/>
      <c r="DJ84" s="868"/>
      <c r="DK84" s="869"/>
      <c r="DL84" s="867"/>
      <c r="DM84" s="868"/>
      <c r="DN84" s="868"/>
      <c r="DO84" s="868"/>
      <c r="DP84" s="869"/>
      <c r="DQ84" s="867"/>
      <c r="DR84" s="868"/>
      <c r="DS84" s="868"/>
      <c r="DT84" s="868"/>
      <c r="DU84" s="869"/>
      <c r="DV84" s="864"/>
      <c r="DW84" s="865"/>
      <c r="DX84" s="865"/>
      <c r="DY84" s="865"/>
      <c r="DZ84" s="866"/>
      <c r="EA84" s="214"/>
    </row>
    <row r="85" spans="1:131" ht="26.25" customHeight="1" x14ac:dyDescent="0.2">
      <c r="A85" s="221">
        <v>18</v>
      </c>
      <c r="B85" s="877"/>
      <c r="C85" s="834"/>
      <c r="D85" s="834"/>
      <c r="E85" s="834"/>
      <c r="F85" s="834"/>
      <c r="G85" s="834"/>
      <c r="H85" s="834"/>
      <c r="I85" s="834"/>
      <c r="J85" s="834"/>
      <c r="K85" s="834"/>
      <c r="L85" s="834"/>
      <c r="M85" s="834"/>
      <c r="N85" s="834"/>
      <c r="O85" s="834"/>
      <c r="P85" s="878"/>
      <c r="Q85" s="879"/>
      <c r="R85" s="836"/>
      <c r="S85" s="836"/>
      <c r="T85" s="836"/>
      <c r="U85" s="836"/>
      <c r="V85" s="836"/>
      <c r="W85" s="836"/>
      <c r="X85" s="836"/>
      <c r="Y85" s="836"/>
      <c r="Z85" s="836"/>
      <c r="AA85" s="836"/>
      <c r="AB85" s="836"/>
      <c r="AC85" s="836"/>
      <c r="AD85" s="836"/>
      <c r="AE85" s="836"/>
      <c r="AF85" s="836"/>
      <c r="AG85" s="836"/>
      <c r="AH85" s="836"/>
      <c r="AI85" s="836"/>
      <c r="AJ85" s="836"/>
      <c r="AK85" s="836"/>
      <c r="AL85" s="836"/>
      <c r="AM85" s="836"/>
      <c r="AN85" s="836"/>
      <c r="AO85" s="836"/>
      <c r="AP85" s="836"/>
      <c r="AQ85" s="836"/>
      <c r="AR85" s="836"/>
      <c r="AS85" s="836"/>
      <c r="AT85" s="836"/>
      <c r="AU85" s="836"/>
      <c r="AV85" s="836"/>
      <c r="AW85" s="836"/>
      <c r="AX85" s="836"/>
      <c r="AY85" s="836"/>
      <c r="AZ85" s="837"/>
      <c r="BA85" s="837"/>
      <c r="BB85" s="837"/>
      <c r="BC85" s="837"/>
      <c r="BD85" s="838"/>
      <c r="BE85" s="224"/>
      <c r="BF85" s="224"/>
      <c r="BG85" s="224"/>
      <c r="BH85" s="224"/>
      <c r="BI85" s="224"/>
      <c r="BJ85" s="224"/>
      <c r="BK85" s="224"/>
      <c r="BL85" s="224"/>
      <c r="BM85" s="224"/>
      <c r="BN85" s="224"/>
      <c r="BO85" s="224"/>
      <c r="BP85" s="224"/>
      <c r="BQ85" s="221">
        <v>79</v>
      </c>
      <c r="BR85" s="226"/>
      <c r="BS85" s="864"/>
      <c r="BT85" s="865"/>
      <c r="BU85" s="865"/>
      <c r="BV85" s="865"/>
      <c r="BW85" s="865"/>
      <c r="BX85" s="865"/>
      <c r="BY85" s="865"/>
      <c r="BZ85" s="865"/>
      <c r="CA85" s="865"/>
      <c r="CB85" s="865"/>
      <c r="CC85" s="865"/>
      <c r="CD85" s="865"/>
      <c r="CE85" s="865"/>
      <c r="CF85" s="865"/>
      <c r="CG85" s="870"/>
      <c r="CH85" s="867"/>
      <c r="CI85" s="868"/>
      <c r="CJ85" s="868"/>
      <c r="CK85" s="868"/>
      <c r="CL85" s="869"/>
      <c r="CM85" s="867"/>
      <c r="CN85" s="868"/>
      <c r="CO85" s="868"/>
      <c r="CP85" s="868"/>
      <c r="CQ85" s="869"/>
      <c r="CR85" s="867"/>
      <c r="CS85" s="868"/>
      <c r="CT85" s="868"/>
      <c r="CU85" s="868"/>
      <c r="CV85" s="869"/>
      <c r="CW85" s="867"/>
      <c r="CX85" s="868"/>
      <c r="CY85" s="868"/>
      <c r="CZ85" s="868"/>
      <c r="DA85" s="869"/>
      <c r="DB85" s="867"/>
      <c r="DC85" s="868"/>
      <c r="DD85" s="868"/>
      <c r="DE85" s="868"/>
      <c r="DF85" s="869"/>
      <c r="DG85" s="867"/>
      <c r="DH85" s="868"/>
      <c r="DI85" s="868"/>
      <c r="DJ85" s="868"/>
      <c r="DK85" s="869"/>
      <c r="DL85" s="867"/>
      <c r="DM85" s="868"/>
      <c r="DN85" s="868"/>
      <c r="DO85" s="868"/>
      <c r="DP85" s="869"/>
      <c r="DQ85" s="867"/>
      <c r="DR85" s="868"/>
      <c r="DS85" s="868"/>
      <c r="DT85" s="868"/>
      <c r="DU85" s="869"/>
      <c r="DV85" s="864"/>
      <c r="DW85" s="865"/>
      <c r="DX85" s="865"/>
      <c r="DY85" s="865"/>
      <c r="DZ85" s="866"/>
      <c r="EA85" s="214"/>
    </row>
    <row r="86" spans="1:131" ht="26.25" customHeight="1" x14ac:dyDescent="0.2">
      <c r="A86" s="221">
        <v>19</v>
      </c>
      <c r="B86" s="877"/>
      <c r="C86" s="834"/>
      <c r="D86" s="834"/>
      <c r="E86" s="834"/>
      <c r="F86" s="834"/>
      <c r="G86" s="834"/>
      <c r="H86" s="834"/>
      <c r="I86" s="834"/>
      <c r="J86" s="834"/>
      <c r="K86" s="834"/>
      <c r="L86" s="834"/>
      <c r="M86" s="834"/>
      <c r="N86" s="834"/>
      <c r="O86" s="834"/>
      <c r="P86" s="878"/>
      <c r="Q86" s="879"/>
      <c r="R86" s="836"/>
      <c r="S86" s="836"/>
      <c r="T86" s="836"/>
      <c r="U86" s="836"/>
      <c r="V86" s="836"/>
      <c r="W86" s="836"/>
      <c r="X86" s="836"/>
      <c r="Y86" s="836"/>
      <c r="Z86" s="836"/>
      <c r="AA86" s="836"/>
      <c r="AB86" s="836"/>
      <c r="AC86" s="836"/>
      <c r="AD86" s="836"/>
      <c r="AE86" s="836"/>
      <c r="AF86" s="836"/>
      <c r="AG86" s="836"/>
      <c r="AH86" s="836"/>
      <c r="AI86" s="836"/>
      <c r="AJ86" s="836"/>
      <c r="AK86" s="836"/>
      <c r="AL86" s="836"/>
      <c r="AM86" s="836"/>
      <c r="AN86" s="836"/>
      <c r="AO86" s="836"/>
      <c r="AP86" s="836"/>
      <c r="AQ86" s="836"/>
      <c r="AR86" s="836"/>
      <c r="AS86" s="836"/>
      <c r="AT86" s="836"/>
      <c r="AU86" s="836"/>
      <c r="AV86" s="836"/>
      <c r="AW86" s="836"/>
      <c r="AX86" s="836"/>
      <c r="AY86" s="836"/>
      <c r="AZ86" s="837"/>
      <c r="BA86" s="837"/>
      <c r="BB86" s="837"/>
      <c r="BC86" s="837"/>
      <c r="BD86" s="838"/>
      <c r="BE86" s="224"/>
      <c r="BF86" s="224"/>
      <c r="BG86" s="224"/>
      <c r="BH86" s="224"/>
      <c r="BI86" s="224"/>
      <c r="BJ86" s="224"/>
      <c r="BK86" s="224"/>
      <c r="BL86" s="224"/>
      <c r="BM86" s="224"/>
      <c r="BN86" s="224"/>
      <c r="BO86" s="224"/>
      <c r="BP86" s="224"/>
      <c r="BQ86" s="221">
        <v>80</v>
      </c>
      <c r="BR86" s="226"/>
      <c r="BS86" s="864"/>
      <c r="BT86" s="865"/>
      <c r="BU86" s="865"/>
      <c r="BV86" s="865"/>
      <c r="BW86" s="865"/>
      <c r="BX86" s="865"/>
      <c r="BY86" s="865"/>
      <c r="BZ86" s="865"/>
      <c r="CA86" s="865"/>
      <c r="CB86" s="865"/>
      <c r="CC86" s="865"/>
      <c r="CD86" s="865"/>
      <c r="CE86" s="865"/>
      <c r="CF86" s="865"/>
      <c r="CG86" s="870"/>
      <c r="CH86" s="867"/>
      <c r="CI86" s="868"/>
      <c r="CJ86" s="868"/>
      <c r="CK86" s="868"/>
      <c r="CL86" s="869"/>
      <c r="CM86" s="867"/>
      <c r="CN86" s="868"/>
      <c r="CO86" s="868"/>
      <c r="CP86" s="868"/>
      <c r="CQ86" s="869"/>
      <c r="CR86" s="867"/>
      <c r="CS86" s="868"/>
      <c r="CT86" s="868"/>
      <c r="CU86" s="868"/>
      <c r="CV86" s="869"/>
      <c r="CW86" s="867"/>
      <c r="CX86" s="868"/>
      <c r="CY86" s="868"/>
      <c r="CZ86" s="868"/>
      <c r="DA86" s="869"/>
      <c r="DB86" s="867"/>
      <c r="DC86" s="868"/>
      <c r="DD86" s="868"/>
      <c r="DE86" s="868"/>
      <c r="DF86" s="869"/>
      <c r="DG86" s="867"/>
      <c r="DH86" s="868"/>
      <c r="DI86" s="868"/>
      <c r="DJ86" s="868"/>
      <c r="DK86" s="869"/>
      <c r="DL86" s="867"/>
      <c r="DM86" s="868"/>
      <c r="DN86" s="868"/>
      <c r="DO86" s="868"/>
      <c r="DP86" s="869"/>
      <c r="DQ86" s="867"/>
      <c r="DR86" s="868"/>
      <c r="DS86" s="868"/>
      <c r="DT86" s="868"/>
      <c r="DU86" s="869"/>
      <c r="DV86" s="864"/>
      <c r="DW86" s="865"/>
      <c r="DX86" s="865"/>
      <c r="DY86" s="865"/>
      <c r="DZ86" s="866"/>
      <c r="EA86" s="214"/>
    </row>
    <row r="87" spans="1:131" ht="26.25" customHeight="1" x14ac:dyDescent="0.2">
      <c r="A87" s="227">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24"/>
      <c r="BF87" s="224"/>
      <c r="BG87" s="224"/>
      <c r="BH87" s="224"/>
      <c r="BI87" s="224"/>
      <c r="BJ87" s="224"/>
      <c r="BK87" s="224"/>
      <c r="BL87" s="224"/>
      <c r="BM87" s="224"/>
      <c r="BN87" s="224"/>
      <c r="BO87" s="224"/>
      <c r="BP87" s="224"/>
      <c r="BQ87" s="221">
        <v>81</v>
      </c>
      <c r="BR87" s="226"/>
      <c r="BS87" s="864"/>
      <c r="BT87" s="865"/>
      <c r="BU87" s="865"/>
      <c r="BV87" s="865"/>
      <c r="BW87" s="865"/>
      <c r="BX87" s="865"/>
      <c r="BY87" s="865"/>
      <c r="BZ87" s="865"/>
      <c r="CA87" s="865"/>
      <c r="CB87" s="865"/>
      <c r="CC87" s="865"/>
      <c r="CD87" s="865"/>
      <c r="CE87" s="865"/>
      <c r="CF87" s="865"/>
      <c r="CG87" s="870"/>
      <c r="CH87" s="867"/>
      <c r="CI87" s="868"/>
      <c r="CJ87" s="868"/>
      <c r="CK87" s="868"/>
      <c r="CL87" s="869"/>
      <c r="CM87" s="867"/>
      <c r="CN87" s="868"/>
      <c r="CO87" s="868"/>
      <c r="CP87" s="868"/>
      <c r="CQ87" s="869"/>
      <c r="CR87" s="867"/>
      <c r="CS87" s="868"/>
      <c r="CT87" s="868"/>
      <c r="CU87" s="868"/>
      <c r="CV87" s="869"/>
      <c r="CW87" s="867"/>
      <c r="CX87" s="868"/>
      <c r="CY87" s="868"/>
      <c r="CZ87" s="868"/>
      <c r="DA87" s="869"/>
      <c r="DB87" s="867"/>
      <c r="DC87" s="868"/>
      <c r="DD87" s="868"/>
      <c r="DE87" s="868"/>
      <c r="DF87" s="869"/>
      <c r="DG87" s="867"/>
      <c r="DH87" s="868"/>
      <c r="DI87" s="868"/>
      <c r="DJ87" s="868"/>
      <c r="DK87" s="869"/>
      <c r="DL87" s="867"/>
      <c r="DM87" s="868"/>
      <c r="DN87" s="868"/>
      <c r="DO87" s="868"/>
      <c r="DP87" s="869"/>
      <c r="DQ87" s="867"/>
      <c r="DR87" s="868"/>
      <c r="DS87" s="868"/>
      <c r="DT87" s="868"/>
      <c r="DU87" s="869"/>
      <c r="DV87" s="864"/>
      <c r="DW87" s="865"/>
      <c r="DX87" s="865"/>
      <c r="DY87" s="865"/>
      <c r="DZ87" s="866"/>
      <c r="EA87" s="214"/>
    </row>
    <row r="88" spans="1:131" ht="26.25" customHeight="1" thickBot="1" x14ac:dyDescent="0.25">
      <c r="A88" s="223" t="s">
        <v>381</v>
      </c>
      <c r="B88" s="789" t="s">
        <v>408</v>
      </c>
      <c r="C88" s="790"/>
      <c r="D88" s="790"/>
      <c r="E88" s="790"/>
      <c r="F88" s="790"/>
      <c r="G88" s="790"/>
      <c r="H88" s="790"/>
      <c r="I88" s="790"/>
      <c r="J88" s="790"/>
      <c r="K88" s="790"/>
      <c r="L88" s="790"/>
      <c r="M88" s="790"/>
      <c r="N88" s="790"/>
      <c r="O88" s="790"/>
      <c r="P88" s="791"/>
      <c r="Q88" s="845"/>
      <c r="R88" s="846"/>
      <c r="S88" s="846"/>
      <c r="T88" s="846"/>
      <c r="U88" s="846"/>
      <c r="V88" s="846"/>
      <c r="W88" s="846"/>
      <c r="X88" s="846"/>
      <c r="Y88" s="846"/>
      <c r="Z88" s="846"/>
      <c r="AA88" s="846"/>
      <c r="AB88" s="846"/>
      <c r="AC88" s="846"/>
      <c r="AD88" s="846"/>
      <c r="AE88" s="846"/>
      <c r="AF88" s="849">
        <v>5384</v>
      </c>
      <c r="AG88" s="849"/>
      <c r="AH88" s="849"/>
      <c r="AI88" s="849"/>
      <c r="AJ88" s="849"/>
      <c r="AK88" s="846"/>
      <c r="AL88" s="846"/>
      <c r="AM88" s="846"/>
      <c r="AN88" s="846"/>
      <c r="AO88" s="846"/>
      <c r="AP88" s="849"/>
      <c r="AQ88" s="849"/>
      <c r="AR88" s="849"/>
      <c r="AS88" s="849"/>
      <c r="AT88" s="849"/>
      <c r="AU88" s="849"/>
      <c r="AV88" s="849"/>
      <c r="AW88" s="849"/>
      <c r="AX88" s="849"/>
      <c r="AY88" s="849"/>
      <c r="AZ88" s="854"/>
      <c r="BA88" s="854"/>
      <c r="BB88" s="854"/>
      <c r="BC88" s="854"/>
      <c r="BD88" s="855"/>
      <c r="BE88" s="224"/>
      <c r="BF88" s="224"/>
      <c r="BG88" s="224"/>
      <c r="BH88" s="224"/>
      <c r="BI88" s="224"/>
      <c r="BJ88" s="224"/>
      <c r="BK88" s="224"/>
      <c r="BL88" s="224"/>
      <c r="BM88" s="224"/>
      <c r="BN88" s="224"/>
      <c r="BO88" s="224"/>
      <c r="BP88" s="224"/>
      <c r="BQ88" s="221">
        <v>82</v>
      </c>
      <c r="BR88" s="226"/>
      <c r="BS88" s="864"/>
      <c r="BT88" s="865"/>
      <c r="BU88" s="865"/>
      <c r="BV88" s="865"/>
      <c r="BW88" s="865"/>
      <c r="BX88" s="865"/>
      <c r="BY88" s="865"/>
      <c r="BZ88" s="865"/>
      <c r="CA88" s="865"/>
      <c r="CB88" s="865"/>
      <c r="CC88" s="865"/>
      <c r="CD88" s="865"/>
      <c r="CE88" s="865"/>
      <c r="CF88" s="865"/>
      <c r="CG88" s="870"/>
      <c r="CH88" s="867"/>
      <c r="CI88" s="868"/>
      <c r="CJ88" s="868"/>
      <c r="CK88" s="868"/>
      <c r="CL88" s="869"/>
      <c r="CM88" s="867"/>
      <c r="CN88" s="868"/>
      <c r="CO88" s="868"/>
      <c r="CP88" s="868"/>
      <c r="CQ88" s="869"/>
      <c r="CR88" s="867"/>
      <c r="CS88" s="868"/>
      <c r="CT88" s="868"/>
      <c r="CU88" s="868"/>
      <c r="CV88" s="869"/>
      <c r="CW88" s="867"/>
      <c r="CX88" s="868"/>
      <c r="CY88" s="868"/>
      <c r="CZ88" s="868"/>
      <c r="DA88" s="869"/>
      <c r="DB88" s="867"/>
      <c r="DC88" s="868"/>
      <c r="DD88" s="868"/>
      <c r="DE88" s="868"/>
      <c r="DF88" s="869"/>
      <c r="DG88" s="867"/>
      <c r="DH88" s="868"/>
      <c r="DI88" s="868"/>
      <c r="DJ88" s="868"/>
      <c r="DK88" s="869"/>
      <c r="DL88" s="867"/>
      <c r="DM88" s="868"/>
      <c r="DN88" s="868"/>
      <c r="DO88" s="868"/>
      <c r="DP88" s="869"/>
      <c r="DQ88" s="867"/>
      <c r="DR88" s="868"/>
      <c r="DS88" s="868"/>
      <c r="DT88" s="868"/>
      <c r="DU88" s="869"/>
      <c r="DV88" s="864"/>
      <c r="DW88" s="865"/>
      <c r="DX88" s="865"/>
      <c r="DY88" s="865"/>
      <c r="DZ88" s="866"/>
      <c r="EA88" s="214"/>
    </row>
    <row r="89" spans="1:131" ht="26.25" hidden="1" customHeight="1" x14ac:dyDescent="0.2">
      <c r="A89" s="228"/>
      <c r="B89" s="229"/>
      <c r="C89" s="229"/>
      <c r="D89" s="229"/>
      <c r="E89" s="229"/>
      <c r="F89" s="229"/>
      <c r="G89" s="229"/>
      <c r="H89" s="229"/>
      <c r="I89" s="229"/>
      <c r="J89" s="229"/>
      <c r="K89" s="229"/>
      <c r="L89" s="229"/>
      <c r="M89" s="229"/>
      <c r="N89" s="229"/>
      <c r="O89" s="229"/>
      <c r="P89" s="229"/>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c r="AW89" s="230"/>
      <c r="AX89" s="230"/>
      <c r="AY89" s="230"/>
      <c r="AZ89" s="231"/>
      <c r="BA89" s="231"/>
      <c r="BB89" s="231"/>
      <c r="BC89" s="231"/>
      <c r="BD89" s="231"/>
      <c r="BE89" s="224"/>
      <c r="BF89" s="224"/>
      <c r="BG89" s="224"/>
      <c r="BH89" s="224"/>
      <c r="BI89" s="224"/>
      <c r="BJ89" s="224"/>
      <c r="BK89" s="224"/>
      <c r="BL89" s="224"/>
      <c r="BM89" s="224"/>
      <c r="BN89" s="224"/>
      <c r="BO89" s="224"/>
      <c r="BP89" s="224"/>
      <c r="BQ89" s="221">
        <v>83</v>
      </c>
      <c r="BR89" s="226"/>
      <c r="BS89" s="864"/>
      <c r="BT89" s="865"/>
      <c r="BU89" s="865"/>
      <c r="BV89" s="865"/>
      <c r="BW89" s="865"/>
      <c r="BX89" s="865"/>
      <c r="BY89" s="865"/>
      <c r="BZ89" s="865"/>
      <c r="CA89" s="865"/>
      <c r="CB89" s="865"/>
      <c r="CC89" s="865"/>
      <c r="CD89" s="865"/>
      <c r="CE89" s="865"/>
      <c r="CF89" s="865"/>
      <c r="CG89" s="870"/>
      <c r="CH89" s="867"/>
      <c r="CI89" s="868"/>
      <c r="CJ89" s="868"/>
      <c r="CK89" s="868"/>
      <c r="CL89" s="869"/>
      <c r="CM89" s="867"/>
      <c r="CN89" s="868"/>
      <c r="CO89" s="868"/>
      <c r="CP89" s="868"/>
      <c r="CQ89" s="869"/>
      <c r="CR89" s="867"/>
      <c r="CS89" s="868"/>
      <c r="CT89" s="868"/>
      <c r="CU89" s="868"/>
      <c r="CV89" s="869"/>
      <c r="CW89" s="867"/>
      <c r="CX89" s="868"/>
      <c r="CY89" s="868"/>
      <c r="CZ89" s="868"/>
      <c r="DA89" s="869"/>
      <c r="DB89" s="867"/>
      <c r="DC89" s="868"/>
      <c r="DD89" s="868"/>
      <c r="DE89" s="868"/>
      <c r="DF89" s="869"/>
      <c r="DG89" s="867"/>
      <c r="DH89" s="868"/>
      <c r="DI89" s="868"/>
      <c r="DJ89" s="868"/>
      <c r="DK89" s="869"/>
      <c r="DL89" s="867"/>
      <c r="DM89" s="868"/>
      <c r="DN89" s="868"/>
      <c r="DO89" s="868"/>
      <c r="DP89" s="869"/>
      <c r="DQ89" s="867"/>
      <c r="DR89" s="868"/>
      <c r="DS89" s="868"/>
      <c r="DT89" s="868"/>
      <c r="DU89" s="869"/>
      <c r="DV89" s="864"/>
      <c r="DW89" s="865"/>
      <c r="DX89" s="865"/>
      <c r="DY89" s="865"/>
      <c r="DZ89" s="866"/>
      <c r="EA89" s="214"/>
    </row>
    <row r="90" spans="1:131" ht="26.25" hidden="1" customHeight="1" x14ac:dyDescent="0.2">
      <c r="A90" s="228"/>
      <c r="B90" s="229"/>
      <c r="C90" s="229"/>
      <c r="D90" s="229"/>
      <c r="E90" s="229"/>
      <c r="F90" s="229"/>
      <c r="G90" s="229"/>
      <c r="H90" s="229"/>
      <c r="I90" s="229"/>
      <c r="J90" s="229"/>
      <c r="K90" s="229"/>
      <c r="L90" s="229"/>
      <c r="M90" s="229"/>
      <c r="N90" s="229"/>
      <c r="O90" s="229"/>
      <c r="P90" s="229"/>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1"/>
      <c r="BA90" s="231"/>
      <c r="BB90" s="231"/>
      <c r="BC90" s="231"/>
      <c r="BD90" s="231"/>
      <c r="BE90" s="224"/>
      <c r="BF90" s="224"/>
      <c r="BG90" s="224"/>
      <c r="BH90" s="224"/>
      <c r="BI90" s="224"/>
      <c r="BJ90" s="224"/>
      <c r="BK90" s="224"/>
      <c r="BL90" s="224"/>
      <c r="BM90" s="224"/>
      <c r="BN90" s="224"/>
      <c r="BO90" s="224"/>
      <c r="BP90" s="224"/>
      <c r="BQ90" s="221">
        <v>84</v>
      </c>
      <c r="BR90" s="226"/>
      <c r="BS90" s="864"/>
      <c r="BT90" s="865"/>
      <c r="BU90" s="865"/>
      <c r="BV90" s="865"/>
      <c r="BW90" s="865"/>
      <c r="BX90" s="865"/>
      <c r="BY90" s="865"/>
      <c r="BZ90" s="865"/>
      <c r="CA90" s="865"/>
      <c r="CB90" s="865"/>
      <c r="CC90" s="865"/>
      <c r="CD90" s="865"/>
      <c r="CE90" s="865"/>
      <c r="CF90" s="865"/>
      <c r="CG90" s="870"/>
      <c r="CH90" s="867"/>
      <c r="CI90" s="868"/>
      <c r="CJ90" s="868"/>
      <c r="CK90" s="868"/>
      <c r="CL90" s="869"/>
      <c r="CM90" s="867"/>
      <c r="CN90" s="868"/>
      <c r="CO90" s="868"/>
      <c r="CP90" s="868"/>
      <c r="CQ90" s="869"/>
      <c r="CR90" s="867"/>
      <c r="CS90" s="868"/>
      <c r="CT90" s="868"/>
      <c r="CU90" s="868"/>
      <c r="CV90" s="869"/>
      <c r="CW90" s="867"/>
      <c r="CX90" s="868"/>
      <c r="CY90" s="868"/>
      <c r="CZ90" s="868"/>
      <c r="DA90" s="869"/>
      <c r="DB90" s="867"/>
      <c r="DC90" s="868"/>
      <c r="DD90" s="868"/>
      <c r="DE90" s="868"/>
      <c r="DF90" s="869"/>
      <c r="DG90" s="867"/>
      <c r="DH90" s="868"/>
      <c r="DI90" s="868"/>
      <c r="DJ90" s="868"/>
      <c r="DK90" s="869"/>
      <c r="DL90" s="867"/>
      <c r="DM90" s="868"/>
      <c r="DN90" s="868"/>
      <c r="DO90" s="868"/>
      <c r="DP90" s="869"/>
      <c r="DQ90" s="867"/>
      <c r="DR90" s="868"/>
      <c r="DS90" s="868"/>
      <c r="DT90" s="868"/>
      <c r="DU90" s="869"/>
      <c r="DV90" s="864"/>
      <c r="DW90" s="865"/>
      <c r="DX90" s="865"/>
      <c r="DY90" s="865"/>
      <c r="DZ90" s="866"/>
      <c r="EA90" s="214"/>
    </row>
    <row r="91" spans="1:131" ht="26.25" hidden="1" customHeight="1" x14ac:dyDescent="0.2">
      <c r="A91" s="228"/>
      <c r="B91" s="229"/>
      <c r="C91" s="229"/>
      <c r="D91" s="229"/>
      <c r="E91" s="229"/>
      <c r="F91" s="229"/>
      <c r="G91" s="229"/>
      <c r="H91" s="229"/>
      <c r="I91" s="229"/>
      <c r="J91" s="229"/>
      <c r="K91" s="229"/>
      <c r="L91" s="229"/>
      <c r="M91" s="229"/>
      <c r="N91" s="229"/>
      <c r="O91" s="229"/>
      <c r="P91" s="229"/>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230"/>
      <c r="AZ91" s="231"/>
      <c r="BA91" s="231"/>
      <c r="BB91" s="231"/>
      <c r="BC91" s="231"/>
      <c r="BD91" s="231"/>
      <c r="BE91" s="224"/>
      <c r="BF91" s="224"/>
      <c r="BG91" s="224"/>
      <c r="BH91" s="224"/>
      <c r="BI91" s="224"/>
      <c r="BJ91" s="224"/>
      <c r="BK91" s="224"/>
      <c r="BL91" s="224"/>
      <c r="BM91" s="224"/>
      <c r="BN91" s="224"/>
      <c r="BO91" s="224"/>
      <c r="BP91" s="224"/>
      <c r="BQ91" s="221">
        <v>85</v>
      </c>
      <c r="BR91" s="226"/>
      <c r="BS91" s="864"/>
      <c r="BT91" s="865"/>
      <c r="BU91" s="865"/>
      <c r="BV91" s="865"/>
      <c r="BW91" s="865"/>
      <c r="BX91" s="865"/>
      <c r="BY91" s="865"/>
      <c r="BZ91" s="865"/>
      <c r="CA91" s="865"/>
      <c r="CB91" s="865"/>
      <c r="CC91" s="865"/>
      <c r="CD91" s="865"/>
      <c r="CE91" s="865"/>
      <c r="CF91" s="865"/>
      <c r="CG91" s="870"/>
      <c r="CH91" s="867"/>
      <c r="CI91" s="868"/>
      <c r="CJ91" s="868"/>
      <c r="CK91" s="868"/>
      <c r="CL91" s="869"/>
      <c r="CM91" s="867"/>
      <c r="CN91" s="868"/>
      <c r="CO91" s="868"/>
      <c r="CP91" s="868"/>
      <c r="CQ91" s="869"/>
      <c r="CR91" s="867"/>
      <c r="CS91" s="868"/>
      <c r="CT91" s="868"/>
      <c r="CU91" s="868"/>
      <c r="CV91" s="869"/>
      <c r="CW91" s="867"/>
      <c r="CX91" s="868"/>
      <c r="CY91" s="868"/>
      <c r="CZ91" s="868"/>
      <c r="DA91" s="869"/>
      <c r="DB91" s="867"/>
      <c r="DC91" s="868"/>
      <c r="DD91" s="868"/>
      <c r="DE91" s="868"/>
      <c r="DF91" s="869"/>
      <c r="DG91" s="867"/>
      <c r="DH91" s="868"/>
      <c r="DI91" s="868"/>
      <c r="DJ91" s="868"/>
      <c r="DK91" s="869"/>
      <c r="DL91" s="867"/>
      <c r="DM91" s="868"/>
      <c r="DN91" s="868"/>
      <c r="DO91" s="868"/>
      <c r="DP91" s="869"/>
      <c r="DQ91" s="867"/>
      <c r="DR91" s="868"/>
      <c r="DS91" s="868"/>
      <c r="DT91" s="868"/>
      <c r="DU91" s="869"/>
      <c r="DV91" s="864"/>
      <c r="DW91" s="865"/>
      <c r="DX91" s="865"/>
      <c r="DY91" s="865"/>
      <c r="DZ91" s="866"/>
      <c r="EA91" s="214"/>
    </row>
    <row r="92" spans="1:131" ht="26.25" hidden="1" customHeight="1" x14ac:dyDescent="0.2">
      <c r="A92" s="228"/>
      <c r="B92" s="229"/>
      <c r="C92" s="229"/>
      <c r="D92" s="229"/>
      <c r="E92" s="229"/>
      <c r="F92" s="229"/>
      <c r="G92" s="229"/>
      <c r="H92" s="229"/>
      <c r="I92" s="229"/>
      <c r="J92" s="229"/>
      <c r="K92" s="229"/>
      <c r="L92" s="229"/>
      <c r="M92" s="229"/>
      <c r="N92" s="229"/>
      <c r="O92" s="229"/>
      <c r="P92" s="229"/>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c r="AW92" s="230"/>
      <c r="AX92" s="230"/>
      <c r="AY92" s="230"/>
      <c r="AZ92" s="231"/>
      <c r="BA92" s="231"/>
      <c r="BB92" s="231"/>
      <c r="BC92" s="231"/>
      <c r="BD92" s="231"/>
      <c r="BE92" s="224"/>
      <c r="BF92" s="224"/>
      <c r="BG92" s="224"/>
      <c r="BH92" s="224"/>
      <c r="BI92" s="224"/>
      <c r="BJ92" s="224"/>
      <c r="BK92" s="224"/>
      <c r="BL92" s="224"/>
      <c r="BM92" s="224"/>
      <c r="BN92" s="224"/>
      <c r="BO92" s="224"/>
      <c r="BP92" s="224"/>
      <c r="BQ92" s="221">
        <v>86</v>
      </c>
      <c r="BR92" s="226"/>
      <c r="BS92" s="864"/>
      <c r="BT92" s="865"/>
      <c r="BU92" s="865"/>
      <c r="BV92" s="865"/>
      <c r="BW92" s="865"/>
      <c r="BX92" s="865"/>
      <c r="BY92" s="865"/>
      <c r="BZ92" s="865"/>
      <c r="CA92" s="865"/>
      <c r="CB92" s="865"/>
      <c r="CC92" s="865"/>
      <c r="CD92" s="865"/>
      <c r="CE92" s="865"/>
      <c r="CF92" s="865"/>
      <c r="CG92" s="870"/>
      <c r="CH92" s="867"/>
      <c r="CI92" s="868"/>
      <c r="CJ92" s="868"/>
      <c r="CK92" s="868"/>
      <c r="CL92" s="869"/>
      <c r="CM92" s="867"/>
      <c r="CN92" s="868"/>
      <c r="CO92" s="868"/>
      <c r="CP92" s="868"/>
      <c r="CQ92" s="869"/>
      <c r="CR92" s="867"/>
      <c r="CS92" s="868"/>
      <c r="CT92" s="868"/>
      <c r="CU92" s="868"/>
      <c r="CV92" s="869"/>
      <c r="CW92" s="867"/>
      <c r="CX92" s="868"/>
      <c r="CY92" s="868"/>
      <c r="CZ92" s="868"/>
      <c r="DA92" s="869"/>
      <c r="DB92" s="867"/>
      <c r="DC92" s="868"/>
      <c r="DD92" s="868"/>
      <c r="DE92" s="868"/>
      <c r="DF92" s="869"/>
      <c r="DG92" s="867"/>
      <c r="DH92" s="868"/>
      <c r="DI92" s="868"/>
      <c r="DJ92" s="868"/>
      <c r="DK92" s="869"/>
      <c r="DL92" s="867"/>
      <c r="DM92" s="868"/>
      <c r="DN92" s="868"/>
      <c r="DO92" s="868"/>
      <c r="DP92" s="869"/>
      <c r="DQ92" s="867"/>
      <c r="DR92" s="868"/>
      <c r="DS92" s="868"/>
      <c r="DT92" s="868"/>
      <c r="DU92" s="869"/>
      <c r="DV92" s="864"/>
      <c r="DW92" s="865"/>
      <c r="DX92" s="865"/>
      <c r="DY92" s="865"/>
      <c r="DZ92" s="866"/>
      <c r="EA92" s="214"/>
    </row>
    <row r="93" spans="1:131" ht="26.25" hidden="1" customHeight="1" x14ac:dyDescent="0.2">
      <c r="A93" s="228"/>
      <c r="B93" s="229"/>
      <c r="C93" s="229"/>
      <c r="D93" s="229"/>
      <c r="E93" s="229"/>
      <c r="F93" s="229"/>
      <c r="G93" s="229"/>
      <c r="H93" s="229"/>
      <c r="I93" s="229"/>
      <c r="J93" s="229"/>
      <c r="K93" s="229"/>
      <c r="L93" s="229"/>
      <c r="M93" s="229"/>
      <c r="N93" s="229"/>
      <c r="O93" s="229"/>
      <c r="P93" s="229"/>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c r="AW93" s="230"/>
      <c r="AX93" s="230"/>
      <c r="AY93" s="230"/>
      <c r="AZ93" s="231"/>
      <c r="BA93" s="231"/>
      <c r="BB93" s="231"/>
      <c r="BC93" s="231"/>
      <c r="BD93" s="231"/>
      <c r="BE93" s="224"/>
      <c r="BF93" s="224"/>
      <c r="BG93" s="224"/>
      <c r="BH93" s="224"/>
      <c r="BI93" s="224"/>
      <c r="BJ93" s="224"/>
      <c r="BK93" s="224"/>
      <c r="BL93" s="224"/>
      <c r="BM93" s="224"/>
      <c r="BN93" s="224"/>
      <c r="BO93" s="224"/>
      <c r="BP93" s="224"/>
      <c r="BQ93" s="221">
        <v>87</v>
      </c>
      <c r="BR93" s="226"/>
      <c r="BS93" s="864"/>
      <c r="BT93" s="865"/>
      <c r="BU93" s="865"/>
      <c r="BV93" s="865"/>
      <c r="BW93" s="865"/>
      <c r="BX93" s="865"/>
      <c r="BY93" s="865"/>
      <c r="BZ93" s="865"/>
      <c r="CA93" s="865"/>
      <c r="CB93" s="865"/>
      <c r="CC93" s="865"/>
      <c r="CD93" s="865"/>
      <c r="CE93" s="865"/>
      <c r="CF93" s="865"/>
      <c r="CG93" s="870"/>
      <c r="CH93" s="867"/>
      <c r="CI93" s="868"/>
      <c r="CJ93" s="868"/>
      <c r="CK93" s="868"/>
      <c r="CL93" s="869"/>
      <c r="CM93" s="867"/>
      <c r="CN93" s="868"/>
      <c r="CO93" s="868"/>
      <c r="CP93" s="868"/>
      <c r="CQ93" s="869"/>
      <c r="CR93" s="867"/>
      <c r="CS93" s="868"/>
      <c r="CT93" s="868"/>
      <c r="CU93" s="868"/>
      <c r="CV93" s="869"/>
      <c r="CW93" s="867"/>
      <c r="CX93" s="868"/>
      <c r="CY93" s="868"/>
      <c r="CZ93" s="868"/>
      <c r="DA93" s="869"/>
      <c r="DB93" s="867"/>
      <c r="DC93" s="868"/>
      <c r="DD93" s="868"/>
      <c r="DE93" s="868"/>
      <c r="DF93" s="869"/>
      <c r="DG93" s="867"/>
      <c r="DH93" s="868"/>
      <c r="DI93" s="868"/>
      <c r="DJ93" s="868"/>
      <c r="DK93" s="869"/>
      <c r="DL93" s="867"/>
      <c r="DM93" s="868"/>
      <c r="DN93" s="868"/>
      <c r="DO93" s="868"/>
      <c r="DP93" s="869"/>
      <c r="DQ93" s="867"/>
      <c r="DR93" s="868"/>
      <c r="DS93" s="868"/>
      <c r="DT93" s="868"/>
      <c r="DU93" s="869"/>
      <c r="DV93" s="864"/>
      <c r="DW93" s="865"/>
      <c r="DX93" s="865"/>
      <c r="DY93" s="865"/>
      <c r="DZ93" s="866"/>
      <c r="EA93" s="214"/>
    </row>
    <row r="94" spans="1:131" ht="26.25" hidden="1" customHeight="1" x14ac:dyDescent="0.2">
      <c r="A94" s="228"/>
      <c r="B94" s="229"/>
      <c r="C94" s="229"/>
      <c r="D94" s="229"/>
      <c r="E94" s="229"/>
      <c r="F94" s="229"/>
      <c r="G94" s="229"/>
      <c r="H94" s="229"/>
      <c r="I94" s="229"/>
      <c r="J94" s="229"/>
      <c r="K94" s="229"/>
      <c r="L94" s="229"/>
      <c r="M94" s="229"/>
      <c r="N94" s="229"/>
      <c r="O94" s="229"/>
      <c r="P94" s="229"/>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c r="AW94" s="230"/>
      <c r="AX94" s="230"/>
      <c r="AY94" s="230"/>
      <c r="AZ94" s="231"/>
      <c r="BA94" s="231"/>
      <c r="BB94" s="231"/>
      <c r="BC94" s="231"/>
      <c r="BD94" s="231"/>
      <c r="BE94" s="224"/>
      <c r="BF94" s="224"/>
      <c r="BG94" s="224"/>
      <c r="BH94" s="224"/>
      <c r="BI94" s="224"/>
      <c r="BJ94" s="224"/>
      <c r="BK94" s="224"/>
      <c r="BL94" s="224"/>
      <c r="BM94" s="224"/>
      <c r="BN94" s="224"/>
      <c r="BO94" s="224"/>
      <c r="BP94" s="224"/>
      <c r="BQ94" s="221">
        <v>88</v>
      </c>
      <c r="BR94" s="226"/>
      <c r="BS94" s="864"/>
      <c r="BT94" s="865"/>
      <c r="BU94" s="865"/>
      <c r="BV94" s="865"/>
      <c r="BW94" s="865"/>
      <c r="BX94" s="865"/>
      <c r="BY94" s="865"/>
      <c r="BZ94" s="865"/>
      <c r="CA94" s="865"/>
      <c r="CB94" s="865"/>
      <c r="CC94" s="865"/>
      <c r="CD94" s="865"/>
      <c r="CE94" s="865"/>
      <c r="CF94" s="865"/>
      <c r="CG94" s="870"/>
      <c r="CH94" s="867"/>
      <c r="CI94" s="868"/>
      <c r="CJ94" s="868"/>
      <c r="CK94" s="868"/>
      <c r="CL94" s="869"/>
      <c r="CM94" s="867"/>
      <c r="CN94" s="868"/>
      <c r="CO94" s="868"/>
      <c r="CP94" s="868"/>
      <c r="CQ94" s="869"/>
      <c r="CR94" s="867"/>
      <c r="CS94" s="868"/>
      <c r="CT94" s="868"/>
      <c r="CU94" s="868"/>
      <c r="CV94" s="869"/>
      <c r="CW94" s="867"/>
      <c r="CX94" s="868"/>
      <c r="CY94" s="868"/>
      <c r="CZ94" s="868"/>
      <c r="DA94" s="869"/>
      <c r="DB94" s="867"/>
      <c r="DC94" s="868"/>
      <c r="DD94" s="868"/>
      <c r="DE94" s="868"/>
      <c r="DF94" s="869"/>
      <c r="DG94" s="867"/>
      <c r="DH94" s="868"/>
      <c r="DI94" s="868"/>
      <c r="DJ94" s="868"/>
      <c r="DK94" s="869"/>
      <c r="DL94" s="867"/>
      <c r="DM94" s="868"/>
      <c r="DN94" s="868"/>
      <c r="DO94" s="868"/>
      <c r="DP94" s="869"/>
      <c r="DQ94" s="867"/>
      <c r="DR94" s="868"/>
      <c r="DS94" s="868"/>
      <c r="DT94" s="868"/>
      <c r="DU94" s="869"/>
      <c r="DV94" s="864"/>
      <c r="DW94" s="865"/>
      <c r="DX94" s="865"/>
      <c r="DY94" s="865"/>
      <c r="DZ94" s="866"/>
      <c r="EA94" s="214"/>
    </row>
    <row r="95" spans="1:131" ht="26.25" hidden="1" customHeight="1" x14ac:dyDescent="0.2">
      <c r="A95" s="228"/>
      <c r="B95" s="229"/>
      <c r="C95" s="229"/>
      <c r="D95" s="229"/>
      <c r="E95" s="229"/>
      <c r="F95" s="229"/>
      <c r="G95" s="229"/>
      <c r="H95" s="229"/>
      <c r="I95" s="229"/>
      <c r="J95" s="229"/>
      <c r="K95" s="229"/>
      <c r="L95" s="229"/>
      <c r="M95" s="229"/>
      <c r="N95" s="229"/>
      <c r="O95" s="229"/>
      <c r="P95" s="229"/>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230"/>
      <c r="AV95" s="230"/>
      <c r="AW95" s="230"/>
      <c r="AX95" s="230"/>
      <c r="AY95" s="230"/>
      <c r="AZ95" s="231"/>
      <c r="BA95" s="231"/>
      <c r="BB95" s="231"/>
      <c r="BC95" s="231"/>
      <c r="BD95" s="231"/>
      <c r="BE95" s="224"/>
      <c r="BF95" s="224"/>
      <c r="BG95" s="224"/>
      <c r="BH95" s="224"/>
      <c r="BI95" s="224"/>
      <c r="BJ95" s="224"/>
      <c r="BK95" s="224"/>
      <c r="BL95" s="224"/>
      <c r="BM95" s="224"/>
      <c r="BN95" s="224"/>
      <c r="BO95" s="224"/>
      <c r="BP95" s="224"/>
      <c r="BQ95" s="221">
        <v>89</v>
      </c>
      <c r="BR95" s="226"/>
      <c r="BS95" s="864"/>
      <c r="BT95" s="865"/>
      <c r="BU95" s="865"/>
      <c r="BV95" s="865"/>
      <c r="BW95" s="865"/>
      <c r="BX95" s="865"/>
      <c r="BY95" s="865"/>
      <c r="BZ95" s="865"/>
      <c r="CA95" s="865"/>
      <c r="CB95" s="865"/>
      <c r="CC95" s="865"/>
      <c r="CD95" s="865"/>
      <c r="CE95" s="865"/>
      <c r="CF95" s="865"/>
      <c r="CG95" s="870"/>
      <c r="CH95" s="867"/>
      <c r="CI95" s="868"/>
      <c r="CJ95" s="868"/>
      <c r="CK95" s="868"/>
      <c r="CL95" s="869"/>
      <c r="CM95" s="867"/>
      <c r="CN95" s="868"/>
      <c r="CO95" s="868"/>
      <c r="CP95" s="868"/>
      <c r="CQ95" s="869"/>
      <c r="CR95" s="867"/>
      <c r="CS95" s="868"/>
      <c r="CT95" s="868"/>
      <c r="CU95" s="868"/>
      <c r="CV95" s="869"/>
      <c r="CW95" s="867"/>
      <c r="CX95" s="868"/>
      <c r="CY95" s="868"/>
      <c r="CZ95" s="868"/>
      <c r="DA95" s="869"/>
      <c r="DB95" s="867"/>
      <c r="DC95" s="868"/>
      <c r="DD95" s="868"/>
      <c r="DE95" s="868"/>
      <c r="DF95" s="869"/>
      <c r="DG95" s="867"/>
      <c r="DH95" s="868"/>
      <c r="DI95" s="868"/>
      <c r="DJ95" s="868"/>
      <c r="DK95" s="869"/>
      <c r="DL95" s="867"/>
      <c r="DM95" s="868"/>
      <c r="DN95" s="868"/>
      <c r="DO95" s="868"/>
      <c r="DP95" s="869"/>
      <c r="DQ95" s="867"/>
      <c r="DR95" s="868"/>
      <c r="DS95" s="868"/>
      <c r="DT95" s="868"/>
      <c r="DU95" s="869"/>
      <c r="DV95" s="864"/>
      <c r="DW95" s="865"/>
      <c r="DX95" s="865"/>
      <c r="DY95" s="865"/>
      <c r="DZ95" s="866"/>
      <c r="EA95" s="214"/>
    </row>
    <row r="96" spans="1:131" ht="26.25" hidden="1" customHeight="1" x14ac:dyDescent="0.2">
      <c r="A96" s="228"/>
      <c r="B96" s="229"/>
      <c r="C96" s="229"/>
      <c r="D96" s="229"/>
      <c r="E96" s="229"/>
      <c r="F96" s="229"/>
      <c r="G96" s="229"/>
      <c r="H96" s="229"/>
      <c r="I96" s="229"/>
      <c r="J96" s="229"/>
      <c r="K96" s="229"/>
      <c r="L96" s="229"/>
      <c r="M96" s="229"/>
      <c r="N96" s="229"/>
      <c r="O96" s="229"/>
      <c r="P96" s="229"/>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230"/>
      <c r="AS96" s="230"/>
      <c r="AT96" s="230"/>
      <c r="AU96" s="230"/>
      <c r="AV96" s="230"/>
      <c r="AW96" s="230"/>
      <c r="AX96" s="230"/>
      <c r="AY96" s="230"/>
      <c r="AZ96" s="231"/>
      <c r="BA96" s="231"/>
      <c r="BB96" s="231"/>
      <c r="BC96" s="231"/>
      <c r="BD96" s="231"/>
      <c r="BE96" s="224"/>
      <c r="BF96" s="224"/>
      <c r="BG96" s="224"/>
      <c r="BH96" s="224"/>
      <c r="BI96" s="224"/>
      <c r="BJ96" s="224"/>
      <c r="BK96" s="224"/>
      <c r="BL96" s="224"/>
      <c r="BM96" s="224"/>
      <c r="BN96" s="224"/>
      <c r="BO96" s="224"/>
      <c r="BP96" s="224"/>
      <c r="BQ96" s="221">
        <v>90</v>
      </c>
      <c r="BR96" s="226"/>
      <c r="BS96" s="864"/>
      <c r="BT96" s="865"/>
      <c r="BU96" s="865"/>
      <c r="BV96" s="865"/>
      <c r="BW96" s="865"/>
      <c r="BX96" s="865"/>
      <c r="BY96" s="865"/>
      <c r="BZ96" s="865"/>
      <c r="CA96" s="865"/>
      <c r="CB96" s="865"/>
      <c r="CC96" s="865"/>
      <c r="CD96" s="865"/>
      <c r="CE96" s="865"/>
      <c r="CF96" s="865"/>
      <c r="CG96" s="870"/>
      <c r="CH96" s="867"/>
      <c r="CI96" s="868"/>
      <c r="CJ96" s="868"/>
      <c r="CK96" s="868"/>
      <c r="CL96" s="869"/>
      <c r="CM96" s="867"/>
      <c r="CN96" s="868"/>
      <c r="CO96" s="868"/>
      <c r="CP96" s="868"/>
      <c r="CQ96" s="869"/>
      <c r="CR96" s="867"/>
      <c r="CS96" s="868"/>
      <c r="CT96" s="868"/>
      <c r="CU96" s="868"/>
      <c r="CV96" s="869"/>
      <c r="CW96" s="867"/>
      <c r="CX96" s="868"/>
      <c r="CY96" s="868"/>
      <c r="CZ96" s="868"/>
      <c r="DA96" s="869"/>
      <c r="DB96" s="867"/>
      <c r="DC96" s="868"/>
      <c r="DD96" s="868"/>
      <c r="DE96" s="868"/>
      <c r="DF96" s="869"/>
      <c r="DG96" s="867"/>
      <c r="DH96" s="868"/>
      <c r="DI96" s="868"/>
      <c r="DJ96" s="868"/>
      <c r="DK96" s="869"/>
      <c r="DL96" s="867"/>
      <c r="DM96" s="868"/>
      <c r="DN96" s="868"/>
      <c r="DO96" s="868"/>
      <c r="DP96" s="869"/>
      <c r="DQ96" s="867"/>
      <c r="DR96" s="868"/>
      <c r="DS96" s="868"/>
      <c r="DT96" s="868"/>
      <c r="DU96" s="869"/>
      <c r="DV96" s="864"/>
      <c r="DW96" s="865"/>
      <c r="DX96" s="865"/>
      <c r="DY96" s="865"/>
      <c r="DZ96" s="866"/>
      <c r="EA96" s="214"/>
    </row>
    <row r="97" spans="1:131" ht="26.25" hidden="1" customHeight="1" x14ac:dyDescent="0.2">
      <c r="A97" s="228"/>
      <c r="B97" s="229"/>
      <c r="C97" s="229"/>
      <c r="D97" s="229"/>
      <c r="E97" s="229"/>
      <c r="F97" s="229"/>
      <c r="G97" s="229"/>
      <c r="H97" s="229"/>
      <c r="I97" s="229"/>
      <c r="J97" s="229"/>
      <c r="K97" s="229"/>
      <c r="L97" s="229"/>
      <c r="M97" s="229"/>
      <c r="N97" s="229"/>
      <c r="O97" s="229"/>
      <c r="P97" s="229"/>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230"/>
      <c r="AR97" s="230"/>
      <c r="AS97" s="230"/>
      <c r="AT97" s="230"/>
      <c r="AU97" s="230"/>
      <c r="AV97" s="230"/>
      <c r="AW97" s="230"/>
      <c r="AX97" s="230"/>
      <c r="AY97" s="230"/>
      <c r="AZ97" s="231"/>
      <c r="BA97" s="231"/>
      <c r="BB97" s="231"/>
      <c r="BC97" s="231"/>
      <c r="BD97" s="231"/>
      <c r="BE97" s="224"/>
      <c r="BF97" s="224"/>
      <c r="BG97" s="224"/>
      <c r="BH97" s="224"/>
      <c r="BI97" s="224"/>
      <c r="BJ97" s="224"/>
      <c r="BK97" s="224"/>
      <c r="BL97" s="224"/>
      <c r="BM97" s="224"/>
      <c r="BN97" s="224"/>
      <c r="BO97" s="224"/>
      <c r="BP97" s="224"/>
      <c r="BQ97" s="221">
        <v>91</v>
      </c>
      <c r="BR97" s="226"/>
      <c r="BS97" s="864"/>
      <c r="BT97" s="865"/>
      <c r="BU97" s="865"/>
      <c r="BV97" s="865"/>
      <c r="BW97" s="865"/>
      <c r="BX97" s="865"/>
      <c r="BY97" s="865"/>
      <c r="BZ97" s="865"/>
      <c r="CA97" s="865"/>
      <c r="CB97" s="865"/>
      <c r="CC97" s="865"/>
      <c r="CD97" s="865"/>
      <c r="CE97" s="865"/>
      <c r="CF97" s="865"/>
      <c r="CG97" s="870"/>
      <c r="CH97" s="867"/>
      <c r="CI97" s="868"/>
      <c r="CJ97" s="868"/>
      <c r="CK97" s="868"/>
      <c r="CL97" s="869"/>
      <c r="CM97" s="867"/>
      <c r="CN97" s="868"/>
      <c r="CO97" s="868"/>
      <c r="CP97" s="868"/>
      <c r="CQ97" s="869"/>
      <c r="CR97" s="867"/>
      <c r="CS97" s="868"/>
      <c r="CT97" s="868"/>
      <c r="CU97" s="868"/>
      <c r="CV97" s="869"/>
      <c r="CW97" s="867"/>
      <c r="CX97" s="868"/>
      <c r="CY97" s="868"/>
      <c r="CZ97" s="868"/>
      <c r="DA97" s="869"/>
      <c r="DB97" s="867"/>
      <c r="DC97" s="868"/>
      <c r="DD97" s="868"/>
      <c r="DE97" s="868"/>
      <c r="DF97" s="869"/>
      <c r="DG97" s="867"/>
      <c r="DH97" s="868"/>
      <c r="DI97" s="868"/>
      <c r="DJ97" s="868"/>
      <c r="DK97" s="869"/>
      <c r="DL97" s="867"/>
      <c r="DM97" s="868"/>
      <c r="DN97" s="868"/>
      <c r="DO97" s="868"/>
      <c r="DP97" s="869"/>
      <c r="DQ97" s="867"/>
      <c r="DR97" s="868"/>
      <c r="DS97" s="868"/>
      <c r="DT97" s="868"/>
      <c r="DU97" s="869"/>
      <c r="DV97" s="864"/>
      <c r="DW97" s="865"/>
      <c r="DX97" s="865"/>
      <c r="DY97" s="865"/>
      <c r="DZ97" s="866"/>
      <c r="EA97" s="214"/>
    </row>
    <row r="98" spans="1:131" ht="26.25" hidden="1" customHeight="1" x14ac:dyDescent="0.2">
      <c r="A98" s="228"/>
      <c r="B98" s="229"/>
      <c r="C98" s="229"/>
      <c r="D98" s="229"/>
      <c r="E98" s="229"/>
      <c r="F98" s="229"/>
      <c r="G98" s="229"/>
      <c r="H98" s="229"/>
      <c r="I98" s="229"/>
      <c r="J98" s="229"/>
      <c r="K98" s="229"/>
      <c r="L98" s="229"/>
      <c r="M98" s="229"/>
      <c r="N98" s="229"/>
      <c r="O98" s="229"/>
      <c r="P98" s="229"/>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230"/>
      <c r="AS98" s="230"/>
      <c r="AT98" s="230"/>
      <c r="AU98" s="230"/>
      <c r="AV98" s="230"/>
      <c r="AW98" s="230"/>
      <c r="AX98" s="230"/>
      <c r="AY98" s="230"/>
      <c r="AZ98" s="231"/>
      <c r="BA98" s="231"/>
      <c r="BB98" s="231"/>
      <c r="BC98" s="231"/>
      <c r="BD98" s="231"/>
      <c r="BE98" s="224"/>
      <c r="BF98" s="224"/>
      <c r="BG98" s="224"/>
      <c r="BH98" s="224"/>
      <c r="BI98" s="224"/>
      <c r="BJ98" s="224"/>
      <c r="BK98" s="224"/>
      <c r="BL98" s="224"/>
      <c r="BM98" s="224"/>
      <c r="BN98" s="224"/>
      <c r="BO98" s="224"/>
      <c r="BP98" s="224"/>
      <c r="BQ98" s="221">
        <v>92</v>
      </c>
      <c r="BR98" s="226"/>
      <c r="BS98" s="864"/>
      <c r="BT98" s="865"/>
      <c r="BU98" s="865"/>
      <c r="BV98" s="865"/>
      <c r="BW98" s="865"/>
      <c r="BX98" s="865"/>
      <c r="BY98" s="865"/>
      <c r="BZ98" s="865"/>
      <c r="CA98" s="865"/>
      <c r="CB98" s="865"/>
      <c r="CC98" s="865"/>
      <c r="CD98" s="865"/>
      <c r="CE98" s="865"/>
      <c r="CF98" s="865"/>
      <c r="CG98" s="870"/>
      <c r="CH98" s="867"/>
      <c r="CI98" s="868"/>
      <c r="CJ98" s="868"/>
      <c r="CK98" s="868"/>
      <c r="CL98" s="869"/>
      <c r="CM98" s="867"/>
      <c r="CN98" s="868"/>
      <c r="CO98" s="868"/>
      <c r="CP98" s="868"/>
      <c r="CQ98" s="869"/>
      <c r="CR98" s="867"/>
      <c r="CS98" s="868"/>
      <c r="CT98" s="868"/>
      <c r="CU98" s="868"/>
      <c r="CV98" s="869"/>
      <c r="CW98" s="867"/>
      <c r="CX98" s="868"/>
      <c r="CY98" s="868"/>
      <c r="CZ98" s="868"/>
      <c r="DA98" s="869"/>
      <c r="DB98" s="867"/>
      <c r="DC98" s="868"/>
      <c r="DD98" s="868"/>
      <c r="DE98" s="868"/>
      <c r="DF98" s="869"/>
      <c r="DG98" s="867"/>
      <c r="DH98" s="868"/>
      <c r="DI98" s="868"/>
      <c r="DJ98" s="868"/>
      <c r="DK98" s="869"/>
      <c r="DL98" s="867"/>
      <c r="DM98" s="868"/>
      <c r="DN98" s="868"/>
      <c r="DO98" s="868"/>
      <c r="DP98" s="869"/>
      <c r="DQ98" s="867"/>
      <c r="DR98" s="868"/>
      <c r="DS98" s="868"/>
      <c r="DT98" s="868"/>
      <c r="DU98" s="869"/>
      <c r="DV98" s="864"/>
      <c r="DW98" s="865"/>
      <c r="DX98" s="865"/>
      <c r="DY98" s="865"/>
      <c r="DZ98" s="866"/>
      <c r="EA98" s="214"/>
    </row>
    <row r="99" spans="1:131" ht="26.25" hidden="1" customHeight="1" x14ac:dyDescent="0.2">
      <c r="A99" s="228"/>
      <c r="B99" s="229"/>
      <c r="C99" s="229"/>
      <c r="D99" s="229"/>
      <c r="E99" s="229"/>
      <c r="F99" s="229"/>
      <c r="G99" s="229"/>
      <c r="H99" s="229"/>
      <c r="I99" s="229"/>
      <c r="J99" s="229"/>
      <c r="K99" s="229"/>
      <c r="L99" s="229"/>
      <c r="M99" s="229"/>
      <c r="N99" s="229"/>
      <c r="O99" s="229"/>
      <c r="P99" s="229"/>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0"/>
      <c r="AR99" s="230"/>
      <c r="AS99" s="230"/>
      <c r="AT99" s="230"/>
      <c r="AU99" s="230"/>
      <c r="AV99" s="230"/>
      <c r="AW99" s="230"/>
      <c r="AX99" s="230"/>
      <c r="AY99" s="230"/>
      <c r="AZ99" s="231"/>
      <c r="BA99" s="231"/>
      <c r="BB99" s="231"/>
      <c r="BC99" s="231"/>
      <c r="BD99" s="231"/>
      <c r="BE99" s="224"/>
      <c r="BF99" s="224"/>
      <c r="BG99" s="224"/>
      <c r="BH99" s="224"/>
      <c r="BI99" s="224"/>
      <c r="BJ99" s="224"/>
      <c r="BK99" s="224"/>
      <c r="BL99" s="224"/>
      <c r="BM99" s="224"/>
      <c r="BN99" s="224"/>
      <c r="BO99" s="224"/>
      <c r="BP99" s="224"/>
      <c r="BQ99" s="221">
        <v>93</v>
      </c>
      <c r="BR99" s="226"/>
      <c r="BS99" s="864"/>
      <c r="BT99" s="865"/>
      <c r="BU99" s="865"/>
      <c r="BV99" s="865"/>
      <c r="BW99" s="865"/>
      <c r="BX99" s="865"/>
      <c r="BY99" s="865"/>
      <c r="BZ99" s="865"/>
      <c r="CA99" s="865"/>
      <c r="CB99" s="865"/>
      <c r="CC99" s="865"/>
      <c r="CD99" s="865"/>
      <c r="CE99" s="865"/>
      <c r="CF99" s="865"/>
      <c r="CG99" s="870"/>
      <c r="CH99" s="867"/>
      <c r="CI99" s="868"/>
      <c r="CJ99" s="868"/>
      <c r="CK99" s="868"/>
      <c r="CL99" s="869"/>
      <c r="CM99" s="867"/>
      <c r="CN99" s="868"/>
      <c r="CO99" s="868"/>
      <c r="CP99" s="868"/>
      <c r="CQ99" s="869"/>
      <c r="CR99" s="867"/>
      <c r="CS99" s="868"/>
      <c r="CT99" s="868"/>
      <c r="CU99" s="868"/>
      <c r="CV99" s="869"/>
      <c r="CW99" s="867"/>
      <c r="CX99" s="868"/>
      <c r="CY99" s="868"/>
      <c r="CZ99" s="868"/>
      <c r="DA99" s="869"/>
      <c r="DB99" s="867"/>
      <c r="DC99" s="868"/>
      <c r="DD99" s="868"/>
      <c r="DE99" s="868"/>
      <c r="DF99" s="869"/>
      <c r="DG99" s="867"/>
      <c r="DH99" s="868"/>
      <c r="DI99" s="868"/>
      <c r="DJ99" s="868"/>
      <c r="DK99" s="869"/>
      <c r="DL99" s="867"/>
      <c r="DM99" s="868"/>
      <c r="DN99" s="868"/>
      <c r="DO99" s="868"/>
      <c r="DP99" s="869"/>
      <c r="DQ99" s="867"/>
      <c r="DR99" s="868"/>
      <c r="DS99" s="868"/>
      <c r="DT99" s="868"/>
      <c r="DU99" s="869"/>
      <c r="DV99" s="864"/>
      <c r="DW99" s="865"/>
      <c r="DX99" s="865"/>
      <c r="DY99" s="865"/>
      <c r="DZ99" s="866"/>
      <c r="EA99" s="214"/>
    </row>
    <row r="100" spans="1:131" ht="26.25" hidden="1" customHeight="1" x14ac:dyDescent="0.2">
      <c r="A100" s="228"/>
      <c r="B100" s="229"/>
      <c r="C100" s="229"/>
      <c r="D100" s="229"/>
      <c r="E100" s="229"/>
      <c r="F100" s="229"/>
      <c r="G100" s="229"/>
      <c r="H100" s="229"/>
      <c r="I100" s="229"/>
      <c r="J100" s="229"/>
      <c r="K100" s="229"/>
      <c r="L100" s="229"/>
      <c r="M100" s="229"/>
      <c r="N100" s="229"/>
      <c r="O100" s="229"/>
      <c r="P100" s="229"/>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230"/>
      <c r="AW100" s="230"/>
      <c r="AX100" s="230"/>
      <c r="AY100" s="230"/>
      <c r="AZ100" s="231"/>
      <c r="BA100" s="231"/>
      <c r="BB100" s="231"/>
      <c r="BC100" s="231"/>
      <c r="BD100" s="231"/>
      <c r="BE100" s="224"/>
      <c r="BF100" s="224"/>
      <c r="BG100" s="224"/>
      <c r="BH100" s="224"/>
      <c r="BI100" s="224"/>
      <c r="BJ100" s="224"/>
      <c r="BK100" s="224"/>
      <c r="BL100" s="224"/>
      <c r="BM100" s="224"/>
      <c r="BN100" s="224"/>
      <c r="BO100" s="224"/>
      <c r="BP100" s="224"/>
      <c r="BQ100" s="221">
        <v>94</v>
      </c>
      <c r="BR100" s="226"/>
      <c r="BS100" s="864"/>
      <c r="BT100" s="865"/>
      <c r="BU100" s="865"/>
      <c r="BV100" s="865"/>
      <c r="BW100" s="865"/>
      <c r="BX100" s="865"/>
      <c r="BY100" s="865"/>
      <c r="BZ100" s="865"/>
      <c r="CA100" s="865"/>
      <c r="CB100" s="865"/>
      <c r="CC100" s="865"/>
      <c r="CD100" s="865"/>
      <c r="CE100" s="865"/>
      <c r="CF100" s="865"/>
      <c r="CG100" s="870"/>
      <c r="CH100" s="867"/>
      <c r="CI100" s="868"/>
      <c r="CJ100" s="868"/>
      <c r="CK100" s="868"/>
      <c r="CL100" s="869"/>
      <c r="CM100" s="867"/>
      <c r="CN100" s="868"/>
      <c r="CO100" s="868"/>
      <c r="CP100" s="868"/>
      <c r="CQ100" s="869"/>
      <c r="CR100" s="867"/>
      <c r="CS100" s="868"/>
      <c r="CT100" s="868"/>
      <c r="CU100" s="868"/>
      <c r="CV100" s="869"/>
      <c r="CW100" s="867"/>
      <c r="CX100" s="868"/>
      <c r="CY100" s="868"/>
      <c r="CZ100" s="868"/>
      <c r="DA100" s="869"/>
      <c r="DB100" s="867"/>
      <c r="DC100" s="868"/>
      <c r="DD100" s="868"/>
      <c r="DE100" s="868"/>
      <c r="DF100" s="869"/>
      <c r="DG100" s="867"/>
      <c r="DH100" s="868"/>
      <c r="DI100" s="868"/>
      <c r="DJ100" s="868"/>
      <c r="DK100" s="869"/>
      <c r="DL100" s="867"/>
      <c r="DM100" s="868"/>
      <c r="DN100" s="868"/>
      <c r="DO100" s="868"/>
      <c r="DP100" s="869"/>
      <c r="DQ100" s="867"/>
      <c r="DR100" s="868"/>
      <c r="DS100" s="868"/>
      <c r="DT100" s="868"/>
      <c r="DU100" s="869"/>
      <c r="DV100" s="864"/>
      <c r="DW100" s="865"/>
      <c r="DX100" s="865"/>
      <c r="DY100" s="865"/>
      <c r="DZ100" s="866"/>
      <c r="EA100" s="214"/>
    </row>
    <row r="101" spans="1:131" ht="26.25" hidden="1" customHeight="1" x14ac:dyDescent="0.2">
      <c r="A101" s="228"/>
      <c r="B101" s="229"/>
      <c r="C101" s="229"/>
      <c r="D101" s="229"/>
      <c r="E101" s="229"/>
      <c r="F101" s="229"/>
      <c r="G101" s="229"/>
      <c r="H101" s="229"/>
      <c r="I101" s="229"/>
      <c r="J101" s="229"/>
      <c r="K101" s="229"/>
      <c r="L101" s="229"/>
      <c r="M101" s="229"/>
      <c r="N101" s="229"/>
      <c r="O101" s="229"/>
      <c r="P101" s="229"/>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1"/>
      <c r="BA101" s="231"/>
      <c r="BB101" s="231"/>
      <c r="BC101" s="231"/>
      <c r="BD101" s="231"/>
      <c r="BE101" s="224"/>
      <c r="BF101" s="224"/>
      <c r="BG101" s="224"/>
      <c r="BH101" s="224"/>
      <c r="BI101" s="224"/>
      <c r="BJ101" s="224"/>
      <c r="BK101" s="224"/>
      <c r="BL101" s="224"/>
      <c r="BM101" s="224"/>
      <c r="BN101" s="224"/>
      <c r="BO101" s="224"/>
      <c r="BP101" s="224"/>
      <c r="BQ101" s="221">
        <v>95</v>
      </c>
      <c r="BR101" s="226"/>
      <c r="BS101" s="864"/>
      <c r="BT101" s="865"/>
      <c r="BU101" s="865"/>
      <c r="BV101" s="865"/>
      <c r="BW101" s="865"/>
      <c r="BX101" s="865"/>
      <c r="BY101" s="865"/>
      <c r="BZ101" s="865"/>
      <c r="CA101" s="865"/>
      <c r="CB101" s="865"/>
      <c r="CC101" s="865"/>
      <c r="CD101" s="865"/>
      <c r="CE101" s="865"/>
      <c r="CF101" s="865"/>
      <c r="CG101" s="870"/>
      <c r="CH101" s="867"/>
      <c r="CI101" s="868"/>
      <c r="CJ101" s="868"/>
      <c r="CK101" s="868"/>
      <c r="CL101" s="869"/>
      <c r="CM101" s="867"/>
      <c r="CN101" s="868"/>
      <c r="CO101" s="868"/>
      <c r="CP101" s="868"/>
      <c r="CQ101" s="869"/>
      <c r="CR101" s="867"/>
      <c r="CS101" s="868"/>
      <c r="CT101" s="868"/>
      <c r="CU101" s="868"/>
      <c r="CV101" s="869"/>
      <c r="CW101" s="867"/>
      <c r="CX101" s="868"/>
      <c r="CY101" s="868"/>
      <c r="CZ101" s="868"/>
      <c r="DA101" s="869"/>
      <c r="DB101" s="867"/>
      <c r="DC101" s="868"/>
      <c r="DD101" s="868"/>
      <c r="DE101" s="868"/>
      <c r="DF101" s="869"/>
      <c r="DG101" s="867"/>
      <c r="DH101" s="868"/>
      <c r="DI101" s="868"/>
      <c r="DJ101" s="868"/>
      <c r="DK101" s="869"/>
      <c r="DL101" s="867"/>
      <c r="DM101" s="868"/>
      <c r="DN101" s="868"/>
      <c r="DO101" s="868"/>
      <c r="DP101" s="869"/>
      <c r="DQ101" s="867"/>
      <c r="DR101" s="868"/>
      <c r="DS101" s="868"/>
      <c r="DT101" s="868"/>
      <c r="DU101" s="869"/>
      <c r="DV101" s="864"/>
      <c r="DW101" s="865"/>
      <c r="DX101" s="865"/>
      <c r="DY101" s="865"/>
      <c r="DZ101" s="866"/>
      <c r="EA101" s="214"/>
    </row>
    <row r="102" spans="1:131" ht="26.25" customHeight="1" thickBot="1" x14ac:dyDescent="0.25">
      <c r="A102" s="228"/>
      <c r="B102" s="229"/>
      <c r="C102" s="229"/>
      <c r="D102" s="229"/>
      <c r="E102" s="229"/>
      <c r="F102" s="229"/>
      <c r="G102" s="229"/>
      <c r="H102" s="229"/>
      <c r="I102" s="229"/>
      <c r="J102" s="229"/>
      <c r="K102" s="229"/>
      <c r="L102" s="229"/>
      <c r="M102" s="229"/>
      <c r="N102" s="229"/>
      <c r="O102" s="229"/>
      <c r="P102" s="229"/>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0"/>
      <c r="AY102" s="230"/>
      <c r="AZ102" s="231"/>
      <c r="BA102" s="231"/>
      <c r="BB102" s="231"/>
      <c r="BC102" s="231"/>
      <c r="BD102" s="231"/>
      <c r="BE102" s="224"/>
      <c r="BF102" s="224"/>
      <c r="BG102" s="224"/>
      <c r="BH102" s="224"/>
      <c r="BI102" s="224"/>
      <c r="BJ102" s="224"/>
      <c r="BK102" s="224"/>
      <c r="BL102" s="224"/>
      <c r="BM102" s="224"/>
      <c r="BN102" s="224"/>
      <c r="BO102" s="224"/>
      <c r="BP102" s="224"/>
      <c r="BQ102" s="223" t="s">
        <v>381</v>
      </c>
      <c r="BR102" s="789" t="s">
        <v>409</v>
      </c>
      <c r="BS102" s="790"/>
      <c r="BT102" s="790"/>
      <c r="BU102" s="790"/>
      <c r="BV102" s="790"/>
      <c r="BW102" s="790"/>
      <c r="BX102" s="790"/>
      <c r="BY102" s="790"/>
      <c r="BZ102" s="790"/>
      <c r="CA102" s="790"/>
      <c r="CB102" s="790"/>
      <c r="CC102" s="790"/>
      <c r="CD102" s="790"/>
      <c r="CE102" s="790"/>
      <c r="CF102" s="790"/>
      <c r="CG102" s="791"/>
      <c r="CH102" s="888"/>
      <c r="CI102" s="889"/>
      <c r="CJ102" s="889"/>
      <c r="CK102" s="889"/>
      <c r="CL102" s="890"/>
      <c r="CM102" s="888"/>
      <c r="CN102" s="889"/>
      <c r="CO102" s="889"/>
      <c r="CP102" s="889"/>
      <c r="CQ102" s="890"/>
      <c r="CR102" s="891">
        <v>240</v>
      </c>
      <c r="CS102" s="857"/>
      <c r="CT102" s="857"/>
      <c r="CU102" s="857"/>
      <c r="CV102" s="892"/>
      <c r="CW102" s="891">
        <v>3</v>
      </c>
      <c r="CX102" s="857"/>
      <c r="CY102" s="857"/>
      <c r="CZ102" s="857"/>
      <c r="DA102" s="892"/>
      <c r="DB102" s="891"/>
      <c r="DC102" s="857"/>
      <c r="DD102" s="857"/>
      <c r="DE102" s="857"/>
      <c r="DF102" s="892"/>
      <c r="DG102" s="891"/>
      <c r="DH102" s="857"/>
      <c r="DI102" s="857"/>
      <c r="DJ102" s="857"/>
      <c r="DK102" s="892"/>
      <c r="DL102" s="891"/>
      <c r="DM102" s="857"/>
      <c r="DN102" s="857"/>
      <c r="DO102" s="857"/>
      <c r="DP102" s="892"/>
      <c r="DQ102" s="891"/>
      <c r="DR102" s="857"/>
      <c r="DS102" s="857"/>
      <c r="DT102" s="857"/>
      <c r="DU102" s="892"/>
      <c r="DV102" s="789"/>
      <c r="DW102" s="790"/>
      <c r="DX102" s="790"/>
      <c r="DY102" s="790"/>
      <c r="DZ102" s="915"/>
      <c r="EA102" s="214"/>
    </row>
    <row r="103" spans="1:131" ht="26.25" customHeight="1" x14ac:dyDescent="0.2">
      <c r="A103" s="228"/>
      <c r="B103" s="229"/>
      <c r="C103" s="229"/>
      <c r="D103" s="229"/>
      <c r="E103" s="229"/>
      <c r="F103" s="229"/>
      <c r="G103" s="229"/>
      <c r="H103" s="229"/>
      <c r="I103" s="229"/>
      <c r="J103" s="229"/>
      <c r="K103" s="229"/>
      <c r="L103" s="229"/>
      <c r="M103" s="229"/>
      <c r="N103" s="229"/>
      <c r="O103" s="229"/>
      <c r="P103" s="229"/>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0"/>
      <c r="AY103" s="230"/>
      <c r="AZ103" s="231"/>
      <c r="BA103" s="231"/>
      <c r="BB103" s="231"/>
      <c r="BC103" s="231"/>
      <c r="BD103" s="231"/>
      <c r="BE103" s="224"/>
      <c r="BF103" s="224"/>
      <c r="BG103" s="224"/>
      <c r="BH103" s="224"/>
      <c r="BI103" s="224"/>
      <c r="BJ103" s="224"/>
      <c r="BK103" s="224"/>
      <c r="BL103" s="224"/>
      <c r="BM103" s="224"/>
      <c r="BN103" s="224"/>
      <c r="BO103" s="224"/>
      <c r="BP103" s="224"/>
      <c r="BQ103" s="916" t="s">
        <v>410</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14"/>
    </row>
    <row r="104" spans="1:131" ht="26.25" customHeight="1" x14ac:dyDescent="0.2">
      <c r="A104" s="228"/>
      <c r="B104" s="229"/>
      <c r="C104" s="229"/>
      <c r="D104" s="229"/>
      <c r="E104" s="229"/>
      <c r="F104" s="229"/>
      <c r="G104" s="229"/>
      <c r="H104" s="229"/>
      <c r="I104" s="229"/>
      <c r="J104" s="229"/>
      <c r="K104" s="229"/>
      <c r="L104" s="229"/>
      <c r="M104" s="229"/>
      <c r="N104" s="229"/>
      <c r="O104" s="229"/>
      <c r="P104" s="229"/>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0"/>
      <c r="AY104" s="230"/>
      <c r="AZ104" s="231"/>
      <c r="BA104" s="231"/>
      <c r="BB104" s="231"/>
      <c r="BC104" s="231"/>
      <c r="BD104" s="231"/>
      <c r="BE104" s="224"/>
      <c r="BF104" s="224"/>
      <c r="BG104" s="224"/>
      <c r="BH104" s="224"/>
      <c r="BI104" s="224"/>
      <c r="BJ104" s="224"/>
      <c r="BK104" s="224"/>
      <c r="BL104" s="224"/>
      <c r="BM104" s="224"/>
      <c r="BN104" s="224"/>
      <c r="BO104" s="224"/>
      <c r="BP104" s="224"/>
      <c r="BQ104" s="917" t="s">
        <v>411</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14"/>
    </row>
    <row r="105" spans="1:131" ht="11.25" customHeight="1" x14ac:dyDescent="0.2">
      <c r="A105" s="224"/>
      <c r="B105" s="224"/>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224"/>
      <c r="BH105" s="224"/>
      <c r="BI105" s="224"/>
      <c r="BJ105" s="224"/>
      <c r="BK105" s="224"/>
      <c r="BL105" s="224"/>
      <c r="BM105" s="224"/>
      <c r="BN105" s="224"/>
      <c r="BO105" s="224"/>
      <c r="BP105" s="224"/>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359" t="s">
        <v>412</v>
      </c>
      <c r="B107" s="363"/>
      <c r="C107" s="363"/>
      <c r="D107" s="363"/>
      <c r="E107" s="363"/>
      <c r="F107" s="363"/>
      <c r="G107" s="363"/>
      <c r="H107" s="363"/>
      <c r="I107" s="363"/>
      <c r="J107" s="363"/>
      <c r="K107" s="363"/>
      <c r="L107" s="363"/>
      <c r="M107" s="363"/>
      <c r="N107" s="363"/>
      <c r="O107" s="363"/>
      <c r="P107" s="363"/>
      <c r="Q107" s="363"/>
      <c r="R107" s="363"/>
      <c r="S107" s="363"/>
      <c r="T107" s="363"/>
      <c r="U107" s="363"/>
      <c r="V107" s="363"/>
      <c r="W107" s="363"/>
      <c r="X107" s="363"/>
      <c r="Y107" s="363"/>
      <c r="Z107" s="363"/>
      <c r="AA107" s="363"/>
      <c r="AB107" s="363"/>
      <c r="AC107" s="363"/>
      <c r="AD107" s="363"/>
      <c r="AE107" s="363"/>
      <c r="AF107" s="363"/>
      <c r="AG107" s="363"/>
      <c r="AH107" s="363"/>
      <c r="AI107" s="363"/>
      <c r="AJ107" s="363"/>
      <c r="AK107" s="363"/>
      <c r="AL107" s="363"/>
      <c r="AM107" s="363"/>
      <c r="AN107" s="363"/>
      <c r="AO107" s="363"/>
      <c r="AP107" s="363"/>
      <c r="AQ107" s="363"/>
      <c r="AR107" s="363"/>
      <c r="AS107" s="363"/>
      <c r="AT107" s="363"/>
      <c r="AU107" s="359" t="s">
        <v>413</v>
      </c>
      <c r="AV107" s="363"/>
      <c r="AW107" s="363"/>
      <c r="AX107" s="363"/>
      <c r="AY107" s="363"/>
      <c r="AZ107" s="363"/>
      <c r="BA107" s="363"/>
      <c r="BB107" s="363"/>
      <c r="BC107" s="363"/>
      <c r="BD107" s="363"/>
      <c r="BE107" s="363"/>
      <c r="BF107" s="363"/>
      <c r="BG107" s="363"/>
      <c r="BH107" s="363"/>
      <c r="BI107" s="363"/>
      <c r="BJ107" s="363"/>
      <c r="BK107" s="363"/>
      <c r="BL107" s="363"/>
      <c r="BM107" s="363"/>
      <c r="BN107" s="363"/>
      <c r="BO107" s="363"/>
      <c r="BP107" s="363"/>
      <c r="BQ107" s="363"/>
      <c r="BR107" s="363"/>
      <c r="BS107" s="363"/>
      <c r="BT107" s="363"/>
      <c r="BU107" s="363"/>
      <c r="BV107" s="363"/>
      <c r="BW107" s="363"/>
      <c r="BX107" s="363"/>
      <c r="BY107" s="363"/>
      <c r="BZ107" s="363"/>
      <c r="CA107" s="363"/>
      <c r="CB107" s="363"/>
      <c r="CC107" s="363"/>
      <c r="CD107" s="363"/>
      <c r="CE107" s="363"/>
      <c r="CF107" s="363"/>
      <c r="CG107" s="363"/>
      <c r="CH107" s="363"/>
      <c r="CI107" s="363"/>
      <c r="CJ107" s="363"/>
      <c r="CK107" s="363"/>
      <c r="CL107" s="363"/>
      <c r="CM107" s="363"/>
      <c r="CN107" s="363"/>
      <c r="CO107" s="363"/>
      <c r="CP107" s="363"/>
      <c r="CQ107" s="363"/>
      <c r="CR107" s="363"/>
      <c r="CS107" s="363"/>
      <c r="CT107" s="363"/>
      <c r="CU107" s="363"/>
      <c r="CV107" s="363"/>
      <c r="CW107" s="363"/>
      <c r="CX107" s="363"/>
      <c r="CY107" s="363"/>
      <c r="CZ107" s="363"/>
      <c r="DA107" s="363"/>
      <c r="DB107" s="363"/>
      <c r="DC107" s="363"/>
      <c r="DD107" s="363"/>
      <c r="DE107" s="363"/>
      <c r="DF107" s="363"/>
      <c r="DG107" s="363"/>
      <c r="DH107" s="363"/>
      <c r="DI107" s="363"/>
      <c r="DJ107" s="363"/>
      <c r="DK107" s="363"/>
      <c r="DL107" s="363"/>
      <c r="DM107" s="363"/>
      <c r="DN107" s="363"/>
      <c r="DO107" s="363"/>
      <c r="DP107" s="363"/>
      <c r="DQ107" s="363"/>
      <c r="DR107" s="363"/>
      <c r="DS107" s="363"/>
      <c r="DT107" s="363"/>
      <c r="DU107" s="363"/>
      <c r="DV107" s="363"/>
      <c r="DW107" s="363"/>
      <c r="DX107" s="363"/>
      <c r="DY107" s="363"/>
      <c r="DZ107" s="363"/>
    </row>
    <row r="108" spans="1:131" s="214" customFormat="1" ht="26.25" customHeight="1" x14ac:dyDescent="0.2">
      <c r="A108" s="918" t="s">
        <v>414</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415</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14" customFormat="1" ht="26.25" customHeight="1" x14ac:dyDescent="0.2">
      <c r="A109" s="913" t="s">
        <v>416</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417</v>
      </c>
      <c r="AB109" s="894"/>
      <c r="AC109" s="894"/>
      <c r="AD109" s="894"/>
      <c r="AE109" s="895"/>
      <c r="AF109" s="893" t="s">
        <v>418</v>
      </c>
      <c r="AG109" s="894"/>
      <c r="AH109" s="894"/>
      <c r="AI109" s="894"/>
      <c r="AJ109" s="895"/>
      <c r="AK109" s="893" t="s">
        <v>298</v>
      </c>
      <c r="AL109" s="894"/>
      <c r="AM109" s="894"/>
      <c r="AN109" s="894"/>
      <c r="AO109" s="895"/>
      <c r="AP109" s="893" t="s">
        <v>419</v>
      </c>
      <c r="AQ109" s="894"/>
      <c r="AR109" s="894"/>
      <c r="AS109" s="894"/>
      <c r="AT109" s="896"/>
      <c r="AU109" s="913" t="s">
        <v>416</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417</v>
      </c>
      <c r="BR109" s="894"/>
      <c r="BS109" s="894"/>
      <c r="BT109" s="894"/>
      <c r="BU109" s="895"/>
      <c r="BV109" s="893" t="s">
        <v>418</v>
      </c>
      <c r="BW109" s="894"/>
      <c r="BX109" s="894"/>
      <c r="BY109" s="894"/>
      <c r="BZ109" s="895"/>
      <c r="CA109" s="893" t="s">
        <v>298</v>
      </c>
      <c r="CB109" s="894"/>
      <c r="CC109" s="894"/>
      <c r="CD109" s="894"/>
      <c r="CE109" s="895"/>
      <c r="CF109" s="914" t="s">
        <v>419</v>
      </c>
      <c r="CG109" s="914"/>
      <c r="CH109" s="914"/>
      <c r="CI109" s="914"/>
      <c r="CJ109" s="914"/>
      <c r="CK109" s="893" t="s">
        <v>420</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417</v>
      </c>
      <c r="DH109" s="894"/>
      <c r="DI109" s="894"/>
      <c r="DJ109" s="894"/>
      <c r="DK109" s="895"/>
      <c r="DL109" s="893" t="s">
        <v>418</v>
      </c>
      <c r="DM109" s="894"/>
      <c r="DN109" s="894"/>
      <c r="DO109" s="894"/>
      <c r="DP109" s="895"/>
      <c r="DQ109" s="893" t="s">
        <v>298</v>
      </c>
      <c r="DR109" s="894"/>
      <c r="DS109" s="894"/>
      <c r="DT109" s="894"/>
      <c r="DU109" s="895"/>
      <c r="DV109" s="893" t="s">
        <v>419</v>
      </c>
      <c r="DW109" s="894"/>
      <c r="DX109" s="894"/>
      <c r="DY109" s="894"/>
      <c r="DZ109" s="896"/>
    </row>
    <row r="110" spans="1:131" s="214" customFormat="1" ht="26.25" customHeight="1" x14ac:dyDescent="0.2">
      <c r="A110" s="897" t="s">
        <v>421</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7662488</v>
      </c>
      <c r="AB110" s="901"/>
      <c r="AC110" s="901"/>
      <c r="AD110" s="901"/>
      <c r="AE110" s="902"/>
      <c r="AF110" s="903">
        <v>7842315</v>
      </c>
      <c r="AG110" s="901"/>
      <c r="AH110" s="901"/>
      <c r="AI110" s="901"/>
      <c r="AJ110" s="902"/>
      <c r="AK110" s="903">
        <v>7784053</v>
      </c>
      <c r="AL110" s="901"/>
      <c r="AM110" s="901"/>
      <c r="AN110" s="901"/>
      <c r="AO110" s="902"/>
      <c r="AP110" s="904">
        <v>20.3</v>
      </c>
      <c r="AQ110" s="905"/>
      <c r="AR110" s="905"/>
      <c r="AS110" s="905"/>
      <c r="AT110" s="906"/>
      <c r="AU110" s="907" t="s">
        <v>73</v>
      </c>
      <c r="AV110" s="908"/>
      <c r="AW110" s="908"/>
      <c r="AX110" s="908"/>
      <c r="AY110" s="908"/>
      <c r="AZ110" s="930" t="s">
        <v>422</v>
      </c>
      <c r="BA110" s="898"/>
      <c r="BB110" s="898"/>
      <c r="BC110" s="898"/>
      <c r="BD110" s="898"/>
      <c r="BE110" s="898"/>
      <c r="BF110" s="898"/>
      <c r="BG110" s="898"/>
      <c r="BH110" s="898"/>
      <c r="BI110" s="898"/>
      <c r="BJ110" s="898"/>
      <c r="BK110" s="898"/>
      <c r="BL110" s="898"/>
      <c r="BM110" s="898"/>
      <c r="BN110" s="898"/>
      <c r="BO110" s="898"/>
      <c r="BP110" s="899"/>
      <c r="BQ110" s="931">
        <v>68564691</v>
      </c>
      <c r="BR110" s="932"/>
      <c r="BS110" s="932"/>
      <c r="BT110" s="932"/>
      <c r="BU110" s="932"/>
      <c r="BV110" s="932">
        <v>67157519</v>
      </c>
      <c r="BW110" s="932"/>
      <c r="BX110" s="932"/>
      <c r="BY110" s="932"/>
      <c r="BZ110" s="932"/>
      <c r="CA110" s="932">
        <v>63743803</v>
      </c>
      <c r="CB110" s="932"/>
      <c r="CC110" s="932"/>
      <c r="CD110" s="932"/>
      <c r="CE110" s="932"/>
      <c r="CF110" s="945">
        <v>166.3</v>
      </c>
      <c r="CG110" s="946"/>
      <c r="CH110" s="946"/>
      <c r="CI110" s="946"/>
      <c r="CJ110" s="946"/>
      <c r="CK110" s="947" t="s">
        <v>423</v>
      </c>
      <c r="CL110" s="948"/>
      <c r="CM110" s="930" t="s">
        <v>424</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126</v>
      </c>
      <c r="DH110" s="932"/>
      <c r="DI110" s="932"/>
      <c r="DJ110" s="932"/>
      <c r="DK110" s="932"/>
      <c r="DL110" s="932" t="s">
        <v>126</v>
      </c>
      <c r="DM110" s="932"/>
      <c r="DN110" s="932"/>
      <c r="DO110" s="932"/>
      <c r="DP110" s="932"/>
      <c r="DQ110" s="932" t="s">
        <v>126</v>
      </c>
      <c r="DR110" s="932"/>
      <c r="DS110" s="932"/>
      <c r="DT110" s="932"/>
      <c r="DU110" s="932"/>
      <c r="DV110" s="933" t="s">
        <v>126</v>
      </c>
      <c r="DW110" s="933"/>
      <c r="DX110" s="933"/>
      <c r="DY110" s="933"/>
      <c r="DZ110" s="934"/>
    </row>
    <row r="111" spans="1:131" s="214" customFormat="1" ht="26.25" customHeight="1" x14ac:dyDescent="0.2">
      <c r="A111" s="935" t="s">
        <v>425</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126</v>
      </c>
      <c r="AB111" s="939"/>
      <c r="AC111" s="939"/>
      <c r="AD111" s="939"/>
      <c r="AE111" s="940"/>
      <c r="AF111" s="941" t="s">
        <v>126</v>
      </c>
      <c r="AG111" s="939"/>
      <c r="AH111" s="939"/>
      <c r="AI111" s="939"/>
      <c r="AJ111" s="940"/>
      <c r="AK111" s="941" t="s">
        <v>126</v>
      </c>
      <c r="AL111" s="939"/>
      <c r="AM111" s="939"/>
      <c r="AN111" s="939"/>
      <c r="AO111" s="940"/>
      <c r="AP111" s="942" t="s">
        <v>126</v>
      </c>
      <c r="AQ111" s="943"/>
      <c r="AR111" s="943"/>
      <c r="AS111" s="943"/>
      <c r="AT111" s="944"/>
      <c r="AU111" s="909"/>
      <c r="AV111" s="910"/>
      <c r="AW111" s="910"/>
      <c r="AX111" s="910"/>
      <c r="AY111" s="910"/>
      <c r="AZ111" s="923" t="s">
        <v>426</v>
      </c>
      <c r="BA111" s="924"/>
      <c r="BB111" s="924"/>
      <c r="BC111" s="924"/>
      <c r="BD111" s="924"/>
      <c r="BE111" s="924"/>
      <c r="BF111" s="924"/>
      <c r="BG111" s="924"/>
      <c r="BH111" s="924"/>
      <c r="BI111" s="924"/>
      <c r="BJ111" s="924"/>
      <c r="BK111" s="924"/>
      <c r="BL111" s="924"/>
      <c r="BM111" s="924"/>
      <c r="BN111" s="924"/>
      <c r="BO111" s="924"/>
      <c r="BP111" s="925"/>
      <c r="BQ111" s="926">
        <v>5767</v>
      </c>
      <c r="BR111" s="927"/>
      <c r="BS111" s="927"/>
      <c r="BT111" s="927"/>
      <c r="BU111" s="927"/>
      <c r="BV111" s="927">
        <v>4846</v>
      </c>
      <c r="BW111" s="927"/>
      <c r="BX111" s="927"/>
      <c r="BY111" s="927"/>
      <c r="BZ111" s="927"/>
      <c r="CA111" s="927">
        <v>3908</v>
      </c>
      <c r="CB111" s="927"/>
      <c r="CC111" s="927"/>
      <c r="CD111" s="927"/>
      <c r="CE111" s="927"/>
      <c r="CF111" s="921">
        <v>0</v>
      </c>
      <c r="CG111" s="922"/>
      <c r="CH111" s="922"/>
      <c r="CI111" s="922"/>
      <c r="CJ111" s="922"/>
      <c r="CK111" s="949"/>
      <c r="CL111" s="950"/>
      <c r="CM111" s="923" t="s">
        <v>427</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126</v>
      </c>
      <c r="DH111" s="927"/>
      <c r="DI111" s="927"/>
      <c r="DJ111" s="927"/>
      <c r="DK111" s="927"/>
      <c r="DL111" s="927" t="s">
        <v>126</v>
      </c>
      <c r="DM111" s="927"/>
      <c r="DN111" s="927"/>
      <c r="DO111" s="927"/>
      <c r="DP111" s="927"/>
      <c r="DQ111" s="927" t="s">
        <v>126</v>
      </c>
      <c r="DR111" s="927"/>
      <c r="DS111" s="927"/>
      <c r="DT111" s="927"/>
      <c r="DU111" s="927"/>
      <c r="DV111" s="928" t="s">
        <v>126</v>
      </c>
      <c r="DW111" s="928"/>
      <c r="DX111" s="928"/>
      <c r="DY111" s="928"/>
      <c r="DZ111" s="929"/>
    </row>
    <row r="112" spans="1:131" s="214" customFormat="1" ht="26.25" customHeight="1" x14ac:dyDescent="0.2">
      <c r="A112" s="953" t="s">
        <v>428</v>
      </c>
      <c r="B112" s="954"/>
      <c r="C112" s="924" t="s">
        <v>429</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126</v>
      </c>
      <c r="AB112" s="960"/>
      <c r="AC112" s="960"/>
      <c r="AD112" s="960"/>
      <c r="AE112" s="961"/>
      <c r="AF112" s="962" t="s">
        <v>126</v>
      </c>
      <c r="AG112" s="960"/>
      <c r="AH112" s="960"/>
      <c r="AI112" s="960"/>
      <c r="AJ112" s="961"/>
      <c r="AK112" s="962" t="s">
        <v>126</v>
      </c>
      <c r="AL112" s="960"/>
      <c r="AM112" s="960"/>
      <c r="AN112" s="960"/>
      <c r="AO112" s="961"/>
      <c r="AP112" s="963" t="s">
        <v>126</v>
      </c>
      <c r="AQ112" s="964"/>
      <c r="AR112" s="964"/>
      <c r="AS112" s="964"/>
      <c r="AT112" s="965"/>
      <c r="AU112" s="909"/>
      <c r="AV112" s="910"/>
      <c r="AW112" s="910"/>
      <c r="AX112" s="910"/>
      <c r="AY112" s="910"/>
      <c r="AZ112" s="923" t="s">
        <v>430</v>
      </c>
      <c r="BA112" s="924"/>
      <c r="BB112" s="924"/>
      <c r="BC112" s="924"/>
      <c r="BD112" s="924"/>
      <c r="BE112" s="924"/>
      <c r="BF112" s="924"/>
      <c r="BG112" s="924"/>
      <c r="BH112" s="924"/>
      <c r="BI112" s="924"/>
      <c r="BJ112" s="924"/>
      <c r="BK112" s="924"/>
      <c r="BL112" s="924"/>
      <c r="BM112" s="924"/>
      <c r="BN112" s="924"/>
      <c r="BO112" s="924"/>
      <c r="BP112" s="925"/>
      <c r="BQ112" s="926">
        <v>19434861</v>
      </c>
      <c r="BR112" s="927"/>
      <c r="BS112" s="927"/>
      <c r="BT112" s="927"/>
      <c r="BU112" s="927"/>
      <c r="BV112" s="927">
        <v>18238799</v>
      </c>
      <c r="BW112" s="927"/>
      <c r="BX112" s="927"/>
      <c r="BY112" s="927"/>
      <c r="BZ112" s="927"/>
      <c r="CA112" s="927">
        <v>17014168</v>
      </c>
      <c r="CB112" s="927"/>
      <c r="CC112" s="927"/>
      <c r="CD112" s="927"/>
      <c r="CE112" s="927"/>
      <c r="CF112" s="921">
        <v>44.4</v>
      </c>
      <c r="CG112" s="922"/>
      <c r="CH112" s="922"/>
      <c r="CI112" s="922"/>
      <c r="CJ112" s="922"/>
      <c r="CK112" s="949"/>
      <c r="CL112" s="950"/>
      <c r="CM112" s="923" t="s">
        <v>431</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126</v>
      </c>
      <c r="DH112" s="927"/>
      <c r="DI112" s="927"/>
      <c r="DJ112" s="927"/>
      <c r="DK112" s="927"/>
      <c r="DL112" s="927" t="s">
        <v>126</v>
      </c>
      <c r="DM112" s="927"/>
      <c r="DN112" s="927"/>
      <c r="DO112" s="927"/>
      <c r="DP112" s="927"/>
      <c r="DQ112" s="927" t="s">
        <v>126</v>
      </c>
      <c r="DR112" s="927"/>
      <c r="DS112" s="927"/>
      <c r="DT112" s="927"/>
      <c r="DU112" s="927"/>
      <c r="DV112" s="928" t="s">
        <v>126</v>
      </c>
      <c r="DW112" s="928"/>
      <c r="DX112" s="928"/>
      <c r="DY112" s="928"/>
      <c r="DZ112" s="929"/>
    </row>
    <row r="113" spans="1:130" s="214" customFormat="1" ht="26.25" customHeight="1" x14ac:dyDescent="0.2">
      <c r="A113" s="955"/>
      <c r="B113" s="956"/>
      <c r="C113" s="924" t="s">
        <v>432</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1903904</v>
      </c>
      <c r="AB113" s="939"/>
      <c r="AC113" s="939"/>
      <c r="AD113" s="939"/>
      <c r="AE113" s="940"/>
      <c r="AF113" s="941">
        <v>1786454</v>
      </c>
      <c r="AG113" s="939"/>
      <c r="AH113" s="939"/>
      <c r="AI113" s="939"/>
      <c r="AJ113" s="940"/>
      <c r="AK113" s="941">
        <v>1876530</v>
      </c>
      <c r="AL113" s="939"/>
      <c r="AM113" s="939"/>
      <c r="AN113" s="939"/>
      <c r="AO113" s="940"/>
      <c r="AP113" s="942">
        <v>4.9000000000000004</v>
      </c>
      <c r="AQ113" s="943"/>
      <c r="AR113" s="943"/>
      <c r="AS113" s="943"/>
      <c r="AT113" s="944"/>
      <c r="AU113" s="909"/>
      <c r="AV113" s="910"/>
      <c r="AW113" s="910"/>
      <c r="AX113" s="910"/>
      <c r="AY113" s="910"/>
      <c r="AZ113" s="923" t="s">
        <v>433</v>
      </c>
      <c r="BA113" s="924"/>
      <c r="BB113" s="924"/>
      <c r="BC113" s="924"/>
      <c r="BD113" s="924"/>
      <c r="BE113" s="924"/>
      <c r="BF113" s="924"/>
      <c r="BG113" s="924"/>
      <c r="BH113" s="924"/>
      <c r="BI113" s="924"/>
      <c r="BJ113" s="924"/>
      <c r="BK113" s="924"/>
      <c r="BL113" s="924"/>
      <c r="BM113" s="924"/>
      <c r="BN113" s="924"/>
      <c r="BO113" s="924"/>
      <c r="BP113" s="925"/>
      <c r="BQ113" s="926" t="s">
        <v>126</v>
      </c>
      <c r="BR113" s="927"/>
      <c r="BS113" s="927"/>
      <c r="BT113" s="927"/>
      <c r="BU113" s="927"/>
      <c r="BV113" s="927" t="s">
        <v>126</v>
      </c>
      <c r="BW113" s="927"/>
      <c r="BX113" s="927"/>
      <c r="BY113" s="927"/>
      <c r="BZ113" s="927"/>
      <c r="CA113" s="927" t="s">
        <v>126</v>
      </c>
      <c r="CB113" s="927"/>
      <c r="CC113" s="927"/>
      <c r="CD113" s="927"/>
      <c r="CE113" s="927"/>
      <c r="CF113" s="921" t="s">
        <v>126</v>
      </c>
      <c r="CG113" s="922"/>
      <c r="CH113" s="922"/>
      <c r="CI113" s="922"/>
      <c r="CJ113" s="922"/>
      <c r="CK113" s="949"/>
      <c r="CL113" s="950"/>
      <c r="CM113" s="923" t="s">
        <v>434</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v>5767</v>
      </c>
      <c r="DH113" s="960"/>
      <c r="DI113" s="960"/>
      <c r="DJ113" s="960"/>
      <c r="DK113" s="961"/>
      <c r="DL113" s="962">
        <v>4846</v>
      </c>
      <c r="DM113" s="960"/>
      <c r="DN113" s="960"/>
      <c r="DO113" s="960"/>
      <c r="DP113" s="961"/>
      <c r="DQ113" s="962">
        <v>3908</v>
      </c>
      <c r="DR113" s="960"/>
      <c r="DS113" s="960"/>
      <c r="DT113" s="960"/>
      <c r="DU113" s="961"/>
      <c r="DV113" s="963">
        <v>0</v>
      </c>
      <c r="DW113" s="964"/>
      <c r="DX113" s="964"/>
      <c r="DY113" s="964"/>
      <c r="DZ113" s="965"/>
    </row>
    <row r="114" spans="1:130" s="214" customFormat="1" ht="26.25" customHeight="1" x14ac:dyDescent="0.2">
      <c r="A114" s="955"/>
      <c r="B114" s="956"/>
      <c r="C114" s="924" t="s">
        <v>435</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t="s">
        <v>126</v>
      </c>
      <c r="AB114" s="960"/>
      <c r="AC114" s="960"/>
      <c r="AD114" s="960"/>
      <c r="AE114" s="961"/>
      <c r="AF114" s="962" t="s">
        <v>126</v>
      </c>
      <c r="AG114" s="960"/>
      <c r="AH114" s="960"/>
      <c r="AI114" s="960"/>
      <c r="AJ114" s="961"/>
      <c r="AK114" s="962" t="s">
        <v>126</v>
      </c>
      <c r="AL114" s="960"/>
      <c r="AM114" s="960"/>
      <c r="AN114" s="960"/>
      <c r="AO114" s="961"/>
      <c r="AP114" s="963" t="s">
        <v>126</v>
      </c>
      <c r="AQ114" s="964"/>
      <c r="AR114" s="964"/>
      <c r="AS114" s="964"/>
      <c r="AT114" s="965"/>
      <c r="AU114" s="909"/>
      <c r="AV114" s="910"/>
      <c r="AW114" s="910"/>
      <c r="AX114" s="910"/>
      <c r="AY114" s="910"/>
      <c r="AZ114" s="923" t="s">
        <v>436</v>
      </c>
      <c r="BA114" s="924"/>
      <c r="BB114" s="924"/>
      <c r="BC114" s="924"/>
      <c r="BD114" s="924"/>
      <c r="BE114" s="924"/>
      <c r="BF114" s="924"/>
      <c r="BG114" s="924"/>
      <c r="BH114" s="924"/>
      <c r="BI114" s="924"/>
      <c r="BJ114" s="924"/>
      <c r="BK114" s="924"/>
      <c r="BL114" s="924"/>
      <c r="BM114" s="924"/>
      <c r="BN114" s="924"/>
      <c r="BO114" s="924"/>
      <c r="BP114" s="925"/>
      <c r="BQ114" s="926">
        <v>10492366</v>
      </c>
      <c r="BR114" s="927"/>
      <c r="BS114" s="927"/>
      <c r="BT114" s="927"/>
      <c r="BU114" s="927"/>
      <c r="BV114" s="927">
        <v>10354529</v>
      </c>
      <c r="BW114" s="927"/>
      <c r="BX114" s="927"/>
      <c r="BY114" s="927"/>
      <c r="BZ114" s="927"/>
      <c r="CA114" s="927">
        <v>10420384</v>
      </c>
      <c r="CB114" s="927"/>
      <c r="CC114" s="927"/>
      <c r="CD114" s="927"/>
      <c r="CE114" s="927"/>
      <c r="CF114" s="921">
        <v>27.2</v>
      </c>
      <c r="CG114" s="922"/>
      <c r="CH114" s="922"/>
      <c r="CI114" s="922"/>
      <c r="CJ114" s="922"/>
      <c r="CK114" s="949"/>
      <c r="CL114" s="950"/>
      <c r="CM114" s="923" t="s">
        <v>437</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126</v>
      </c>
      <c r="DH114" s="960"/>
      <c r="DI114" s="960"/>
      <c r="DJ114" s="960"/>
      <c r="DK114" s="961"/>
      <c r="DL114" s="962" t="s">
        <v>126</v>
      </c>
      <c r="DM114" s="960"/>
      <c r="DN114" s="960"/>
      <c r="DO114" s="960"/>
      <c r="DP114" s="961"/>
      <c r="DQ114" s="962" t="s">
        <v>126</v>
      </c>
      <c r="DR114" s="960"/>
      <c r="DS114" s="960"/>
      <c r="DT114" s="960"/>
      <c r="DU114" s="961"/>
      <c r="DV114" s="963" t="s">
        <v>126</v>
      </c>
      <c r="DW114" s="964"/>
      <c r="DX114" s="964"/>
      <c r="DY114" s="964"/>
      <c r="DZ114" s="965"/>
    </row>
    <row r="115" spans="1:130" s="214" customFormat="1" ht="26.25" customHeight="1" x14ac:dyDescent="0.2">
      <c r="A115" s="955"/>
      <c r="B115" s="956"/>
      <c r="C115" s="924" t="s">
        <v>438</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v>1018</v>
      </c>
      <c r="AB115" s="939"/>
      <c r="AC115" s="939"/>
      <c r="AD115" s="939"/>
      <c r="AE115" s="940"/>
      <c r="AF115" s="941">
        <v>1018</v>
      </c>
      <c r="AG115" s="939"/>
      <c r="AH115" s="939"/>
      <c r="AI115" s="939"/>
      <c r="AJ115" s="940"/>
      <c r="AK115" s="941">
        <v>1018</v>
      </c>
      <c r="AL115" s="939"/>
      <c r="AM115" s="939"/>
      <c r="AN115" s="939"/>
      <c r="AO115" s="940"/>
      <c r="AP115" s="942">
        <v>0</v>
      </c>
      <c r="AQ115" s="943"/>
      <c r="AR115" s="943"/>
      <c r="AS115" s="943"/>
      <c r="AT115" s="944"/>
      <c r="AU115" s="909"/>
      <c r="AV115" s="910"/>
      <c r="AW115" s="910"/>
      <c r="AX115" s="910"/>
      <c r="AY115" s="910"/>
      <c r="AZ115" s="923" t="s">
        <v>439</v>
      </c>
      <c r="BA115" s="924"/>
      <c r="BB115" s="924"/>
      <c r="BC115" s="924"/>
      <c r="BD115" s="924"/>
      <c r="BE115" s="924"/>
      <c r="BF115" s="924"/>
      <c r="BG115" s="924"/>
      <c r="BH115" s="924"/>
      <c r="BI115" s="924"/>
      <c r="BJ115" s="924"/>
      <c r="BK115" s="924"/>
      <c r="BL115" s="924"/>
      <c r="BM115" s="924"/>
      <c r="BN115" s="924"/>
      <c r="BO115" s="924"/>
      <c r="BP115" s="925"/>
      <c r="BQ115" s="926">
        <v>89285</v>
      </c>
      <c r="BR115" s="927"/>
      <c r="BS115" s="927"/>
      <c r="BT115" s="927"/>
      <c r="BU115" s="927"/>
      <c r="BV115" s="927">
        <v>33904</v>
      </c>
      <c r="BW115" s="927"/>
      <c r="BX115" s="927"/>
      <c r="BY115" s="927"/>
      <c r="BZ115" s="927"/>
      <c r="CA115" s="927">
        <v>11846</v>
      </c>
      <c r="CB115" s="927"/>
      <c r="CC115" s="927"/>
      <c r="CD115" s="927"/>
      <c r="CE115" s="927"/>
      <c r="CF115" s="921">
        <v>0</v>
      </c>
      <c r="CG115" s="922"/>
      <c r="CH115" s="922"/>
      <c r="CI115" s="922"/>
      <c r="CJ115" s="922"/>
      <c r="CK115" s="949"/>
      <c r="CL115" s="950"/>
      <c r="CM115" s="923" t="s">
        <v>440</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126</v>
      </c>
      <c r="DH115" s="960"/>
      <c r="DI115" s="960"/>
      <c r="DJ115" s="960"/>
      <c r="DK115" s="961"/>
      <c r="DL115" s="962" t="s">
        <v>126</v>
      </c>
      <c r="DM115" s="960"/>
      <c r="DN115" s="960"/>
      <c r="DO115" s="960"/>
      <c r="DP115" s="961"/>
      <c r="DQ115" s="962" t="s">
        <v>126</v>
      </c>
      <c r="DR115" s="960"/>
      <c r="DS115" s="960"/>
      <c r="DT115" s="960"/>
      <c r="DU115" s="961"/>
      <c r="DV115" s="963" t="s">
        <v>126</v>
      </c>
      <c r="DW115" s="964"/>
      <c r="DX115" s="964"/>
      <c r="DY115" s="964"/>
      <c r="DZ115" s="965"/>
    </row>
    <row r="116" spans="1:130" s="214" customFormat="1" ht="26.25" customHeight="1" x14ac:dyDescent="0.2">
      <c r="A116" s="957"/>
      <c r="B116" s="958"/>
      <c r="C116" s="966" t="s">
        <v>441</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126</v>
      </c>
      <c r="AB116" s="960"/>
      <c r="AC116" s="960"/>
      <c r="AD116" s="960"/>
      <c r="AE116" s="961"/>
      <c r="AF116" s="962" t="s">
        <v>126</v>
      </c>
      <c r="AG116" s="960"/>
      <c r="AH116" s="960"/>
      <c r="AI116" s="960"/>
      <c r="AJ116" s="961"/>
      <c r="AK116" s="962" t="s">
        <v>126</v>
      </c>
      <c r="AL116" s="960"/>
      <c r="AM116" s="960"/>
      <c r="AN116" s="960"/>
      <c r="AO116" s="961"/>
      <c r="AP116" s="963" t="s">
        <v>126</v>
      </c>
      <c r="AQ116" s="964"/>
      <c r="AR116" s="964"/>
      <c r="AS116" s="964"/>
      <c r="AT116" s="965"/>
      <c r="AU116" s="909"/>
      <c r="AV116" s="910"/>
      <c r="AW116" s="910"/>
      <c r="AX116" s="910"/>
      <c r="AY116" s="910"/>
      <c r="AZ116" s="968" t="s">
        <v>442</v>
      </c>
      <c r="BA116" s="969"/>
      <c r="BB116" s="969"/>
      <c r="BC116" s="969"/>
      <c r="BD116" s="969"/>
      <c r="BE116" s="969"/>
      <c r="BF116" s="969"/>
      <c r="BG116" s="969"/>
      <c r="BH116" s="969"/>
      <c r="BI116" s="969"/>
      <c r="BJ116" s="969"/>
      <c r="BK116" s="969"/>
      <c r="BL116" s="969"/>
      <c r="BM116" s="969"/>
      <c r="BN116" s="969"/>
      <c r="BO116" s="969"/>
      <c r="BP116" s="970"/>
      <c r="BQ116" s="926" t="s">
        <v>126</v>
      </c>
      <c r="BR116" s="927"/>
      <c r="BS116" s="927"/>
      <c r="BT116" s="927"/>
      <c r="BU116" s="927"/>
      <c r="BV116" s="927" t="s">
        <v>126</v>
      </c>
      <c r="BW116" s="927"/>
      <c r="BX116" s="927"/>
      <c r="BY116" s="927"/>
      <c r="BZ116" s="927"/>
      <c r="CA116" s="927" t="s">
        <v>126</v>
      </c>
      <c r="CB116" s="927"/>
      <c r="CC116" s="927"/>
      <c r="CD116" s="927"/>
      <c r="CE116" s="927"/>
      <c r="CF116" s="921" t="s">
        <v>126</v>
      </c>
      <c r="CG116" s="922"/>
      <c r="CH116" s="922"/>
      <c r="CI116" s="922"/>
      <c r="CJ116" s="922"/>
      <c r="CK116" s="949"/>
      <c r="CL116" s="950"/>
      <c r="CM116" s="923" t="s">
        <v>443</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126</v>
      </c>
      <c r="DH116" s="960"/>
      <c r="DI116" s="960"/>
      <c r="DJ116" s="960"/>
      <c r="DK116" s="961"/>
      <c r="DL116" s="962" t="s">
        <v>126</v>
      </c>
      <c r="DM116" s="960"/>
      <c r="DN116" s="960"/>
      <c r="DO116" s="960"/>
      <c r="DP116" s="961"/>
      <c r="DQ116" s="962" t="s">
        <v>126</v>
      </c>
      <c r="DR116" s="960"/>
      <c r="DS116" s="960"/>
      <c r="DT116" s="960"/>
      <c r="DU116" s="961"/>
      <c r="DV116" s="963" t="s">
        <v>126</v>
      </c>
      <c r="DW116" s="964"/>
      <c r="DX116" s="964"/>
      <c r="DY116" s="964"/>
      <c r="DZ116" s="965"/>
    </row>
    <row r="117" spans="1:130" s="214" customFormat="1" ht="26.25" customHeight="1" x14ac:dyDescent="0.2">
      <c r="A117" s="913" t="s">
        <v>181</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444</v>
      </c>
      <c r="Z117" s="895"/>
      <c r="AA117" s="979">
        <v>9567410</v>
      </c>
      <c r="AB117" s="980"/>
      <c r="AC117" s="980"/>
      <c r="AD117" s="980"/>
      <c r="AE117" s="981"/>
      <c r="AF117" s="982">
        <v>9629787</v>
      </c>
      <c r="AG117" s="980"/>
      <c r="AH117" s="980"/>
      <c r="AI117" s="980"/>
      <c r="AJ117" s="981"/>
      <c r="AK117" s="982">
        <v>9661601</v>
      </c>
      <c r="AL117" s="980"/>
      <c r="AM117" s="980"/>
      <c r="AN117" s="980"/>
      <c r="AO117" s="981"/>
      <c r="AP117" s="983"/>
      <c r="AQ117" s="984"/>
      <c r="AR117" s="984"/>
      <c r="AS117" s="984"/>
      <c r="AT117" s="985"/>
      <c r="AU117" s="909"/>
      <c r="AV117" s="910"/>
      <c r="AW117" s="910"/>
      <c r="AX117" s="910"/>
      <c r="AY117" s="910"/>
      <c r="AZ117" s="975" t="s">
        <v>445</v>
      </c>
      <c r="BA117" s="976"/>
      <c r="BB117" s="976"/>
      <c r="BC117" s="976"/>
      <c r="BD117" s="976"/>
      <c r="BE117" s="976"/>
      <c r="BF117" s="976"/>
      <c r="BG117" s="976"/>
      <c r="BH117" s="976"/>
      <c r="BI117" s="976"/>
      <c r="BJ117" s="976"/>
      <c r="BK117" s="976"/>
      <c r="BL117" s="976"/>
      <c r="BM117" s="976"/>
      <c r="BN117" s="976"/>
      <c r="BO117" s="976"/>
      <c r="BP117" s="977"/>
      <c r="BQ117" s="926" t="s">
        <v>126</v>
      </c>
      <c r="BR117" s="927"/>
      <c r="BS117" s="927"/>
      <c r="BT117" s="927"/>
      <c r="BU117" s="927"/>
      <c r="BV117" s="927" t="s">
        <v>126</v>
      </c>
      <c r="BW117" s="927"/>
      <c r="BX117" s="927"/>
      <c r="BY117" s="927"/>
      <c r="BZ117" s="927"/>
      <c r="CA117" s="927" t="s">
        <v>126</v>
      </c>
      <c r="CB117" s="927"/>
      <c r="CC117" s="927"/>
      <c r="CD117" s="927"/>
      <c r="CE117" s="927"/>
      <c r="CF117" s="921" t="s">
        <v>126</v>
      </c>
      <c r="CG117" s="922"/>
      <c r="CH117" s="922"/>
      <c r="CI117" s="922"/>
      <c r="CJ117" s="922"/>
      <c r="CK117" s="949"/>
      <c r="CL117" s="950"/>
      <c r="CM117" s="923" t="s">
        <v>446</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126</v>
      </c>
      <c r="DH117" s="960"/>
      <c r="DI117" s="960"/>
      <c r="DJ117" s="960"/>
      <c r="DK117" s="961"/>
      <c r="DL117" s="962" t="s">
        <v>126</v>
      </c>
      <c r="DM117" s="960"/>
      <c r="DN117" s="960"/>
      <c r="DO117" s="960"/>
      <c r="DP117" s="961"/>
      <c r="DQ117" s="962" t="s">
        <v>126</v>
      </c>
      <c r="DR117" s="960"/>
      <c r="DS117" s="960"/>
      <c r="DT117" s="960"/>
      <c r="DU117" s="961"/>
      <c r="DV117" s="963" t="s">
        <v>126</v>
      </c>
      <c r="DW117" s="964"/>
      <c r="DX117" s="964"/>
      <c r="DY117" s="964"/>
      <c r="DZ117" s="965"/>
    </row>
    <row r="118" spans="1:130" s="214" customFormat="1" ht="26.25" customHeight="1" x14ac:dyDescent="0.2">
      <c r="A118" s="913" t="s">
        <v>420</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417</v>
      </c>
      <c r="AB118" s="894"/>
      <c r="AC118" s="894"/>
      <c r="AD118" s="894"/>
      <c r="AE118" s="895"/>
      <c r="AF118" s="893" t="s">
        <v>418</v>
      </c>
      <c r="AG118" s="894"/>
      <c r="AH118" s="894"/>
      <c r="AI118" s="894"/>
      <c r="AJ118" s="895"/>
      <c r="AK118" s="893" t="s">
        <v>298</v>
      </c>
      <c r="AL118" s="894"/>
      <c r="AM118" s="894"/>
      <c r="AN118" s="894"/>
      <c r="AO118" s="895"/>
      <c r="AP118" s="971" t="s">
        <v>419</v>
      </c>
      <c r="AQ118" s="972"/>
      <c r="AR118" s="972"/>
      <c r="AS118" s="972"/>
      <c r="AT118" s="973"/>
      <c r="AU118" s="909"/>
      <c r="AV118" s="910"/>
      <c r="AW118" s="910"/>
      <c r="AX118" s="910"/>
      <c r="AY118" s="910"/>
      <c r="AZ118" s="974" t="s">
        <v>447</v>
      </c>
      <c r="BA118" s="966"/>
      <c r="BB118" s="966"/>
      <c r="BC118" s="966"/>
      <c r="BD118" s="966"/>
      <c r="BE118" s="966"/>
      <c r="BF118" s="966"/>
      <c r="BG118" s="966"/>
      <c r="BH118" s="966"/>
      <c r="BI118" s="966"/>
      <c r="BJ118" s="966"/>
      <c r="BK118" s="966"/>
      <c r="BL118" s="966"/>
      <c r="BM118" s="966"/>
      <c r="BN118" s="966"/>
      <c r="BO118" s="966"/>
      <c r="BP118" s="967"/>
      <c r="BQ118" s="1000" t="s">
        <v>126</v>
      </c>
      <c r="BR118" s="1001"/>
      <c r="BS118" s="1001"/>
      <c r="BT118" s="1001"/>
      <c r="BU118" s="1001"/>
      <c r="BV118" s="1001" t="s">
        <v>126</v>
      </c>
      <c r="BW118" s="1001"/>
      <c r="BX118" s="1001"/>
      <c r="BY118" s="1001"/>
      <c r="BZ118" s="1001"/>
      <c r="CA118" s="1001" t="s">
        <v>126</v>
      </c>
      <c r="CB118" s="1001"/>
      <c r="CC118" s="1001"/>
      <c r="CD118" s="1001"/>
      <c r="CE118" s="1001"/>
      <c r="CF118" s="921" t="s">
        <v>126</v>
      </c>
      <c r="CG118" s="922"/>
      <c r="CH118" s="922"/>
      <c r="CI118" s="922"/>
      <c r="CJ118" s="922"/>
      <c r="CK118" s="949"/>
      <c r="CL118" s="950"/>
      <c r="CM118" s="923" t="s">
        <v>448</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126</v>
      </c>
      <c r="DH118" s="960"/>
      <c r="DI118" s="960"/>
      <c r="DJ118" s="960"/>
      <c r="DK118" s="961"/>
      <c r="DL118" s="962" t="s">
        <v>126</v>
      </c>
      <c r="DM118" s="960"/>
      <c r="DN118" s="960"/>
      <c r="DO118" s="960"/>
      <c r="DP118" s="961"/>
      <c r="DQ118" s="962" t="s">
        <v>126</v>
      </c>
      <c r="DR118" s="960"/>
      <c r="DS118" s="960"/>
      <c r="DT118" s="960"/>
      <c r="DU118" s="961"/>
      <c r="DV118" s="963" t="s">
        <v>126</v>
      </c>
      <c r="DW118" s="964"/>
      <c r="DX118" s="964"/>
      <c r="DY118" s="964"/>
      <c r="DZ118" s="965"/>
    </row>
    <row r="119" spans="1:130" s="214" customFormat="1" ht="26.25" customHeight="1" x14ac:dyDescent="0.2">
      <c r="A119" s="1057" t="s">
        <v>423</v>
      </c>
      <c r="B119" s="948"/>
      <c r="C119" s="930" t="s">
        <v>424</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126</v>
      </c>
      <c r="AB119" s="901"/>
      <c r="AC119" s="901"/>
      <c r="AD119" s="901"/>
      <c r="AE119" s="902"/>
      <c r="AF119" s="903" t="s">
        <v>126</v>
      </c>
      <c r="AG119" s="901"/>
      <c r="AH119" s="901"/>
      <c r="AI119" s="901"/>
      <c r="AJ119" s="902"/>
      <c r="AK119" s="903" t="s">
        <v>126</v>
      </c>
      <c r="AL119" s="901"/>
      <c r="AM119" s="901"/>
      <c r="AN119" s="901"/>
      <c r="AO119" s="902"/>
      <c r="AP119" s="904" t="s">
        <v>126</v>
      </c>
      <c r="AQ119" s="905"/>
      <c r="AR119" s="905"/>
      <c r="AS119" s="905"/>
      <c r="AT119" s="906"/>
      <c r="AU119" s="911"/>
      <c r="AV119" s="912"/>
      <c r="AW119" s="912"/>
      <c r="AX119" s="912"/>
      <c r="AY119" s="912"/>
      <c r="AZ119" s="232" t="s">
        <v>181</v>
      </c>
      <c r="BA119" s="232"/>
      <c r="BB119" s="232"/>
      <c r="BC119" s="232"/>
      <c r="BD119" s="232"/>
      <c r="BE119" s="232"/>
      <c r="BF119" s="232"/>
      <c r="BG119" s="232"/>
      <c r="BH119" s="232"/>
      <c r="BI119" s="232"/>
      <c r="BJ119" s="232"/>
      <c r="BK119" s="232"/>
      <c r="BL119" s="232"/>
      <c r="BM119" s="232"/>
      <c r="BN119" s="232"/>
      <c r="BO119" s="978" t="s">
        <v>449</v>
      </c>
      <c r="BP119" s="1006"/>
      <c r="BQ119" s="1000">
        <v>98586970</v>
      </c>
      <c r="BR119" s="1001"/>
      <c r="BS119" s="1001"/>
      <c r="BT119" s="1001"/>
      <c r="BU119" s="1001"/>
      <c r="BV119" s="1001">
        <v>95789597</v>
      </c>
      <c r="BW119" s="1001"/>
      <c r="BX119" s="1001"/>
      <c r="BY119" s="1001"/>
      <c r="BZ119" s="1001"/>
      <c r="CA119" s="1001">
        <v>91194109</v>
      </c>
      <c r="CB119" s="1001"/>
      <c r="CC119" s="1001"/>
      <c r="CD119" s="1001"/>
      <c r="CE119" s="1001"/>
      <c r="CF119" s="1002"/>
      <c r="CG119" s="1003"/>
      <c r="CH119" s="1003"/>
      <c r="CI119" s="1003"/>
      <c r="CJ119" s="1004"/>
      <c r="CK119" s="951"/>
      <c r="CL119" s="952"/>
      <c r="CM119" s="974" t="s">
        <v>450</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t="s">
        <v>126</v>
      </c>
      <c r="DH119" s="987"/>
      <c r="DI119" s="987"/>
      <c r="DJ119" s="987"/>
      <c r="DK119" s="988"/>
      <c r="DL119" s="986" t="s">
        <v>126</v>
      </c>
      <c r="DM119" s="987"/>
      <c r="DN119" s="987"/>
      <c r="DO119" s="987"/>
      <c r="DP119" s="988"/>
      <c r="DQ119" s="986" t="s">
        <v>126</v>
      </c>
      <c r="DR119" s="987"/>
      <c r="DS119" s="987"/>
      <c r="DT119" s="987"/>
      <c r="DU119" s="988"/>
      <c r="DV119" s="989" t="s">
        <v>126</v>
      </c>
      <c r="DW119" s="990"/>
      <c r="DX119" s="990"/>
      <c r="DY119" s="990"/>
      <c r="DZ119" s="991"/>
    </row>
    <row r="120" spans="1:130" s="214" customFormat="1" ht="26.25" customHeight="1" x14ac:dyDescent="0.2">
      <c r="A120" s="1058"/>
      <c r="B120" s="950"/>
      <c r="C120" s="923" t="s">
        <v>427</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126</v>
      </c>
      <c r="AB120" s="960"/>
      <c r="AC120" s="960"/>
      <c r="AD120" s="960"/>
      <c r="AE120" s="961"/>
      <c r="AF120" s="962" t="s">
        <v>126</v>
      </c>
      <c r="AG120" s="960"/>
      <c r="AH120" s="960"/>
      <c r="AI120" s="960"/>
      <c r="AJ120" s="961"/>
      <c r="AK120" s="962" t="s">
        <v>126</v>
      </c>
      <c r="AL120" s="960"/>
      <c r="AM120" s="960"/>
      <c r="AN120" s="960"/>
      <c r="AO120" s="961"/>
      <c r="AP120" s="963" t="s">
        <v>126</v>
      </c>
      <c r="AQ120" s="964"/>
      <c r="AR120" s="964"/>
      <c r="AS120" s="964"/>
      <c r="AT120" s="965"/>
      <c r="AU120" s="992" t="s">
        <v>451</v>
      </c>
      <c r="AV120" s="993"/>
      <c r="AW120" s="993"/>
      <c r="AX120" s="993"/>
      <c r="AY120" s="994"/>
      <c r="AZ120" s="930" t="s">
        <v>452</v>
      </c>
      <c r="BA120" s="898"/>
      <c r="BB120" s="898"/>
      <c r="BC120" s="898"/>
      <c r="BD120" s="898"/>
      <c r="BE120" s="898"/>
      <c r="BF120" s="898"/>
      <c r="BG120" s="898"/>
      <c r="BH120" s="898"/>
      <c r="BI120" s="898"/>
      <c r="BJ120" s="898"/>
      <c r="BK120" s="898"/>
      <c r="BL120" s="898"/>
      <c r="BM120" s="898"/>
      <c r="BN120" s="898"/>
      <c r="BO120" s="898"/>
      <c r="BP120" s="899"/>
      <c r="BQ120" s="931">
        <v>11774910</v>
      </c>
      <c r="BR120" s="932"/>
      <c r="BS120" s="932"/>
      <c r="BT120" s="932"/>
      <c r="BU120" s="932"/>
      <c r="BV120" s="932">
        <v>18062703</v>
      </c>
      <c r="BW120" s="932"/>
      <c r="BX120" s="932"/>
      <c r="BY120" s="932"/>
      <c r="BZ120" s="932"/>
      <c r="CA120" s="932">
        <v>19996409</v>
      </c>
      <c r="CB120" s="932"/>
      <c r="CC120" s="932"/>
      <c r="CD120" s="932"/>
      <c r="CE120" s="932"/>
      <c r="CF120" s="945">
        <v>52.2</v>
      </c>
      <c r="CG120" s="946"/>
      <c r="CH120" s="946"/>
      <c r="CI120" s="946"/>
      <c r="CJ120" s="946"/>
      <c r="CK120" s="1007" t="s">
        <v>453</v>
      </c>
      <c r="CL120" s="1008"/>
      <c r="CM120" s="1008"/>
      <c r="CN120" s="1008"/>
      <c r="CO120" s="1009"/>
      <c r="CP120" s="1015" t="s">
        <v>399</v>
      </c>
      <c r="CQ120" s="1016"/>
      <c r="CR120" s="1016"/>
      <c r="CS120" s="1016"/>
      <c r="CT120" s="1016"/>
      <c r="CU120" s="1016"/>
      <c r="CV120" s="1016"/>
      <c r="CW120" s="1016"/>
      <c r="CX120" s="1016"/>
      <c r="CY120" s="1016"/>
      <c r="CZ120" s="1016"/>
      <c r="DA120" s="1016"/>
      <c r="DB120" s="1016"/>
      <c r="DC120" s="1016"/>
      <c r="DD120" s="1016"/>
      <c r="DE120" s="1016"/>
      <c r="DF120" s="1017"/>
      <c r="DG120" s="931">
        <v>12634909</v>
      </c>
      <c r="DH120" s="932"/>
      <c r="DI120" s="932"/>
      <c r="DJ120" s="932"/>
      <c r="DK120" s="932"/>
      <c r="DL120" s="932">
        <v>11995281</v>
      </c>
      <c r="DM120" s="932"/>
      <c r="DN120" s="932"/>
      <c r="DO120" s="932"/>
      <c r="DP120" s="932"/>
      <c r="DQ120" s="932">
        <v>12019821</v>
      </c>
      <c r="DR120" s="932"/>
      <c r="DS120" s="932"/>
      <c r="DT120" s="932"/>
      <c r="DU120" s="932"/>
      <c r="DV120" s="933">
        <v>31.4</v>
      </c>
      <c r="DW120" s="933"/>
      <c r="DX120" s="933"/>
      <c r="DY120" s="933"/>
      <c r="DZ120" s="934"/>
    </row>
    <row r="121" spans="1:130" s="214" customFormat="1" ht="26.25" customHeight="1" x14ac:dyDescent="0.2">
      <c r="A121" s="1058"/>
      <c r="B121" s="950"/>
      <c r="C121" s="975" t="s">
        <v>454</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v>1018</v>
      </c>
      <c r="AB121" s="960"/>
      <c r="AC121" s="960"/>
      <c r="AD121" s="960"/>
      <c r="AE121" s="961"/>
      <c r="AF121" s="962">
        <v>1018</v>
      </c>
      <c r="AG121" s="960"/>
      <c r="AH121" s="960"/>
      <c r="AI121" s="960"/>
      <c r="AJ121" s="961"/>
      <c r="AK121" s="962">
        <v>1018</v>
      </c>
      <c r="AL121" s="960"/>
      <c r="AM121" s="960"/>
      <c r="AN121" s="960"/>
      <c r="AO121" s="961"/>
      <c r="AP121" s="963">
        <v>0</v>
      </c>
      <c r="AQ121" s="964"/>
      <c r="AR121" s="964"/>
      <c r="AS121" s="964"/>
      <c r="AT121" s="965"/>
      <c r="AU121" s="995"/>
      <c r="AV121" s="996"/>
      <c r="AW121" s="996"/>
      <c r="AX121" s="996"/>
      <c r="AY121" s="997"/>
      <c r="AZ121" s="923" t="s">
        <v>455</v>
      </c>
      <c r="BA121" s="924"/>
      <c r="BB121" s="924"/>
      <c r="BC121" s="924"/>
      <c r="BD121" s="924"/>
      <c r="BE121" s="924"/>
      <c r="BF121" s="924"/>
      <c r="BG121" s="924"/>
      <c r="BH121" s="924"/>
      <c r="BI121" s="924"/>
      <c r="BJ121" s="924"/>
      <c r="BK121" s="924"/>
      <c r="BL121" s="924"/>
      <c r="BM121" s="924"/>
      <c r="BN121" s="924"/>
      <c r="BO121" s="924"/>
      <c r="BP121" s="925"/>
      <c r="BQ121" s="926">
        <v>7316256</v>
      </c>
      <c r="BR121" s="927"/>
      <c r="BS121" s="927"/>
      <c r="BT121" s="927"/>
      <c r="BU121" s="927"/>
      <c r="BV121" s="927">
        <v>7095090</v>
      </c>
      <c r="BW121" s="927"/>
      <c r="BX121" s="927"/>
      <c r="BY121" s="927"/>
      <c r="BZ121" s="927"/>
      <c r="CA121" s="927">
        <v>6591191</v>
      </c>
      <c r="CB121" s="927"/>
      <c r="CC121" s="927"/>
      <c r="CD121" s="927"/>
      <c r="CE121" s="927"/>
      <c r="CF121" s="921">
        <v>17.2</v>
      </c>
      <c r="CG121" s="922"/>
      <c r="CH121" s="922"/>
      <c r="CI121" s="922"/>
      <c r="CJ121" s="922"/>
      <c r="CK121" s="1010"/>
      <c r="CL121" s="1011"/>
      <c r="CM121" s="1011"/>
      <c r="CN121" s="1011"/>
      <c r="CO121" s="1012"/>
      <c r="CP121" s="1020" t="s">
        <v>402</v>
      </c>
      <c r="CQ121" s="1021"/>
      <c r="CR121" s="1021"/>
      <c r="CS121" s="1021"/>
      <c r="CT121" s="1021"/>
      <c r="CU121" s="1021"/>
      <c r="CV121" s="1021"/>
      <c r="CW121" s="1021"/>
      <c r="CX121" s="1021"/>
      <c r="CY121" s="1021"/>
      <c r="CZ121" s="1021"/>
      <c r="DA121" s="1021"/>
      <c r="DB121" s="1021"/>
      <c r="DC121" s="1021"/>
      <c r="DD121" s="1021"/>
      <c r="DE121" s="1021"/>
      <c r="DF121" s="1022"/>
      <c r="DG121" s="926">
        <v>4487668</v>
      </c>
      <c r="DH121" s="927"/>
      <c r="DI121" s="927"/>
      <c r="DJ121" s="927"/>
      <c r="DK121" s="927"/>
      <c r="DL121" s="927">
        <v>4096879</v>
      </c>
      <c r="DM121" s="927"/>
      <c r="DN121" s="927"/>
      <c r="DO121" s="927"/>
      <c r="DP121" s="927"/>
      <c r="DQ121" s="927">
        <v>3472988</v>
      </c>
      <c r="DR121" s="927"/>
      <c r="DS121" s="927"/>
      <c r="DT121" s="927"/>
      <c r="DU121" s="927"/>
      <c r="DV121" s="928">
        <v>9.1</v>
      </c>
      <c r="DW121" s="928"/>
      <c r="DX121" s="928"/>
      <c r="DY121" s="928"/>
      <c r="DZ121" s="929"/>
    </row>
    <row r="122" spans="1:130" s="214" customFormat="1" ht="26.25" customHeight="1" x14ac:dyDescent="0.2">
      <c r="A122" s="1058"/>
      <c r="B122" s="950"/>
      <c r="C122" s="923" t="s">
        <v>437</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126</v>
      </c>
      <c r="AB122" s="960"/>
      <c r="AC122" s="960"/>
      <c r="AD122" s="960"/>
      <c r="AE122" s="961"/>
      <c r="AF122" s="962" t="s">
        <v>126</v>
      </c>
      <c r="AG122" s="960"/>
      <c r="AH122" s="960"/>
      <c r="AI122" s="960"/>
      <c r="AJ122" s="961"/>
      <c r="AK122" s="962" t="s">
        <v>126</v>
      </c>
      <c r="AL122" s="960"/>
      <c r="AM122" s="960"/>
      <c r="AN122" s="960"/>
      <c r="AO122" s="961"/>
      <c r="AP122" s="963" t="s">
        <v>126</v>
      </c>
      <c r="AQ122" s="964"/>
      <c r="AR122" s="964"/>
      <c r="AS122" s="964"/>
      <c r="AT122" s="965"/>
      <c r="AU122" s="995"/>
      <c r="AV122" s="996"/>
      <c r="AW122" s="996"/>
      <c r="AX122" s="996"/>
      <c r="AY122" s="997"/>
      <c r="AZ122" s="974" t="s">
        <v>456</v>
      </c>
      <c r="BA122" s="966"/>
      <c r="BB122" s="966"/>
      <c r="BC122" s="966"/>
      <c r="BD122" s="966"/>
      <c r="BE122" s="966"/>
      <c r="BF122" s="966"/>
      <c r="BG122" s="966"/>
      <c r="BH122" s="966"/>
      <c r="BI122" s="966"/>
      <c r="BJ122" s="966"/>
      <c r="BK122" s="966"/>
      <c r="BL122" s="966"/>
      <c r="BM122" s="966"/>
      <c r="BN122" s="966"/>
      <c r="BO122" s="966"/>
      <c r="BP122" s="967"/>
      <c r="BQ122" s="1000">
        <v>67211987</v>
      </c>
      <c r="BR122" s="1001"/>
      <c r="BS122" s="1001"/>
      <c r="BT122" s="1001"/>
      <c r="BU122" s="1001"/>
      <c r="BV122" s="1001">
        <v>65390354</v>
      </c>
      <c r="BW122" s="1001"/>
      <c r="BX122" s="1001"/>
      <c r="BY122" s="1001"/>
      <c r="BZ122" s="1001"/>
      <c r="CA122" s="1001">
        <v>62140233</v>
      </c>
      <c r="CB122" s="1001"/>
      <c r="CC122" s="1001"/>
      <c r="CD122" s="1001"/>
      <c r="CE122" s="1001"/>
      <c r="CF122" s="1018">
        <v>162.19999999999999</v>
      </c>
      <c r="CG122" s="1019"/>
      <c r="CH122" s="1019"/>
      <c r="CI122" s="1019"/>
      <c r="CJ122" s="1019"/>
      <c r="CK122" s="1010"/>
      <c r="CL122" s="1011"/>
      <c r="CM122" s="1011"/>
      <c r="CN122" s="1011"/>
      <c r="CO122" s="1012"/>
      <c r="CP122" s="1020" t="s">
        <v>400</v>
      </c>
      <c r="CQ122" s="1021"/>
      <c r="CR122" s="1021"/>
      <c r="CS122" s="1021"/>
      <c r="CT122" s="1021"/>
      <c r="CU122" s="1021"/>
      <c r="CV122" s="1021"/>
      <c r="CW122" s="1021"/>
      <c r="CX122" s="1021"/>
      <c r="CY122" s="1021"/>
      <c r="CZ122" s="1021"/>
      <c r="DA122" s="1021"/>
      <c r="DB122" s="1021"/>
      <c r="DC122" s="1021"/>
      <c r="DD122" s="1021"/>
      <c r="DE122" s="1021"/>
      <c r="DF122" s="1022"/>
      <c r="DG122" s="926">
        <v>2112329</v>
      </c>
      <c r="DH122" s="927"/>
      <c r="DI122" s="927"/>
      <c r="DJ122" s="927"/>
      <c r="DK122" s="927"/>
      <c r="DL122" s="927">
        <v>2027509</v>
      </c>
      <c r="DM122" s="927"/>
      <c r="DN122" s="927"/>
      <c r="DO122" s="927"/>
      <c r="DP122" s="927"/>
      <c r="DQ122" s="927">
        <v>1405783</v>
      </c>
      <c r="DR122" s="927"/>
      <c r="DS122" s="927"/>
      <c r="DT122" s="927"/>
      <c r="DU122" s="927"/>
      <c r="DV122" s="928">
        <v>3.7</v>
      </c>
      <c r="DW122" s="928"/>
      <c r="DX122" s="928"/>
      <c r="DY122" s="928"/>
      <c r="DZ122" s="929"/>
    </row>
    <row r="123" spans="1:130" s="214" customFormat="1" ht="26.25" customHeight="1" x14ac:dyDescent="0.2">
      <c r="A123" s="1058"/>
      <c r="B123" s="950"/>
      <c r="C123" s="923" t="s">
        <v>443</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126</v>
      </c>
      <c r="AB123" s="960"/>
      <c r="AC123" s="960"/>
      <c r="AD123" s="960"/>
      <c r="AE123" s="961"/>
      <c r="AF123" s="962" t="s">
        <v>126</v>
      </c>
      <c r="AG123" s="960"/>
      <c r="AH123" s="960"/>
      <c r="AI123" s="960"/>
      <c r="AJ123" s="961"/>
      <c r="AK123" s="962" t="s">
        <v>126</v>
      </c>
      <c r="AL123" s="960"/>
      <c r="AM123" s="960"/>
      <c r="AN123" s="960"/>
      <c r="AO123" s="961"/>
      <c r="AP123" s="963" t="s">
        <v>126</v>
      </c>
      <c r="AQ123" s="964"/>
      <c r="AR123" s="964"/>
      <c r="AS123" s="964"/>
      <c r="AT123" s="965"/>
      <c r="AU123" s="998"/>
      <c r="AV123" s="999"/>
      <c r="AW123" s="999"/>
      <c r="AX123" s="999"/>
      <c r="AY123" s="999"/>
      <c r="AZ123" s="232" t="s">
        <v>181</v>
      </c>
      <c r="BA123" s="232"/>
      <c r="BB123" s="232"/>
      <c r="BC123" s="232"/>
      <c r="BD123" s="232"/>
      <c r="BE123" s="232"/>
      <c r="BF123" s="232"/>
      <c r="BG123" s="232"/>
      <c r="BH123" s="232"/>
      <c r="BI123" s="232"/>
      <c r="BJ123" s="232"/>
      <c r="BK123" s="232"/>
      <c r="BL123" s="232"/>
      <c r="BM123" s="232"/>
      <c r="BN123" s="232"/>
      <c r="BO123" s="978" t="s">
        <v>457</v>
      </c>
      <c r="BP123" s="1006"/>
      <c r="BQ123" s="1064">
        <v>86303153</v>
      </c>
      <c r="BR123" s="1065"/>
      <c r="BS123" s="1065"/>
      <c r="BT123" s="1065"/>
      <c r="BU123" s="1065"/>
      <c r="BV123" s="1065">
        <v>90548147</v>
      </c>
      <c r="BW123" s="1065"/>
      <c r="BX123" s="1065"/>
      <c r="BY123" s="1065"/>
      <c r="BZ123" s="1065"/>
      <c r="CA123" s="1065">
        <v>88727833</v>
      </c>
      <c r="CB123" s="1065"/>
      <c r="CC123" s="1065"/>
      <c r="CD123" s="1065"/>
      <c r="CE123" s="1065"/>
      <c r="CF123" s="1002"/>
      <c r="CG123" s="1003"/>
      <c r="CH123" s="1003"/>
      <c r="CI123" s="1003"/>
      <c r="CJ123" s="1004"/>
      <c r="CK123" s="1010"/>
      <c r="CL123" s="1011"/>
      <c r="CM123" s="1011"/>
      <c r="CN123" s="1011"/>
      <c r="CO123" s="1012"/>
      <c r="CP123" s="1020" t="s">
        <v>397</v>
      </c>
      <c r="CQ123" s="1021"/>
      <c r="CR123" s="1021"/>
      <c r="CS123" s="1021"/>
      <c r="CT123" s="1021"/>
      <c r="CU123" s="1021"/>
      <c r="CV123" s="1021"/>
      <c r="CW123" s="1021"/>
      <c r="CX123" s="1021"/>
      <c r="CY123" s="1021"/>
      <c r="CZ123" s="1021"/>
      <c r="DA123" s="1021"/>
      <c r="DB123" s="1021"/>
      <c r="DC123" s="1021"/>
      <c r="DD123" s="1021"/>
      <c r="DE123" s="1021"/>
      <c r="DF123" s="1022"/>
      <c r="DG123" s="959">
        <v>170809</v>
      </c>
      <c r="DH123" s="960"/>
      <c r="DI123" s="960"/>
      <c r="DJ123" s="960"/>
      <c r="DK123" s="961"/>
      <c r="DL123" s="962">
        <v>96822</v>
      </c>
      <c r="DM123" s="960"/>
      <c r="DN123" s="960"/>
      <c r="DO123" s="960"/>
      <c r="DP123" s="961"/>
      <c r="DQ123" s="962">
        <v>95815</v>
      </c>
      <c r="DR123" s="960"/>
      <c r="DS123" s="960"/>
      <c r="DT123" s="960"/>
      <c r="DU123" s="961"/>
      <c r="DV123" s="963">
        <v>0.3</v>
      </c>
      <c r="DW123" s="964"/>
      <c r="DX123" s="964"/>
      <c r="DY123" s="964"/>
      <c r="DZ123" s="965"/>
    </row>
    <row r="124" spans="1:130" s="214" customFormat="1" ht="26.25" customHeight="1" thickBot="1" x14ac:dyDescent="0.25">
      <c r="A124" s="1058"/>
      <c r="B124" s="950"/>
      <c r="C124" s="923" t="s">
        <v>446</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126</v>
      </c>
      <c r="AB124" s="960"/>
      <c r="AC124" s="960"/>
      <c r="AD124" s="960"/>
      <c r="AE124" s="961"/>
      <c r="AF124" s="962" t="s">
        <v>126</v>
      </c>
      <c r="AG124" s="960"/>
      <c r="AH124" s="960"/>
      <c r="AI124" s="960"/>
      <c r="AJ124" s="961"/>
      <c r="AK124" s="962" t="s">
        <v>126</v>
      </c>
      <c r="AL124" s="960"/>
      <c r="AM124" s="960"/>
      <c r="AN124" s="960"/>
      <c r="AO124" s="961"/>
      <c r="AP124" s="963" t="s">
        <v>126</v>
      </c>
      <c r="AQ124" s="964"/>
      <c r="AR124" s="964"/>
      <c r="AS124" s="964"/>
      <c r="AT124" s="965"/>
      <c r="AU124" s="1060" t="s">
        <v>458</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33</v>
      </c>
      <c r="BR124" s="1028"/>
      <c r="BS124" s="1028"/>
      <c r="BT124" s="1028"/>
      <c r="BU124" s="1028"/>
      <c r="BV124" s="1028">
        <v>13.3</v>
      </c>
      <c r="BW124" s="1028"/>
      <c r="BX124" s="1028"/>
      <c r="BY124" s="1028"/>
      <c r="BZ124" s="1028"/>
      <c r="CA124" s="1028">
        <v>6.4</v>
      </c>
      <c r="CB124" s="1028"/>
      <c r="CC124" s="1028"/>
      <c r="CD124" s="1028"/>
      <c r="CE124" s="1028"/>
      <c r="CF124" s="1029"/>
      <c r="CG124" s="1030"/>
      <c r="CH124" s="1030"/>
      <c r="CI124" s="1030"/>
      <c r="CJ124" s="1031"/>
      <c r="CK124" s="1013"/>
      <c r="CL124" s="1013"/>
      <c r="CM124" s="1013"/>
      <c r="CN124" s="1013"/>
      <c r="CO124" s="1014"/>
      <c r="CP124" s="1020" t="s">
        <v>459</v>
      </c>
      <c r="CQ124" s="1021"/>
      <c r="CR124" s="1021"/>
      <c r="CS124" s="1021"/>
      <c r="CT124" s="1021"/>
      <c r="CU124" s="1021"/>
      <c r="CV124" s="1021"/>
      <c r="CW124" s="1021"/>
      <c r="CX124" s="1021"/>
      <c r="CY124" s="1021"/>
      <c r="CZ124" s="1021"/>
      <c r="DA124" s="1021"/>
      <c r="DB124" s="1021"/>
      <c r="DC124" s="1021"/>
      <c r="DD124" s="1021"/>
      <c r="DE124" s="1021"/>
      <c r="DF124" s="1022"/>
      <c r="DG124" s="1005">
        <v>29146</v>
      </c>
      <c r="DH124" s="987"/>
      <c r="DI124" s="987"/>
      <c r="DJ124" s="987"/>
      <c r="DK124" s="988"/>
      <c r="DL124" s="986">
        <v>22308</v>
      </c>
      <c r="DM124" s="987"/>
      <c r="DN124" s="987"/>
      <c r="DO124" s="987"/>
      <c r="DP124" s="988"/>
      <c r="DQ124" s="986">
        <v>19761</v>
      </c>
      <c r="DR124" s="987"/>
      <c r="DS124" s="987"/>
      <c r="DT124" s="987"/>
      <c r="DU124" s="988"/>
      <c r="DV124" s="989">
        <v>0.1</v>
      </c>
      <c r="DW124" s="990"/>
      <c r="DX124" s="990"/>
      <c r="DY124" s="990"/>
      <c r="DZ124" s="991"/>
    </row>
    <row r="125" spans="1:130" s="214" customFormat="1" ht="26.25" customHeight="1" x14ac:dyDescent="0.2">
      <c r="A125" s="1058"/>
      <c r="B125" s="950"/>
      <c r="C125" s="923" t="s">
        <v>448</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126</v>
      </c>
      <c r="AB125" s="960"/>
      <c r="AC125" s="960"/>
      <c r="AD125" s="960"/>
      <c r="AE125" s="961"/>
      <c r="AF125" s="962" t="s">
        <v>126</v>
      </c>
      <c r="AG125" s="960"/>
      <c r="AH125" s="960"/>
      <c r="AI125" s="960"/>
      <c r="AJ125" s="961"/>
      <c r="AK125" s="962" t="s">
        <v>126</v>
      </c>
      <c r="AL125" s="960"/>
      <c r="AM125" s="960"/>
      <c r="AN125" s="960"/>
      <c r="AO125" s="961"/>
      <c r="AP125" s="963" t="s">
        <v>126</v>
      </c>
      <c r="AQ125" s="964"/>
      <c r="AR125" s="964"/>
      <c r="AS125" s="964"/>
      <c r="AT125" s="965"/>
      <c r="AU125" s="360"/>
      <c r="AV125" s="361"/>
      <c r="AW125" s="361"/>
      <c r="AX125" s="361"/>
      <c r="AY125" s="361"/>
      <c r="AZ125" s="361"/>
      <c r="BA125" s="361"/>
      <c r="BB125" s="361"/>
      <c r="BC125" s="361"/>
      <c r="BD125" s="361"/>
      <c r="BE125" s="361"/>
      <c r="BF125" s="361"/>
      <c r="BG125" s="361"/>
      <c r="BH125" s="361"/>
      <c r="BI125" s="361"/>
      <c r="BJ125" s="361"/>
      <c r="BK125" s="361"/>
      <c r="BL125" s="361"/>
      <c r="BM125" s="361"/>
      <c r="BN125" s="361"/>
      <c r="BO125" s="361"/>
      <c r="BP125" s="361"/>
      <c r="BQ125" s="362"/>
      <c r="BR125" s="362"/>
      <c r="BS125" s="362"/>
      <c r="BT125" s="362"/>
      <c r="BU125" s="362"/>
      <c r="BV125" s="362"/>
      <c r="BW125" s="362"/>
      <c r="BX125" s="362"/>
      <c r="BY125" s="362"/>
      <c r="BZ125" s="362"/>
      <c r="CA125" s="362"/>
      <c r="CB125" s="362"/>
      <c r="CC125" s="362"/>
      <c r="CD125" s="362"/>
      <c r="CE125" s="362"/>
      <c r="CF125" s="362"/>
      <c r="CG125" s="362"/>
      <c r="CH125" s="362"/>
      <c r="CI125" s="362"/>
      <c r="CJ125" s="233"/>
      <c r="CK125" s="1023" t="s">
        <v>460</v>
      </c>
      <c r="CL125" s="1008"/>
      <c r="CM125" s="1008"/>
      <c r="CN125" s="1008"/>
      <c r="CO125" s="1009"/>
      <c r="CP125" s="930" t="s">
        <v>461</v>
      </c>
      <c r="CQ125" s="898"/>
      <c r="CR125" s="898"/>
      <c r="CS125" s="898"/>
      <c r="CT125" s="898"/>
      <c r="CU125" s="898"/>
      <c r="CV125" s="898"/>
      <c r="CW125" s="898"/>
      <c r="CX125" s="898"/>
      <c r="CY125" s="898"/>
      <c r="CZ125" s="898"/>
      <c r="DA125" s="898"/>
      <c r="DB125" s="898"/>
      <c r="DC125" s="898"/>
      <c r="DD125" s="898"/>
      <c r="DE125" s="898"/>
      <c r="DF125" s="899"/>
      <c r="DG125" s="931" t="s">
        <v>126</v>
      </c>
      <c r="DH125" s="932"/>
      <c r="DI125" s="932"/>
      <c r="DJ125" s="932"/>
      <c r="DK125" s="932"/>
      <c r="DL125" s="932" t="s">
        <v>126</v>
      </c>
      <c r="DM125" s="932"/>
      <c r="DN125" s="932"/>
      <c r="DO125" s="932"/>
      <c r="DP125" s="932"/>
      <c r="DQ125" s="932" t="s">
        <v>126</v>
      </c>
      <c r="DR125" s="932"/>
      <c r="DS125" s="932"/>
      <c r="DT125" s="932"/>
      <c r="DU125" s="932"/>
      <c r="DV125" s="933" t="s">
        <v>126</v>
      </c>
      <c r="DW125" s="933"/>
      <c r="DX125" s="933"/>
      <c r="DY125" s="933"/>
      <c r="DZ125" s="934"/>
    </row>
    <row r="126" spans="1:130" s="214" customFormat="1" ht="26.25" customHeight="1" thickBot="1" x14ac:dyDescent="0.25">
      <c r="A126" s="1058"/>
      <c r="B126" s="950"/>
      <c r="C126" s="923" t="s">
        <v>450</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t="s">
        <v>126</v>
      </c>
      <c r="AB126" s="960"/>
      <c r="AC126" s="960"/>
      <c r="AD126" s="960"/>
      <c r="AE126" s="961"/>
      <c r="AF126" s="962" t="s">
        <v>126</v>
      </c>
      <c r="AG126" s="960"/>
      <c r="AH126" s="960"/>
      <c r="AI126" s="960"/>
      <c r="AJ126" s="961"/>
      <c r="AK126" s="962" t="s">
        <v>126</v>
      </c>
      <c r="AL126" s="960"/>
      <c r="AM126" s="960"/>
      <c r="AN126" s="960"/>
      <c r="AO126" s="961"/>
      <c r="AP126" s="963" t="s">
        <v>126</v>
      </c>
      <c r="AQ126" s="964"/>
      <c r="AR126" s="964"/>
      <c r="AS126" s="964"/>
      <c r="AT126" s="965"/>
      <c r="AU126" s="362"/>
      <c r="AV126" s="362"/>
      <c r="AW126" s="362"/>
      <c r="AX126" s="362"/>
      <c r="AY126" s="362"/>
      <c r="AZ126" s="362"/>
      <c r="BA126" s="362"/>
      <c r="BB126" s="362"/>
      <c r="BC126" s="362"/>
      <c r="BD126" s="362"/>
      <c r="BE126" s="362"/>
      <c r="BF126" s="362"/>
      <c r="BG126" s="362"/>
      <c r="BH126" s="362"/>
      <c r="BI126" s="362"/>
      <c r="BJ126" s="362"/>
      <c r="BK126" s="362"/>
      <c r="BL126" s="362"/>
      <c r="BM126" s="362"/>
      <c r="BN126" s="362"/>
      <c r="BO126" s="362"/>
      <c r="BP126" s="362"/>
      <c r="BQ126" s="362"/>
      <c r="BR126" s="362"/>
      <c r="BS126" s="362"/>
      <c r="BT126" s="362"/>
      <c r="BU126" s="362"/>
      <c r="BV126" s="362"/>
      <c r="BW126" s="362"/>
      <c r="BX126" s="362"/>
      <c r="BY126" s="362"/>
      <c r="BZ126" s="362"/>
      <c r="CA126" s="362"/>
      <c r="CB126" s="362"/>
      <c r="CC126" s="362"/>
      <c r="CD126" s="234"/>
      <c r="CE126" s="234"/>
      <c r="CF126" s="234"/>
      <c r="CG126" s="362"/>
      <c r="CH126" s="362"/>
      <c r="CI126" s="362"/>
      <c r="CJ126" s="233"/>
      <c r="CK126" s="1024"/>
      <c r="CL126" s="1011"/>
      <c r="CM126" s="1011"/>
      <c r="CN126" s="1011"/>
      <c r="CO126" s="1012"/>
      <c r="CP126" s="923" t="s">
        <v>462</v>
      </c>
      <c r="CQ126" s="924"/>
      <c r="CR126" s="924"/>
      <c r="CS126" s="924"/>
      <c r="CT126" s="924"/>
      <c r="CU126" s="924"/>
      <c r="CV126" s="924"/>
      <c r="CW126" s="924"/>
      <c r="CX126" s="924"/>
      <c r="CY126" s="924"/>
      <c r="CZ126" s="924"/>
      <c r="DA126" s="924"/>
      <c r="DB126" s="924"/>
      <c r="DC126" s="924"/>
      <c r="DD126" s="924"/>
      <c r="DE126" s="924"/>
      <c r="DF126" s="925"/>
      <c r="DG126" s="926" t="s">
        <v>126</v>
      </c>
      <c r="DH126" s="927"/>
      <c r="DI126" s="927"/>
      <c r="DJ126" s="927"/>
      <c r="DK126" s="927"/>
      <c r="DL126" s="927" t="s">
        <v>126</v>
      </c>
      <c r="DM126" s="927"/>
      <c r="DN126" s="927"/>
      <c r="DO126" s="927"/>
      <c r="DP126" s="927"/>
      <c r="DQ126" s="927" t="s">
        <v>126</v>
      </c>
      <c r="DR126" s="927"/>
      <c r="DS126" s="927"/>
      <c r="DT126" s="927"/>
      <c r="DU126" s="927"/>
      <c r="DV126" s="928" t="s">
        <v>126</v>
      </c>
      <c r="DW126" s="928"/>
      <c r="DX126" s="928"/>
      <c r="DY126" s="928"/>
      <c r="DZ126" s="929"/>
    </row>
    <row r="127" spans="1:130" s="214" customFormat="1" ht="26.25" customHeight="1" x14ac:dyDescent="0.2">
      <c r="A127" s="1059"/>
      <c r="B127" s="952"/>
      <c r="C127" s="974" t="s">
        <v>463</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t="s">
        <v>126</v>
      </c>
      <c r="AB127" s="960"/>
      <c r="AC127" s="960"/>
      <c r="AD127" s="960"/>
      <c r="AE127" s="961"/>
      <c r="AF127" s="962" t="s">
        <v>126</v>
      </c>
      <c r="AG127" s="960"/>
      <c r="AH127" s="960"/>
      <c r="AI127" s="960"/>
      <c r="AJ127" s="961"/>
      <c r="AK127" s="962" t="s">
        <v>126</v>
      </c>
      <c r="AL127" s="960"/>
      <c r="AM127" s="960"/>
      <c r="AN127" s="960"/>
      <c r="AO127" s="961"/>
      <c r="AP127" s="963" t="s">
        <v>126</v>
      </c>
      <c r="AQ127" s="964"/>
      <c r="AR127" s="964"/>
      <c r="AS127" s="964"/>
      <c r="AT127" s="965"/>
      <c r="AU127" s="362"/>
      <c r="AV127" s="362"/>
      <c r="AW127" s="362"/>
      <c r="AX127" s="1032" t="s">
        <v>464</v>
      </c>
      <c r="AY127" s="1033"/>
      <c r="AZ127" s="1033"/>
      <c r="BA127" s="1033"/>
      <c r="BB127" s="1033"/>
      <c r="BC127" s="1033"/>
      <c r="BD127" s="1033"/>
      <c r="BE127" s="1034"/>
      <c r="BF127" s="1035" t="s">
        <v>465</v>
      </c>
      <c r="BG127" s="1033"/>
      <c r="BH127" s="1033"/>
      <c r="BI127" s="1033"/>
      <c r="BJ127" s="1033"/>
      <c r="BK127" s="1033"/>
      <c r="BL127" s="1034"/>
      <c r="BM127" s="1035" t="s">
        <v>466</v>
      </c>
      <c r="BN127" s="1033"/>
      <c r="BO127" s="1033"/>
      <c r="BP127" s="1033"/>
      <c r="BQ127" s="1033"/>
      <c r="BR127" s="1033"/>
      <c r="BS127" s="1034"/>
      <c r="BT127" s="1035" t="s">
        <v>467</v>
      </c>
      <c r="BU127" s="1033"/>
      <c r="BV127" s="1033"/>
      <c r="BW127" s="1033"/>
      <c r="BX127" s="1033"/>
      <c r="BY127" s="1033"/>
      <c r="BZ127" s="1056"/>
      <c r="CA127" s="362"/>
      <c r="CB127" s="362"/>
      <c r="CC127" s="362"/>
      <c r="CD127" s="234"/>
      <c r="CE127" s="234"/>
      <c r="CF127" s="234"/>
      <c r="CG127" s="362"/>
      <c r="CH127" s="362"/>
      <c r="CI127" s="362"/>
      <c r="CJ127" s="233"/>
      <c r="CK127" s="1024"/>
      <c r="CL127" s="1011"/>
      <c r="CM127" s="1011"/>
      <c r="CN127" s="1011"/>
      <c r="CO127" s="1012"/>
      <c r="CP127" s="923" t="s">
        <v>468</v>
      </c>
      <c r="CQ127" s="924"/>
      <c r="CR127" s="924"/>
      <c r="CS127" s="924"/>
      <c r="CT127" s="924"/>
      <c r="CU127" s="924"/>
      <c r="CV127" s="924"/>
      <c r="CW127" s="924"/>
      <c r="CX127" s="924"/>
      <c r="CY127" s="924"/>
      <c r="CZ127" s="924"/>
      <c r="DA127" s="924"/>
      <c r="DB127" s="924"/>
      <c r="DC127" s="924"/>
      <c r="DD127" s="924"/>
      <c r="DE127" s="924"/>
      <c r="DF127" s="925"/>
      <c r="DG127" s="926" t="s">
        <v>126</v>
      </c>
      <c r="DH127" s="927"/>
      <c r="DI127" s="927"/>
      <c r="DJ127" s="927"/>
      <c r="DK127" s="927"/>
      <c r="DL127" s="927" t="s">
        <v>126</v>
      </c>
      <c r="DM127" s="927"/>
      <c r="DN127" s="927"/>
      <c r="DO127" s="927"/>
      <c r="DP127" s="927"/>
      <c r="DQ127" s="927" t="s">
        <v>126</v>
      </c>
      <c r="DR127" s="927"/>
      <c r="DS127" s="927"/>
      <c r="DT127" s="927"/>
      <c r="DU127" s="927"/>
      <c r="DV127" s="928" t="s">
        <v>126</v>
      </c>
      <c r="DW127" s="928"/>
      <c r="DX127" s="928"/>
      <c r="DY127" s="928"/>
      <c r="DZ127" s="929"/>
    </row>
    <row r="128" spans="1:130" s="214" customFormat="1" ht="26.25" customHeight="1" thickBot="1" x14ac:dyDescent="0.25">
      <c r="A128" s="1042" t="s">
        <v>469</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470</v>
      </c>
      <c r="X128" s="1044"/>
      <c r="Y128" s="1044"/>
      <c r="Z128" s="1045"/>
      <c r="AA128" s="1046">
        <v>850720</v>
      </c>
      <c r="AB128" s="1047"/>
      <c r="AC128" s="1047"/>
      <c r="AD128" s="1047"/>
      <c r="AE128" s="1048"/>
      <c r="AF128" s="1049">
        <v>888619</v>
      </c>
      <c r="AG128" s="1047"/>
      <c r="AH128" s="1047"/>
      <c r="AI128" s="1047"/>
      <c r="AJ128" s="1048"/>
      <c r="AK128" s="1049">
        <v>870314</v>
      </c>
      <c r="AL128" s="1047"/>
      <c r="AM128" s="1047"/>
      <c r="AN128" s="1047"/>
      <c r="AO128" s="1048"/>
      <c r="AP128" s="1050"/>
      <c r="AQ128" s="1051"/>
      <c r="AR128" s="1051"/>
      <c r="AS128" s="1051"/>
      <c r="AT128" s="1052"/>
      <c r="AU128" s="362"/>
      <c r="AV128" s="362"/>
      <c r="AW128" s="362"/>
      <c r="AX128" s="897" t="s">
        <v>471</v>
      </c>
      <c r="AY128" s="898"/>
      <c r="AZ128" s="898"/>
      <c r="BA128" s="898"/>
      <c r="BB128" s="898"/>
      <c r="BC128" s="898"/>
      <c r="BD128" s="898"/>
      <c r="BE128" s="899"/>
      <c r="BF128" s="1053" t="s">
        <v>126</v>
      </c>
      <c r="BG128" s="1054"/>
      <c r="BH128" s="1054"/>
      <c r="BI128" s="1054"/>
      <c r="BJ128" s="1054"/>
      <c r="BK128" s="1054"/>
      <c r="BL128" s="1055"/>
      <c r="BM128" s="1053">
        <v>11.34</v>
      </c>
      <c r="BN128" s="1054"/>
      <c r="BO128" s="1054"/>
      <c r="BP128" s="1054"/>
      <c r="BQ128" s="1054"/>
      <c r="BR128" s="1054"/>
      <c r="BS128" s="1055"/>
      <c r="BT128" s="1053">
        <v>20</v>
      </c>
      <c r="BU128" s="1054"/>
      <c r="BV128" s="1054"/>
      <c r="BW128" s="1054"/>
      <c r="BX128" s="1054"/>
      <c r="BY128" s="1054"/>
      <c r="BZ128" s="1077"/>
      <c r="CA128" s="234"/>
      <c r="CB128" s="234"/>
      <c r="CC128" s="234"/>
      <c r="CD128" s="234"/>
      <c r="CE128" s="234"/>
      <c r="CF128" s="234"/>
      <c r="CG128" s="362"/>
      <c r="CH128" s="362"/>
      <c r="CI128" s="362"/>
      <c r="CJ128" s="233"/>
      <c r="CK128" s="1025"/>
      <c r="CL128" s="1026"/>
      <c r="CM128" s="1026"/>
      <c r="CN128" s="1026"/>
      <c r="CO128" s="1027"/>
      <c r="CP128" s="1036" t="s">
        <v>472</v>
      </c>
      <c r="CQ128" s="726"/>
      <c r="CR128" s="726"/>
      <c r="CS128" s="726"/>
      <c r="CT128" s="726"/>
      <c r="CU128" s="726"/>
      <c r="CV128" s="726"/>
      <c r="CW128" s="726"/>
      <c r="CX128" s="726"/>
      <c r="CY128" s="726"/>
      <c r="CZ128" s="726"/>
      <c r="DA128" s="726"/>
      <c r="DB128" s="726"/>
      <c r="DC128" s="726"/>
      <c r="DD128" s="726"/>
      <c r="DE128" s="726"/>
      <c r="DF128" s="1037"/>
      <c r="DG128" s="1038">
        <v>89285</v>
      </c>
      <c r="DH128" s="1039"/>
      <c r="DI128" s="1039"/>
      <c r="DJ128" s="1039"/>
      <c r="DK128" s="1039"/>
      <c r="DL128" s="1039">
        <v>33904</v>
      </c>
      <c r="DM128" s="1039"/>
      <c r="DN128" s="1039"/>
      <c r="DO128" s="1039"/>
      <c r="DP128" s="1039"/>
      <c r="DQ128" s="1039">
        <v>11846</v>
      </c>
      <c r="DR128" s="1039"/>
      <c r="DS128" s="1039"/>
      <c r="DT128" s="1039"/>
      <c r="DU128" s="1039"/>
      <c r="DV128" s="1040">
        <v>0</v>
      </c>
      <c r="DW128" s="1040"/>
      <c r="DX128" s="1040"/>
      <c r="DY128" s="1040"/>
      <c r="DZ128" s="1041"/>
    </row>
    <row r="129" spans="1:131" s="214" customFormat="1" ht="26.25" customHeight="1" x14ac:dyDescent="0.2">
      <c r="A129" s="935" t="s">
        <v>107</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473</v>
      </c>
      <c r="X129" s="1072"/>
      <c r="Y129" s="1072"/>
      <c r="Z129" s="1073"/>
      <c r="AA129" s="959">
        <v>43759600</v>
      </c>
      <c r="AB129" s="960"/>
      <c r="AC129" s="960"/>
      <c r="AD129" s="960"/>
      <c r="AE129" s="961"/>
      <c r="AF129" s="962">
        <v>45965837</v>
      </c>
      <c r="AG129" s="960"/>
      <c r="AH129" s="960"/>
      <c r="AI129" s="960"/>
      <c r="AJ129" s="961"/>
      <c r="AK129" s="962">
        <v>44909956</v>
      </c>
      <c r="AL129" s="960"/>
      <c r="AM129" s="960"/>
      <c r="AN129" s="960"/>
      <c r="AO129" s="961"/>
      <c r="AP129" s="1074"/>
      <c r="AQ129" s="1075"/>
      <c r="AR129" s="1075"/>
      <c r="AS129" s="1075"/>
      <c r="AT129" s="1076"/>
      <c r="AU129" s="216"/>
      <c r="AV129" s="216"/>
      <c r="AW129" s="216"/>
      <c r="AX129" s="1066" t="s">
        <v>474</v>
      </c>
      <c r="AY129" s="924"/>
      <c r="AZ129" s="924"/>
      <c r="BA129" s="924"/>
      <c r="BB129" s="924"/>
      <c r="BC129" s="924"/>
      <c r="BD129" s="924"/>
      <c r="BE129" s="925"/>
      <c r="BF129" s="1067" t="s">
        <v>126</v>
      </c>
      <c r="BG129" s="1068"/>
      <c r="BH129" s="1068"/>
      <c r="BI129" s="1068"/>
      <c r="BJ129" s="1068"/>
      <c r="BK129" s="1068"/>
      <c r="BL129" s="1069"/>
      <c r="BM129" s="1067">
        <v>16.34</v>
      </c>
      <c r="BN129" s="1068"/>
      <c r="BO129" s="1068"/>
      <c r="BP129" s="1068"/>
      <c r="BQ129" s="1068"/>
      <c r="BR129" s="1068"/>
      <c r="BS129" s="1069"/>
      <c r="BT129" s="1067">
        <v>30</v>
      </c>
      <c r="BU129" s="1068"/>
      <c r="BV129" s="1068"/>
      <c r="BW129" s="1068"/>
      <c r="BX129" s="1068"/>
      <c r="BY129" s="1068"/>
      <c r="BZ129" s="1070"/>
      <c r="CA129" s="235"/>
      <c r="CB129" s="235"/>
      <c r="CC129" s="235"/>
      <c r="CD129" s="235"/>
      <c r="CE129" s="235"/>
      <c r="CF129" s="235"/>
      <c r="CG129" s="235"/>
      <c r="CH129" s="235"/>
      <c r="CI129" s="235"/>
      <c r="CJ129" s="235"/>
      <c r="CK129" s="235"/>
      <c r="CL129" s="235"/>
      <c r="CM129" s="235"/>
      <c r="CN129" s="235"/>
      <c r="CO129" s="235"/>
      <c r="CP129" s="235"/>
      <c r="CQ129" s="235"/>
      <c r="CR129" s="235"/>
      <c r="CS129" s="235"/>
      <c r="CT129" s="235"/>
      <c r="CU129" s="235"/>
      <c r="CV129" s="235"/>
      <c r="CW129" s="235"/>
      <c r="CX129" s="235"/>
      <c r="CY129" s="235"/>
      <c r="CZ129" s="235"/>
      <c r="DA129" s="235"/>
      <c r="DB129" s="235"/>
      <c r="DC129" s="235"/>
      <c r="DD129" s="235"/>
      <c r="DE129" s="235"/>
      <c r="DF129" s="235"/>
      <c r="DG129" s="235"/>
      <c r="DH129" s="235"/>
      <c r="DI129" s="235"/>
      <c r="DJ129" s="235"/>
      <c r="DK129" s="235"/>
      <c r="DL129" s="235"/>
      <c r="DM129" s="235"/>
      <c r="DN129" s="235"/>
      <c r="DO129" s="235"/>
      <c r="DP129" s="216"/>
      <c r="DQ129" s="216"/>
      <c r="DR129" s="216"/>
      <c r="DS129" s="216"/>
      <c r="DT129" s="216"/>
      <c r="DU129" s="216"/>
      <c r="DV129" s="216"/>
      <c r="DW129" s="216"/>
      <c r="DX129" s="216"/>
      <c r="DY129" s="216"/>
      <c r="DZ129" s="216"/>
    </row>
    <row r="130" spans="1:131" s="214" customFormat="1" ht="26.25" customHeight="1" x14ac:dyDescent="0.2">
      <c r="A130" s="935" t="s">
        <v>475</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476</v>
      </c>
      <c r="X130" s="1072"/>
      <c r="Y130" s="1072"/>
      <c r="Z130" s="1073"/>
      <c r="AA130" s="959">
        <v>6647562</v>
      </c>
      <c r="AB130" s="960"/>
      <c r="AC130" s="960"/>
      <c r="AD130" s="960"/>
      <c r="AE130" s="961"/>
      <c r="AF130" s="962">
        <v>6700299</v>
      </c>
      <c r="AG130" s="960"/>
      <c r="AH130" s="960"/>
      <c r="AI130" s="960"/>
      <c r="AJ130" s="961"/>
      <c r="AK130" s="962">
        <v>6590204</v>
      </c>
      <c r="AL130" s="960"/>
      <c r="AM130" s="960"/>
      <c r="AN130" s="960"/>
      <c r="AO130" s="961"/>
      <c r="AP130" s="1074"/>
      <c r="AQ130" s="1075"/>
      <c r="AR130" s="1075"/>
      <c r="AS130" s="1075"/>
      <c r="AT130" s="1076"/>
      <c r="AU130" s="216"/>
      <c r="AV130" s="216"/>
      <c r="AW130" s="216"/>
      <c r="AX130" s="1066" t="s">
        <v>477</v>
      </c>
      <c r="AY130" s="924"/>
      <c r="AZ130" s="924"/>
      <c r="BA130" s="924"/>
      <c r="BB130" s="924"/>
      <c r="BC130" s="924"/>
      <c r="BD130" s="924"/>
      <c r="BE130" s="925"/>
      <c r="BF130" s="1102">
        <v>5.5</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35"/>
      <c r="CB130" s="235"/>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c r="DD130" s="235"/>
      <c r="DE130" s="235"/>
      <c r="DF130" s="235"/>
      <c r="DG130" s="235"/>
      <c r="DH130" s="235"/>
      <c r="DI130" s="235"/>
      <c r="DJ130" s="235"/>
      <c r="DK130" s="235"/>
      <c r="DL130" s="235"/>
      <c r="DM130" s="235"/>
      <c r="DN130" s="235"/>
      <c r="DO130" s="235"/>
      <c r="DP130" s="216"/>
      <c r="DQ130" s="216"/>
      <c r="DR130" s="216"/>
      <c r="DS130" s="216"/>
      <c r="DT130" s="216"/>
      <c r="DU130" s="216"/>
      <c r="DV130" s="216"/>
      <c r="DW130" s="216"/>
      <c r="DX130" s="216"/>
      <c r="DY130" s="216"/>
      <c r="DZ130" s="216"/>
    </row>
    <row r="131" spans="1:131" s="214" customFormat="1" ht="26.25" customHeight="1" thickBot="1" x14ac:dyDescent="0.25">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478</v>
      </c>
      <c r="X131" s="1109"/>
      <c r="Y131" s="1109"/>
      <c r="Z131" s="1110"/>
      <c r="AA131" s="1005">
        <v>37112038</v>
      </c>
      <c r="AB131" s="987"/>
      <c r="AC131" s="987"/>
      <c r="AD131" s="987"/>
      <c r="AE131" s="988"/>
      <c r="AF131" s="986">
        <v>39265538</v>
      </c>
      <c r="AG131" s="987"/>
      <c r="AH131" s="987"/>
      <c r="AI131" s="987"/>
      <c r="AJ131" s="988"/>
      <c r="AK131" s="986">
        <v>38319752</v>
      </c>
      <c r="AL131" s="987"/>
      <c r="AM131" s="987"/>
      <c r="AN131" s="987"/>
      <c r="AO131" s="988"/>
      <c r="AP131" s="1111"/>
      <c r="AQ131" s="1112"/>
      <c r="AR131" s="1112"/>
      <c r="AS131" s="1112"/>
      <c r="AT131" s="1113"/>
      <c r="AU131" s="216"/>
      <c r="AV131" s="216"/>
      <c r="AW131" s="216"/>
      <c r="AX131" s="1084" t="s">
        <v>479</v>
      </c>
      <c r="AY131" s="726"/>
      <c r="AZ131" s="726"/>
      <c r="BA131" s="726"/>
      <c r="BB131" s="726"/>
      <c r="BC131" s="726"/>
      <c r="BD131" s="726"/>
      <c r="BE131" s="1037"/>
      <c r="BF131" s="1085">
        <v>6.4</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35"/>
      <c r="CB131" s="235"/>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c r="DD131" s="235"/>
      <c r="DE131" s="235"/>
      <c r="DF131" s="235"/>
      <c r="DG131" s="235"/>
      <c r="DH131" s="235"/>
      <c r="DI131" s="235"/>
      <c r="DJ131" s="235"/>
      <c r="DK131" s="235"/>
      <c r="DL131" s="235"/>
      <c r="DM131" s="235"/>
      <c r="DN131" s="235"/>
      <c r="DO131" s="235"/>
      <c r="DP131" s="216"/>
      <c r="DQ131" s="216"/>
      <c r="DR131" s="216"/>
      <c r="DS131" s="216"/>
      <c r="DT131" s="216"/>
      <c r="DU131" s="216"/>
      <c r="DV131" s="216"/>
      <c r="DW131" s="216"/>
      <c r="DX131" s="216"/>
      <c r="DY131" s="216"/>
      <c r="DZ131" s="216"/>
    </row>
    <row r="132" spans="1:131" s="214" customFormat="1" ht="26.25" customHeight="1" x14ac:dyDescent="0.2">
      <c r="A132" s="1091" t="s">
        <v>480</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481</v>
      </c>
      <c r="W132" s="1095"/>
      <c r="X132" s="1095"/>
      <c r="Y132" s="1095"/>
      <c r="Z132" s="1096"/>
      <c r="AA132" s="1097">
        <v>5.5753553599999996</v>
      </c>
      <c r="AB132" s="1098"/>
      <c r="AC132" s="1098"/>
      <c r="AD132" s="1098"/>
      <c r="AE132" s="1099"/>
      <c r="AF132" s="1100">
        <v>5.1976086510000004</v>
      </c>
      <c r="AG132" s="1098"/>
      <c r="AH132" s="1098"/>
      <c r="AI132" s="1098"/>
      <c r="AJ132" s="1099"/>
      <c r="AK132" s="1100">
        <v>5.7439907229999996</v>
      </c>
      <c r="AL132" s="1098"/>
      <c r="AM132" s="1098"/>
      <c r="AN132" s="1098"/>
      <c r="AO132" s="1099"/>
      <c r="AP132" s="1002"/>
      <c r="AQ132" s="1003"/>
      <c r="AR132" s="1003"/>
      <c r="AS132" s="1003"/>
      <c r="AT132" s="1101"/>
      <c r="AU132" s="236"/>
      <c r="AV132" s="216"/>
      <c r="AW132" s="216"/>
      <c r="AX132" s="216"/>
      <c r="AY132" s="216"/>
      <c r="AZ132" s="216"/>
      <c r="BA132" s="216"/>
      <c r="BB132" s="216"/>
      <c r="BC132" s="216"/>
      <c r="BD132" s="216"/>
      <c r="BE132" s="216"/>
      <c r="BF132" s="216"/>
      <c r="BG132" s="216"/>
      <c r="BH132" s="216"/>
      <c r="BI132" s="216"/>
      <c r="BJ132" s="216"/>
      <c r="BK132" s="216"/>
      <c r="BL132" s="216"/>
      <c r="BM132" s="216"/>
      <c r="BN132" s="216"/>
      <c r="BO132" s="216"/>
      <c r="BP132" s="216"/>
      <c r="BQ132" s="216"/>
      <c r="BR132" s="216"/>
      <c r="BS132" s="217"/>
      <c r="BT132" s="216"/>
      <c r="BU132" s="216"/>
      <c r="BV132" s="216"/>
      <c r="BW132" s="216"/>
      <c r="BX132" s="216"/>
      <c r="BY132" s="216"/>
      <c r="BZ132" s="216"/>
      <c r="CA132" s="235"/>
      <c r="CB132" s="235"/>
      <c r="CC132" s="235"/>
      <c r="CD132" s="235"/>
      <c r="CE132" s="235"/>
      <c r="CF132" s="235"/>
      <c r="CG132" s="235"/>
      <c r="CH132" s="235"/>
      <c r="CI132" s="235"/>
      <c r="CJ132" s="235"/>
      <c r="CK132" s="235"/>
      <c r="CL132" s="235"/>
      <c r="CM132" s="235"/>
      <c r="CN132" s="235"/>
      <c r="CO132" s="235"/>
      <c r="CP132" s="235"/>
      <c r="CQ132" s="235"/>
      <c r="CR132" s="235"/>
      <c r="CS132" s="235"/>
      <c r="CT132" s="235"/>
      <c r="CU132" s="235"/>
      <c r="CV132" s="235"/>
      <c r="CW132" s="235"/>
      <c r="CX132" s="235"/>
      <c r="CY132" s="235"/>
      <c r="CZ132" s="235"/>
      <c r="DA132" s="235"/>
      <c r="DB132" s="235"/>
      <c r="DC132" s="235"/>
      <c r="DD132" s="235"/>
      <c r="DE132" s="235"/>
      <c r="DF132" s="235"/>
      <c r="DG132" s="235"/>
      <c r="DH132" s="235"/>
      <c r="DI132" s="235"/>
      <c r="DJ132" s="235"/>
      <c r="DK132" s="235"/>
      <c r="DL132" s="235"/>
      <c r="DM132" s="235"/>
      <c r="DN132" s="235"/>
      <c r="DO132" s="235"/>
      <c r="DP132" s="216"/>
      <c r="DQ132" s="216"/>
      <c r="DR132" s="216"/>
      <c r="DS132" s="216"/>
      <c r="DT132" s="216"/>
      <c r="DU132" s="216"/>
      <c r="DV132" s="216"/>
      <c r="DW132" s="216"/>
      <c r="DX132" s="216"/>
      <c r="DY132" s="216"/>
      <c r="DZ132" s="216"/>
    </row>
    <row r="133" spans="1:131" s="214" customFormat="1" ht="26.25" customHeight="1" thickBot="1" x14ac:dyDescent="0.25">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482</v>
      </c>
      <c r="W133" s="1078"/>
      <c r="X133" s="1078"/>
      <c r="Y133" s="1078"/>
      <c r="Z133" s="1079"/>
      <c r="AA133" s="1080">
        <v>5.0999999999999996</v>
      </c>
      <c r="AB133" s="1081"/>
      <c r="AC133" s="1081"/>
      <c r="AD133" s="1081"/>
      <c r="AE133" s="1082"/>
      <c r="AF133" s="1080">
        <v>5.2</v>
      </c>
      <c r="AG133" s="1081"/>
      <c r="AH133" s="1081"/>
      <c r="AI133" s="1081"/>
      <c r="AJ133" s="1082"/>
      <c r="AK133" s="1080">
        <v>5.5</v>
      </c>
      <c r="AL133" s="1081"/>
      <c r="AM133" s="1081"/>
      <c r="AN133" s="1081"/>
      <c r="AO133" s="1082"/>
      <c r="AP133" s="1029"/>
      <c r="AQ133" s="1030"/>
      <c r="AR133" s="1030"/>
      <c r="AS133" s="1030"/>
      <c r="AT133" s="1083"/>
      <c r="AU133" s="216"/>
      <c r="AV133" s="216"/>
      <c r="AW133" s="216"/>
      <c r="AX133" s="216"/>
      <c r="AY133" s="216"/>
      <c r="AZ133" s="216"/>
      <c r="BA133" s="216"/>
      <c r="BB133" s="216"/>
      <c r="BC133" s="216"/>
      <c r="BD133" s="216"/>
      <c r="BE133" s="216"/>
      <c r="BF133" s="216"/>
      <c r="BG133" s="216"/>
      <c r="BH133" s="216"/>
      <c r="BI133" s="216"/>
      <c r="BJ133" s="216"/>
      <c r="BK133" s="216"/>
      <c r="BL133" s="216"/>
      <c r="BM133" s="216"/>
      <c r="BN133" s="235"/>
      <c r="BO133" s="235"/>
      <c r="BP133" s="235"/>
      <c r="BQ133" s="235"/>
      <c r="BR133" s="235"/>
      <c r="BS133" s="235"/>
      <c r="BT133" s="235"/>
      <c r="BU133" s="235"/>
      <c r="BV133" s="235"/>
      <c r="BW133" s="235"/>
      <c r="BX133" s="235"/>
      <c r="BY133" s="235"/>
      <c r="BZ133" s="235"/>
      <c r="CA133" s="235"/>
      <c r="CB133" s="235"/>
      <c r="CC133" s="235"/>
      <c r="CD133" s="235"/>
      <c r="CE133" s="235"/>
      <c r="CF133" s="235"/>
      <c r="CG133" s="235"/>
      <c r="CH133" s="235"/>
      <c r="CI133" s="235"/>
      <c r="CJ133" s="235"/>
      <c r="CK133" s="235"/>
      <c r="CL133" s="235"/>
      <c r="CM133" s="235"/>
      <c r="CN133" s="235"/>
      <c r="CO133" s="235"/>
      <c r="CP133" s="235"/>
      <c r="CQ133" s="235"/>
      <c r="CR133" s="235"/>
      <c r="CS133" s="235"/>
      <c r="CT133" s="235"/>
      <c r="CU133" s="235"/>
      <c r="CV133" s="235"/>
      <c r="CW133" s="235"/>
      <c r="CX133" s="235"/>
      <c r="CY133" s="235"/>
      <c r="CZ133" s="235"/>
      <c r="DA133" s="235"/>
      <c r="DB133" s="235"/>
      <c r="DC133" s="235"/>
      <c r="DD133" s="235"/>
      <c r="DE133" s="235"/>
      <c r="DF133" s="235"/>
      <c r="DG133" s="235"/>
      <c r="DH133" s="235"/>
      <c r="DI133" s="235"/>
      <c r="DJ133" s="235"/>
      <c r="DK133" s="235"/>
      <c r="DL133" s="235"/>
      <c r="DM133" s="235"/>
      <c r="DN133" s="235"/>
      <c r="DO133" s="235"/>
      <c r="DP133" s="216"/>
      <c r="DQ133" s="216"/>
      <c r="DR133" s="216"/>
      <c r="DS133" s="216"/>
      <c r="DT133" s="216"/>
      <c r="DU133" s="216"/>
      <c r="DV133" s="216"/>
      <c r="DW133" s="216"/>
      <c r="DX133" s="216"/>
      <c r="DY133" s="216"/>
      <c r="DZ133" s="216"/>
    </row>
    <row r="134" spans="1:131" ht="11.25" customHeight="1" x14ac:dyDescent="0.2">
      <c r="A134" s="237"/>
      <c r="B134" s="237"/>
      <c r="C134" s="237"/>
      <c r="D134" s="237"/>
      <c r="E134" s="237"/>
      <c r="F134" s="237"/>
      <c r="G134" s="237"/>
      <c r="H134" s="237"/>
      <c r="I134" s="237"/>
      <c r="J134" s="237"/>
      <c r="K134" s="237"/>
      <c r="L134" s="237"/>
      <c r="M134" s="237"/>
      <c r="N134" s="237"/>
      <c r="O134" s="237"/>
      <c r="P134" s="237"/>
      <c r="Q134" s="237"/>
      <c r="R134" s="237"/>
      <c r="S134" s="237"/>
      <c r="T134" s="237"/>
      <c r="U134" s="237"/>
      <c r="V134" s="237"/>
      <c r="W134" s="237"/>
      <c r="X134" s="237"/>
      <c r="Y134" s="237"/>
      <c r="Z134" s="237"/>
      <c r="AA134" s="237"/>
      <c r="AB134" s="237"/>
      <c r="AC134" s="237"/>
      <c r="AD134" s="237"/>
      <c r="AE134" s="237"/>
      <c r="AF134" s="237"/>
      <c r="AG134" s="237"/>
      <c r="AH134" s="237"/>
      <c r="AI134" s="237"/>
      <c r="AJ134" s="237"/>
      <c r="AK134" s="237"/>
      <c r="AL134" s="237"/>
      <c r="AM134" s="237"/>
      <c r="AN134" s="237"/>
      <c r="AO134" s="237"/>
      <c r="AP134" s="237"/>
      <c r="AQ134" s="237"/>
      <c r="AR134" s="237"/>
      <c r="AS134" s="237"/>
      <c r="AT134" s="237"/>
      <c r="AU134" s="216"/>
      <c r="AV134" s="216"/>
      <c r="AW134" s="216"/>
      <c r="AX134" s="216"/>
      <c r="AY134" s="216"/>
      <c r="AZ134" s="216"/>
      <c r="BA134" s="216"/>
      <c r="BB134" s="216"/>
      <c r="BC134" s="216"/>
      <c r="BD134" s="216"/>
      <c r="BE134" s="216"/>
      <c r="BF134" s="216"/>
      <c r="BG134" s="216"/>
      <c r="BH134" s="216"/>
      <c r="BI134" s="216"/>
      <c r="BJ134" s="216"/>
      <c r="BK134" s="216"/>
      <c r="BL134" s="216"/>
      <c r="BM134" s="216"/>
      <c r="BN134" s="235"/>
      <c r="BO134" s="235"/>
      <c r="BP134" s="235"/>
      <c r="BQ134" s="235"/>
      <c r="BR134" s="235"/>
      <c r="BS134" s="235"/>
      <c r="BT134" s="235"/>
      <c r="BU134" s="235"/>
      <c r="BV134" s="235"/>
      <c r="BW134" s="235"/>
      <c r="BX134" s="235"/>
      <c r="BY134" s="235"/>
      <c r="BZ134" s="235"/>
      <c r="CA134" s="235"/>
      <c r="CB134" s="235"/>
      <c r="CC134" s="235"/>
      <c r="CD134" s="235"/>
      <c r="CE134" s="235"/>
      <c r="CF134" s="235"/>
      <c r="CG134" s="235"/>
      <c r="CH134" s="235"/>
      <c r="CI134" s="235"/>
      <c r="CJ134" s="235"/>
      <c r="CK134" s="235"/>
      <c r="CL134" s="235"/>
      <c r="CM134" s="235"/>
      <c r="CN134" s="235"/>
      <c r="CO134" s="235"/>
      <c r="CP134" s="235"/>
      <c r="CQ134" s="235"/>
      <c r="CR134" s="235"/>
      <c r="CS134" s="235"/>
      <c r="CT134" s="235"/>
      <c r="CU134" s="235"/>
      <c r="CV134" s="235"/>
      <c r="CW134" s="235"/>
      <c r="CX134" s="235"/>
      <c r="CY134" s="235"/>
      <c r="CZ134" s="235"/>
      <c r="DA134" s="235"/>
      <c r="DB134" s="235"/>
      <c r="DC134" s="235"/>
      <c r="DD134" s="235"/>
      <c r="DE134" s="235"/>
      <c r="DF134" s="235"/>
      <c r="DG134" s="235"/>
      <c r="DH134" s="235"/>
      <c r="DI134" s="235"/>
      <c r="DJ134" s="235"/>
      <c r="DK134" s="235"/>
      <c r="DL134" s="235"/>
      <c r="DM134" s="235"/>
      <c r="DN134" s="235"/>
      <c r="DO134" s="235"/>
      <c r="DP134" s="216"/>
      <c r="DQ134" s="216"/>
      <c r="DR134" s="216"/>
      <c r="DS134" s="216"/>
      <c r="DT134" s="216"/>
      <c r="DU134" s="216"/>
      <c r="DV134" s="216"/>
      <c r="DW134" s="216"/>
      <c r="DX134" s="216"/>
      <c r="DY134" s="216"/>
      <c r="DZ134" s="216"/>
      <c r="EA134" s="214"/>
    </row>
    <row r="135" spans="1:131" ht="14" hidden="1" x14ac:dyDescent="0.2">
      <c r="AU135" s="237"/>
      <c r="AV135" s="237"/>
      <c r="AW135" s="237"/>
      <c r="AX135" s="237"/>
      <c r="AY135" s="237"/>
      <c r="AZ135" s="237"/>
      <c r="BA135" s="237"/>
      <c r="BB135" s="237"/>
      <c r="BC135" s="237"/>
      <c r="BD135" s="237"/>
      <c r="BE135" s="237"/>
      <c r="BF135" s="237"/>
      <c r="BG135" s="237"/>
      <c r="BH135" s="237"/>
      <c r="BI135" s="237"/>
      <c r="BJ135" s="237"/>
      <c r="BK135" s="237"/>
      <c r="BL135" s="237"/>
      <c r="BM135" s="237"/>
      <c r="BN135" s="237"/>
      <c r="BO135" s="237"/>
      <c r="BP135" s="237"/>
      <c r="BQ135" s="237"/>
      <c r="BR135" s="237"/>
      <c r="BS135" s="237"/>
      <c r="BT135" s="237"/>
      <c r="BU135" s="237"/>
      <c r="BV135" s="237"/>
      <c r="BW135" s="237"/>
      <c r="BX135" s="237"/>
      <c r="BY135" s="237"/>
      <c r="BZ135" s="237"/>
      <c r="CA135" s="237"/>
      <c r="CB135" s="237"/>
      <c r="CC135" s="237"/>
      <c r="CD135" s="237"/>
      <c r="CE135" s="237"/>
      <c r="CF135" s="237"/>
      <c r="CG135" s="237"/>
      <c r="CH135" s="237"/>
      <c r="CI135" s="237"/>
      <c r="CJ135" s="237"/>
      <c r="CK135" s="237"/>
      <c r="CL135" s="237"/>
      <c r="CM135" s="237"/>
      <c r="CN135" s="237"/>
      <c r="CO135" s="237"/>
      <c r="CP135" s="237"/>
      <c r="CQ135" s="237"/>
      <c r="CR135" s="237"/>
      <c r="CS135" s="237"/>
      <c r="CT135" s="237"/>
      <c r="CU135" s="237"/>
      <c r="CV135" s="237"/>
      <c r="CW135" s="237"/>
      <c r="CX135" s="237"/>
      <c r="CY135" s="237"/>
      <c r="CZ135" s="237"/>
      <c r="DA135" s="237"/>
      <c r="DB135" s="237"/>
      <c r="DC135" s="237"/>
      <c r="DD135" s="237"/>
      <c r="DE135" s="237"/>
      <c r="DF135" s="237"/>
      <c r="DG135" s="237"/>
      <c r="DH135" s="237"/>
      <c r="DI135" s="237"/>
      <c r="DJ135" s="237"/>
      <c r="DK135" s="237"/>
      <c r="DL135" s="237"/>
      <c r="DM135" s="237"/>
      <c r="DN135" s="237"/>
      <c r="DO135" s="237"/>
      <c r="DP135" s="237"/>
      <c r="DQ135" s="237"/>
      <c r="DR135" s="237"/>
      <c r="DS135" s="237"/>
      <c r="DT135" s="237"/>
      <c r="DU135" s="237"/>
      <c r="DV135" s="237"/>
      <c r="DW135" s="237"/>
      <c r="DX135" s="237"/>
      <c r="DY135" s="237"/>
      <c r="DZ135" s="237"/>
    </row>
  </sheetData>
  <sheetProtection algorithmName="SHA-512" hashValue="cRu/3uWocMOlB6Bl5gLVCrkXvk1nNmQGp+JB0HPA3OkgN13pe70qUk+rC3Mu3LsQ3l9TbbLcwrD2xK3ALG8Z7w==" saltValue="B39VL0YAK6TUTOSJ9hKnv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37"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4A40C-F61F-4918-B678-E04039C85133}">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39" customWidth="1"/>
    <col min="121" max="121" width="0" style="238" hidden="1" customWidth="1"/>
    <col min="122" max="16384" width="9" style="238" hidden="1"/>
  </cols>
  <sheetData>
    <row r="1" spans="1:120" ht="13" x14ac:dyDescent="0.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8"/>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38"/>
    </row>
    <row r="17" spans="119:120" ht="13" x14ac:dyDescent="0.2">
      <c r="DP17" s="238"/>
    </row>
    <row r="18" spans="119:120" ht="13" x14ac:dyDescent="0.2"/>
    <row r="19" spans="119:120" ht="13" x14ac:dyDescent="0.2"/>
    <row r="20" spans="119:120" ht="13" x14ac:dyDescent="0.2">
      <c r="DO20" s="238"/>
      <c r="DP20" s="238"/>
    </row>
    <row r="21" spans="119:120" ht="13" x14ac:dyDescent="0.2">
      <c r="DP21" s="238"/>
    </row>
    <row r="22" spans="119:120" ht="13" x14ac:dyDescent="0.2"/>
    <row r="23" spans="119:120" ht="13" x14ac:dyDescent="0.2">
      <c r="DO23" s="238"/>
      <c r="DP23" s="238"/>
    </row>
    <row r="24" spans="119:120" ht="13" x14ac:dyDescent="0.2">
      <c r="DP24" s="238"/>
    </row>
    <row r="25" spans="119:120" ht="13" x14ac:dyDescent="0.2">
      <c r="DP25" s="238"/>
    </row>
    <row r="26" spans="119:120" ht="13" x14ac:dyDescent="0.2">
      <c r="DO26" s="238"/>
      <c r="DP26" s="238"/>
    </row>
    <row r="27" spans="119:120" ht="13" x14ac:dyDescent="0.2"/>
    <row r="28" spans="119:120" ht="13" x14ac:dyDescent="0.2">
      <c r="DO28" s="238"/>
      <c r="DP28" s="238"/>
    </row>
    <row r="29" spans="119:120" ht="13" x14ac:dyDescent="0.2">
      <c r="DP29" s="238"/>
    </row>
    <row r="30" spans="119:120" ht="13" x14ac:dyDescent="0.2"/>
    <row r="31" spans="119:120" ht="13" x14ac:dyDescent="0.2">
      <c r="DO31" s="238"/>
      <c r="DP31" s="238"/>
    </row>
    <row r="32" spans="119:120" ht="13" x14ac:dyDescent="0.2"/>
    <row r="33" spans="98:120" ht="13" x14ac:dyDescent="0.2">
      <c r="DO33" s="238"/>
      <c r="DP33" s="238"/>
    </row>
    <row r="34" spans="98:120" ht="13" x14ac:dyDescent="0.2">
      <c r="DM34" s="238"/>
    </row>
    <row r="35" spans="98:120" ht="13" x14ac:dyDescent="0.2">
      <c r="CT35" s="238"/>
      <c r="CU35" s="238"/>
      <c r="CV35" s="238"/>
      <c r="CY35" s="238"/>
      <c r="CZ35" s="238"/>
      <c r="DA35" s="238"/>
      <c r="DD35" s="238"/>
      <c r="DE35" s="238"/>
      <c r="DF35" s="238"/>
      <c r="DI35" s="238"/>
      <c r="DJ35" s="238"/>
      <c r="DK35" s="238"/>
      <c r="DM35" s="238"/>
      <c r="DN35" s="238"/>
      <c r="DO35" s="238"/>
      <c r="DP35" s="238"/>
    </row>
    <row r="36" spans="98:120" ht="13" x14ac:dyDescent="0.2"/>
    <row r="37" spans="98:120" ht="13" x14ac:dyDescent="0.2">
      <c r="CW37" s="238"/>
      <c r="DB37" s="238"/>
      <c r="DG37" s="238"/>
      <c r="DL37" s="238"/>
      <c r="DP37" s="238"/>
    </row>
    <row r="38" spans="98:120" ht="13" x14ac:dyDescent="0.2">
      <c r="CT38" s="238"/>
      <c r="CU38" s="238"/>
      <c r="CV38" s="238"/>
      <c r="CW38" s="238"/>
      <c r="CY38" s="238"/>
      <c r="CZ38" s="238"/>
      <c r="DA38" s="238"/>
      <c r="DB38" s="238"/>
      <c r="DD38" s="238"/>
      <c r="DE38" s="238"/>
      <c r="DF38" s="238"/>
      <c r="DG38" s="238"/>
      <c r="DI38" s="238"/>
      <c r="DJ38" s="238"/>
      <c r="DK38" s="238"/>
      <c r="DL38" s="238"/>
      <c r="DN38" s="238"/>
      <c r="DO38" s="238"/>
      <c r="DP38" s="238"/>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38"/>
      <c r="DO49" s="238"/>
      <c r="DP49" s="238"/>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38"/>
      <c r="CS63" s="238"/>
      <c r="CX63" s="238"/>
      <c r="DC63" s="238"/>
      <c r="DH63" s="238"/>
    </row>
    <row r="64" spans="22:120" ht="13" x14ac:dyDescent="0.2">
      <c r="V64" s="238"/>
    </row>
    <row r="65" spans="15:120" ht="13" x14ac:dyDescent="0.2">
      <c r="X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8"/>
      <c r="AY65" s="238"/>
      <c r="AZ65" s="238"/>
      <c r="BA65" s="238"/>
      <c r="BB65" s="238"/>
      <c r="BC65" s="238"/>
      <c r="BD65" s="238"/>
      <c r="BE65" s="238"/>
      <c r="BF65" s="238"/>
      <c r="BG65" s="238"/>
      <c r="BH65" s="238"/>
      <c r="BI65" s="238"/>
      <c r="BJ65" s="238"/>
      <c r="BK65" s="238"/>
      <c r="BL65" s="238"/>
      <c r="BM65" s="238"/>
      <c r="BN65" s="238"/>
      <c r="BO65" s="238"/>
      <c r="BP65" s="238"/>
      <c r="BQ65" s="238"/>
      <c r="BR65" s="238"/>
      <c r="BS65" s="238"/>
      <c r="BT65" s="238"/>
      <c r="BU65" s="238"/>
      <c r="BV65" s="238"/>
      <c r="BW65" s="238"/>
      <c r="BX65" s="238"/>
      <c r="BY65" s="238"/>
      <c r="BZ65" s="238"/>
      <c r="CA65" s="238"/>
      <c r="CB65" s="238"/>
      <c r="CC65" s="238"/>
      <c r="CD65" s="238"/>
      <c r="CE65" s="238"/>
      <c r="CF65" s="238"/>
      <c r="CG65" s="238"/>
      <c r="CH65" s="238"/>
      <c r="CI65" s="238"/>
      <c r="CJ65" s="238"/>
      <c r="CK65" s="238"/>
      <c r="CL65" s="238"/>
      <c r="CM65" s="238"/>
      <c r="CN65" s="238"/>
      <c r="CO65" s="238"/>
      <c r="CP65" s="238"/>
      <c r="CQ65" s="238"/>
      <c r="CR65" s="238"/>
      <c r="CU65" s="238"/>
      <c r="CZ65" s="238"/>
      <c r="DE65" s="238"/>
      <c r="DJ65" s="238"/>
    </row>
    <row r="66" spans="15:120" ht="13" x14ac:dyDescent="0.2">
      <c r="Q66" s="238"/>
      <c r="S66" s="238"/>
      <c r="U66" s="238"/>
      <c r="DM66" s="238"/>
    </row>
    <row r="67" spans="15:120" ht="13" x14ac:dyDescent="0.2">
      <c r="O67" s="238"/>
      <c r="P67" s="238"/>
      <c r="R67" s="238"/>
      <c r="T67" s="238"/>
      <c r="Y67" s="238"/>
      <c r="CT67" s="238"/>
      <c r="CV67" s="238"/>
      <c r="CW67" s="238"/>
      <c r="CY67" s="238"/>
      <c r="DA67" s="238"/>
      <c r="DB67" s="238"/>
      <c r="DD67" s="238"/>
      <c r="DF67" s="238"/>
      <c r="DG67" s="238"/>
      <c r="DI67" s="238"/>
      <c r="DK67" s="238"/>
      <c r="DL67" s="238"/>
      <c r="DN67" s="238"/>
      <c r="DO67" s="238"/>
      <c r="DP67" s="238"/>
    </row>
    <row r="68" spans="15:120" ht="13" x14ac:dyDescent="0.2"/>
    <row r="69" spans="15:120" ht="13" x14ac:dyDescent="0.2"/>
    <row r="70" spans="15:120" ht="13" x14ac:dyDescent="0.2"/>
    <row r="71" spans="15:120" ht="13" x14ac:dyDescent="0.2"/>
    <row r="72" spans="15:120" ht="13" x14ac:dyDescent="0.2">
      <c r="DP72" s="238"/>
    </row>
    <row r="73" spans="15:120" ht="13" x14ac:dyDescent="0.2">
      <c r="DP73" s="238"/>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38"/>
      <c r="CX96" s="238"/>
      <c r="DC96" s="238"/>
      <c r="DH96" s="238"/>
    </row>
    <row r="97" spans="24:120" ht="13" x14ac:dyDescent="0.2">
      <c r="CS97" s="238"/>
      <c r="CX97" s="238"/>
      <c r="DC97" s="238"/>
      <c r="DH97" s="238"/>
      <c r="DP97" s="239" t="s">
        <v>483</v>
      </c>
    </row>
    <row r="98" spans="24:120" ht="13" hidden="1" x14ac:dyDescent="0.2">
      <c r="CS98" s="238"/>
      <c r="CX98" s="238"/>
      <c r="DC98" s="238"/>
      <c r="DH98" s="238"/>
    </row>
    <row r="99" spans="24:120" ht="13" hidden="1" x14ac:dyDescent="0.2">
      <c r="CS99" s="238"/>
      <c r="CX99" s="238"/>
      <c r="DC99" s="238"/>
      <c r="DH99" s="238"/>
    </row>
    <row r="101" spans="24:120" ht="12" hidden="1" customHeight="1" x14ac:dyDescent="0.2">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8"/>
      <c r="BA101" s="238"/>
      <c r="BB101" s="238"/>
      <c r="BC101" s="238"/>
      <c r="BD101" s="238"/>
      <c r="BE101" s="238"/>
      <c r="BF101" s="238"/>
      <c r="BG101" s="238"/>
      <c r="BH101" s="238"/>
      <c r="BI101" s="238"/>
      <c r="BJ101" s="238"/>
      <c r="BK101" s="238"/>
      <c r="BL101" s="238"/>
      <c r="BM101" s="238"/>
      <c r="BN101" s="238"/>
      <c r="BO101" s="238"/>
      <c r="BP101" s="238"/>
      <c r="BQ101" s="238"/>
      <c r="BR101" s="238"/>
      <c r="BS101" s="238"/>
      <c r="BT101" s="238"/>
      <c r="BU101" s="238"/>
      <c r="BV101" s="238"/>
      <c r="BW101" s="238"/>
      <c r="BX101" s="238"/>
      <c r="BY101" s="238"/>
      <c r="BZ101" s="238"/>
      <c r="CA101" s="238"/>
      <c r="CB101" s="238"/>
      <c r="CC101" s="238"/>
      <c r="CD101" s="238"/>
      <c r="CE101" s="238"/>
      <c r="CF101" s="238"/>
      <c r="CG101" s="238"/>
      <c r="CH101" s="238"/>
      <c r="CI101" s="238"/>
      <c r="CJ101" s="238"/>
      <c r="CK101" s="238"/>
      <c r="CL101" s="238"/>
      <c r="CM101" s="238"/>
      <c r="CN101" s="238"/>
      <c r="CO101" s="238"/>
      <c r="CP101" s="238"/>
      <c r="CQ101" s="238"/>
      <c r="CR101" s="238"/>
      <c r="CU101" s="238"/>
      <c r="CZ101" s="238"/>
      <c r="DE101" s="238"/>
      <c r="DJ101" s="238"/>
    </row>
    <row r="102" spans="24:120" ht="1.5" hidden="1" customHeight="1" x14ac:dyDescent="0.2">
      <c r="CU102" s="238"/>
      <c r="CZ102" s="238"/>
      <c r="DE102" s="238"/>
      <c r="DJ102" s="238"/>
      <c r="DM102" s="238"/>
    </row>
    <row r="103" spans="24:120" ht="13" hidden="1" x14ac:dyDescent="0.2">
      <c r="CT103" s="238"/>
      <c r="CV103" s="238"/>
      <c r="CW103" s="238"/>
      <c r="CY103" s="238"/>
      <c r="DA103" s="238"/>
      <c r="DB103" s="238"/>
      <c r="DD103" s="238"/>
      <c r="DF103" s="238"/>
      <c r="DG103" s="238"/>
      <c r="DI103" s="238"/>
      <c r="DK103" s="238"/>
      <c r="DL103" s="238"/>
      <c r="DM103" s="238"/>
      <c r="DN103" s="238"/>
      <c r="DO103" s="238"/>
      <c r="DP103" s="238"/>
    </row>
    <row r="104" spans="24:120" ht="13" hidden="1" x14ac:dyDescent="0.2">
      <c r="CV104" s="238"/>
      <c r="CW104" s="238"/>
      <c r="DA104" s="238"/>
      <c r="DB104" s="238"/>
      <c r="DF104" s="238"/>
      <c r="DG104" s="238"/>
      <c r="DK104" s="238"/>
      <c r="DL104" s="238"/>
      <c r="DN104" s="238"/>
      <c r="DO104" s="238"/>
      <c r="DP104" s="238"/>
    </row>
    <row r="105" spans="24:120" ht="12.75" hidden="1" customHeight="1" x14ac:dyDescent="0.2"/>
  </sheetData>
  <sheetProtection algorithmName="SHA-512" hashValue="0IXDAwrD11abjUekRP+cUcsoGMMZI/J8rTB8uXLwx0wyvOqzWbN9E7fMcmUDtfBkR49yCM1Vrkyanx59fmbzMw==" saltValue="0R78lh1kZoFtHas5MF/Pf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328125" style="239" customWidth="1"/>
    <col min="117" max="16384" width="9" style="238" hidden="1"/>
  </cols>
  <sheetData>
    <row r="1" spans="2:116" ht="13" x14ac:dyDescent="0.2">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row>
    <row r="2" spans="2:116" ht="13" x14ac:dyDescent="0.2"/>
    <row r="3" spans="2:116" ht="13" x14ac:dyDescent="0.2"/>
    <row r="4" spans="2:116" ht="13" x14ac:dyDescent="0.2">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c r="DA4" s="238"/>
      <c r="DB4" s="238"/>
      <c r="DC4" s="238"/>
      <c r="DD4" s="238"/>
      <c r="DE4" s="238"/>
      <c r="DF4" s="238"/>
      <c r="DG4" s="238"/>
      <c r="DH4" s="238"/>
      <c r="DI4" s="238"/>
      <c r="DJ4" s="238"/>
      <c r="DK4" s="238"/>
      <c r="DL4" s="238"/>
    </row>
    <row r="5" spans="2:116" ht="13" x14ac:dyDescent="0.2">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8"/>
      <c r="DC5" s="238"/>
      <c r="DD5" s="238"/>
      <c r="DE5" s="238"/>
      <c r="DF5" s="238"/>
      <c r="DG5" s="238"/>
      <c r="DH5" s="238"/>
      <c r="DI5" s="238"/>
      <c r="DJ5" s="238"/>
      <c r="DK5" s="238"/>
      <c r="DL5" s="238"/>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38"/>
      <c r="CG18" s="238"/>
      <c r="CH18" s="238"/>
      <c r="CI18" s="238"/>
      <c r="CJ18" s="238"/>
      <c r="CK18" s="238"/>
      <c r="CL18" s="238"/>
      <c r="CM18" s="238"/>
      <c r="CN18" s="238"/>
      <c r="CO18" s="238"/>
      <c r="CP18" s="238"/>
      <c r="CQ18" s="238"/>
      <c r="CR18" s="238"/>
      <c r="CS18" s="238"/>
      <c r="CT18" s="238"/>
      <c r="CU18" s="238"/>
      <c r="CV18" s="238"/>
      <c r="CW18" s="238"/>
      <c r="CX18" s="238"/>
      <c r="CY18" s="238"/>
      <c r="CZ18" s="238"/>
      <c r="DA18" s="238"/>
      <c r="DB18" s="238"/>
      <c r="DC18" s="238"/>
      <c r="DD18" s="238"/>
      <c r="DE18" s="238"/>
      <c r="DF18" s="238"/>
      <c r="DG18" s="238"/>
      <c r="DH18" s="238"/>
      <c r="DI18" s="238"/>
      <c r="DJ18" s="238"/>
      <c r="DK18" s="238"/>
      <c r="DL18" s="238"/>
    </row>
    <row r="19" spans="9:116" ht="13" x14ac:dyDescent="0.2"/>
    <row r="20" spans="9:116" ht="13" x14ac:dyDescent="0.2"/>
    <row r="21" spans="9:116" ht="13" x14ac:dyDescent="0.2">
      <c r="DL21" s="238"/>
    </row>
    <row r="22" spans="9:116" ht="13" x14ac:dyDescent="0.2">
      <c r="DI22" s="238"/>
      <c r="DJ22" s="238"/>
      <c r="DK22" s="238"/>
      <c r="DL22" s="238"/>
    </row>
    <row r="23" spans="9:116" ht="13" x14ac:dyDescent="0.2">
      <c r="CY23" s="238"/>
      <c r="CZ23" s="238"/>
      <c r="DA23" s="238"/>
      <c r="DB23" s="238"/>
      <c r="DC23" s="238"/>
      <c r="DD23" s="238"/>
      <c r="DE23" s="238"/>
      <c r="DF23" s="238"/>
      <c r="DG23" s="238"/>
      <c r="DH23" s="238"/>
      <c r="DI23" s="238"/>
      <c r="DJ23" s="238"/>
      <c r="DK23" s="238"/>
      <c r="DL23" s="238"/>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38"/>
      <c r="DA35" s="238"/>
      <c r="DB35" s="238"/>
      <c r="DC35" s="238"/>
      <c r="DD35" s="238"/>
      <c r="DE35" s="238"/>
      <c r="DF35" s="238"/>
      <c r="DG35" s="238"/>
      <c r="DH35" s="238"/>
      <c r="DI35" s="238"/>
      <c r="DJ35" s="238"/>
      <c r="DK35" s="238"/>
      <c r="DL35" s="238"/>
    </row>
    <row r="36" spans="15:116" ht="13" x14ac:dyDescent="0.2"/>
    <row r="37" spans="15:116" ht="13" x14ac:dyDescent="0.2">
      <c r="DL37" s="238"/>
    </row>
    <row r="38" spans="15:116" ht="13" x14ac:dyDescent="0.2">
      <c r="DI38" s="238"/>
      <c r="DJ38" s="238"/>
      <c r="DK38" s="238"/>
      <c r="DL38" s="238"/>
    </row>
    <row r="39" spans="15:116" ht="13" x14ac:dyDescent="0.2"/>
    <row r="40" spans="15:116" ht="13" x14ac:dyDescent="0.2"/>
    <row r="41" spans="15:116" ht="13" x14ac:dyDescent="0.2"/>
    <row r="42" spans="15:116" ht="13" x14ac:dyDescent="0.2"/>
    <row r="43" spans="15:116" ht="13" x14ac:dyDescent="0.2">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8"/>
      <c r="BW43" s="238"/>
      <c r="BX43" s="238"/>
      <c r="BY43" s="238"/>
      <c r="BZ43" s="238"/>
      <c r="CA43" s="238"/>
      <c r="CB43" s="238"/>
      <c r="CC43" s="238"/>
      <c r="CD43" s="238"/>
      <c r="CE43" s="238"/>
      <c r="CF43" s="238"/>
      <c r="CG43" s="238"/>
      <c r="CH43" s="238"/>
      <c r="CI43" s="238"/>
      <c r="CJ43" s="238"/>
      <c r="CK43" s="238"/>
      <c r="CL43" s="238"/>
      <c r="CM43" s="238"/>
      <c r="CN43" s="238"/>
      <c r="CO43" s="238"/>
      <c r="CP43" s="238"/>
      <c r="CQ43" s="238"/>
      <c r="CR43" s="238"/>
      <c r="CS43" s="238"/>
      <c r="CT43" s="238"/>
      <c r="CU43" s="238"/>
      <c r="CV43" s="238"/>
      <c r="CW43" s="238"/>
      <c r="CX43" s="238"/>
      <c r="CY43" s="238"/>
      <c r="CZ43" s="238"/>
      <c r="DA43" s="238"/>
      <c r="DB43" s="238"/>
      <c r="DC43" s="238"/>
      <c r="DD43" s="238"/>
      <c r="DE43" s="238"/>
      <c r="DF43" s="238"/>
      <c r="DG43" s="238"/>
      <c r="DH43" s="238"/>
      <c r="DI43" s="238"/>
      <c r="DJ43" s="238"/>
      <c r="DK43" s="238"/>
      <c r="DL43" s="238"/>
    </row>
    <row r="44" spans="15:116" ht="13" x14ac:dyDescent="0.2">
      <c r="DL44" s="238"/>
    </row>
    <row r="45" spans="15:116" ht="13" x14ac:dyDescent="0.2"/>
    <row r="46" spans="15:116" ht="13" x14ac:dyDescent="0.2">
      <c r="DA46" s="238"/>
      <c r="DB46" s="238"/>
      <c r="DC46" s="238"/>
      <c r="DD46" s="238"/>
      <c r="DE46" s="238"/>
      <c r="DF46" s="238"/>
      <c r="DG46" s="238"/>
      <c r="DH46" s="238"/>
      <c r="DI46" s="238"/>
      <c r="DJ46" s="238"/>
      <c r="DK46" s="238"/>
      <c r="DL46" s="238"/>
    </row>
    <row r="47" spans="15:116" ht="13" x14ac:dyDescent="0.2"/>
    <row r="48" spans="15:116" ht="13" x14ac:dyDescent="0.2"/>
    <row r="49" spans="104:116" ht="13" x14ac:dyDescent="0.2"/>
    <row r="50" spans="104:116" ht="13" x14ac:dyDescent="0.2">
      <c r="CZ50" s="238"/>
      <c r="DA50" s="238"/>
      <c r="DB50" s="238"/>
      <c r="DC50" s="238"/>
      <c r="DD50" s="238"/>
      <c r="DE50" s="238"/>
      <c r="DF50" s="238"/>
      <c r="DG50" s="238"/>
      <c r="DH50" s="238"/>
      <c r="DI50" s="238"/>
      <c r="DJ50" s="238"/>
      <c r="DK50" s="238"/>
      <c r="DL50" s="238"/>
    </row>
    <row r="51" spans="104:116" ht="13" x14ac:dyDescent="0.2"/>
    <row r="52" spans="104:116" ht="13" x14ac:dyDescent="0.2"/>
    <row r="53" spans="104:116" ht="13" x14ac:dyDescent="0.2">
      <c r="DL53" s="238"/>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38"/>
      <c r="DD67" s="238"/>
      <c r="DE67" s="238"/>
      <c r="DF67" s="238"/>
      <c r="DG67" s="238"/>
      <c r="DH67" s="238"/>
      <c r="DI67" s="238"/>
      <c r="DJ67" s="238"/>
      <c r="DK67" s="238"/>
      <c r="DL67" s="238"/>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P2T8x5AAnaT+GChRKYr0yrP5IYOeLtj1VTobCO6D9tXOirOY5FsC3QQp+SF4a2zjPd9BcsxC0WTZI7ESaZUjcA==" saltValue="17+ooAY9/4eDppXGyCPQ9A=="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40" customWidth="1"/>
    <col min="37" max="44" width="17" style="240" customWidth="1"/>
    <col min="45" max="45" width="6.08984375" style="247" customWidth="1"/>
    <col min="46" max="46" width="3" style="245" customWidth="1"/>
    <col min="47" max="47" width="19.08984375" style="240" hidden="1" customWidth="1"/>
    <col min="48" max="52" width="12.6328125" style="240" hidden="1" customWidth="1"/>
    <col min="53" max="16384" width="8.6328125" style="240" hidden="1"/>
  </cols>
  <sheetData>
    <row r="1" spans="1:46" ht="13" x14ac:dyDescent="0.2">
      <c r="AS1" s="241"/>
      <c r="AT1" s="241"/>
    </row>
    <row r="2" spans="1:46" ht="13" x14ac:dyDescent="0.2">
      <c r="AS2" s="241"/>
      <c r="AT2" s="241"/>
    </row>
    <row r="3" spans="1:46" ht="13" x14ac:dyDescent="0.2">
      <c r="AS3" s="241"/>
      <c r="AT3" s="241"/>
    </row>
    <row r="4" spans="1:46" ht="13" x14ac:dyDescent="0.2">
      <c r="AS4" s="241"/>
      <c r="AT4" s="241"/>
    </row>
    <row r="5" spans="1:46" ht="16.5" x14ac:dyDescent="0.2">
      <c r="A5" s="242" t="s">
        <v>484</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4"/>
    </row>
    <row r="6" spans="1:46" ht="13" x14ac:dyDescent="0.2">
      <c r="A6" s="245"/>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6" t="s">
        <v>485</v>
      </c>
      <c r="AL6" s="246"/>
      <c r="AM6" s="246"/>
      <c r="AN6" s="246"/>
      <c r="AO6" s="241"/>
      <c r="AP6" s="241"/>
      <c r="AQ6" s="241"/>
      <c r="AR6" s="241"/>
    </row>
    <row r="7" spans="1:46" ht="13.5" customHeight="1" x14ac:dyDescent="0.2">
      <c r="A7" s="245"/>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8"/>
      <c r="AL7" s="249"/>
      <c r="AM7" s="249"/>
      <c r="AN7" s="250"/>
      <c r="AO7" s="1119" t="s">
        <v>486</v>
      </c>
      <c r="AP7" s="251"/>
      <c r="AQ7" s="252" t="s">
        <v>487</v>
      </c>
      <c r="AR7" s="253"/>
    </row>
    <row r="8" spans="1:46" ht="13" x14ac:dyDescent="0.2">
      <c r="A8" s="245"/>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54"/>
      <c r="AL8" s="255"/>
      <c r="AM8" s="255"/>
      <c r="AN8" s="256"/>
      <c r="AO8" s="1120"/>
      <c r="AP8" s="257" t="s">
        <v>488</v>
      </c>
      <c r="AQ8" s="258" t="s">
        <v>489</v>
      </c>
      <c r="AR8" s="259" t="s">
        <v>490</v>
      </c>
    </row>
    <row r="9" spans="1:46" ht="13" x14ac:dyDescent="0.2">
      <c r="A9" s="245"/>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1131" t="s">
        <v>491</v>
      </c>
      <c r="AL9" s="1132"/>
      <c r="AM9" s="1132"/>
      <c r="AN9" s="1133"/>
      <c r="AO9" s="260">
        <v>12830457</v>
      </c>
      <c r="AP9" s="260">
        <v>60485</v>
      </c>
      <c r="AQ9" s="261">
        <v>63654</v>
      </c>
      <c r="AR9" s="262">
        <v>-5</v>
      </c>
    </row>
    <row r="10" spans="1:46" ht="13.5" customHeight="1" x14ac:dyDescent="0.2">
      <c r="A10" s="245"/>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1131" t="s">
        <v>492</v>
      </c>
      <c r="AL10" s="1132"/>
      <c r="AM10" s="1132"/>
      <c r="AN10" s="1133"/>
      <c r="AO10" s="263">
        <v>16736</v>
      </c>
      <c r="AP10" s="263">
        <v>79</v>
      </c>
      <c r="AQ10" s="264">
        <v>2232</v>
      </c>
      <c r="AR10" s="265">
        <v>-96.5</v>
      </c>
    </row>
    <row r="11" spans="1:46" ht="13.5" customHeight="1" x14ac:dyDescent="0.2">
      <c r="A11" s="245"/>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1131" t="s">
        <v>493</v>
      </c>
      <c r="AL11" s="1132"/>
      <c r="AM11" s="1132"/>
      <c r="AN11" s="1133"/>
      <c r="AO11" s="263">
        <v>61022</v>
      </c>
      <c r="AP11" s="263">
        <v>288</v>
      </c>
      <c r="AQ11" s="264">
        <v>1758</v>
      </c>
      <c r="AR11" s="265">
        <v>-83.6</v>
      </c>
    </row>
    <row r="12" spans="1:46" ht="13.5" customHeight="1" x14ac:dyDescent="0.2">
      <c r="A12" s="245"/>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1131" t="s">
        <v>494</v>
      </c>
      <c r="AL12" s="1132"/>
      <c r="AM12" s="1132"/>
      <c r="AN12" s="1133"/>
      <c r="AO12" s="263" t="s">
        <v>495</v>
      </c>
      <c r="AP12" s="263" t="s">
        <v>495</v>
      </c>
      <c r="AQ12" s="264">
        <v>37</v>
      </c>
      <c r="AR12" s="265" t="s">
        <v>495</v>
      </c>
    </row>
    <row r="13" spans="1:46" ht="13.5" customHeight="1" x14ac:dyDescent="0.2">
      <c r="A13" s="245"/>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1131" t="s">
        <v>496</v>
      </c>
      <c r="AL13" s="1132"/>
      <c r="AM13" s="1132"/>
      <c r="AN13" s="1133"/>
      <c r="AO13" s="263">
        <v>446570</v>
      </c>
      <c r="AP13" s="263">
        <v>2105</v>
      </c>
      <c r="AQ13" s="264">
        <v>1692</v>
      </c>
      <c r="AR13" s="265">
        <v>24.4</v>
      </c>
    </row>
    <row r="14" spans="1:46" ht="13.5" customHeight="1" x14ac:dyDescent="0.2">
      <c r="A14" s="245"/>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1131" t="s">
        <v>497</v>
      </c>
      <c r="AL14" s="1132"/>
      <c r="AM14" s="1132"/>
      <c r="AN14" s="1133"/>
      <c r="AO14" s="263">
        <v>370278</v>
      </c>
      <c r="AP14" s="263">
        <v>1746</v>
      </c>
      <c r="AQ14" s="264">
        <v>1307</v>
      </c>
      <c r="AR14" s="265">
        <v>33.6</v>
      </c>
    </row>
    <row r="15" spans="1:46" ht="13.5" customHeight="1" x14ac:dyDescent="0.2">
      <c r="A15" s="245"/>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1134" t="s">
        <v>498</v>
      </c>
      <c r="AL15" s="1135"/>
      <c r="AM15" s="1135"/>
      <c r="AN15" s="1136"/>
      <c r="AO15" s="263">
        <v>-743870</v>
      </c>
      <c r="AP15" s="263">
        <v>-3507</v>
      </c>
      <c r="AQ15" s="264">
        <v>-3631</v>
      </c>
      <c r="AR15" s="265">
        <v>-3.4</v>
      </c>
    </row>
    <row r="16" spans="1:46" ht="13" x14ac:dyDescent="0.2">
      <c r="A16" s="245"/>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1134" t="s">
        <v>181</v>
      </c>
      <c r="AL16" s="1135"/>
      <c r="AM16" s="1135"/>
      <c r="AN16" s="1136"/>
      <c r="AO16" s="263">
        <v>12981193</v>
      </c>
      <c r="AP16" s="263">
        <v>61195</v>
      </c>
      <c r="AQ16" s="264">
        <v>67049</v>
      </c>
      <c r="AR16" s="265">
        <v>-8.6999999999999993</v>
      </c>
    </row>
    <row r="17" spans="1:46" ht="13" x14ac:dyDescent="0.2">
      <c r="A17" s="245"/>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66"/>
    </row>
    <row r="18" spans="1:46" ht="13" x14ac:dyDescent="0.2">
      <c r="A18" s="245"/>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67"/>
      <c r="AR18" s="267"/>
    </row>
    <row r="19" spans="1:46" ht="13" x14ac:dyDescent="0.2">
      <c r="A19" s="245"/>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t="s">
        <v>499</v>
      </c>
      <c r="AL19" s="241"/>
      <c r="AM19" s="241"/>
      <c r="AN19" s="241"/>
      <c r="AO19" s="241"/>
      <c r="AP19" s="241"/>
      <c r="AQ19" s="241"/>
      <c r="AR19" s="241"/>
    </row>
    <row r="20" spans="1:46" ht="13" x14ac:dyDescent="0.2">
      <c r="A20" s="245"/>
      <c r="B20" s="241"/>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68"/>
      <c r="AL20" s="269"/>
      <c r="AM20" s="269"/>
      <c r="AN20" s="270"/>
      <c r="AO20" s="271" t="s">
        <v>500</v>
      </c>
      <c r="AP20" s="272" t="s">
        <v>501</v>
      </c>
      <c r="AQ20" s="273" t="s">
        <v>502</v>
      </c>
      <c r="AR20" s="274"/>
    </row>
    <row r="21" spans="1:46" s="280" customFormat="1" ht="13" x14ac:dyDescent="0.2">
      <c r="A21" s="275"/>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1137" t="s">
        <v>503</v>
      </c>
      <c r="AL21" s="1138"/>
      <c r="AM21" s="1138"/>
      <c r="AN21" s="1139"/>
      <c r="AO21" s="276">
        <v>6.84</v>
      </c>
      <c r="AP21" s="277">
        <v>6.44</v>
      </c>
      <c r="AQ21" s="278">
        <v>0.4</v>
      </c>
      <c r="AR21" s="246"/>
      <c r="AS21" s="279"/>
      <c r="AT21" s="275"/>
    </row>
    <row r="22" spans="1:46" s="280" customFormat="1" ht="13" x14ac:dyDescent="0.2">
      <c r="A22" s="275"/>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1137" t="s">
        <v>504</v>
      </c>
      <c r="AL22" s="1138"/>
      <c r="AM22" s="1138"/>
      <c r="AN22" s="1139"/>
      <c r="AO22" s="281">
        <v>98.6</v>
      </c>
      <c r="AP22" s="282">
        <v>99.5</v>
      </c>
      <c r="AQ22" s="283">
        <v>-0.9</v>
      </c>
      <c r="AR22" s="267"/>
      <c r="AS22" s="279"/>
      <c r="AT22" s="275"/>
    </row>
    <row r="23" spans="1:46" s="280" customFormat="1" ht="13" x14ac:dyDescent="0.2">
      <c r="A23" s="275"/>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67"/>
      <c r="AQ23" s="267"/>
      <c r="AR23" s="267"/>
      <c r="AS23" s="279"/>
      <c r="AT23" s="275"/>
    </row>
    <row r="24" spans="1:46" s="280" customFormat="1" ht="13" x14ac:dyDescent="0.2">
      <c r="A24" s="275"/>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67"/>
      <c r="AQ24" s="267"/>
      <c r="AR24" s="267"/>
      <c r="AS24" s="279"/>
      <c r="AT24" s="275"/>
    </row>
    <row r="25" spans="1:46" s="280" customFormat="1" ht="13" x14ac:dyDescent="0.2">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6"/>
      <c r="AR25" s="286"/>
      <c r="AS25" s="287"/>
      <c r="AT25" s="275"/>
    </row>
    <row r="26" spans="1:46" s="280" customFormat="1" ht="13" x14ac:dyDescent="0.2">
      <c r="A26" s="1130" t="s">
        <v>505</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46"/>
    </row>
    <row r="27" spans="1:46" ht="13" x14ac:dyDescent="0.2">
      <c r="A27" s="288"/>
      <c r="AO27" s="241"/>
      <c r="AP27" s="241"/>
      <c r="AQ27" s="241"/>
      <c r="AR27" s="241"/>
      <c r="AS27" s="241"/>
      <c r="AT27" s="241"/>
    </row>
    <row r="28" spans="1:46" ht="16.5" x14ac:dyDescent="0.2">
      <c r="A28" s="242" t="s">
        <v>506</v>
      </c>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89"/>
    </row>
    <row r="29" spans="1:46" ht="13" x14ac:dyDescent="0.2">
      <c r="A29" s="245"/>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6" t="s">
        <v>507</v>
      </c>
      <c r="AL29" s="246"/>
      <c r="AM29" s="246"/>
      <c r="AN29" s="246"/>
      <c r="AO29" s="241"/>
      <c r="AP29" s="241"/>
      <c r="AQ29" s="241"/>
      <c r="AR29" s="241"/>
      <c r="AS29" s="290"/>
    </row>
    <row r="30" spans="1:46" ht="13.5" customHeight="1" x14ac:dyDescent="0.2">
      <c r="A30" s="245"/>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8"/>
      <c r="AL30" s="249"/>
      <c r="AM30" s="249"/>
      <c r="AN30" s="250"/>
      <c r="AO30" s="1119" t="s">
        <v>486</v>
      </c>
      <c r="AP30" s="251"/>
      <c r="AQ30" s="252" t="s">
        <v>487</v>
      </c>
      <c r="AR30" s="253"/>
    </row>
    <row r="31" spans="1:46" ht="13" x14ac:dyDescent="0.2">
      <c r="A31" s="245"/>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54"/>
      <c r="AL31" s="255"/>
      <c r="AM31" s="255"/>
      <c r="AN31" s="256"/>
      <c r="AO31" s="1120"/>
      <c r="AP31" s="257" t="s">
        <v>488</v>
      </c>
      <c r="AQ31" s="258" t="s">
        <v>489</v>
      </c>
      <c r="AR31" s="259" t="s">
        <v>490</v>
      </c>
    </row>
    <row r="32" spans="1:46" ht="27" customHeight="1" x14ac:dyDescent="0.2">
      <c r="A32" s="245"/>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1121" t="s">
        <v>508</v>
      </c>
      <c r="AL32" s="1122"/>
      <c r="AM32" s="1122"/>
      <c r="AN32" s="1123"/>
      <c r="AO32" s="291">
        <v>7784053</v>
      </c>
      <c r="AP32" s="291">
        <v>36695</v>
      </c>
      <c r="AQ32" s="292">
        <v>30950</v>
      </c>
      <c r="AR32" s="293">
        <v>18.600000000000001</v>
      </c>
    </row>
    <row r="33" spans="1:46" ht="13.5" customHeight="1" x14ac:dyDescent="0.2">
      <c r="A33" s="245"/>
      <c r="B33" s="24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1121" t="s">
        <v>509</v>
      </c>
      <c r="AL33" s="1122"/>
      <c r="AM33" s="1122"/>
      <c r="AN33" s="1123"/>
      <c r="AO33" s="291" t="s">
        <v>495</v>
      </c>
      <c r="AP33" s="291" t="s">
        <v>495</v>
      </c>
      <c r="AQ33" s="292" t="s">
        <v>495</v>
      </c>
      <c r="AR33" s="293" t="s">
        <v>495</v>
      </c>
    </row>
    <row r="34" spans="1:46" ht="27" customHeight="1" x14ac:dyDescent="0.2">
      <c r="A34" s="245"/>
      <c r="B34" s="24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1121" t="s">
        <v>510</v>
      </c>
      <c r="AL34" s="1122"/>
      <c r="AM34" s="1122"/>
      <c r="AN34" s="1123"/>
      <c r="AO34" s="291" t="s">
        <v>495</v>
      </c>
      <c r="AP34" s="291" t="s">
        <v>495</v>
      </c>
      <c r="AQ34" s="292">
        <v>22</v>
      </c>
      <c r="AR34" s="293" t="s">
        <v>495</v>
      </c>
    </row>
    <row r="35" spans="1:46" ht="27" customHeight="1" x14ac:dyDescent="0.2">
      <c r="A35" s="245"/>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1121" t="s">
        <v>511</v>
      </c>
      <c r="AL35" s="1122"/>
      <c r="AM35" s="1122"/>
      <c r="AN35" s="1123"/>
      <c r="AO35" s="291">
        <v>1876530</v>
      </c>
      <c r="AP35" s="291">
        <v>8846</v>
      </c>
      <c r="AQ35" s="292">
        <v>7929</v>
      </c>
      <c r="AR35" s="293">
        <v>11.6</v>
      </c>
    </row>
    <row r="36" spans="1:46" ht="27" customHeight="1" x14ac:dyDescent="0.2">
      <c r="A36" s="245"/>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1121" t="s">
        <v>512</v>
      </c>
      <c r="AL36" s="1122"/>
      <c r="AM36" s="1122"/>
      <c r="AN36" s="1123"/>
      <c r="AO36" s="291" t="s">
        <v>495</v>
      </c>
      <c r="AP36" s="291" t="s">
        <v>495</v>
      </c>
      <c r="AQ36" s="292">
        <v>497</v>
      </c>
      <c r="AR36" s="293" t="s">
        <v>495</v>
      </c>
    </row>
    <row r="37" spans="1:46" ht="13.5" customHeight="1" x14ac:dyDescent="0.2">
      <c r="A37" s="245"/>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1121" t="s">
        <v>513</v>
      </c>
      <c r="AL37" s="1122"/>
      <c r="AM37" s="1122"/>
      <c r="AN37" s="1123"/>
      <c r="AO37" s="291">
        <v>1018</v>
      </c>
      <c r="AP37" s="291">
        <v>5</v>
      </c>
      <c r="AQ37" s="292">
        <v>1271</v>
      </c>
      <c r="AR37" s="293">
        <v>-99.6</v>
      </c>
    </row>
    <row r="38" spans="1:46" ht="27" customHeight="1" x14ac:dyDescent="0.2">
      <c r="A38" s="245"/>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1124" t="s">
        <v>514</v>
      </c>
      <c r="AL38" s="1125"/>
      <c r="AM38" s="1125"/>
      <c r="AN38" s="1126"/>
      <c r="AO38" s="294" t="s">
        <v>495</v>
      </c>
      <c r="AP38" s="294" t="s">
        <v>495</v>
      </c>
      <c r="AQ38" s="295">
        <v>1</v>
      </c>
      <c r="AR38" s="283" t="s">
        <v>495</v>
      </c>
      <c r="AS38" s="290"/>
    </row>
    <row r="39" spans="1:46" ht="13" x14ac:dyDescent="0.2">
      <c r="A39" s="245"/>
      <c r="B39" s="241"/>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1124" t="s">
        <v>515</v>
      </c>
      <c r="AL39" s="1125"/>
      <c r="AM39" s="1125"/>
      <c r="AN39" s="1126"/>
      <c r="AO39" s="291">
        <v>-870314</v>
      </c>
      <c r="AP39" s="291">
        <v>-4103</v>
      </c>
      <c r="AQ39" s="292">
        <v>-7248</v>
      </c>
      <c r="AR39" s="293">
        <v>-43.4</v>
      </c>
      <c r="AS39" s="290"/>
    </row>
    <row r="40" spans="1:46" ht="27" customHeight="1" x14ac:dyDescent="0.2">
      <c r="A40" s="245"/>
      <c r="B40" s="241"/>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1121" t="s">
        <v>516</v>
      </c>
      <c r="AL40" s="1122"/>
      <c r="AM40" s="1122"/>
      <c r="AN40" s="1123"/>
      <c r="AO40" s="291">
        <v>-6590204</v>
      </c>
      <c r="AP40" s="291">
        <v>-31067</v>
      </c>
      <c r="AQ40" s="292">
        <v>-24279</v>
      </c>
      <c r="AR40" s="293">
        <v>28</v>
      </c>
      <c r="AS40" s="290"/>
    </row>
    <row r="41" spans="1:46" ht="13" x14ac:dyDescent="0.2">
      <c r="A41" s="245"/>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1127" t="s">
        <v>291</v>
      </c>
      <c r="AL41" s="1128"/>
      <c r="AM41" s="1128"/>
      <c r="AN41" s="1129"/>
      <c r="AO41" s="291">
        <v>2201083</v>
      </c>
      <c r="AP41" s="291">
        <v>10376</v>
      </c>
      <c r="AQ41" s="292">
        <v>9144</v>
      </c>
      <c r="AR41" s="293">
        <v>13.5</v>
      </c>
      <c r="AS41" s="290"/>
    </row>
    <row r="42" spans="1:46" ht="13" x14ac:dyDescent="0.2">
      <c r="A42" s="245"/>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96" t="s">
        <v>517</v>
      </c>
      <c r="AL42" s="241"/>
      <c r="AM42" s="241"/>
      <c r="AN42" s="241"/>
      <c r="AO42" s="241"/>
      <c r="AP42" s="241"/>
      <c r="AQ42" s="267"/>
      <c r="AR42" s="267"/>
      <c r="AS42" s="290"/>
    </row>
    <row r="43" spans="1:46" ht="13" x14ac:dyDescent="0.2">
      <c r="A43" s="245"/>
      <c r="B43" s="241"/>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97"/>
      <c r="AQ43" s="267"/>
      <c r="AR43" s="241"/>
      <c r="AS43" s="290"/>
    </row>
    <row r="44" spans="1:46" ht="13" x14ac:dyDescent="0.2">
      <c r="A44" s="245"/>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67"/>
      <c r="AR44" s="241"/>
    </row>
    <row r="45" spans="1:46" ht="13" x14ac:dyDescent="0.2">
      <c r="A45" s="243"/>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98"/>
      <c r="AR45" s="243"/>
      <c r="AS45" s="243"/>
      <c r="AT45" s="241"/>
    </row>
    <row r="46" spans="1:46" ht="13" x14ac:dyDescent="0.2">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1"/>
    </row>
    <row r="47" spans="1:46" ht="17.25" customHeight="1" x14ac:dyDescent="0.2">
      <c r="A47" s="300" t="s">
        <v>518</v>
      </c>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row>
    <row r="48" spans="1:46" ht="13" x14ac:dyDescent="0.2">
      <c r="A48" s="245"/>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301" t="s">
        <v>519</v>
      </c>
      <c r="AL48" s="301"/>
      <c r="AM48" s="301"/>
      <c r="AN48" s="301"/>
      <c r="AO48" s="301"/>
      <c r="AP48" s="301"/>
      <c r="AQ48" s="302"/>
      <c r="AR48" s="301"/>
    </row>
    <row r="49" spans="1:44" ht="13.5" customHeight="1" x14ac:dyDescent="0.2">
      <c r="A49" s="245"/>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303"/>
      <c r="AL49" s="304"/>
      <c r="AM49" s="1114" t="s">
        <v>486</v>
      </c>
      <c r="AN49" s="1116" t="s">
        <v>520</v>
      </c>
      <c r="AO49" s="1117"/>
      <c r="AP49" s="1117"/>
      <c r="AQ49" s="1117"/>
      <c r="AR49" s="1118"/>
    </row>
    <row r="50" spans="1:44" ht="13" x14ac:dyDescent="0.2">
      <c r="A50" s="245"/>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305"/>
      <c r="AL50" s="306"/>
      <c r="AM50" s="1115"/>
      <c r="AN50" s="307" t="s">
        <v>521</v>
      </c>
      <c r="AO50" s="308" t="s">
        <v>522</v>
      </c>
      <c r="AP50" s="309" t="s">
        <v>523</v>
      </c>
      <c r="AQ50" s="310" t="s">
        <v>524</v>
      </c>
      <c r="AR50" s="311" t="s">
        <v>525</v>
      </c>
    </row>
    <row r="51" spans="1:44" ht="13" x14ac:dyDescent="0.2">
      <c r="A51" s="245"/>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303" t="s">
        <v>526</v>
      </c>
      <c r="AL51" s="304"/>
      <c r="AM51" s="312">
        <v>11668532</v>
      </c>
      <c r="AN51" s="313">
        <v>54621</v>
      </c>
      <c r="AO51" s="314">
        <v>34.299999999999997</v>
      </c>
      <c r="AP51" s="315">
        <v>45022</v>
      </c>
      <c r="AQ51" s="316">
        <v>-0.9</v>
      </c>
      <c r="AR51" s="317">
        <v>35.200000000000003</v>
      </c>
    </row>
    <row r="52" spans="1:44" ht="13" x14ac:dyDescent="0.2">
      <c r="A52" s="245"/>
      <c r="B52" s="241"/>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318"/>
      <c r="AL52" s="319" t="s">
        <v>527</v>
      </c>
      <c r="AM52" s="320">
        <v>7666014</v>
      </c>
      <c r="AN52" s="321">
        <v>35885</v>
      </c>
      <c r="AO52" s="322">
        <v>54.7</v>
      </c>
      <c r="AP52" s="323">
        <v>25247</v>
      </c>
      <c r="AQ52" s="324">
        <v>3</v>
      </c>
      <c r="AR52" s="325">
        <v>51.7</v>
      </c>
    </row>
    <row r="53" spans="1:44" ht="13" x14ac:dyDescent="0.2">
      <c r="A53" s="245"/>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303" t="s">
        <v>528</v>
      </c>
      <c r="AL53" s="304"/>
      <c r="AM53" s="312">
        <v>10270254</v>
      </c>
      <c r="AN53" s="313">
        <v>48134</v>
      </c>
      <c r="AO53" s="314">
        <v>-11.9</v>
      </c>
      <c r="AP53" s="315">
        <v>46035</v>
      </c>
      <c r="AQ53" s="316">
        <v>2.2999999999999998</v>
      </c>
      <c r="AR53" s="317">
        <v>-14.2</v>
      </c>
    </row>
    <row r="54" spans="1:44" ht="13" x14ac:dyDescent="0.2">
      <c r="A54" s="245"/>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318"/>
      <c r="AL54" s="319" t="s">
        <v>527</v>
      </c>
      <c r="AM54" s="320">
        <v>5494095</v>
      </c>
      <c r="AN54" s="321">
        <v>25750</v>
      </c>
      <c r="AO54" s="322">
        <v>-28.2</v>
      </c>
      <c r="AP54" s="323">
        <v>25158</v>
      </c>
      <c r="AQ54" s="324">
        <v>-0.4</v>
      </c>
      <c r="AR54" s="325">
        <v>-27.8</v>
      </c>
    </row>
    <row r="55" spans="1:44" ht="13" x14ac:dyDescent="0.2">
      <c r="A55" s="245"/>
      <c r="B55" s="24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303" t="s">
        <v>529</v>
      </c>
      <c r="AL55" s="304"/>
      <c r="AM55" s="312">
        <v>7522216</v>
      </c>
      <c r="AN55" s="313">
        <v>35270</v>
      </c>
      <c r="AO55" s="314">
        <v>-26.7</v>
      </c>
      <c r="AP55" s="315">
        <v>43261</v>
      </c>
      <c r="AQ55" s="316">
        <v>-6</v>
      </c>
      <c r="AR55" s="317">
        <v>-20.7</v>
      </c>
    </row>
    <row r="56" spans="1:44" ht="13" x14ac:dyDescent="0.2">
      <c r="A56" s="245"/>
      <c r="B56" s="241"/>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318"/>
      <c r="AL56" s="319" t="s">
        <v>527</v>
      </c>
      <c r="AM56" s="320">
        <v>3227385</v>
      </c>
      <c r="AN56" s="321">
        <v>15133</v>
      </c>
      <c r="AO56" s="322">
        <v>-41.2</v>
      </c>
      <c r="AP56" s="323">
        <v>24721</v>
      </c>
      <c r="AQ56" s="324">
        <v>-1.7</v>
      </c>
      <c r="AR56" s="325">
        <v>-39.5</v>
      </c>
    </row>
    <row r="57" spans="1:44" ht="13" x14ac:dyDescent="0.2">
      <c r="A57" s="245"/>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303" t="s">
        <v>530</v>
      </c>
      <c r="AL57" s="304"/>
      <c r="AM57" s="312">
        <v>6175609</v>
      </c>
      <c r="AN57" s="313">
        <v>29057</v>
      </c>
      <c r="AO57" s="314">
        <v>-17.600000000000001</v>
      </c>
      <c r="AP57" s="315">
        <v>40626</v>
      </c>
      <c r="AQ57" s="316">
        <v>-6.1</v>
      </c>
      <c r="AR57" s="317">
        <v>-11.5</v>
      </c>
    </row>
    <row r="58" spans="1:44" ht="13" x14ac:dyDescent="0.2">
      <c r="A58" s="245"/>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318"/>
      <c r="AL58" s="319" t="s">
        <v>527</v>
      </c>
      <c r="AM58" s="320">
        <v>3172498</v>
      </c>
      <c r="AN58" s="321">
        <v>14927</v>
      </c>
      <c r="AO58" s="322">
        <v>-1.4</v>
      </c>
      <c r="AP58" s="323">
        <v>24279</v>
      </c>
      <c r="AQ58" s="324">
        <v>-1.8</v>
      </c>
      <c r="AR58" s="325">
        <v>0.4</v>
      </c>
    </row>
    <row r="59" spans="1:44" ht="13" x14ac:dyDescent="0.2">
      <c r="A59" s="245"/>
      <c r="B59" s="241"/>
      <c r="C59" s="241"/>
      <c r="D59" s="241"/>
      <c r="E59" s="241"/>
      <c r="F59" s="241"/>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303" t="s">
        <v>531</v>
      </c>
      <c r="AL59" s="304"/>
      <c r="AM59" s="312">
        <v>6284529</v>
      </c>
      <c r="AN59" s="313">
        <v>29626</v>
      </c>
      <c r="AO59" s="314">
        <v>2</v>
      </c>
      <c r="AP59" s="315">
        <v>46133</v>
      </c>
      <c r="AQ59" s="316">
        <v>13.6</v>
      </c>
      <c r="AR59" s="317">
        <v>-11.6</v>
      </c>
    </row>
    <row r="60" spans="1:44" ht="13" x14ac:dyDescent="0.2">
      <c r="A60" s="245"/>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318"/>
      <c r="AL60" s="319" t="s">
        <v>527</v>
      </c>
      <c r="AM60" s="320">
        <v>3769757</v>
      </c>
      <c r="AN60" s="321">
        <v>17771</v>
      </c>
      <c r="AO60" s="322">
        <v>19.100000000000001</v>
      </c>
      <c r="AP60" s="323">
        <v>27280</v>
      </c>
      <c r="AQ60" s="324">
        <v>12.4</v>
      </c>
      <c r="AR60" s="325">
        <v>6.7</v>
      </c>
    </row>
    <row r="61" spans="1:44" ht="13" x14ac:dyDescent="0.2">
      <c r="A61" s="245"/>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303" t="s">
        <v>532</v>
      </c>
      <c r="AL61" s="326"/>
      <c r="AM61" s="327">
        <v>8384228</v>
      </c>
      <c r="AN61" s="328">
        <v>39342</v>
      </c>
      <c r="AO61" s="329">
        <v>-4</v>
      </c>
      <c r="AP61" s="330">
        <v>44215</v>
      </c>
      <c r="AQ61" s="331">
        <v>0.6</v>
      </c>
      <c r="AR61" s="317">
        <v>-4.5999999999999996</v>
      </c>
    </row>
    <row r="62" spans="1:44" ht="13" x14ac:dyDescent="0.2">
      <c r="A62" s="245"/>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318"/>
      <c r="AL62" s="319" t="s">
        <v>527</v>
      </c>
      <c r="AM62" s="320">
        <v>4665950</v>
      </c>
      <c r="AN62" s="321">
        <v>21893</v>
      </c>
      <c r="AO62" s="322">
        <v>0.6</v>
      </c>
      <c r="AP62" s="323">
        <v>25337</v>
      </c>
      <c r="AQ62" s="324">
        <v>2.2999999999999998</v>
      </c>
      <c r="AR62" s="325">
        <v>-1.7</v>
      </c>
    </row>
    <row r="63" spans="1:44" ht="13" x14ac:dyDescent="0.2">
      <c r="A63" s="245"/>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row>
    <row r="64" spans="1:44" ht="13" x14ac:dyDescent="0.2">
      <c r="A64" s="245"/>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row>
    <row r="65" spans="1:46" ht="13" x14ac:dyDescent="0.2">
      <c r="A65" s="245"/>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row>
    <row r="66" spans="1:46" ht="13" x14ac:dyDescent="0.2">
      <c r="A66" s="332"/>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33"/>
    </row>
    <row r="67" spans="1:46" ht="13.5" hidden="1" customHeight="1" x14ac:dyDescent="0.2">
      <c r="AK67" s="241"/>
      <c r="AL67" s="241"/>
      <c r="AM67" s="241"/>
      <c r="AN67" s="241"/>
      <c r="AO67" s="241"/>
      <c r="AP67" s="241"/>
      <c r="AQ67" s="241"/>
      <c r="AR67" s="241"/>
      <c r="AS67" s="241"/>
      <c r="AT67" s="241"/>
    </row>
    <row r="68" spans="1:46" ht="13.5" hidden="1" customHeight="1" x14ac:dyDescent="0.2">
      <c r="AK68" s="241"/>
      <c r="AL68" s="241"/>
      <c r="AM68" s="241"/>
      <c r="AN68" s="241"/>
      <c r="AO68" s="241"/>
      <c r="AP68" s="241"/>
      <c r="AQ68" s="241"/>
      <c r="AR68" s="241"/>
    </row>
    <row r="69" spans="1:46" ht="13.5" hidden="1" customHeight="1" x14ac:dyDescent="0.2">
      <c r="AK69" s="241"/>
      <c r="AL69" s="241"/>
      <c r="AM69" s="241"/>
      <c r="AN69" s="241"/>
      <c r="AO69" s="241"/>
      <c r="AP69" s="241"/>
      <c r="AQ69" s="241"/>
      <c r="AR69" s="241"/>
    </row>
    <row r="70" spans="1:46" ht="13" hidden="1" x14ac:dyDescent="0.2">
      <c r="AK70" s="241"/>
      <c r="AL70" s="241"/>
      <c r="AM70" s="241"/>
      <c r="AN70" s="241"/>
      <c r="AO70" s="241"/>
      <c r="AP70" s="241"/>
      <c r="AQ70" s="241"/>
      <c r="AR70" s="241"/>
    </row>
    <row r="71" spans="1:46" ht="13" hidden="1" x14ac:dyDescent="0.2">
      <c r="AK71" s="241"/>
      <c r="AL71" s="241"/>
      <c r="AM71" s="241"/>
      <c r="AN71" s="241"/>
      <c r="AO71" s="241"/>
      <c r="AP71" s="241"/>
      <c r="AQ71" s="241"/>
      <c r="AR71" s="241"/>
    </row>
    <row r="72" spans="1:46" ht="13" hidden="1" x14ac:dyDescent="0.2">
      <c r="AK72" s="241"/>
      <c r="AL72" s="241"/>
      <c r="AM72" s="241"/>
      <c r="AN72" s="241"/>
      <c r="AO72" s="241"/>
      <c r="AP72" s="241"/>
      <c r="AQ72" s="241"/>
      <c r="AR72" s="241"/>
    </row>
    <row r="73" spans="1:46" ht="13" hidden="1" x14ac:dyDescent="0.2">
      <c r="AK73" s="241"/>
      <c r="AL73" s="241"/>
      <c r="AM73" s="241"/>
      <c r="AN73" s="241"/>
      <c r="AO73" s="241"/>
      <c r="AP73" s="241"/>
      <c r="AQ73" s="241"/>
      <c r="AR73" s="241"/>
    </row>
  </sheetData>
  <sheetProtection algorithmName="SHA-512" hashValue="LF9X94Ax3RUeRYFw+v/ahZ8aEXuW2taNAqYvnBbjxblnmRutBIFpFbMIgPPEsBNpBDqSag3DBCWryoclxzK2uA==" saltValue="9SMzQ0WI7a0ED+6+QnJ++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53125" style="239" customWidth="1"/>
    <col min="126" max="16384" width="9" style="238" hidden="1"/>
  </cols>
  <sheetData>
    <row r="1" spans="2:125" ht="13.5" customHeight="1" x14ac:dyDescent="0.2">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8"/>
      <c r="DQ1" s="238"/>
      <c r="DR1" s="238"/>
      <c r="DS1" s="238"/>
      <c r="DT1" s="238"/>
      <c r="DU1" s="238"/>
    </row>
    <row r="2" spans="2:125" ht="13" x14ac:dyDescent="0.2">
      <c r="B2" s="238"/>
      <c r="DG2" s="238"/>
    </row>
    <row r="3" spans="2:125" ht="13" x14ac:dyDescent="0.2">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H3" s="238"/>
      <c r="DI3" s="238"/>
      <c r="DJ3" s="238"/>
      <c r="DK3" s="238"/>
      <c r="DL3" s="238"/>
      <c r="DM3" s="238"/>
      <c r="DN3" s="238"/>
      <c r="DO3" s="238"/>
      <c r="DP3" s="238"/>
      <c r="DQ3" s="238"/>
      <c r="DR3" s="238"/>
      <c r="DS3" s="238"/>
      <c r="DT3" s="238"/>
      <c r="DU3" s="238"/>
    </row>
    <row r="4" spans="2:125" ht="13" x14ac:dyDescent="0.2"/>
    <row r="5" spans="2:125" ht="13" x14ac:dyDescent="0.2"/>
    <row r="6" spans="2:125" ht="13" x14ac:dyDescent="0.2"/>
    <row r="7" spans="2:125" ht="13" x14ac:dyDescent="0.2"/>
    <row r="8" spans="2:125" ht="13" x14ac:dyDescent="0.2"/>
    <row r="9" spans="2:125" ht="13" x14ac:dyDescent="0.2">
      <c r="DU9" s="238"/>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38"/>
    </row>
    <row r="18" spans="125:125" ht="13" x14ac:dyDescent="0.2"/>
    <row r="19" spans="125:125" ht="13" x14ac:dyDescent="0.2"/>
    <row r="20" spans="125:125" ht="13" x14ac:dyDescent="0.2">
      <c r="DU20" s="238"/>
    </row>
    <row r="21" spans="125:125" ht="13" x14ac:dyDescent="0.2">
      <c r="DU21" s="238"/>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38"/>
    </row>
    <row r="29" spans="125:125" ht="13" x14ac:dyDescent="0.2"/>
    <row r="30" spans="125:125" ht="13" x14ac:dyDescent="0.2"/>
    <row r="31" spans="125:125" ht="13" x14ac:dyDescent="0.2"/>
    <row r="32" spans="125:125" ht="13" x14ac:dyDescent="0.2"/>
    <row r="33" spans="2:125" ht="13" x14ac:dyDescent="0.2">
      <c r="B33" s="238"/>
      <c r="G33" s="238"/>
      <c r="I33" s="238"/>
    </row>
    <row r="34" spans="2:125" ht="13" x14ac:dyDescent="0.2">
      <c r="C34" s="238"/>
      <c r="P34" s="238"/>
      <c r="DE34" s="238"/>
      <c r="DH34" s="238"/>
    </row>
    <row r="35" spans="2:125" ht="13" x14ac:dyDescent="0.2">
      <c r="D35" s="238"/>
      <c r="E35" s="238"/>
      <c r="DG35" s="238"/>
      <c r="DJ35" s="238"/>
      <c r="DP35" s="238"/>
      <c r="DQ35" s="238"/>
      <c r="DR35" s="238"/>
      <c r="DS35" s="238"/>
      <c r="DT35" s="238"/>
      <c r="DU35" s="238"/>
    </row>
    <row r="36" spans="2:125" ht="13" x14ac:dyDescent="0.2">
      <c r="F36" s="238"/>
      <c r="H36" s="238"/>
      <c r="J36" s="238"/>
      <c r="K36" s="238"/>
      <c r="L36" s="238"/>
      <c r="M36" s="238"/>
      <c r="N36" s="238"/>
      <c r="O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8"/>
      <c r="BR36" s="238"/>
      <c r="BS36" s="238"/>
      <c r="BT36" s="238"/>
      <c r="BU36" s="238"/>
      <c r="BV36" s="238"/>
      <c r="BW36" s="238"/>
      <c r="BX36" s="238"/>
      <c r="BY36" s="238"/>
      <c r="BZ36" s="238"/>
      <c r="CA36" s="238"/>
      <c r="CB36" s="238"/>
      <c r="CC36" s="238"/>
      <c r="CD36" s="238"/>
      <c r="CE36" s="238"/>
      <c r="CF36" s="238"/>
      <c r="CG36" s="238"/>
      <c r="CH36" s="238"/>
      <c r="CI36" s="238"/>
      <c r="CJ36" s="238"/>
      <c r="CK36" s="238"/>
      <c r="CL36" s="238"/>
      <c r="CM36" s="238"/>
      <c r="CN36" s="238"/>
      <c r="CO36" s="238"/>
      <c r="CP36" s="238"/>
      <c r="CQ36" s="238"/>
      <c r="CR36" s="238"/>
      <c r="CS36" s="238"/>
      <c r="CT36" s="238"/>
      <c r="CU36" s="238"/>
      <c r="CV36" s="238"/>
      <c r="CW36" s="238"/>
      <c r="CX36" s="238"/>
      <c r="CY36" s="238"/>
      <c r="CZ36" s="238"/>
      <c r="DA36" s="238"/>
      <c r="DB36" s="238"/>
      <c r="DC36" s="238"/>
      <c r="DD36" s="238"/>
      <c r="DF36" s="238"/>
      <c r="DI36" s="238"/>
      <c r="DK36" s="238"/>
      <c r="DL36" s="238"/>
      <c r="DM36" s="238"/>
      <c r="DN36" s="238"/>
      <c r="DO36" s="238"/>
      <c r="DP36" s="238"/>
      <c r="DQ36" s="238"/>
      <c r="DR36" s="238"/>
      <c r="DS36" s="238"/>
      <c r="DT36" s="238"/>
      <c r="DU36" s="238"/>
    </row>
    <row r="37" spans="2:125" ht="13" x14ac:dyDescent="0.2">
      <c r="DU37" s="238"/>
    </row>
    <row r="38" spans="2:125" ht="13" x14ac:dyDescent="0.2">
      <c r="DT38" s="238"/>
      <c r="DU38" s="238"/>
    </row>
    <row r="39" spans="2:125" ht="13" x14ac:dyDescent="0.2"/>
    <row r="40" spans="2:125" ht="13" x14ac:dyDescent="0.2">
      <c r="DH40" s="238"/>
    </row>
    <row r="41" spans="2:125" ht="13" x14ac:dyDescent="0.2">
      <c r="DE41" s="238"/>
    </row>
    <row r="42" spans="2:125" ht="13" x14ac:dyDescent="0.2">
      <c r="DG42" s="238"/>
      <c r="DJ42" s="238"/>
    </row>
    <row r="43" spans="2:125" ht="13" x14ac:dyDescent="0.2">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8"/>
      <c r="BW43" s="238"/>
      <c r="BX43" s="238"/>
      <c r="BY43" s="238"/>
      <c r="BZ43" s="238"/>
      <c r="CA43" s="238"/>
      <c r="CB43" s="238"/>
      <c r="CC43" s="238"/>
      <c r="CD43" s="238"/>
      <c r="CE43" s="238"/>
      <c r="CF43" s="238"/>
      <c r="CG43" s="238"/>
      <c r="CH43" s="238"/>
      <c r="CI43" s="238"/>
      <c r="CJ43" s="238"/>
      <c r="CK43" s="238"/>
      <c r="CL43" s="238"/>
      <c r="CM43" s="238"/>
      <c r="CN43" s="238"/>
      <c r="CO43" s="238"/>
      <c r="CP43" s="238"/>
      <c r="CQ43" s="238"/>
      <c r="CR43" s="238"/>
      <c r="CS43" s="238"/>
      <c r="CT43" s="238"/>
      <c r="CU43" s="238"/>
      <c r="CV43" s="238"/>
      <c r="CW43" s="238"/>
      <c r="CX43" s="238"/>
      <c r="CY43" s="238"/>
      <c r="CZ43" s="238"/>
      <c r="DA43" s="238"/>
      <c r="DB43" s="238"/>
      <c r="DC43" s="238"/>
      <c r="DD43" s="238"/>
      <c r="DF43" s="238"/>
      <c r="DI43" s="238"/>
      <c r="DK43" s="238"/>
      <c r="DL43" s="238"/>
      <c r="DM43" s="238"/>
      <c r="DN43" s="238"/>
      <c r="DO43" s="238"/>
      <c r="DP43" s="238"/>
      <c r="DQ43" s="238"/>
      <c r="DR43" s="238"/>
      <c r="DS43" s="238"/>
      <c r="DT43" s="238"/>
      <c r="DU43" s="238"/>
    </row>
    <row r="44" spans="2:125" ht="13" x14ac:dyDescent="0.2">
      <c r="DU44" s="238"/>
    </row>
    <row r="45" spans="2:125" ht="13" x14ac:dyDescent="0.2"/>
    <row r="46" spans="2:125" ht="13" x14ac:dyDescent="0.2"/>
    <row r="47" spans="2:125" ht="13" x14ac:dyDescent="0.2"/>
    <row r="48" spans="2:125" ht="13" x14ac:dyDescent="0.2">
      <c r="DT48" s="238"/>
      <c r="DU48" s="238"/>
    </row>
    <row r="49" spans="120:125" ht="13" x14ac:dyDescent="0.2">
      <c r="DU49" s="238"/>
    </row>
    <row r="50" spans="120:125" ht="13" x14ac:dyDescent="0.2">
      <c r="DU50" s="238"/>
    </row>
    <row r="51" spans="120:125" ht="13" x14ac:dyDescent="0.2">
      <c r="DP51" s="238"/>
      <c r="DQ51" s="238"/>
      <c r="DR51" s="238"/>
      <c r="DS51" s="238"/>
      <c r="DT51" s="238"/>
      <c r="DU51" s="238"/>
    </row>
    <row r="52" spans="120:125" ht="13" x14ac:dyDescent="0.2"/>
    <row r="53" spans="120:125" ht="13" x14ac:dyDescent="0.2"/>
    <row r="54" spans="120:125" ht="13" x14ac:dyDescent="0.2">
      <c r="DU54" s="238"/>
    </row>
    <row r="55" spans="120:125" ht="13" x14ac:dyDescent="0.2"/>
    <row r="56" spans="120:125" ht="13" x14ac:dyDescent="0.2"/>
    <row r="57" spans="120:125" ht="13" x14ac:dyDescent="0.2"/>
    <row r="58" spans="120:125" ht="13" x14ac:dyDescent="0.2">
      <c r="DU58" s="238"/>
    </row>
    <row r="59" spans="120:125" ht="13" x14ac:dyDescent="0.2"/>
    <row r="60" spans="120:125" ht="13" x14ac:dyDescent="0.2"/>
    <row r="61" spans="120:125" ht="13" x14ac:dyDescent="0.2"/>
    <row r="62" spans="120:125" ht="13" x14ac:dyDescent="0.2"/>
    <row r="63" spans="120:125" ht="13" x14ac:dyDescent="0.2">
      <c r="DU63" s="238"/>
    </row>
    <row r="64" spans="120:125" ht="13" x14ac:dyDescent="0.2">
      <c r="DT64" s="238"/>
      <c r="DU64" s="238"/>
    </row>
    <row r="65" spans="123:125" ht="13" x14ac:dyDescent="0.2"/>
    <row r="66" spans="123:125" ht="13" x14ac:dyDescent="0.2"/>
    <row r="67" spans="123:125" ht="13" x14ac:dyDescent="0.2"/>
    <row r="68" spans="123:125" ht="13" x14ac:dyDescent="0.2"/>
    <row r="69" spans="123:125" ht="13" x14ac:dyDescent="0.2">
      <c r="DS69" s="238"/>
      <c r="DT69" s="238"/>
      <c r="DU69" s="23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38"/>
    </row>
    <row r="83" spans="116:125" ht="13" x14ac:dyDescent="0.2">
      <c r="DM83" s="238"/>
      <c r="DN83" s="238"/>
      <c r="DO83" s="238"/>
      <c r="DP83" s="238"/>
      <c r="DQ83" s="238"/>
      <c r="DR83" s="238"/>
      <c r="DS83" s="238"/>
      <c r="DT83" s="238"/>
      <c r="DU83" s="238"/>
    </row>
    <row r="84" spans="116:125" ht="13" x14ac:dyDescent="0.2"/>
    <row r="85" spans="116:125" ht="13" x14ac:dyDescent="0.2"/>
    <row r="86" spans="116:125" ht="13" x14ac:dyDescent="0.2"/>
    <row r="87" spans="116:125" ht="13" x14ac:dyDescent="0.2"/>
    <row r="88" spans="116:125" ht="13" x14ac:dyDescent="0.2">
      <c r="DU88" s="238"/>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38"/>
      <c r="DT94" s="238"/>
      <c r="DU94" s="238"/>
    </row>
    <row r="95" spans="116:125" ht="13.5" customHeight="1" x14ac:dyDescent="0.2">
      <c r="DU95" s="23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38"/>
    </row>
    <row r="102" spans="124:125" ht="13.5" customHeight="1" x14ac:dyDescent="0.2"/>
    <row r="103" spans="124:125" ht="13.5" customHeight="1" x14ac:dyDescent="0.2"/>
    <row r="104" spans="124:125" ht="13.5" customHeight="1" x14ac:dyDescent="0.2">
      <c r="DT104" s="238"/>
      <c r="DU104" s="23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38" t="s">
        <v>483</v>
      </c>
    </row>
    <row r="121" spans="125:125" ht="13.5" hidden="1" customHeight="1" x14ac:dyDescent="0.2">
      <c r="DU121" s="238"/>
    </row>
  </sheetData>
  <sheetProtection algorithmName="SHA-512" hashValue="AHqY+yxI6y2IUu4qCFrGlx/4haI8kMkpwm+cVMh5NvcKJ66HmBnBJK5i3YXJpkf2aC1kM1uBlFcI11RYqRHatg==" saltValue="gdZ6WWFNm2GDSW1RzUWuK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39" customWidth="1"/>
    <col min="126" max="142" width="0" style="238" hidden="1" customWidth="1"/>
    <col min="143" max="16384" width="9" style="238" hidden="1"/>
  </cols>
  <sheetData>
    <row r="1" spans="1:125" ht="13.5" customHeight="1" x14ac:dyDescent="0.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8"/>
      <c r="DQ1" s="238"/>
      <c r="DR1" s="238"/>
      <c r="DS1" s="238"/>
      <c r="DT1" s="238"/>
      <c r="DU1" s="238"/>
    </row>
    <row r="2" spans="1:125" ht="13" x14ac:dyDescent="0.2">
      <c r="B2" s="238"/>
      <c r="T2" s="238"/>
    </row>
    <row r="3" spans="1:125" ht="13" x14ac:dyDescent="0.2">
      <c r="C3" s="238"/>
      <c r="D3" s="238"/>
      <c r="E3" s="238"/>
      <c r="F3" s="238"/>
      <c r="G3" s="238"/>
      <c r="H3" s="238"/>
      <c r="I3" s="238"/>
      <c r="J3" s="238"/>
      <c r="K3" s="238"/>
      <c r="L3" s="238"/>
      <c r="M3" s="238"/>
      <c r="N3" s="238"/>
      <c r="O3" s="238"/>
      <c r="P3" s="238"/>
      <c r="Q3" s="238"/>
      <c r="R3" s="238"/>
      <c r="S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38"/>
      <c r="G33" s="238"/>
      <c r="I33" s="238"/>
    </row>
    <row r="34" spans="2:125" ht="13" x14ac:dyDescent="0.2">
      <c r="C34" s="238"/>
      <c r="P34" s="238"/>
      <c r="R34" s="238"/>
      <c r="U34" s="238"/>
    </row>
    <row r="35" spans="2:125" ht="13" x14ac:dyDescent="0.2">
      <c r="D35" s="238"/>
      <c r="E35" s="238"/>
      <c r="T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8"/>
      <c r="BQ35" s="238"/>
      <c r="BR35" s="238"/>
      <c r="BS35" s="238"/>
      <c r="BT35" s="238"/>
      <c r="BU35" s="238"/>
      <c r="BV35" s="238"/>
      <c r="BW35" s="238"/>
      <c r="BX35" s="238"/>
      <c r="BY35" s="238"/>
      <c r="BZ35" s="238"/>
      <c r="CA35" s="238"/>
      <c r="CB35" s="238"/>
      <c r="CC35" s="238"/>
      <c r="CD35" s="238"/>
      <c r="CE35" s="238"/>
      <c r="CF35" s="238"/>
      <c r="CG35" s="238"/>
      <c r="CH35" s="238"/>
      <c r="CI35" s="238"/>
      <c r="CJ35" s="238"/>
      <c r="CK35" s="238"/>
      <c r="CL35" s="238"/>
      <c r="CM35" s="238"/>
      <c r="CN35" s="238"/>
      <c r="CO35" s="238"/>
      <c r="CP35" s="238"/>
      <c r="CQ35" s="238"/>
      <c r="CR35" s="238"/>
      <c r="CS35" s="238"/>
      <c r="CT35" s="238"/>
      <c r="CU35" s="238"/>
      <c r="CV35" s="238"/>
      <c r="CW35" s="238"/>
      <c r="CX35" s="238"/>
      <c r="CY35" s="238"/>
      <c r="CZ35" s="238"/>
      <c r="DA35" s="238"/>
      <c r="DB35" s="238"/>
      <c r="DC35" s="238"/>
      <c r="DD35" s="238"/>
      <c r="DE35" s="238"/>
      <c r="DF35" s="238"/>
      <c r="DG35" s="238"/>
      <c r="DH35" s="238"/>
      <c r="DI35" s="238"/>
      <c r="DJ35" s="238"/>
      <c r="DK35" s="238"/>
      <c r="DL35" s="238"/>
      <c r="DM35" s="238"/>
      <c r="DN35" s="238"/>
      <c r="DO35" s="238"/>
      <c r="DP35" s="238"/>
      <c r="DQ35" s="238"/>
      <c r="DR35" s="238"/>
      <c r="DS35" s="238"/>
      <c r="DT35" s="238"/>
      <c r="DU35" s="238"/>
    </row>
    <row r="36" spans="2:125" ht="13" x14ac:dyDescent="0.2">
      <c r="F36" s="238"/>
      <c r="H36" s="238"/>
      <c r="J36" s="238"/>
      <c r="K36" s="238"/>
      <c r="L36" s="238"/>
      <c r="M36" s="238"/>
      <c r="N36" s="238"/>
      <c r="O36" s="238"/>
      <c r="Q36" s="238"/>
      <c r="S36" s="238"/>
      <c r="V36" s="238"/>
    </row>
    <row r="37" spans="2:125" ht="13" x14ac:dyDescent="0.2"/>
    <row r="38" spans="2:125" ht="13" x14ac:dyDescent="0.2"/>
    <row r="39" spans="2:125" ht="13" x14ac:dyDescent="0.2"/>
    <row r="40" spans="2:125" ht="13" x14ac:dyDescent="0.2">
      <c r="U40" s="238"/>
    </row>
    <row r="41" spans="2:125" ht="13" x14ac:dyDescent="0.2">
      <c r="R41" s="238"/>
    </row>
    <row r="42" spans="2:125" ht="13" x14ac:dyDescent="0.2">
      <c r="T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8"/>
      <c r="BR42" s="238"/>
      <c r="BS42" s="238"/>
      <c r="BT42" s="238"/>
      <c r="BU42" s="238"/>
      <c r="BV42" s="238"/>
      <c r="BW42" s="238"/>
      <c r="BX42" s="238"/>
      <c r="BY42" s="238"/>
      <c r="BZ42" s="238"/>
      <c r="CA42" s="238"/>
      <c r="CB42" s="238"/>
      <c r="CC42" s="238"/>
      <c r="CD42" s="238"/>
      <c r="CE42" s="238"/>
      <c r="CF42" s="238"/>
      <c r="CG42" s="238"/>
      <c r="CH42" s="238"/>
      <c r="CI42" s="238"/>
      <c r="CJ42" s="238"/>
      <c r="CK42" s="238"/>
      <c r="CL42" s="238"/>
      <c r="CM42" s="238"/>
      <c r="CN42" s="238"/>
      <c r="CO42" s="238"/>
      <c r="CP42" s="238"/>
      <c r="CQ42" s="238"/>
      <c r="CR42" s="238"/>
      <c r="CS42" s="238"/>
      <c r="CT42" s="238"/>
      <c r="CU42" s="238"/>
      <c r="CV42" s="238"/>
      <c r="CW42" s="238"/>
      <c r="CX42" s="238"/>
      <c r="CY42" s="238"/>
      <c r="CZ42" s="238"/>
      <c r="DA42" s="238"/>
      <c r="DB42" s="238"/>
      <c r="DC42" s="238"/>
      <c r="DD42" s="238"/>
      <c r="DE42" s="238"/>
      <c r="DF42" s="238"/>
      <c r="DG42" s="238"/>
      <c r="DH42" s="238"/>
      <c r="DI42" s="238"/>
      <c r="DJ42" s="238"/>
      <c r="DK42" s="238"/>
      <c r="DL42" s="238"/>
      <c r="DM42" s="238"/>
      <c r="DN42" s="238"/>
      <c r="DO42" s="238"/>
      <c r="DP42" s="238"/>
      <c r="DQ42" s="238"/>
      <c r="DR42" s="238"/>
      <c r="DS42" s="238"/>
      <c r="DT42" s="238"/>
      <c r="DU42" s="238"/>
    </row>
    <row r="43" spans="2:125" ht="13" x14ac:dyDescent="0.2">
      <c r="Q43" s="238"/>
      <c r="S43" s="238"/>
      <c r="V43" s="238"/>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39" t="s">
        <v>483</v>
      </c>
    </row>
  </sheetData>
  <sheetProtection algorithmName="SHA-512" hashValue="9HRSzJJmjMN07DCz9roEH56V3k13fZg7JbE4gDOk7erkDUOMLfJghXg0XShY7L097JRBFkOzHZ3h6AbIMp1CPA==" saltValue="neb0kuxPQ5lJFldwaU648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534</v>
      </c>
      <c r="G46" s="8" t="s">
        <v>535</v>
      </c>
      <c r="H46" s="8" t="s">
        <v>536</v>
      </c>
      <c r="I46" s="8" t="s">
        <v>537</v>
      </c>
      <c r="J46" s="9" t="s">
        <v>538</v>
      </c>
    </row>
    <row r="47" spans="2:10" ht="57.75" customHeight="1" x14ac:dyDescent="0.2">
      <c r="B47" s="10"/>
      <c r="C47" s="1140" t="s">
        <v>3</v>
      </c>
      <c r="D47" s="1140"/>
      <c r="E47" s="1141"/>
      <c r="F47" s="11">
        <v>11.2</v>
      </c>
      <c r="G47" s="12">
        <v>12.27</v>
      </c>
      <c r="H47" s="12">
        <v>12.65</v>
      </c>
      <c r="I47" s="12">
        <v>15.09</v>
      </c>
      <c r="J47" s="13">
        <v>17.79</v>
      </c>
    </row>
    <row r="48" spans="2:10" ht="57.75" customHeight="1" x14ac:dyDescent="0.2">
      <c r="B48" s="14"/>
      <c r="C48" s="1142" t="s">
        <v>4</v>
      </c>
      <c r="D48" s="1142"/>
      <c r="E48" s="1143"/>
      <c r="F48" s="15">
        <v>5.38</v>
      </c>
      <c r="G48" s="16">
        <v>5.94</v>
      </c>
      <c r="H48" s="16">
        <v>6.23</v>
      </c>
      <c r="I48" s="16">
        <v>6.96</v>
      </c>
      <c r="J48" s="17">
        <v>6.91</v>
      </c>
    </row>
    <row r="49" spans="2:10" ht="57.75" customHeight="1" thickBot="1" x14ac:dyDescent="0.25">
      <c r="B49" s="18"/>
      <c r="C49" s="1144" t="s">
        <v>5</v>
      </c>
      <c r="D49" s="1144"/>
      <c r="E49" s="1145"/>
      <c r="F49" s="19" t="s">
        <v>539</v>
      </c>
      <c r="G49" s="20" t="s">
        <v>540</v>
      </c>
      <c r="H49" s="20" t="s">
        <v>541</v>
      </c>
      <c r="I49" s="20">
        <v>1.03</v>
      </c>
      <c r="J49" s="21" t="s">
        <v>542</v>
      </c>
    </row>
    <row r="50" spans="2:10" ht="13" x14ac:dyDescent="0.2"/>
  </sheetData>
  <sheetProtection algorithmName="SHA-512" hashValue="o7EdmccuShDppGkSR+J4clsHYYEo1p09adCRn+Y5bvnaODN/ATUU+CC2wa1FNuti/3gYEnxk0GnZETTkxyeKgQ==" saltValue="TT1ySKDrI8K8jjjtfkuoZ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 </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 </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2024-03-21T05:49:47Z</cp:lastPrinted>
  <dcterms:created xsi:type="dcterms:W3CDTF">2024-02-05T00:28:07Z</dcterms:created>
  <dcterms:modified xsi:type="dcterms:W3CDTF">2024-03-22T01:59:33Z</dcterms:modified>
  <cp:category/>
</cp:coreProperties>
</file>