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6_HPアップ用\"/>
    </mc:Choice>
  </mc:AlternateContent>
  <xr:revisionPtr revIDLastSave="0" documentId="13_ncr:1_{9E59578C-A42D-4800-BF48-A73382CC5068}"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AM36" i="10"/>
  <c r="C35" i="10"/>
  <c r="C34" i="10"/>
  <c r="U34" i="10" l="1"/>
  <c r="U35" i="10" s="1"/>
  <c r="U36" i="10" s="1"/>
  <c r="U37" i="10" s="1"/>
  <c r="C36" i="10"/>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l="1"/>
  <c r="CO35" i="10" s="1"/>
  <c r="CO36" i="10" s="1"/>
  <c r="CO37" i="10" s="1"/>
  <c r="BW34" i="10"/>
  <c r="BW35" i="10" s="1"/>
  <c r="BW36" i="10" s="1"/>
  <c r="BW37" i="10" s="1"/>
  <c r="BW38" i="10" s="1"/>
  <c r="BW39" i="10" s="1"/>
  <c r="BW40" i="10" s="1"/>
  <c r="BW41" i="10" s="1"/>
</calcChain>
</file>

<file path=xl/sharedStrings.xml><?xml version="1.0" encoding="utf-8"?>
<sst xmlns="http://schemas.openxmlformats.org/spreadsheetml/2006/main" count="1119" uniqueCount="597">
  <si>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</si>
  <si>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</si>
  <si>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</si>
  <si>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</si>
  <si>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</si>
  <si>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</si>
  <si>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</si>
  <si>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</si>
  <si>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</si>
  <si>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</si>
  <si>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</si>
  <si>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</si>
  <si>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</si>
  <si>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</si>
  <si>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</si>
  <si>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</si>
  <si>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</si>
  <si>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</si>
  <si>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</si>
  <si>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</si>
  <si>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</si>
  <si>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</si>
  <si>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</si>
  <si>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</si>
  <si>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</si>
  <si>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</si>
  <si>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</si>
  <si>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</si>
  <si>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</si>
  <si>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</si>
  <si>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</si>
  <si>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</si>
  <si>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</si>
  <si>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</si>
  <si>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</si>
  <si>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</si>
  <si>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</si>
  <si>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</si>
  <si>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</si>
  <si>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</si>
  <si>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</si>
  <si>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</si>
  <si>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</si>
  <si>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</si>
  <si>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</si>
  <si>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</si>
  <si>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</si>
  <si>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</si>
  <si>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</si>
  <si>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</si>
  <si>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</si>
  <si>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</si>
  <si>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</si>
  <si>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</si>
  <si>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</si>
  <si>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</si>
  <si>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</si>
  <si>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</si>
  <si>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</si>
  <si>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</si>
  <si>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</si>
  <si>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</si>
  <si>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</si>
  <si>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</si>
  <si>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</si>
  <si>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</si>
  <si>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</si>
  <si>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</si>
  <si>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</si>
  <si>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</si>
  <si>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</si>
  <si>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</si>
  <si>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</si>
  <si>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</si>
  <si>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</si>
  <si>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</si>
  <si>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</si>
  <si>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</si>
  <si>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</si>
  <si>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</si>
  <si>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</si>
  <si>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</si>
  <si>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</si>
  <si>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</si>
  <si>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</si>
  <si>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</si>
  <si>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</si>
  <si>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</si>
  <si>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</si>
  <si>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</si>
  <si>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</si>
  <si>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</si>
  <si>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</si>
  <si>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</si>
  <si>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</si>
  <si>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</si>
  <si>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</si>
  <si>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</si>
  <si>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</si>
  <si>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</si>
  <si>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前橋市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</si>
  <si>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</si>
  <si>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</si>
  <si>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</si>
  <si>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</si>
  <si>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</si>
  <si>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</si>
  <si>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</si>
  <si>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</si>
  <si>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</si>
  <si>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</si>
  <si>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</si>
  <si>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</si>
  <si>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</si>
  <si>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</si>
  <si>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</si>
  <si>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</si>
  <si>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</si>
  <si>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</si>
  <si>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</si>
  <si>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</si>
  <si>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</si>
  <si>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</si>
  <si>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</si>
  <si>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</si>
  <si>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</si>
  <si>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</si>
  <si>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</si>
  <si>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</si>
  <si>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</si>
  <si>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</si>
  <si>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</si>
  <si>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</si>
  <si>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</si>
  <si>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</si>
  <si>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</si>
  <si>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</si>
  <si>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</si>
  <si>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</si>
  <si>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</si>
  <si>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</si>
  <si>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</si>
  <si>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</si>
  <si>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</si>
  <si>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</si>
  <si>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</si>
  <si>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</si>
  <si>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</si>
  <si>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</si>
  <si>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</si>
  <si>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</si>
  <si>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</si>
  <si>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</si>
  <si>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</si>
  <si>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</si>
  <si>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</si>
  <si>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</si>
  <si>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</si>
  <si>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</si>
  <si>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</si>
  <si>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</si>
  <si>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</si>
  <si>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</si>
  <si>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</si>
  <si>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</si>
  <si>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</si>
  <si>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</si>
  <si>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</si>
  <si>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</si>
  <si>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</si>
  <si>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</si>
  <si>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</si>
  <si>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</si>
  <si>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</si>
  <si>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</si>
  <si>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</si>
  <si>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</si>
  <si>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</si>
  <si>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</si>
  <si>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</si>
  <si>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</si>
  <si>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</si>
  <si>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</si>
  <si>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</si>
  <si>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</si>
  <si>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</si>
  <si>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</si>
  <si>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</si>
  <si>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</si>
  <si>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</si>
  <si>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</si>
  <si>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</si>
  <si>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</si>
  <si>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</si>
  <si>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</si>
  <si>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</si>
  <si>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</si>
  <si>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</si>
  <si>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</si>
  <si>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</si>
  <si>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</si>
  <si>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</si>
  <si>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</si>
  <si>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</si>
  <si>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</si>
  <si>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</si>
  <si>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</si>
  <si>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</si>
  <si>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</si>
  <si>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</si>
  <si>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</si>
  <si>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</si>
  <si>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</si>
  <si>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</si>
  <si>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</si>
  <si>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群馬県前橋市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</si>
  <si>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</si>
  <si>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</si>
  <si>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</si>
  <si>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</si>
  <si>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</si>
  <si>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</si>
  <si>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</si>
  <si>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</si>
  <si>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</si>
  <si>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</si>
  <si>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</si>
  <si>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</si>
  <si>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</si>
  <si>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</si>
  <si>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</si>
  <si>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</si>
  <si>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</si>
  <si>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</si>
  <si>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</si>
  <si>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</si>
  <si>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</si>
  <si>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</si>
  <si>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</si>
  <si>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</si>
  <si>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</si>
  <si>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</si>
  <si>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</si>
  <si>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</si>
  <si>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</si>
  <si>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</si>
  <si>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</si>
  <si>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</si>
  <si>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</si>
  <si>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</si>
  <si>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</si>
  <si>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</si>
  <si>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</si>
  <si>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</si>
  <si>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</si>
  <si>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</si>
  <si>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</si>
  <si>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</si>
  <si>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</si>
  <si>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</si>
  <si>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</si>
  <si>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</si>
  <si>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</si>
  <si>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</si>
  <si>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</si>
  <si>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</si>
  <si>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</si>
  <si>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</si>
  <si>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</si>
  <si>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</si>
  <si>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</si>
  <si>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</si>
  <si>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</si>
  <si>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</si>
  <si>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</si>
  <si>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</si>
  <si>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</si>
  <si>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</si>
  <si>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</si>
  <si>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</si>
  <si>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</si>
  <si>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</si>
  <si>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</si>
  <si>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</si>
  <si>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</si>
  <si>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</si>
  <si>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</si>
  <si>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</si>
  <si>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</si>
  <si>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</si>
  <si>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</si>
  <si>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</si>
  <si>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</si>
  <si>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</si>
  <si>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</si>
  <si>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</si>
  <si>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</si>
  <si>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</si>
  <si>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</si>
  <si>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</si>
  <si>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</si>
  <si>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</si>
  <si>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</si>
  <si>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</si>
  <si>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</si>
  <si>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</si>
  <si>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</si>
  <si>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</si>
  <si>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</si>
  <si>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</si>
  <si>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</si>
  <si>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</si>
  <si>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</si>
  <si>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</si>
  <si>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</si>
  <si>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</si>
  <si>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</si>
  <si>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</si>
  <si>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</si>
  <si>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</si>
  <si>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</si>
  <si>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</si>
  <si>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</si>
  <si>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</si>
  <si>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</si>
  <si>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</si>
  <si>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</si>
  <si>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</si>
  <si>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</si>
  <si>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</si>
  <si>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</si>
  <si>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</si>
  <si>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</si>
  <si>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</si>
  <si>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</si>
  <si>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</si>
  <si>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</si>
  <si>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</si>
  <si>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</si>
  <si>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</si>
  <si>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</si>
  <si>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</si>
  <si>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</si>
  <si>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</si>
  <si>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</si>
  <si>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</si>
  <si>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</si>
  <si>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</si>
  <si>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</si>
  <si>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</si>
  <si>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</si>
  <si>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</si>
  <si>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</si>
  <si>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</si>
  <si>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</si>
  <si>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</si>
  <si>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</si>
  <si>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</si>
  <si>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</si>
  <si>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</si>
  <si>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</si>
  <si>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</si>
  <si>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</si>
  <si>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</si>
  <si>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</si>
  <si>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</si>
  <si>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</si>
  <si>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</si>
  <si>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</si>
  <si>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</si>
  <si>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群馬県前橋市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</si>
  <si>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</si>
  <si>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</si>
  <si>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</si>
  <si>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</si>
  <si>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</si>
  <si>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</si>
  <si>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</si>
  <si>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</si>
  <si>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</si>
  <si>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</si>
  <si>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</si>
  <si>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</si>
  <si>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</si>
  <si>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</si>
  <si>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</si>
  <si>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</si>
  <si>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</si>
  <si>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</si>
  <si>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</si>
  <si>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</si>
  <si>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</si>
  <si>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</si>
  <si>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</si>
  <si>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</si>
  <si>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</si>
  <si>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</si>
  <si>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</si>
  <si>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</si>
  <si>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</si>
  <si>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</si>
  <si>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</si>
  <si>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</si>
  <si>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</si>
  <si>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</si>
  <si>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競輪特別会計</t>
    <phoneticPr fontId="5"/>
  </si>
  <si>
    <t>介護保険特別会計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</si>
  <si>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</si>
  <si>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</si>
  <si>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</si>
  <si>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</si>
  <si>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</si>
  <si>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新エネルギー発電事業特別会計</t>
    <phoneticPr fontId="5"/>
  </si>
  <si>
    <t>法非適用企業</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</si>
  <si>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</si>
  <si>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</si>
  <si>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</si>
  <si>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</si>
  <si>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</si>
  <si>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</si>
  <si>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</si>
  <si>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</si>
  <si>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</si>
  <si>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</si>
  <si>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</si>
  <si>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</si>
  <si>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</si>
  <si>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</si>
  <si>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</si>
  <si>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</si>
  <si>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</si>
  <si>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</si>
  <si>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</si>
  <si>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</si>
  <si>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</si>
  <si>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</si>
  <si>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</si>
  <si>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</si>
  <si>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</si>
  <si>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</si>
  <si>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</si>
  <si>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</si>
  <si>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</si>
  <si>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</si>
  <si>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</si>
  <si>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</si>
  <si>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</si>
  <si>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</si>
  <si>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</si>
  <si>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</si>
  <si>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</si>
  <si>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</si>
  <si>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</si>
  <si>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</si>
  <si>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</si>
  <si>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</si>
  <si>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</si>
  <si>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</si>
  <si>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</si>
  <si>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</si>
  <si>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</si>
  <si>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</si>
  <si>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</si>
  <si>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</si>
  <si>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</si>
  <si>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</si>
  <si>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</si>
  <si>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</si>
  <si>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</si>
  <si>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</si>
  <si>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</si>
  <si>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</si>
  <si>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</si>
  <si>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</si>
  <si>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</si>
  <si>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</si>
  <si>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</si>
  <si>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</si>
  <si>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</si>
  <si>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</si>
  <si>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</si>
  <si>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</si>
  <si>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</si>
  <si>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</si>
  <si>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</si>
  <si>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</si>
  <si>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</si>
  <si>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</si>
  <si>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</si>
  <si>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</si>
  <si>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</si>
  <si>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</si>
  <si>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</si>
  <si>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</si>
  <si>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</si>
  <si>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</si>
  <si>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</si>
  <si>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</si>
  <si>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</si>
  <si>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</si>
  <si>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</si>
  <si>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</si>
  <si>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</si>
  <si>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</si>
  <si>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</si>
  <si>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</si>
  <si>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</si>
  <si>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</si>
  <si>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</si>
  <si>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</si>
  <si>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</si>
  <si>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</si>
  <si>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</si>
  <si>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</si>
  <si>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</si>
  <si>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</si>
  <si>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</si>
  <si>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</si>
  <si>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</si>
  <si>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</si>
  <si>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</si>
  <si>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</si>
  <si>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</si>
  <si>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</si>
  <si>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</si>
  <si>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</si>
  <si>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</si>
  <si>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</si>
  <si>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</si>
  <si>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</si>
  <si>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</si>
  <si>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</si>
  <si>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</si>
  <si>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</si>
  <si>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</si>
  <si>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</si>
  <si>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</si>
  <si>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</si>
  <si>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</si>
  <si>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</si>
  <si>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</si>
  <si>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</si>
  <si>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</si>
  <si>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</si>
  <si>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</si>
  <si>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</si>
  <si>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</si>
  <si>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</si>
  <si>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</si>
  <si>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</si>
  <si>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</si>
  <si>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</si>
  <si>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</si>
  <si>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</si>
  <si>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</si>
  <si>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</si>
  <si>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</si>
  <si>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</si>
  <si>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</si>
  <si>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2.71</t>
  </si>
  <si>
    <t>▲ 2.55</t>
  </si>
  <si>
    <t>▲ 1.63</t>
  </si>
  <si>
    <t>▲ 2.06</t>
  </si>
  <si>
    <t>一般会計</t>
  </si>
  <si>
    <t>水道事業会計</t>
  </si>
  <si>
    <t>下水道事業会計</t>
  </si>
  <si>
    <t>介護保険特別会計</t>
  </si>
  <si>
    <t>国民健康保険特別会計</t>
  </si>
  <si>
    <t>競輪特別会計</t>
  </si>
  <si>
    <t>母子父子寡婦福祉資金貸付金特別会計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</si>
  <si>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</si>
  <si>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</si>
  <si>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</si>
  <si>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</si>
  <si>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</si>
  <si>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</si>
  <si>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</si>
  <si>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</si>
  <si>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</si>
  <si>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群馬県市町村総合事務組合（一般会計）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</si>
  <si>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</si>
  <si>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</si>
  <si>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</si>
  <si>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群馬県市町村総合事務組合（事業会計）</t>
    <rPh sb="13" eb="15">
      <t>ジギョウ</t>
    </rPh>
    <phoneticPr fontId="2"/>
  </si>
  <si>
    <t>前橋観光コンベンション協会</t>
    <rPh sb="0" eb="2">
      <t>マエバシ</t>
    </rPh>
    <rPh sb="2" eb="4">
      <t>カンコウ</t>
    </rPh>
    <rPh sb="11" eb="13">
      <t>キョウカイ</t>
    </rPh>
    <phoneticPr fontId="2"/>
  </si>
  <si>
    <t>前橋青果低温貯蔵</t>
    <rPh sb="0" eb="2">
      <t>マエバシ</t>
    </rPh>
    <rPh sb="2" eb="4">
      <t>セイカ</t>
    </rPh>
    <rPh sb="4" eb="6">
      <t>テイオン</t>
    </rPh>
    <rPh sb="6" eb="8">
      <t>チョゾウ</t>
    </rPh>
    <phoneticPr fontId="2"/>
  </si>
  <si>
    <t>前橋市まちづくり公社</t>
    <rPh sb="0" eb="2">
      <t>マエバシ</t>
    </rPh>
    <rPh sb="2" eb="3">
      <t>シ</t>
    </rPh>
    <rPh sb="8" eb="10">
      <t>コウシャ</t>
    </rPh>
    <phoneticPr fontId="2"/>
  </si>
  <si>
    <t>公立大学法人前橋工科大学</t>
    <rPh sb="0" eb="2">
      <t>コウリツ</t>
    </rPh>
    <rPh sb="2" eb="4">
      <t>ダイガク</t>
    </rPh>
    <rPh sb="4" eb="6">
      <t>ホウジン</t>
    </rPh>
    <rPh sb="6" eb="8">
      <t>マエバシ</t>
    </rPh>
    <rPh sb="8" eb="10">
      <t>コウカ</t>
    </rPh>
    <rPh sb="10" eb="12">
      <t>ダイガク</t>
    </rPh>
    <phoneticPr fontId="2"/>
  </si>
  <si>
    <t>○</t>
  </si>
  <si>
    <t>公共施設等整備基金</t>
    <rPh sb="0" eb="2">
      <t>コウキョウ</t>
    </rPh>
    <rPh sb="2" eb="4">
      <t>シセツ</t>
    </rPh>
    <rPh sb="4" eb="5">
      <t>トウ</t>
    </rPh>
    <rPh sb="5" eb="9">
      <t>セイビキキン</t>
    </rPh>
    <phoneticPr fontId="2"/>
  </si>
  <si>
    <t>新型ｺﾛﾅｳｲﾙｽ感染症対応中小企業経営支援基金</t>
  </si>
  <si>
    <t>職員退職手当基金</t>
  </si>
  <si>
    <t>企業版ふるさと納税基金</t>
    <rPh sb="0" eb="2">
      <t>キギョウ</t>
    </rPh>
    <rPh sb="2" eb="3">
      <t>バン</t>
    </rPh>
    <rPh sb="7" eb="9">
      <t>ノウゼイ</t>
    </rPh>
    <rPh sb="9" eb="11">
      <t>キキン</t>
    </rPh>
    <phoneticPr fontId="2"/>
  </si>
  <si>
    <t>社会福祉基金</t>
    <rPh sb="0" eb="2">
      <t>シャカイ</t>
    </rPh>
    <rPh sb="2" eb="4">
      <t>フクシ</t>
    </rPh>
    <rPh sb="4" eb="6">
      <t>キキン</t>
    </rPh>
    <phoneticPr fontId="2"/>
  </si>
  <si>
    <t>左のうち
一般会計等
繰入見込額</t>
    <phoneticPr fontId="5"/>
  </si>
  <si>
    <t>当該団体
からの
出資金</t>
    <phoneticPr fontId="5"/>
  </si>
  <si>
    <t>当該団体
からの
補助金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</si>
</sst>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2C13-4D46-BF9C-AA327F6B2D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57135</c:v>
                </c:pt>
                <c:pt idx="1">
                  <c:v>64057</c:v>
                </c:pt>
                <c:pt idx="2">
                  <c:v>56175</c:v>
                </c:pt>
                <c:pt idx="3">
                  <c:v>57928</c:v>
                </c:pt>
                <c:pt idx="4">
                  <c:v>55999</c:v>
                </c:pt>
              </c:numCache>
            </c:numRef>
          </c:val>
          <c:smooth val="0"/>
          <c:extLst>
            <c:ext xmlns:c16="http://schemas.microsoft.com/office/drawing/2014/chart" uri="{C3380CC4-5D6E-409C-BE32-E72D297353CC}">
              <c16:uniqueId val="{00000001-2C13-4D46-BF9C-AA327F6B2D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3.37</c:v>
                </c:pt>
                <c:pt idx="1">
                  <c:v>2.8</c:v>
                </c:pt>
                <c:pt idx="2">
                  <c:v>4.45</c:v>
                </c:pt>
                <c:pt idx="3">
                  <c:v>5.14</c:v>
                </c:pt>
                <c:pt idx="4">
                  <c:v>6.57</c:v>
                </c:pt>
              </c:numCache>
            </c:numRef>
          </c:val>
          <c:extLst>
            <c:ext xmlns:c16="http://schemas.microsoft.com/office/drawing/2014/chart" uri="{C3380CC4-5D6E-409C-BE32-E72D297353CC}">
              <c16:uniqueId val="{00000000-AD4A-4A5D-BBBA-4C00721059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8.27</c:v>
                </c:pt>
                <c:pt idx="1">
                  <c:v>8</c:v>
                </c:pt>
                <c:pt idx="2">
                  <c:v>5.92</c:v>
                </c:pt>
                <c:pt idx="3">
                  <c:v>9.7899999999999991</c:v>
                </c:pt>
                <c:pt idx="4">
                  <c:v>9.99</c:v>
                </c:pt>
              </c:numCache>
            </c:numRef>
          </c:val>
          <c:extLst>
            <c:ext xmlns:c16="http://schemas.microsoft.com/office/drawing/2014/chart" uri="{C3380CC4-5D6E-409C-BE32-E72D297353CC}">
              <c16:uniqueId val="{00000001-AD4A-4A5D-BBBA-4C00721059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-2.71</c:v>
                </c:pt>
                <c:pt idx="1">
                  <c:v>-2.5499999999999998</c:v>
                </c:pt>
                <c:pt idx="2">
                  <c:v>-1.63</c:v>
                </c:pt>
                <c:pt idx="3">
                  <c:v>2.5</c:v>
                </c:pt>
                <c:pt idx="4">
                  <c:v>-2.06</c:v>
                </c:pt>
              </c:numCache>
            </c:numRef>
          </c:val>
          <c:smooth val="0"/>
          <c:extLst>
            <c:ext xmlns:c16="http://schemas.microsoft.com/office/drawing/2014/chart" uri="{C3380CC4-5D6E-409C-BE32-E72D297353CC}">
              <c16:uniqueId val="{00000002-AD4A-4A5D-BBBA-4C00721059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1.1000000000000001</c:v>
                </c:pt>
                <c:pt idx="2">
                  <c:v>#N/A</c:v>
                </c:pt>
                <c:pt idx="3">
                  <c:v>1.38</c:v>
                </c:pt>
                <c:pt idx="4">
                  <c:v>#N/A</c:v>
                </c:pt>
                <c:pt idx="5">
                  <c:v>1.59</c:v>
                </c:pt>
                <c:pt idx="6">
                  <c:v>#N/A</c:v>
                </c:pt>
                <c:pt idx="7">
                  <c:v>0.46</c:v>
                </c:pt>
                <c:pt idx="8">
                  <c:v>#N/A</c:v>
                </c:pt>
                <c:pt idx="9">
                  <c:v>0.01</c:v>
                </c:pt>
              </c:numCache>
            </c:numRef>
          </c:val>
          <c:extLst>
            <c:ext xmlns:c16="http://schemas.microsoft.com/office/drawing/2014/chart" uri="{C3380CC4-5D6E-409C-BE32-E72D297353CC}">
              <c16:uniqueId val="{00000000-6DCE-4D7B-A7D4-E44941F4A0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CE-4D7B-A7D4-E44941F4A09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6DCE-4D7B-A7D4-E44941F4A096}"/>
            </c:ext>
          </c:extLst>
        </c:ser>
        <c:ser>
          <c:idx val="3"/>
          <c:order val="3"/>
          <c:tx>
            <c:strRef>
              <c:f>データシート!$A$30</c:f>
              <c:strCache>
                <c:ptCount val="1"/>
                <c:pt idx="0">
                  <c:v>母子父子寡婦福祉資金貸付金特別会計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0.05</c:v>
                </c:pt>
                <c:pt idx="8">
                  <c:v>#N/A</c:v>
                </c:pt>
                <c:pt idx="9">
                  <c:v>0.06</c:v>
                </c:pt>
              </c:numCache>
            </c:numRef>
          </c:val>
          <c:extLst>
            <c:ext xmlns:c16="http://schemas.microsoft.com/office/drawing/2014/chart" uri="{C3380CC4-5D6E-409C-BE32-E72D297353CC}">
              <c16:uniqueId val="{00000003-6DCE-4D7B-A7D4-E44941F4A096}"/>
            </c:ext>
          </c:extLst>
        </c:ser>
        <c:ser>
          <c:idx val="4"/>
          <c:order val="4"/>
          <c:tx>
            <c:strRef>
              <c:f>データシート!$A$31</c:f>
              <c:strCache>
                <c:ptCount val="1"/>
                <c:pt idx="0">
                  <c:v>競輪特別会計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0.48</c:v>
                </c:pt>
                <c:pt idx="2">
                  <c:v>#N/A</c:v>
                </c:pt>
                <c:pt idx="3">
                  <c:v>0.54</c:v>
                </c:pt>
                <c:pt idx="4">
                  <c:v>#N/A</c:v>
                </c:pt>
                <c:pt idx="5">
                  <c:v>0.37</c:v>
                </c:pt>
                <c:pt idx="6">
                  <c:v>#N/A</c:v>
                </c:pt>
                <c:pt idx="7">
                  <c:v>0.31</c:v>
                </c:pt>
                <c:pt idx="8">
                  <c:v>#N/A</c:v>
                </c:pt>
                <c:pt idx="9">
                  <c:v>0.33</c:v>
                </c:pt>
              </c:numCache>
            </c:numRef>
          </c:val>
          <c:extLst>
            <c:ext xmlns:c16="http://schemas.microsoft.com/office/drawing/2014/chart" uri="{C3380CC4-5D6E-409C-BE32-E72D297353CC}">
              <c16:uniqueId val="{00000004-6DCE-4D7B-A7D4-E44941F4A09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0.56000000000000005</c:v>
                </c:pt>
                <c:pt idx="2">
                  <c:v>#N/A</c:v>
                </c:pt>
                <c:pt idx="3">
                  <c:v>0.31</c:v>
                </c:pt>
                <c:pt idx="4">
                  <c:v>#N/A</c:v>
                </c:pt>
                <c:pt idx="5">
                  <c:v>0.99</c:v>
                </c:pt>
                <c:pt idx="6">
                  <c:v>#N/A</c:v>
                </c:pt>
                <c:pt idx="7">
                  <c:v>0.88</c:v>
                </c:pt>
                <c:pt idx="8">
                  <c:v>#N/A</c:v>
                </c:pt>
                <c:pt idx="9">
                  <c:v>0.45</c:v>
                </c:pt>
              </c:numCache>
            </c:numRef>
          </c:val>
          <c:extLst>
            <c:ext xmlns:c16="http://schemas.microsoft.com/office/drawing/2014/chart" uri="{C3380CC4-5D6E-409C-BE32-E72D297353CC}">
              <c16:uniqueId val="{00000005-6DCE-4D7B-A7D4-E44941F4A0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0.41</c:v>
                </c:pt>
                <c:pt idx="4">
                  <c:v>#N/A</c:v>
                </c:pt>
                <c:pt idx="5">
                  <c:v>0.53</c:v>
                </c:pt>
                <c:pt idx="6">
                  <c:v>#N/A</c:v>
                </c:pt>
                <c:pt idx="7">
                  <c:v>0.51</c:v>
                </c:pt>
                <c:pt idx="8">
                  <c:v>#N/A</c:v>
                </c:pt>
                <c:pt idx="9">
                  <c:v>0.84</c:v>
                </c:pt>
              </c:numCache>
            </c:numRef>
          </c:val>
          <c:extLst>
            <c:ext xmlns:c16="http://schemas.microsoft.com/office/drawing/2014/chart" uri="{C3380CC4-5D6E-409C-BE32-E72D297353CC}">
              <c16:uniqueId val="{00000006-6DCE-4D7B-A7D4-E44941F4A09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2.95</c:v>
                </c:pt>
                <c:pt idx="2">
                  <c:v>#N/A</c:v>
                </c:pt>
                <c:pt idx="3">
                  <c:v>2.78</c:v>
                </c:pt>
                <c:pt idx="4">
                  <c:v>#N/A</c:v>
                </c:pt>
                <c:pt idx="5">
                  <c:v>2.4300000000000002</c:v>
                </c:pt>
                <c:pt idx="6">
                  <c:v>#N/A</c:v>
                </c:pt>
                <c:pt idx="7">
                  <c:v>2.2599999999999998</c:v>
                </c:pt>
                <c:pt idx="8">
                  <c:v>#N/A</c:v>
                </c:pt>
                <c:pt idx="9">
                  <c:v>2.0699999999999998</c:v>
                </c:pt>
              </c:numCache>
            </c:numRef>
          </c:val>
          <c:extLst>
            <c:ext xmlns:c16="http://schemas.microsoft.com/office/drawing/2014/chart" uri="{C3380CC4-5D6E-409C-BE32-E72D297353CC}">
              <c16:uniqueId val="{00000007-6DCE-4D7B-A7D4-E44941F4A0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3.52</c:v>
                </c:pt>
                <c:pt idx="2">
                  <c:v>#N/A</c:v>
                </c:pt>
                <c:pt idx="3">
                  <c:v>2.89</c:v>
                </c:pt>
                <c:pt idx="4">
                  <c:v>#N/A</c:v>
                </c:pt>
                <c:pt idx="5">
                  <c:v>2.46</c:v>
                </c:pt>
                <c:pt idx="6">
                  <c:v>#N/A</c:v>
                </c:pt>
                <c:pt idx="7">
                  <c:v>1.95</c:v>
                </c:pt>
                <c:pt idx="8">
                  <c:v>#N/A</c:v>
                </c:pt>
                <c:pt idx="9">
                  <c:v>2.38</c:v>
                </c:pt>
              </c:numCache>
            </c:numRef>
          </c:val>
          <c:extLst>
            <c:ext xmlns:c16="http://schemas.microsoft.com/office/drawing/2014/chart" uri="{C3380CC4-5D6E-409C-BE32-E72D297353CC}">
              <c16:uniqueId val="{00000008-6DCE-4D7B-A7D4-E44941F4A0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3.33</c:v>
                </c:pt>
                <c:pt idx="2">
                  <c:v>#N/A</c:v>
                </c:pt>
                <c:pt idx="3">
                  <c:v>2.76</c:v>
                </c:pt>
                <c:pt idx="4">
                  <c:v>#N/A</c:v>
                </c:pt>
                <c:pt idx="5">
                  <c:v>4.4000000000000004</c:v>
                </c:pt>
                <c:pt idx="6">
                  <c:v>#N/A</c:v>
                </c:pt>
                <c:pt idx="7">
                  <c:v>5.08</c:v>
                </c:pt>
                <c:pt idx="8">
                  <c:v>#N/A</c:v>
                </c:pt>
                <c:pt idx="9">
                  <c:v>6.5</c:v>
                </c:pt>
              </c:numCache>
            </c:numRef>
          </c:val>
          <c:extLst>
            <c:ext xmlns:c16="http://schemas.microsoft.com/office/drawing/2014/chart" uri="{C3380CC4-5D6E-409C-BE32-E72D297353CC}">
              <c16:uniqueId val="{00000009-6DCE-4D7B-A7D4-E44941F4A0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11921</c:v>
                </c:pt>
                <c:pt idx="5">
                  <c:v>11882</c:v>
                </c:pt>
                <c:pt idx="8">
                  <c:v>11746</c:v>
                </c:pt>
                <c:pt idx="11">
                  <c:v>12136</c:v>
                </c:pt>
                <c:pt idx="14">
                  <c:v>12111</c:v>
                </c:pt>
              </c:numCache>
            </c:numRef>
          </c:val>
          <c:extLst>
            <c:ext xmlns:c16="http://schemas.microsoft.com/office/drawing/2014/chart" uri="{C3380CC4-5D6E-409C-BE32-E72D297353CC}">
              <c16:uniqueId val="{00000000-B77C-4A04-878B-88CE445A52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B77C-4A04-878B-88CE445A52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7C-4A04-878B-88CE445A52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7C-4A04-878B-88CE445A52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2117</c:v>
                </c:pt>
                <c:pt idx="3">
                  <c:v>2076</c:v>
                </c:pt>
                <c:pt idx="6">
                  <c:v>1998</c:v>
                </c:pt>
                <c:pt idx="9">
                  <c:v>1980</c:v>
                </c:pt>
                <c:pt idx="12">
                  <c:v>1909</c:v>
                </c:pt>
              </c:numCache>
            </c:numRef>
          </c:val>
          <c:extLst>
            <c:ext xmlns:c16="http://schemas.microsoft.com/office/drawing/2014/chart" uri="{C3380CC4-5D6E-409C-BE32-E72D297353CC}">
              <c16:uniqueId val="{00000004-B77C-4A04-878B-88CE445A52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7C-4A04-878B-88CE445A52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7C-4A04-878B-88CE445A52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14908</c:v>
                </c:pt>
                <c:pt idx="3">
                  <c:v>14926</c:v>
                </c:pt>
                <c:pt idx="6">
                  <c:v>15338</c:v>
                </c:pt>
                <c:pt idx="9">
                  <c:v>15771</c:v>
                </c:pt>
                <c:pt idx="12">
                  <c:v>15963</c:v>
                </c:pt>
              </c:numCache>
            </c:numRef>
          </c:val>
          <c:extLst>
            <c:ext xmlns:c16="http://schemas.microsoft.com/office/drawing/2014/chart" uri="{C3380CC4-5D6E-409C-BE32-E72D297353CC}">
              <c16:uniqueId val="{00000007-B77C-4A04-878B-88CE445A52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5104</c:v>
                </c:pt>
                <c:pt idx="2">
                  <c:v>#N/A</c:v>
                </c:pt>
                <c:pt idx="3">
                  <c:v>#N/A</c:v>
                </c:pt>
                <c:pt idx="4">
                  <c:v>5120</c:v>
                </c:pt>
                <c:pt idx="5">
                  <c:v>#N/A</c:v>
                </c:pt>
                <c:pt idx="6">
                  <c:v>#N/A</c:v>
                </c:pt>
                <c:pt idx="7">
                  <c:v>5590</c:v>
                </c:pt>
                <c:pt idx="8">
                  <c:v>#N/A</c:v>
                </c:pt>
                <c:pt idx="9">
                  <c:v>#N/A</c:v>
                </c:pt>
                <c:pt idx="10">
                  <c:v>5615</c:v>
                </c:pt>
                <c:pt idx="11">
                  <c:v>#N/A</c:v>
                </c:pt>
                <c:pt idx="12">
                  <c:v>#N/A</c:v>
                </c:pt>
                <c:pt idx="13">
                  <c:v>5762</c:v>
                </c:pt>
                <c:pt idx="14">
                  <c:v>#N/A</c:v>
                </c:pt>
              </c:numCache>
            </c:numRef>
          </c:val>
          <c:smooth val="0"/>
          <c:extLst>
            <c:ext xmlns:c16="http://schemas.microsoft.com/office/drawing/2014/chart" uri="{C3380CC4-5D6E-409C-BE32-E72D297353CC}">
              <c16:uniqueId val="{00000008-B77C-4A04-878B-88CE445A52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120934</c:v>
                </c:pt>
                <c:pt idx="5">
                  <c:v>120452</c:v>
                </c:pt>
                <c:pt idx="8">
                  <c:v>120315</c:v>
                </c:pt>
                <c:pt idx="11">
                  <c:v>119076</c:v>
                </c:pt>
                <c:pt idx="14">
                  <c:v>114330</c:v>
                </c:pt>
              </c:numCache>
            </c:numRef>
          </c:val>
          <c:extLst>
            <c:ext xmlns:c16="http://schemas.microsoft.com/office/drawing/2014/chart" uri="{C3380CC4-5D6E-409C-BE32-E72D297353CC}">
              <c16:uniqueId val="{00000000-B7E4-473C-873E-602879E0B9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15784</c:v>
                </c:pt>
                <c:pt idx="5">
                  <c:v>15448</c:v>
                </c:pt>
                <c:pt idx="8">
                  <c:v>15731</c:v>
                </c:pt>
                <c:pt idx="11">
                  <c:v>15622</c:v>
                </c:pt>
                <c:pt idx="14">
                  <c:v>15038</c:v>
                </c:pt>
              </c:numCache>
            </c:numRef>
          </c:val>
          <c:extLst>
            <c:ext xmlns:c16="http://schemas.microsoft.com/office/drawing/2014/chart" uri="{C3380CC4-5D6E-409C-BE32-E72D297353CC}">
              <c16:uniqueId val="{00000001-B7E4-473C-873E-602879E0B9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19140</c:v>
                </c:pt>
                <c:pt idx="5">
                  <c:v>15857</c:v>
                </c:pt>
                <c:pt idx="8">
                  <c:v>13350</c:v>
                </c:pt>
                <c:pt idx="11">
                  <c:v>20621</c:v>
                </c:pt>
                <c:pt idx="14">
                  <c:v>20251</c:v>
                </c:pt>
              </c:numCache>
            </c:numRef>
          </c:val>
          <c:extLst>
            <c:ext xmlns:c16="http://schemas.microsoft.com/office/drawing/2014/chart" uri="{C3380CC4-5D6E-409C-BE32-E72D297353CC}">
              <c16:uniqueId val="{00000002-B7E4-473C-873E-602879E0B9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E4-473C-873E-602879E0B9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E4-473C-873E-602879E0B9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124</c:v>
                </c:pt>
                <c:pt idx="3">
                  <c:v>193</c:v>
                </c:pt>
                <c:pt idx="6">
                  <c:v>112</c:v>
                </c:pt>
                <c:pt idx="9">
                  <c:v>0</c:v>
                </c:pt>
                <c:pt idx="12">
                  <c:v>52</c:v>
                </c:pt>
              </c:numCache>
            </c:numRef>
          </c:val>
          <c:extLst>
            <c:ext xmlns:c16="http://schemas.microsoft.com/office/drawing/2014/chart" uri="{C3380CC4-5D6E-409C-BE32-E72D297353CC}">
              <c16:uniqueId val="{00000005-B7E4-473C-873E-602879E0B9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17938</c:v>
                </c:pt>
                <c:pt idx="3">
                  <c:v>17877</c:v>
                </c:pt>
                <c:pt idx="6">
                  <c:v>17858</c:v>
                </c:pt>
                <c:pt idx="9">
                  <c:v>17671</c:v>
                </c:pt>
                <c:pt idx="12">
                  <c:v>17688</c:v>
                </c:pt>
              </c:numCache>
            </c:numRef>
          </c:val>
          <c:extLst>
            <c:ext xmlns:c16="http://schemas.microsoft.com/office/drawing/2014/chart" uri="{C3380CC4-5D6E-409C-BE32-E72D297353CC}">
              <c16:uniqueId val="{00000006-B7E4-473C-873E-602879E0B9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7E4-473C-873E-602879E0B9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25828</c:v>
                </c:pt>
                <c:pt idx="3">
                  <c:v>23315</c:v>
                </c:pt>
                <c:pt idx="6">
                  <c:v>22004</c:v>
                </c:pt>
                <c:pt idx="9">
                  <c:v>20940</c:v>
                </c:pt>
                <c:pt idx="12">
                  <c:v>19637</c:v>
                </c:pt>
              </c:numCache>
            </c:numRef>
          </c:val>
          <c:extLst>
            <c:ext xmlns:c16="http://schemas.microsoft.com/office/drawing/2014/chart" uri="{C3380CC4-5D6E-409C-BE32-E72D297353CC}">
              <c16:uniqueId val="{00000008-B7E4-473C-873E-602879E0B9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E4-473C-873E-602879E0B9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154569</c:v>
                </c:pt>
                <c:pt idx="3">
                  <c:v>154082</c:v>
                </c:pt>
                <c:pt idx="6">
                  <c:v>153834</c:v>
                </c:pt>
                <c:pt idx="9">
                  <c:v>155768</c:v>
                </c:pt>
                <c:pt idx="12">
                  <c:v>152718</c:v>
                </c:pt>
              </c:numCache>
            </c:numRef>
          </c:val>
          <c:extLst>
            <c:ext xmlns:c16="http://schemas.microsoft.com/office/drawing/2014/chart" uri="{C3380CC4-5D6E-409C-BE32-E72D297353CC}">
              <c16:uniqueId val="{0000000A-B7E4-473C-873E-602879E0B9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42601</c:v>
                </c:pt>
                <c:pt idx="2">
                  <c:v>#N/A</c:v>
                </c:pt>
                <c:pt idx="3">
                  <c:v>#N/A</c:v>
                </c:pt>
                <c:pt idx="4">
                  <c:v>43710</c:v>
                </c:pt>
                <c:pt idx="5">
                  <c:v>#N/A</c:v>
                </c:pt>
                <c:pt idx="6">
                  <c:v>#N/A</c:v>
                </c:pt>
                <c:pt idx="7">
                  <c:v>44413</c:v>
                </c:pt>
                <c:pt idx="8">
                  <c:v>#N/A</c:v>
                </c:pt>
                <c:pt idx="9">
                  <c:v>#N/A</c:v>
                </c:pt>
                <c:pt idx="10">
                  <c:v>39059</c:v>
                </c:pt>
                <c:pt idx="11">
                  <c:v>#N/A</c:v>
                </c:pt>
                <c:pt idx="12">
                  <c:v>#N/A</c:v>
                </c:pt>
                <c:pt idx="13">
                  <c:v>40475</c:v>
                </c:pt>
                <c:pt idx="14">
                  <c:v>#N/A</c:v>
                </c:pt>
              </c:numCache>
            </c:numRef>
          </c:val>
          <c:smooth val="0"/>
          <c:extLst>
            <c:ext xmlns:c16="http://schemas.microsoft.com/office/drawing/2014/chart" uri="{C3380CC4-5D6E-409C-BE32-E72D297353CC}">
              <c16:uniqueId val="{0000000B-B7E4-473C-873E-602879E0B9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4586</c:v>
                </c:pt>
                <c:pt idx="1">
                  <c:v>7895</c:v>
                </c:pt>
                <c:pt idx="2">
                  <c:v>7852</c:v>
                </c:pt>
              </c:numCache>
            </c:numRef>
          </c:val>
          <c:extLst>
            <c:ext xmlns:c16="http://schemas.microsoft.com/office/drawing/2014/chart" uri="{C3380CC4-5D6E-409C-BE32-E72D297353CC}">
              <c16:uniqueId val="{00000000-5353-4682-B107-394DA64ED6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2088</c:v>
                </c:pt>
                <c:pt idx="2">
                  <c:v>2089</c:v>
                </c:pt>
              </c:numCache>
            </c:numRef>
          </c:val>
          <c:extLst>
            <c:ext xmlns:c16="http://schemas.microsoft.com/office/drawing/2014/chart" uri="{C3380CC4-5D6E-409C-BE32-E72D297353CC}">
              <c16:uniqueId val="{00000001-5353-4682-B107-394DA64ED6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3820</c:v>
                </c:pt>
                <c:pt idx="1">
                  <c:v>4308</c:v>
                </c:pt>
                <c:pt idx="2">
                  <c:v>4065</c:v>
                </c:pt>
              </c:numCache>
            </c:numRef>
          </c:val>
          <c:extLst>
            <c:ext xmlns:c16="http://schemas.microsoft.com/office/drawing/2014/chart" uri="{C3380CC4-5D6E-409C-BE32-E72D297353CC}">
              <c16:uniqueId val="{00000002-5353-4682-B107-394DA64ED6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市債元金償還金の増により、元利償還金等は増加した。</a:t>
          </a:r>
          <a:endParaRPr lang="ja-JP" altLang="ja-JP" sz="1400">
            <a:effectLst/>
          </a:endParaRPr>
        </a:p>
        <a:p>
          <a:r>
            <a:rPr kumimoji="1" lang="ja-JP" altLang="ja-JP" sz="1100">
              <a:solidFill>
                <a:schemeClr val="dk1"/>
              </a:solidFill>
              <a:effectLst/>
              <a:latin typeface="+mn-lt"/>
              <a:ea typeface="+mn-ea"/>
              <a:cs typeface="+mn-cs"/>
            </a:rPr>
            <a:t>また、都市計画税充当額等の控除対象特定財源</a:t>
          </a:r>
          <a:r>
            <a:rPr kumimoji="1" lang="ja-JP" altLang="en-US" sz="1100">
              <a:solidFill>
                <a:schemeClr val="dk1"/>
              </a:solidFill>
              <a:effectLst/>
              <a:latin typeface="+mn-lt"/>
              <a:ea typeface="+mn-ea"/>
              <a:cs typeface="+mn-cs"/>
            </a:rPr>
            <a:t>は減したものの</a:t>
          </a:r>
          <a:r>
            <a:rPr kumimoji="1" lang="ja-JP" altLang="ja-JP" sz="1100">
              <a:solidFill>
                <a:schemeClr val="dk1"/>
              </a:solidFill>
              <a:effectLst/>
              <a:latin typeface="+mn-lt"/>
              <a:ea typeface="+mn-ea"/>
              <a:cs typeface="+mn-cs"/>
            </a:rPr>
            <a:t>、事業費補正により基準財政需要額に算入された公債費の増に伴う基準財政需要額算入額が増加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、算入公債費等が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元利償還金等の増加と算入公債費等の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により、実質公債費比率の分子は増加した。</a:t>
          </a:r>
          <a:endParaRPr lang="ja-JP" altLang="ja-JP" sz="1400">
            <a:effectLst/>
          </a:endParaRPr>
        </a:p>
        <a:p>
          <a:r>
            <a:rPr kumimoji="1" lang="ja-JP" altLang="ja-JP" sz="1100">
              <a:solidFill>
                <a:schemeClr val="dk1"/>
              </a:solidFill>
              <a:effectLst/>
              <a:latin typeface="+mn-lt"/>
              <a:ea typeface="+mn-ea"/>
              <a:cs typeface="+mn-cs"/>
            </a:rPr>
            <a:t>今後も新たな市債の発行の抑制を図り、公債費の縮減に努める。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r>
            <a:rPr kumimoji="1" lang="ja-JP" altLang="ja-JP"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により、将来負担額は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充当可能財源等は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将来負担額の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以上に充当可能財源等</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したことにより、将来負担比率の分子は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今後も新たな市債発行の抑制を図り、地方債残高の縮減に努め、更なる歳入確保と選択と集中による歳出縮減に取り組む。</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群馬県前橋市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（増減理由）</a:t>
          </a:r>
          <a:endParaRPr lang="ja-JP" altLang="ja-JP" sz="1400">
            <a:effectLst/>
            <a:latin typeface="+mn-ea"/>
            <a:ea typeface="+mn-ea"/>
          </a:endParaRPr>
        </a:p>
        <a:p>
          <a:r>
            <a:rPr kumimoji="1" lang="ja-JP" altLang="ja-JP" sz="1400">
              <a:solidFill>
                <a:schemeClr val="dk1"/>
              </a:solidFill>
              <a:effectLst/>
              <a:latin typeface="+mn-ea"/>
              <a:ea typeface="+mn-ea"/>
              <a:cs typeface="+mn-cs"/>
            </a:rPr>
            <a:t>　財政調整基金については、前年度の決算剰余金</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ea"/>
              <a:ea typeface="+mn-ea"/>
              <a:cs typeface="+mn-cs"/>
            </a:rPr>
            <a:t>億円、予算積立</a:t>
          </a:r>
          <a:r>
            <a:rPr kumimoji="1" lang="ja-JP" altLang="en-US" sz="1400">
              <a:solidFill>
                <a:schemeClr val="dk1"/>
              </a:solidFill>
              <a:effectLst/>
              <a:latin typeface="+mn-ea"/>
              <a:ea typeface="+mn-ea"/>
              <a:cs typeface="+mn-cs"/>
            </a:rPr>
            <a:t>約</a:t>
          </a:r>
          <a:r>
            <a:rPr kumimoji="1" lang="en-US" altLang="ja-JP" sz="1400">
              <a:solidFill>
                <a:schemeClr val="dk1"/>
              </a:solidFill>
              <a:effectLst/>
              <a:latin typeface="+mn-ea"/>
              <a:ea typeface="+mn-ea"/>
              <a:cs typeface="+mn-cs"/>
            </a:rPr>
            <a:t>0.4</a:t>
          </a:r>
          <a:r>
            <a:rPr kumimoji="1" lang="ja-JP" altLang="ja-JP" sz="1400">
              <a:solidFill>
                <a:schemeClr val="dk1"/>
              </a:solidFill>
              <a:effectLst/>
              <a:latin typeface="+mn-ea"/>
              <a:ea typeface="+mn-ea"/>
              <a:cs typeface="+mn-cs"/>
            </a:rPr>
            <a:t>億円</a:t>
          </a:r>
          <a:r>
            <a:rPr kumimoji="1" lang="ja-JP" altLang="en-US" sz="1400">
              <a:solidFill>
                <a:schemeClr val="dk1"/>
              </a:solidFill>
              <a:effectLst/>
              <a:latin typeface="+mn-ea"/>
              <a:ea typeface="+mn-ea"/>
              <a:cs typeface="+mn-cs"/>
            </a:rPr>
            <a:t>し、約</a:t>
          </a:r>
          <a:r>
            <a:rPr kumimoji="1" lang="en-US" altLang="ja-JP" sz="1400">
              <a:solidFill>
                <a:schemeClr val="dk1"/>
              </a:solidFill>
              <a:effectLst/>
              <a:latin typeface="+mn-ea"/>
              <a:ea typeface="+mn-ea"/>
              <a:cs typeface="+mn-cs"/>
            </a:rPr>
            <a:t>26.8</a:t>
          </a:r>
          <a:r>
            <a:rPr kumimoji="1" lang="ja-JP" altLang="ja-JP" sz="1400">
              <a:solidFill>
                <a:schemeClr val="dk1"/>
              </a:solidFill>
              <a:effectLst/>
              <a:latin typeface="+mn-ea"/>
              <a:ea typeface="+mn-ea"/>
              <a:cs typeface="+mn-cs"/>
            </a:rPr>
            <a:t>億円</a:t>
          </a:r>
          <a:r>
            <a:rPr kumimoji="1" lang="ja-JP" altLang="en-US" sz="1400">
              <a:solidFill>
                <a:schemeClr val="dk1"/>
              </a:solidFill>
              <a:effectLst/>
              <a:latin typeface="+mn-ea"/>
              <a:ea typeface="+mn-ea"/>
              <a:cs typeface="+mn-cs"/>
            </a:rPr>
            <a:t>取崩した結果、約</a:t>
          </a:r>
          <a:r>
            <a:rPr kumimoji="1" lang="en-US" altLang="ja-JP" sz="1400">
              <a:solidFill>
                <a:schemeClr val="dk1"/>
              </a:solidFill>
              <a:effectLst/>
              <a:latin typeface="+mn-ea"/>
              <a:ea typeface="+mn-ea"/>
              <a:cs typeface="+mn-cs"/>
            </a:rPr>
            <a:t>0.4</a:t>
          </a:r>
          <a:r>
            <a:rPr kumimoji="1" lang="ja-JP" altLang="ja-JP" sz="1400">
              <a:solidFill>
                <a:schemeClr val="dk1"/>
              </a:solidFill>
              <a:effectLst/>
              <a:latin typeface="+mn-ea"/>
              <a:ea typeface="+mn-ea"/>
              <a:cs typeface="+mn-cs"/>
            </a:rPr>
            <a:t>億円の</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減債基金</a:t>
          </a:r>
          <a:r>
            <a:rPr kumimoji="1" lang="ja-JP" altLang="en-US" sz="1400">
              <a:solidFill>
                <a:schemeClr val="dk1"/>
              </a:solidFill>
              <a:effectLst/>
              <a:latin typeface="+mn-ea"/>
              <a:ea typeface="+mn-ea"/>
              <a:cs typeface="+mn-cs"/>
            </a:rPr>
            <a:t>に</a:t>
          </a:r>
          <a:r>
            <a:rPr kumimoji="1" lang="ja-JP" altLang="ja-JP" sz="1400">
              <a:solidFill>
                <a:schemeClr val="dk1"/>
              </a:solidFill>
              <a:effectLst/>
              <a:latin typeface="+mn-ea"/>
              <a:ea typeface="+mn-ea"/>
              <a:cs typeface="+mn-cs"/>
            </a:rPr>
            <a:t>ついては、</a:t>
          </a:r>
          <a:r>
            <a:rPr kumimoji="1" lang="ja-JP" altLang="en-US" sz="1400">
              <a:solidFill>
                <a:schemeClr val="dk1"/>
              </a:solidFill>
              <a:effectLst/>
              <a:latin typeface="+mn-ea"/>
              <a:ea typeface="+mn-ea"/>
              <a:cs typeface="+mn-cs"/>
            </a:rPr>
            <a:t>予算積立により</a:t>
          </a:r>
          <a:r>
            <a:rPr kumimoji="1" lang="en-US" altLang="ja-JP" sz="1400">
              <a:solidFill>
                <a:schemeClr val="dk1"/>
              </a:solidFill>
              <a:effectLst/>
              <a:latin typeface="+mn-ea"/>
              <a:ea typeface="+mn-ea"/>
              <a:cs typeface="+mn-cs"/>
            </a:rPr>
            <a:t>0.01</a:t>
          </a:r>
          <a:r>
            <a:rPr kumimoji="1" lang="ja-JP" altLang="ja-JP" sz="1400">
              <a:solidFill>
                <a:schemeClr val="dk1"/>
              </a:solidFill>
              <a:effectLst/>
              <a:latin typeface="+mn-ea"/>
              <a:ea typeface="+mn-ea"/>
              <a:cs typeface="+mn-cs"/>
            </a:rPr>
            <a:t>億円の増加。</a:t>
          </a:r>
          <a:endParaRPr lang="ja-JP" altLang="ja-JP" sz="1400">
            <a:effectLst/>
            <a:latin typeface="+mn-ea"/>
            <a:ea typeface="+mn-ea"/>
          </a:endParaRPr>
        </a:p>
        <a:p>
          <a:r>
            <a:rPr kumimoji="1" lang="ja-JP" altLang="ja-JP" sz="1400">
              <a:solidFill>
                <a:schemeClr val="dk1"/>
              </a:solidFill>
              <a:effectLst/>
              <a:latin typeface="+mn-ea"/>
              <a:ea typeface="+mn-ea"/>
              <a:cs typeface="+mn-cs"/>
            </a:rPr>
            <a:t>　基金全体としては、</a:t>
          </a:r>
          <a:r>
            <a:rPr kumimoji="1" lang="ja-JP" altLang="en-US" sz="1400">
              <a:solidFill>
                <a:schemeClr val="dk1"/>
              </a:solidFill>
              <a:effectLst/>
              <a:latin typeface="+mn-ea"/>
              <a:ea typeface="+mn-ea"/>
              <a:cs typeface="+mn-cs"/>
            </a:rPr>
            <a:t>約</a:t>
          </a:r>
          <a:r>
            <a:rPr kumimoji="1" lang="en-US" altLang="ja-JP" sz="1400">
              <a:solidFill>
                <a:schemeClr val="dk1"/>
              </a:solidFill>
              <a:effectLst/>
              <a:latin typeface="+mn-ea"/>
              <a:ea typeface="+mn-ea"/>
              <a:cs typeface="+mn-cs"/>
            </a:rPr>
            <a:t>2.9</a:t>
          </a:r>
          <a:r>
            <a:rPr kumimoji="1" lang="ja-JP" altLang="ja-JP" sz="1400">
              <a:solidFill>
                <a:schemeClr val="dk1"/>
              </a:solidFill>
              <a:effectLst/>
              <a:latin typeface="+mn-ea"/>
              <a:ea typeface="+mn-ea"/>
              <a:cs typeface="+mn-cs"/>
            </a:rPr>
            <a:t>億円の</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となった。</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（今後の方針）</a:t>
          </a:r>
          <a:endParaRPr lang="ja-JP" altLang="ja-JP" sz="1400">
            <a:effectLst/>
            <a:latin typeface="+mn-ea"/>
            <a:ea typeface="+mn-ea"/>
          </a:endParaRPr>
        </a:p>
        <a:p>
          <a:r>
            <a:rPr kumimoji="1" lang="ja-JP" altLang="ja-JP" sz="1400">
              <a:solidFill>
                <a:schemeClr val="dk1"/>
              </a:solidFill>
              <a:effectLst/>
              <a:latin typeface="+mn-ea"/>
              <a:ea typeface="+mn-ea"/>
              <a:cs typeface="+mn-cs"/>
            </a:rPr>
            <a:t>　財政調整基金</a:t>
          </a:r>
          <a:r>
            <a:rPr kumimoji="1" lang="ja-JP" altLang="en-US" sz="1400">
              <a:solidFill>
                <a:schemeClr val="dk1"/>
              </a:solidFill>
              <a:effectLst/>
              <a:latin typeface="+mn-ea"/>
              <a:ea typeface="+mn-ea"/>
              <a:cs typeface="+mn-cs"/>
            </a:rPr>
            <a:t>は減少</a:t>
          </a:r>
          <a:r>
            <a:rPr kumimoji="1" lang="ja-JP" altLang="ja-JP" sz="1400">
              <a:solidFill>
                <a:schemeClr val="dk1"/>
              </a:solidFill>
              <a:effectLst/>
              <a:latin typeface="+mn-ea"/>
              <a:ea typeface="+mn-ea"/>
              <a:cs typeface="+mn-cs"/>
            </a:rPr>
            <a:t>、減債基金</a:t>
          </a:r>
          <a:r>
            <a:rPr kumimoji="1" lang="ja-JP" altLang="en-US" sz="1400">
              <a:solidFill>
                <a:schemeClr val="dk1"/>
              </a:solidFill>
              <a:effectLst/>
              <a:latin typeface="+mn-ea"/>
              <a:ea typeface="+mn-ea"/>
              <a:cs typeface="+mn-cs"/>
            </a:rPr>
            <a:t>は</a:t>
          </a:r>
          <a:r>
            <a:rPr kumimoji="1" lang="ja-JP" altLang="ja-JP" sz="1400">
              <a:solidFill>
                <a:schemeClr val="dk1"/>
              </a:solidFill>
              <a:effectLst/>
              <a:latin typeface="+mn-ea"/>
              <a:ea typeface="+mn-ea"/>
              <a:cs typeface="+mn-cs"/>
            </a:rPr>
            <a:t>増加</a:t>
          </a:r>
          <a:r>
            <a:rPr kumimoji="1" lang="ja-JP" altLang="en-US" sz="1400">
              <a:solidFill>
                <a:schemeClr val="dk1"/>
              </a:solidFill>
              <a:effectLst/>
              <a:latin typeface="+mn-ea"/>
              <a:ea typeface="+mn-ea"/>
              <a:cs typeface="+mn-cs"/>
            </a:rPr>
            <a:t>したが</a:t>
          </a:r>
          <a:r>
            <a:rPr kumimoji="1" lang="ja-JP" altLang="ja-JP" sz="1400">
              <a:solidFill>
                <a:schemeClr val="dk1"/>
              </a:solidFill>
              <a:effectLst/>
              <a:latin typeface="+mn-ea"/>
              <a:ea typeface="+mn-ea"/>
              <a:cs typeface="+mn-cs"/>
            </a:rPr>
            <a:t>、基金全体は</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傾向</a:t>
          </a:r>
          <a:r>
            <a:rPr kumimoji="1" lang="ja-JP" altLang="en-US" sz="1400">
              <a:solidFill>
                <a:schemeClr val="dk1"/>
              </a:solidFill>
              <a:effectLst/>
              <a:latin typeface="+mn-ea"/>
              <a:ea typeface="+mn-ea"/>
              <a:cs typeface="+mn-cs"/>
            </a:rPr>
            <a:t>のため</a:t>
          </a:r>
          <a:r>
            <a:rPr kumimoji="1" lang="ja-JP" altLang="ja-JP" sz="1400">
              <a:solidFill>
                <a:schemeClr val="dk1"/>
              </a:solidFill>
              <a:effectLst/>
              <a:latin typeface="+mn-ea"/>
              <a:ea typeface="+mn-ea"/>
              <a:cs typeface="+mn-cs"/>
            </a:rPr>
            <a:t>、各基金の使途・目的に従い、適切に積立て及び取崩しを行う。</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a:t>
          </a:r>
          <a:r>
            <a:rPr kumimoji="1" lang="ja-JP" altLang="ja-JP" sz="1400">
              <a:solidFill>
                <a:schemeClr val="dk1"/>
              </a:solidFill>
              <a:effectLst/>
              <a:latin typeface="+mn-ea"/>
              <a:ea typeface="+mn-ea"/>
              <a:cs typeface="+mn-cs"/>
            </a:rPr>
            <a:t>基金の使途）</a:t>
          </a:r>
          <a:endParaRPr lang="ja-JP" altLang="ja-JP" sz="1400">
            <a:effectLst/>
            <a:latin typeface="+mn-ea"/>
            <a:ea typeface="+mn-ea"/>
          </a:endParaRPr>
        </a:p>
        <a:p>
          <a:r>
            <a:rPr kumimoji="1" lang="ja-JP" altLang="ja-JP" sz="1400">
              <a:solidFill>
                <a:schemeClr val="dk1"/>
              </a:solidFill>
              <a:effectLst/>
              <a:latin typeface="+mn-ea"/>
              <a:ea typeface="+mn-ea"/>
              <a:cs typeface="+mn-cs"/>
            </a:rPr>
            <a:t>　公共施設等整備基金：公共施設等の整備及び公共施設等に付随する物品の購入要する経費に充てるもの</a:t>
          </a:r>
          <a:endParaRPr lang="ja-JP" altLang="ja-JP" sz="1400">
            <a:effectLst/>
            <a:latin typeface="+mn-ea"/>
            <a:ea typeface="+mn-ea"/>
          </a:endParaRPr>
        </a:p>
        <a:p>
          <a:r>
            <a:rPr kumimoji="1" lang="ja-JP" altLang="ja-JP" sz="1400">
              <a:solidFill>
                <a:schemeClr val="dk1"/>
              </a:solidFill>
              <a:effectLst/>
              <a:latin typeface="+mn-ea"/>
              <a:ea typeface="+mn-ea"/>
              <a:cs typeface="+mn-cs"/>
            </a:rPr>
            <a:t>　企業版ふるさと納税基金：まち・ひと・しごと創生寄附活用事業に要する経費の財源に充てるもの</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（増減理由）</a:t>
          </a:r>
          <a:endParaRPr lang="ja-JP" altLang="ja-JP" sz="1400">
            <a:effectLst/>
            <a:latin typeface="+mn-ea"/>
            <a:ea typeface="+mn-ea"/>
          </a:endParaRPr>
        </a:p>
        <a:p>
          <a:r>
            <a:rPr kumimoji="1" lang="ja-JP" altLang="ja-JP" sz="1400">
              <a:solidFill>
                <a:schemeClr val="dk1"/>
              </a:solidFill>
              <a:effectLst/>
              <a:latin typeface="+mn-ea"/>
              <a:ea typeface="+mn-ea"/>
              <a:cs typeface="+mn-cs"/>
            </a:rPr>
            <a:t>　公共施設等整備基金については、</a:t>
          </a:r>
          <a:r>
            <a:rPr kumimoji="1" lang="ja-JP" altLang="en-US" sz="1400">
              <a:solidFill>
                <a:schemeClr val="dk1"/>
              </a:solidFill>
              <a:effectLst/>
              <a:latin typeface="+mn-ea"/>
              <a:ea typeface="+mn-ea"/>
              <a:cs typeface="+mn-cs"/>
            </a:rPr>
            <a:t>公共施設の長寿命化のため取崩し、約</a:t>
          </a:r>
          <a:r>
            <a:rPr kumimoji="1" lang="en-US" altLang="ja-JP" sz="1400">
              <a:solidFill>
                <a:schemeClr val="dk1"/>
              </a:solidFill>
              <a:effectLst/>
              <a:latin typeface="+mn-ea"/>
              <a:ea typeface="+mn-ea"/>
              <a:cs typeface="+mn-cs"/>
            </a:rPr>
            <a:t>2.2</a:t>
          </a:r>
          <a:r>
            <a:rPr kumimoji="1" lang="ja-JP" altLang="ja-JP" sz="1400">
              <a:solidFill>
                <a:schemeClr val="dk1"/>
              </a:solidFill>
              <a:effectLst/>
              <a:latin typeface="+mn-ea"/>
              <a:ea typeface="+mn-ea"/>
              <a:cs typeface="+mn-cs"/>
            </a:rPr>
            <a:t>億円の</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企業版ふるさと納税基金については、</a:t>
          </a:r>
          <a:r>
            <a:rPr kumimoji="1" lang="ja-JP" altLang="en-US" sz="1400">
              <a:solidFill>
                <a:schemeClr val="dk1"/>
              </a:solidFill>
              <a:effectLst/>
              <a:latin typeface="+mn-lt"/>
              <a:ea typeface="+mn-ea"/>
              <a:cs typeface="+mn-cs"/>
            </a:rPr>
            <a:t>企業版ふるさと納税を予算積立てした結果、約</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億円増加。</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（今後の方針）</a:t>
          </a:r>
          <a:endParaRPr lang="ja-JP" altLang="ja-JP" sz="1400">
            <a:effectLst/>
            <a:latin typeface="+mn-ea"/>
            <a:ea typeface="+mn-ea"/>
          </a:endParaRPr>
        </a:p>
        <a:p>
          <a:r>
            <a:rPr kumimoji="1" lang="ja-JP" altLang="ja-JP" sz="1400">
              <a:solidFill>
                <a:schemeClr val="dk1"/>
              </a:solidFill>
              <a:effectLst/>
              <a:latin typeface="+mn-ea"/>
              <a:ea typeface="+mn-ea"/>
              <a:cs typeface="+mn-cs"/>
            </a:rPr>
            <a:t>　公共施設等整備基金：今後の公共施設の整備のための財源に充てるため、適切に積立を行う。</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企業版ふるさと納税基金</a:t>
          </a:r>
          <a:r>
            <a:rPr kumimoji="1" lang="ja-JP" altLang="ja-JP" sz="1400">
              <a:solidFill>
                <a:schemeClr val="dk1"/>
              </a:solidFill>
              <a:effectLst/>
              <a:latin typeface="+mn-ea"/>
              <a:ea typeface="+mn-ea"/>
              <a:cs typeface="+mn-cs"/>
            </a:rPr>
            <a:t>：まち・ひと・しごと創生寄附活用事業に要する財源に充てるため、適切に積立を行う。</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（増減理由）</a:t>
          </a:r>
          <a:endParaRPr lang="ja-JP" altLang="ja-JP" sz="1400">
            <a:effectLst/>
            <a:latin typeface="+mn-ea"/>
            <a:ea typeface="+mn-ea"/>
          </a:endParaRPr>
        </a:p>
        <a:p>
          <a:r>
            <a:rPr kumimoji="1" lang="ja-JP" altLang="ja-JP" sz="1400">
              <a:solidFill>
                <a:schemeClr val="dk1"/>
              </a:solidFill>
              <a:effectLst/>
              <a:latin typeface="+mn-ea"/>
              <a:ea typeface="+mn-ea"/>
              <a:cs typeface="+mn-cs"/>
            </a:rPr>
            <a:t>　前年度の決算剰余金</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ea"/>
              <a:ea typeface="+mn-ea"/>
              <a:cs typeface="+mn-cs"/>
            </a:rPr>
            <a:t>億円、予算積立</a:t>
          </a:r>
          <a:r>
            <a:rPr kumimoji="1" lang="ja-JP" altLang="en-US" sz="1400">
              <a:solidFill>
                <a:schemeClr val="dk1"/>
              </a:solidFill>
              <a:effectLst/>
              <a:latin typeface="+mn-ea"/>
              <a:ea typeface="+mn-ea"/>
              <a:cs typeface="+mn-cs"/>
            </a:rPr>
            <a:t>約</a:t>
          </a:r>
          <a:r>
            <a:rPr kumimoji="1" lang="en-US" altLang="ja-JP" sz="1400">
              <a:solidFill>
                <a:schemeClr val="dk1"/>
              </a:solidFill>
              <a:effectLst/>
              <a:latin typeface="+mn-ea"/>
              <a:ea typeface="+mn-ea"/>
              <a:cs typeface="+mn-cs"/>
            </a:rPr>
            <a:t>0.4</a:t>
          </a:r>
          <a:r>
            <a:rPr kumimoji="1" lang="ja-JP" altLang="ja-JP" sz="1400">
              <a:solidFill>
                <a:schemeClr val="dk1"/>
              </a:solidFill>
              <a:effectLst/>
              <a:latin typeface="+mn-ea"/>
              <a:ea typeface="+mn-ea"/>
              <a:cs typeface="+mn-cs"/>
            </a:rPr>
            <a:t>億円を積み立て</a:t>
          </a:r>
          <a:r>
            <a:rPr kumimoji="1" lang="ja-JP" altLang="en-US" sz="1400">
              <a:solidFill>
                <a:schemeClr val="dk1"/>
              </a:solidFill>
              <a:effectLst/>
              <a:latin typeface="+mn-ea"/>
              <a:ea typeface="+mn-ea"/>
              <a:cs typeface="+mn-cs"/>
            </a:rPr>
            <a:t>、約</a:t>
          </a:r>
          <a:r>
            <a:rPr kumimoji="1" lang="en-US" altLang="ja-JP" sz="1400">
              <a:solidFill>
                <a:schemeClr val="dk1"/>
              </a:solidFill>
              <a:effectLst/>
              <a:latin typeface="+mn-ea"/>
              <a:ea typeface="+mn-ea"/>
              <a:cs typeface="+mn-cs"/>
            </a:rPr>
            <a:t>26.8</a:t>
          </a:r>
          <a:r>
            <a:rPr kumimoji="1" lang="ja-JP" altLang="en-US" sz="1400">
              <a:solidFill>
                <a:schemeClr val="dk1"/>
              </a:solidFill>
              <a:effectLst/>
              <a:latin typeface="+mn-ea"/>
              <a:ea typeface="+mn-ea"/>
              <a:cs typeface="+mn-cs"/>
            </a:rPr>
            <a:t>億円取崩した結果</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約</a:t>
          </a:r>
          <a:r>
            <a:rPr kumimoji="1" lang="en-US" altLang="ja-JP" sz="1400">
              <a:solidFill>
                <a:schemeClr val="dk1"/>
              </a:solidFill>
              <a:effectLst/>
              <a:latin typeface="+mn-ea"/>
              <a:ea typeface="+mn-ea"/>
              <a:cs typeface="+mn-cs"/>
            </a:rPr>
            <a:t>0.4</a:t>
          </a:r>
          <a:r>
            <a:rPr kumimoji="1" lang="ja-JP" altLang="ja-JP" sz="1400">
              <a:solidFill>
                <a:schemeClr val="dk1"/>
              </a:solidFill>
              <a:effectLst/>
              <a:latin typeface="+mn-ea"/>
              <a:ea typeface="+mn-ea"/>
              <a:cs typeface="+mn-cs"/>
            </a:rPr>
            <a:t>億円の</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となった。</a:t>
          </a:r>
          <a:endParaRPr kumimoji="1" lang="en-US" altLang="ja-JP" sz="1400">
            <a:solidFill>
              <a:schemeClr val="dk1"/>
            </a:solidFill>
            <a:effectLst/>
            <a:latin typeface="+mn-ea"/>
            <a:ea typeface="+mn-ea"/>
            <a:cs typeface="+mn-cs"/>
          </a:endParaRPr>
        </a:p>
        <a:p>
          <a:endParaRPr lang="ja-JP" altLang="ja-JP" sz="1400">
            <a:effectLst/>
            <a:latin typeface="+mn-ea"/>
            <a:ea typeface="+mn-ea"/>
          </a:endParaRPr>
        </a:p>
        <a:p>
          <a:r>
            <a:rPr kumimoji="1" lang="ja-JP" altLang="ja-JP" sz="1400">
              <a:solidFill>
                <a:schemeClr val="dk1"/>
              </a:solidFill>
              <a:effectLst/>
              <a:latin typeface="+mn-ea"/>
              <a:ea typeface="+mn-ea"/>
              <a:cs typeface="+mn-cs"/>
            </a:rPr>
            <a:t>（今後の方針）</a:t>
          </a:r>
          <a:endParaRPr lang="ja-JP" altLang="ja-JP" sz="1400">
            <a:effectLst/>
            <a:latin typeface="+mn-ea"/>
            <a:ea typeface="+mn-ea"/>
          </a:endParaRPr>
        </a:p>
        <a:p>
          <a:r>
            <a:rPr kumimoji="1" lang="ja-JP" altLang="ja-JP" sz="1400">
              <a:solidFill>
                <a:schemeClr val="dk1"/>
              </a:solidFill>
              <a:effectLst/>
              <a:latin typeface="+mn-ea"/>
              <a:ea typeface="+mn-ea"/>
              <a:cs typeface="+mn-cs"/>
            </a:rPr>
            <a:t>　標準財政規模の</a:t>
          </a:r>
          <a:r>
            <a:rPr kumimoji="1" lang="en-US" altLang="ja-JP" sz="1400">
              <a:solidFill>
                <a:schemeClr val="dk1"/>
              </a:solidFill>
              <a:effectLst/>
              <a:latin typeface="+mn-ea"/>
              <a:ea typeface="+mn-ea"/>
              <a:cs typeface="+mn-cs"/>
            </a:rPr>
            <a:t>10</a:t>
          </a:r>
          <a:r>
            <a:rPr kumimoji="1" lang="ja-JP" altLang="ja-JP" sz="1400">
              <a:solidFill>
                <a:schemeClr val="dk1"/>
              </a:solidFill>
              <a:effectLst/>
              <a:latin typeface="+mn-ea"/>
              <a:ea typeface="+mn-ea"/>
              <a:cs typeface="+mn-cs"/>
            </a:rPr>
            <a:t>％程度を確保していけることが望ましいものと考えている。今後の財政状況を踏まえた場合に、急激な財政状況の変化等への対応も考慮し、適切な基金</a:t>
          </a:r>
          <a:r>
            <a:rPr kumimoji="1" lang="ja-JP" altLang="en-US" sz="1400">
              <a:solidFill>
                <a:schemeClr val="dk1"/>
              </a:solidFill>
              <a:effectLst/>
              <a:latin typeface="+mn-ea"/>
              <a:ea typeface="+mn-ea"/>
              <a:cs typeface="+mn-cs"/>
            </a:rPr>
            <a:t>を</a:t>
          </a:r>
          <a:r>
            <a:rPr kumimoji="1" lang="ja-JP" altLang="ja-JP" sz="1400">
              <a:solidFill>
                <a:schemeClr val="dk1"/>
              </a:solidFill>
              <a:effectLst/>
              <a:latin typeface="+mn-ea"/>
              <a:ea typeface="+mn-ea"/>
              <a:cs typeface="+mn-cs"/>
            </a:rPr>
            <a:t>維持することを基本としている。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今後も、災害への備え等のため、基金残高の維持とともに、減災・防災への施策に取り組む。</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増減理由）</a:t>
          </a:r>
          <a:endParaRPr lang="ja-JP" altLang="ja-JP" sz="1400">
            <a:effectLst/>
            <a:latin typeface="+mn-ea"/>
            <a:ea typeface="+mn-ea"/>
          </a:endParaRPr>
        </a:p>
        <a:p>
          <a:pPr eaLnBrk="1" fontAlgn="auto" latinLnBrk="0" hangingPunct="1"/>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予算積立により</a:t>
          </a:r>
          <a:r>
            <a:rPr kumimoji="1" lang="en-US" altLang="ja-JP" sz="1400">
              <a:solidFill>
                <a:schemeClr val="dk1"/>
              </a:solidFill>
              <a:effectLst/>
              <a:latin typeface="+mn-ea"/>
              <a:ea typeface="+mn-ea"/>
              <a:cs typeface="+mn-cs"/>
            </a:rPr>
            <a:t>0.01</a:t>
          </a:r>
          <a:r>
            <a:rPr kumimoji="1" lang="ja-JP" altLang="ja-JP" sz="1400">
              <a:solidFill>
                <a:schemeClr val="dk1"/>
              </a:solidFill>
              <a:effectLst/>
              <a:latin typeface="+mn-ea"/>
              <a:ea typeface="+mn-ea"/>
              <a:cs typeface="+mn-cs"/>
            </a:rPr>
            <a:t>億円の増加となった。</a:t>
          </a:r>
          <a:endParaRPr kumimoji="1" lang="en-US" altLang="ja-JP" sz="1400">
            <a:solidFill>
              <a:schemeClr val="dk1"/>
            </a:solidFill>
            <a:effectLst/>
            <a:latin typeface="+mn-ea"/>
            <a:ea typeface="+mn-ea"/>
            <a:cs typeface="+mn-cs"/>
          </a:endParaRPr>
        </a:p>
        <a:p>
          <a:pPr eaLnBrk="1" fontAlgn="auto" latinLnBrk="0" hangingPunct="1"/>
          <a:endParaRPr kumimoji="1" lang="en-US" altLang="ja-JP" sz="1400">
            <a:solidFill>
              <a:schemeClr val="dk1"/>
            </a:solidFill>
            <a:effectLst/>
            <a:latin typeface="+mn-ea"/>
            <a:ea typeface="+mn-ea"/>
            <a:cs typeface="+mn-cs"/>
          </a:endParaRPr>
        </a:p>
        <a:p>
          <a:pPr eaLnBrk="1" fontAlgn="auto" latinLnBrk="0" hangingPunct="1"/>
          <a:r>
            <a:rPr kumimoji="1" lang="ja-JP" altLang="ja-JP" sz="1400">
              <a:solidFill>
                <a:schemeClr val="dk1"/>
              </a:solidFill>
              <a:effectLst/>
              <a:latin typeface="+mn-ea"/>
              <a:ea typeface="+mn-ea"/>
              <a:cs typeface="+mn-cs"/>
            </a:rPr>
            <a:t>（今後の方針）</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令和</a:t>
          </a:r>
          <a:r>
            <a:rPr kumimoji="1" lang="en-US" altLang="ja-JP" sz="1400">
              <a:solidFill>
                <a:schemeClr val="dk1"/>
              </a:solidFill>
              <a:effectLst/>
              <a:latin typeface="+mn-ea"/>
              <a:ea typeface="+mn-ea"/>
              <a:cs typeface="+mn-cs"/>
            </a:rPr>
            <a:t>3</a:t>
          </a:r>
          <a:r>
            <a:rPr kumimoji="1" lang="ja-JP" altLang="en-US" sz="1400">
              <a:solidFill>
                <a:schemeClr val="dk1"/>
              </a:solidFill>
              <a:effectLst/>
              <a:latin typeface="+mn-ea"/>
              <a:ea typeface="+mn-ea"/>
              <a:cs typeface="+mn-cs"/>
            </a:rPr>
            <a:t>年度に</a:t>
          </a:r>
          <a:r>
            <a:rPr kumimoji="1" lang="ja-JP" altLang="ja-JP" sz="1400">
              <a:solidFill>
                <a:schemeClr val="dk1"/>
              </a:solidFill>
              <a:effectLst/>
              <a:latin typeface="+mn-ea"/>
              <a:ea typeface="+mn-ea"/>
              <a:cs typeface="+mn-cs"/>
            </a:rPr>
            <a:t>積み立てた基金については、</a:t>
          </a:r>
          <a:r>
            <a:rPr kumimoji="1" lang="ja-JP" altLang="en-US" sz="1400">
              <a:solidFill>
                <a:schemeClr val="dk1"/>
              </a:solidFill>
              <a:effectLst/>
              <a:latin typeface="+mn-ea"/>
              <a:ea typeface="+mn-ea"/>
              <a:cs typeface="+mn-cs"/>
            </a:rPr>
            <a:t>臨時財政対策債の償還に合わせて</a:t>
          </a:r>
          <a:r>
            <a:rPr kumimoji="1" lang="ja-JP" altLang="ja-JP" sz="1400">
              <a:solidFill>
                <a:schemeClr val="dk1"/>
              </a:solidFill>
              <a:effectLst/>
              <a:latin typeface="+mn-ea"/>
              <a:ea typeface="+mn-ea"/>
              <a:cs typeface="+mn-cs"/>
            </a:rPr>
            <a:t>活用していく。今後も、新たな市債の発行の抑制を図り、公債費の縮減に努める。</a:t>
          </a:r>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35FB475-D08C-43EE-9AF0-3FCF7F36C3BF}"/>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6527CC9-2E89-4661-AE9E-E71A9E080868}"/>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7F06298-931F-41E4-808D-20E8CD858475}"/>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572E92B-C15B-4FE5-86B8-F7CCEF4B4B02}"/>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23BE17B-3FC7-4683-94B4-71E172F22D6F}"/>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4834A69-8748-4726-9E70-9F0D2DD922EE}"/>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4D493B6-4DB7-4974-BF72-CB05BB4FD063}"/>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B20D5C0-CEBA-4BEB-877E-FD0BB812AB48}"/>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CADE214-38AB-46FF-969B-56B5A3289015}"/>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1678B06-2E4B-4AF4-84EE-0F00B77A45D9}"/>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331,771
324,159
311.59
161,792,003
155,389,274
5,166,324
78,628,898
152,657,722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34C4F11-0F3A-4631-8847-590433CE023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92784A3-394C-4ACA-9ADC-D6044C5964C3}"/>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B34EA63-5E86-4A6E-A789-A70C1C2F6729}"/>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6EA0F65-B7DF-4EB8-91DB-753B716D9953}"/>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924F2C9-89AF-488E-9CF3-E1EF7BEE7A53}"/>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1F82493-F5D9-4C61-A74C-1F32567FE1F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DBC34E7-E47C-4F0B-B2D6-715EF7824D1E}"/>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EAD8B3E-F74F-4C4E-8709-A42D3C319E23}"/>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A57C576-E59F-4DDC-BAA4-2ACE2F436C58}"/>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37154E3-7694-4A6D-A8FA-95E4E04A597C}"/>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0CF4053-E8C4-471E-9028-C779A16DD544}"/>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81F332B-EA9F-4A72-AD0B-B895ABAEA4CE}"/>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F495B09-50C5-4E47-BE25-D228EDD49EB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0259343-B8D8-4211-9BBE-0EAF5E54707E}"/>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0694C83-F552-406A-9DC4-3D243578409E}"/>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DA0F82C-83BB-4D46-BF15-12C5FDAD661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7016EAB-B257-49B3-BD0F-9A8065E49DD6}"/>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BBCFFC7-B070-4A32-8657-DCD1321B5D94}"/>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A40E10C-E129-475C-9600-1A13599B1DC6}"/>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6AE7E60-11F8-4426-B9D5-696024EEBFF2}"/>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725B08C-F46B-42DC-8312-B2C357DDE11E}"/>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20A93E0-F83D-41FD-8D69-539AE487D15C}"/>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8ADEE55-428E-42A0-8D0E-5140F41AB22C}"/>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695B060-43C5-46C1-9786-2D961408A99E}"/>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9624A04-E745-404E-8DC4-D351449CEE2F}"/>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6DE1C72-6C0E-4447-8EB9-27CE3F7A4B6C}"/>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37ABD26-53F9-426F-837E-72671E5A2518}"/>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F258088-1B60-4305-B8A2-484EA00B71CF}"/>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DB452FC-2276-4C12-9C3A-978FFF4DAF62}"/>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FC2A356-8D0B-4AE3-923D-AEFB069E3B2F}"/>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8F2CBE8-2654-463C-BC9B-02DBFFDA0915}"/>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DA79C99-74FA-4B66-8939-BFCDB3C7D91F}"/>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5F3A5FE-ABCC-4D32-BACF-FAB6AB80C16B}"/>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BB0EE06-160B-434C-9D5E-92A2DE4F817A}"/>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AB451E0-FB7F-4965-888D-A9162C2164C3}"/>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C1B0974-B4A3-4165-8ECB-6D275BE0290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7A53114-41EE-4A49-A8C7-F10C4509912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分母である基準財政需要額は</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、分子である基準財政収入額は</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a:t>
          </a:r>
          <a:r>
            <a:rPr kumimoji="1" lang="ja-JP" altLang="en-US" sz="1100" b="0" i="0" u="none" strike="noStrike" kern="0" cap="none" spc="0" normalizeH="0" baseline="0" noProof="0">
              <a:ln>
                <a:noFill/>
              </a:ln>
              <a:solidFill>
                <a:prstClr val="black"/>
              </a:solidFill>
              <a:effectLst/>
              <a:uLnTx/>
              <a:uFillTx/>
              <a:latin typeface="+mn-lt"/>
              <a:ea typeface="+mn-ea"/>
              <a:cs typeface="+mn-cs"/>
            </a:rPr>
            <a:t>単年度の</a:t>
          </a:r>
          <a:r>
            <a:rPr kumimoji="1" lang="ja-JP" altLang="ja-JP" sz="1100" b="0" i="0" u="none" strike="noStrike" kern="0" cap="none" spc="0" normalizeH="0" baseline="0" noProof="0">
              <a:ln>
                <a:noFill/>
              </a:ln>
              <a:solidFill>
                <a:prstClr val="black"/>
              </a:solidFill>
              <a:effectLst/>
              <a:uLnTx/>
              <a:uFillTx/>
              <a:latin typeface="+mn-lt"/>
              <a:ea typeface="+mn-ea"/>
              <a:cs typeface="+mn-cs"/>
            </a:rPr>
            <a:t>財政力指数は</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となった。また、</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か年平均財政力指数においては、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年度と令和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年度の単年度財政力指数を比較した際に</a:t>
          </a:r>
          <a:r>
            <a:rPr kumimoji="1" lang="en-US" altLang="ja-JP" sz="1100" b="0" i="0" u="none" strike="noStrike" kern="0" cap="none" spc="0" normalizeH="0" baseline="0" noProof="0">
              <a:ln>
                <a:noFill/>
              </a:ln>
              <a:solidFill>
                <a:prstClr val="black"/>
              </a:solidFill>
              <a:effectLst/>
              <a:uLnTx/>
              <a:uFillTx/>
              <a:latin typeface="+mn-lt"/>
              <a:ea typeface="+mn-ea"/>
              <a:cs typeface="+mn-cs"/>
            </a:rPr>
            <a:t>0.026</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ポイントの減少があったため、財政力指数を減少させる要因となった。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今後も歳出削減や自主財源の確保を図り、財政基盤の強化に努める。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224FE30-81C3-4C5E-B096-4C6F1FD4C21B}"/>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FFCDBB5-14EE-498F-9858-24577DB1192A}"/>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EF549FB-55F1-4167-9BB4-E809352CFF55}"/>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C416D904-8BC5-41E3-8184-5E2ECD79B224}"/>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9CC7B4D4-A39D-4450-B67D-A3EDE001058F}"/>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FEB9F80E-3395-4269-BA17-DAF73DF26426}"/>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3FD05242-1965-4060-AF49-9DE137CE5D7D}"/>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95B5E01F-9E7F-4660-B853-3B98E58B123A}"/>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C9FE2D1B-14DB-44DE-A27D-69032691D9D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BEDC54A-57A6-47E9-9EE7-CA92E6BAE047}"/>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69E7AAD-E6E3-4E35-A308-F31F1A9D78C8}"/>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9E597546-873D-42EF-A459-8D254414A677}"/>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F36DAB93-6ABD-4BA6-8C0D-23D81C0380FD}"/>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9BF93AAF-CD1E-49E7-A11F-DF6BD62AA8D3}"/>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AAF2FEA-2E7E-465F-906A-221854FFC1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33EA2A86-784B-47B3-87C6-2CFE4EF3101C}"/>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71128FB0-8F40-4935-8108-047E7F880A7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A76FCCCC-EDFF-4C53-ACE6-3607DD8061CD}"/>
            </a:ext>
          </a:extLst>
        </xdr:cNvPr>
        <xdr:cNvCxnSpPr/>
      </xdr:nvCxnSpPr>
      <xdr:spPr>
        <a:xfrm flipV="1">
          <a:off x="4514850" y="6049736"/>
          <a:ext cx="0" cy="1379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67FBA062-56F2-4831-964C-1DA85C3B9200}"/>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9649F766-0DD1-424D-9388-555739E73C41}"/>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DF033182-4CC1-491B-9F8E-85566091FAB4}"/>
            </a:ext>
          </a:extLst>
        </xdr:cNvPr>
        <xdr:cNvSpPr txBox="1"/>
      </xdr:nvSpPr>
      <xdr:spPr>
        <a:xfrm>
          <a:off x="4584700" y="57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59F12AB-18F0-44C2-8A19-34270216D255}"/>
            </a:ext>
          </a:extLst>
        </xdr:cNvPr>
        <xdr:cNvCxnSpPr/>
      </xdr:nvCxnSpPr>
      <xdr:spPr>
        <a:xfrm>
          <a:off x="4425950" y="6049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7C65C939-796E-494D-A4C8-AAE05B65A142}"/>
            </a:ext>
          </a:extLst>
        </xdr:cNvPr>
        <xdr:cNvCxnSpPr/>
      </xdr:nvCxnSpPr>
      <xdr:spPr>
        <a:xfrm>
          <a:off x="3752850" y="6897007"/>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C54B11B7-3969-4BF5-8257-898055525918}"/>
            </a:ext>
          </a:extLst>
        </xdr:cNvPr>
        <xdr:cNvSpPr txBox="1"/>
      </xdr:nvSpPr>
      <xdr:spPr>
        <a:xfrm>
          <a:off x="4584700" y="685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3B180830-F1EF-4CA6-A0CE-57527F7E1A5F}"/>
            </a:ext>
          </a:extLst>
        </xdr:cNvPr>
        <xdr:cNvSpPr/>
      </xdr:nvSpPr>
      <xdr:spPr>
        <a:xfrm>
          <a:off x="4464050" y="6880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B74DABEF-D879-4A6A-B4CD-0B55C59ABBC0}"/>
            </a:ext>
          </a:extLst>
        </xdr:cNvPr>
        <xdr:cNvCxnSpPr/>
      </xdr:nvCxnSpPr>
      <xdr:spPr>
        <a:xfrm>
          <a:off x="2940050" y="6862535"/>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44A91E79-B574-45E1-8464-1449413BC0D3}"/>
            </a:ext>
          </a:extLst>
        </xdr:cNvPr>
        <xdr:cNvSpPr/>
      </xdr:nvSpPr>
      <xdr:spPr>
        <a:xfrm>
          <a:off x="3702050" y="6880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2C33D772-EC6F-4250-BE19-B4606FD4E4BC}"/>
            </a:ext>
          </a:extLst>
        </xdr:cNvPr>
        <xdr:cNvSpPr txBox="1"/>
      </xdr:nvSpPr>
      <xdr:spPr>
        <a:xfrm>
          <a:off x="340995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2AA5D174-E227-41CA-A9C5-A79734A6F06F}"/>
            </a:ext>
          </a:extLst>
        </xdr:cNvPr>
        <xdr:cNvCxnSpPr/>
      </xdr:nvCxnSpPr>
      <xdr:spPr>
        <a:xfrm>
          <a:off x="2127250" y="68625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676BAF71-F88A-47B4-BA1A-E43B96310AB6}"/>
            </a:ext>
          </a:extLst>
        </xdr:cNvPr>
        <xdr:cNvSpPr/>
      </xdr:nvSpPr>
      <xdr:spPr>
        <a:xfrm>
          <a:off x="28892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84B1C943-C183-4048-B144-97E9C8DF84E8}"/>
            </a:ext>
          </a:extLst>
        </xdr:cNvPr>
        <xdr:cNvSpPr txBox="1"/>
      </xdr:nvSpPr>
      <xdr:spPr>
        <a:xfrm>
          <a:off x="25971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40B16C82-12EB-4BA0-923A-B257306C72E4}"/>
            </a:ext>
          </a:extLst>
        </xdr:cNvPr>
        <xdr:cNvCxnSpPr/>
      </xdr:nvCxnSpPr>
      <xdr:spPr>
        <a:xfrm>
          <a:off x="1333500" y="686253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DC48D408-A3FE-4F75-985A-1A01ADC2B7D1}"/>
            </a:ext>
          </a:extLst>
        </xdr:cNvPr>
        <xdr:cNvSpPr/>
      </xdr:nvSpPr>
      <xdr:spPr>
        <a:xfrm>
          <a:off x="20955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8EBFD39F-6943-4154-98DC-AB0D77188D4A}"/>
            </a:ext>
          </a:extLst>
        </xdr:cNvPr>
        <xdr:cNvSpPr txBox="1"/>
      </xdr:nvSpPr>
      <xdr:spPr>
        <a:xfrm>
          <a:off x="17843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3594A07D-F009-4245-891C-77B9BF0595C9}"/>
            </a:ext>
          </a:extLst>
        </xdr:cNvPr>
        <xdr:cNvSpPr/>
      </xdr:nvSpPr>
      <xdr:spPr>
        <a:xfrm>
          <a:off x="12827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7242162E-C3C5-4E54-9518-9CF5C00248CF}"/>
            </a:ext>
          </a:extLst>
        </xdr:cNvPr>
        <xdr:cNvSpPr txBox="1"/>
      </xdr:nvSpPr>
      <xdr:spPr>
        <a:xfrm>
          <a:off x="9715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F0E7B54-35C9-45F1-B775-0CE8468BA82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2A22660-E72F-46D9-9C3F-F03735D93CA4}"/>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1984AD5-CA10-401C-9E8B-5934C6691BC7}"/>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A35BEC5-AA9A-4602-A020-2B27394F5939}"/>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0F9C5E2-12DE-475F-B29C-670A7CFB47BE}"/>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1C9CE4B9-2AA3-4FF7-975C-E5326310D677}"/>
            </a:ext>
          </a:extLst>
        </xdr:cNvPr>
        <xdr:cNvSpPr/>
      </xdr:nvSpPr>
      <xdr:spPr>
        <a:xfrm>
          <a:off x="4464050" y="6863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FB67257E-94BA-41E3-95F1-D11FE1787C4D}"/>
            </a:ext>
          </a:extLst>
        </xdr:cNvPr>
        <xdr:cNvSpPr txBox="1"/>
      </xdr:nvSpPr>
      <xdr:spPr>
        <a:xfrm>
          <a:off x="4584700" y="671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4E674A67-7D8D-48AE-8CF2-7DCC81F744C5}"/>
            </a:ext>
          </a:extLst>
        </xdr:cNvPr>
        <xdr:cNvSpPr/>
      </xdr:nvSpPr>
      <xdr:spPr>
        <a:xfrm>
          <a:off x="3702050" y="68462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7B331058-BACD-4B69-A630-EB19DCC6E441}"/>
            </a:ext>
          </a:extLst>
        </xdr:cNvPr>
        <xdr:cNvSpPr txBox="1"/>
      </xdr:nvSpPr>
      <xdr:spPr>
        <a:xfrm>
          <a:off x="340995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28B7A008-A41E-4533-A4C0-E5A228F5CCA2}"/>
            </a:ext>
          </a:extLst>
        </xdr:cNvPr>
        <xdr:cNvSpPr/>
      </xdr:nvSpPr>
      <xdr:spPr>
        <a:xfrm>
          <a:off x="2889250" y="68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6FC6E8D1-2318-4FF9-B992-D2CC80BDC587}"/>
            </a:ext>
          </a:extLst>
        </xdr:cNvPr>
        <xdr:cNvSpPr txBox="1"/>
      </xdr:nvSpPr>
      <xdr:spPr>
        <a:xfrm>
          <a:off x="259715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9376ACC6-8AC1-4591-980D-A404CC2C0798}"/>
            </a:ext>
          </a:extLst>
        </xdr:cNvPr>
        <xdr:cNvSpPr/>
      </xdr:nvSpPr>
      <xdr:spPr>
        <a:xfrm>
          <a:off x="2095500" y="6811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5CAC3A7B-6C69-4DBA-8E44-F04A4DF19180}"/>
            </a:ext>
          </a:extLst>
        </xdr:cNvPr>
        <xdr:cNvSpPr txBox="1"/>
      </xdr:nvSpPr>
      <xdr:spPr>
        <a:xfrm>
          <a:off x="178435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3EA29D4D-E2E3-4D12-8276-D786CEBAE232}"/>
            </a:ext>
          </a:extLst>
        </xdr:cNvPr>
        <xdr:cNvSpPr/>
      </xdr:nvSpPr>
      <xdr:spPr>
        <a:xfrm>
          <a:off x="1282700" y="6811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4AA86C0B-04B3-4F1A-86C8-DEECFE84AD59}"/>
            </a:ext>
          </a:extLst>
        </xdr:cNvPr>
        <xdr:cNvSpPr txBox="1"/>
      </xdr:nvSpPr>
      <xdr:spPr>
        <a:xfrm>
          <a:off x="97155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6DF9DF19-C53E-4EE9-B4AD-47288986B521}"/>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D179D1D4-D624-4C40-8433-BC84D235B232}"/>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2241CB8B-2A0A-4D1B-A01F-808E5581976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C1A250D7-ECE7-4A37-BB39-278E185628EB}"/>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6B938BF-0F51-4DDC-A2F2-285E62431788}"/>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78C03D60-7098-4E9D-9E87-9D22FF6058A1}"/>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D778278-AFEB-429B-A220-BD4E9F127834}"/>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6CDAFAAE-8D9C-4EBE-894E-BE09B37C54D2}"/>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53BA21BB-CBCA-4158-A5A9-7F0B5D6A72E5}"/>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378BA137-8944-4817-A96A-182956A30D32}"/>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1E56D2FB-7AB5-4928-9327-A48AE7A3AE3D}"/>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5D46FE8F-8F09-406B-BA8D-50123B31D3B6}"/>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3951454F-659A-4F84-A9A6-066B3836364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分母である経常一般財源収入については、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年度限りの臨時財政対策債償還基金費分の減等による</a:t>
          </a:r>
          <a:r>
            <a:rPr kumimoji="1" lang="ja-JP" altLang="ja-JP" sz="1100" b="0" i="0" u="none" strike="noStrike" kern="0" cap="none" spc="0" normalizeH="0" baseline="0" noProof="0">
              <a:ln>
                <a:noFill/>
              </a:ln>
              <a:solidFill>
                <a:prstClr val="black"/>
              </a:solidFill>
              <a:effectLst/>
              <a:uLnTx/>
              <a:uFillTx/>
              <a:latin typeface="+mn-lt"/>
              <a:ea typeface="+mn-ea"/>
              <a:cs typeface="+mn-cs"/>
            </a:rPr>
            <a:t>普通交付税</a:t>
          </a:r>
          <a:r>
            <a:rPr kumimoji="1" lang="ja-JP" altLang="en-US" sz="1100" b="0" i="0" u="none" strike="noStrike" kern="0" cap="none" spc="0" normalizeH="0" baseline="0" noProof="0">
              <a:ln>
                <a:noFill/>
              </a:ln>
              <a:solidFill>
                <a:prstClr val="black"/>
              </a:solidFill>
              <a:effectLst/>
              <a:uLnTx/>
              <a:uFillTx/>
              <a:latin typeface="+mn-lt"/>
              <a:ea typeface="+mn-ea"/>
              <a:cs typeface="+mn-cs"/>
            </a:rPr>
            <a:t>の減、</a:t>
          </a:r>
          <a:r>
            <a:rPr kumimoji="1" lang="ja-JP" altLang="ja-JP" sz="1100" b="0" i="0" u="none" strike="noStrike" kern="0" cap="none" spc="0" normalizeH="0" baseline="0" noProof="0">
              <a:ln>
                <a:noFill/>
              </a:ln>
              <a:solidFill>
                <a:prstClr val="black"/>
              </a:solidFill>
              <a:effectLst/>
              <a:uLnTx/>
              <a:uFillTx/>
              <a:latin typeface="+mn-lt"/>
              <a:ea typeface="+mn-ea"/>
              <a:cs typeface="+mn-cs"/>
            </a:rPr>
            <a:t>臨時財政対策債</a:t>
          </a:r>
          <a:r>
            <a:rPr kumimoji="1" lang="ja-JP" altLang="en-US" sz="1100" b="0" i="0" u="none" strike="noStrike" kern="0" cap="none" spc="0" normalizeH="0" baseline="0" noProof="0">
              <a:ln>
                <a:noFill/>
              </a:ln>
              <a:solidFill>
                <a:prstClr val="black"/>
              </a:solidFill>
              <a:effectLst/>
              <a:uLnTx/>
              <a:uFillTx/>
              <a:latin typeface="+mn-lt"/>
              <a:ea typeface="+mn-ea"/>
              <a:cs typeface="+mn-cs"/>
            </a:rPr>
            <a:t>の減</a:t>
          </a:r>
          <a:r>
            <a:rPr kumimoji="1" lang="ja-JP" altLang="ja-JP" sz="1100" b="0" i="0" u="none" strike="noStrike" kern="0" cap="none" spc="0" normalizeH="0" baseline="0" noProof="0">
              <a:ln>
                <a:noFill/>
              </a:ln>
              <a:solidFill>
                <a:prstClr val="black"/>
              </a:solidFill>
              <a:effectLst/>
              <a:uLnTx/>
              <a:uFillTx/>
              <a:latin typeface="+mn-lt"/>
              <a:ea typeface="+mn-ea"/>
              <a:cs typeface="+mn-cs"/>
            </a:rPr>
            <a:t>等</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し、分子である経常経費充当一般財源等は、償還元金の増加による公債費の増</a:t>
          </a:r>
          <a:r>
            <a:rPr kumimoji="1" lang="ja-JP" altLang="en-US" sz="1100" b="0" i="0" u="none" strike="noStrike" kern="0" cap="none" spc="0" normalizeH="0" baseline="0" noProof="0">
              <a:ln>
                <a:noFill/>
              </a:ln>
              <a:solidFill>
                <a:prstClr val="black"/>
              </a:solidFill>
              <a:effectLst/>
              <a:uLnTx/>
              <a:uFillTx/>
              <a:latin typeface="+mn-lt"/>
              <a:ea typeface="+mn-ea"/>
              <a:cs typeface="+mn-cs"/>
            </a:rPr>
            <a:t>、扶助費</a:t>
          </a:r>
          <a:r>
            <a:rPr kumimoji="1" lang="ja-JP" altLang="ja-JP" sz="1100" b="0" i="0" u="none" strike="noStrike" kern="0" cap="none" spc="0" normalizeH="0" baseline="0" noProof="0">
              <a:ln>
                <a:noFill/>
              </a:ln>
              <a:solidFill>
                <a:prstClr val="black"/>
              </a:solidFill>
              <a:effectLst/>
              <a:uLnTx/>
              <a:uFillTx/>
              <a:latin typeface="+mn-lt"/>
              <a:ea typeface="+mn-ea"/>
              <a:cs typeface="+mn-cs"/>
            </a:rPr>
            <a:t>の増等があり増加となった。結果として、経常収支比率は対前年度比で</a:t>
          </a:r>
          <a:r>
            <a:rPr kumimoji="1" lang="en-US" altLang="ja-JP" sz="1100" b="0" i="0" u="none" strike="noStrike" kern="0" cap="none" spc="0" normalizeH="0" baseline="0" noProof="0">
              <a:ln>
                <a:noFill/>
              </a:ln>
              <a:solidFill>
                <a:prstClr val="black"/>
              </a:solidFill>
              <a:effectLst/>
              <a:uLnTx/>
              <a:uFillTx/>
              <a:latin typeface="+mn-lt"/>
              <a:ea typeface="+mn-ea"/>
              <a:cs typeface="+mn-cs"/>
            </a:rPr>
            <a:t>6.3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悪化</a:t>
          </a:r>
          <a:r>
            <a:rPr kumimoji="1" lang="ja-JP" altLang="ja-JP" sz="1100" b="0" i="0" u="none" strike="noStrike" kern="0" cap="none" spc="0" normalizeH="0" baseline="0" noProof="0">
              <a:ln>
                <a:noFill/>
              </a:ln>
              <a:solidFill>
                <a:prstClr val="black"/>
              </a:solidFill>
              <a:effectLst/>
              <a:uLnTx/>
              <a:uFillTx/>
              <a:latin typeface="+mn-lt"/>
              <a:ea typeface="+mn-ea"/>
              <a:cs typeface="+mn-cs"/>
            </a:rPr>
            <a:t>した。類似団体等と比較すると、平均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を上回るため</a:t>
          </a:r>
          <a:r>
            <a:rPr kumimoji="1" lang="ja-JP" altLang="ja-JP" sz="1100" b="0" i="0" u="none" strike="noStrike" kern="0" cap="none" spc="0" normalizeH="0" baseline="0" noProof="0">
              <a:ln>
                <a:noFill/>
              </a:ln>
              <a:solidFill>
                <a:prstClr val="black"/>
              </a:solidFill>
              <a:effectLst/>
              <a:uLnTx/>
              <a:uFillTx/>
              <a:latin typeface="+mn-lt"/>
              <a:ea typeface="+mn-ea"/>
              <a:cs typeface="+mn-cs"/>
            </a:rPr>
            <a:t>、自主財源の確保を図るとともに、事務事業の見直しによる経常経費の削減に努める。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F1419852-1CB1-4A5B-B7C2-886E7097B2E8}"/>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C89257DE-AD84-4FC5-8C98-0C3A7AE6ABBE}"/>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7238197D-5551-4D6C-AD7A-7E700071548B}"/>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8DC1CD64-4B5A-411C-8499-E4FDC730428A}"/>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EE07189C-7BDB-4D37-ACE4-95A7C9F9E9F9}"/>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D79545B1-65E1-4557-A0F0-9A017300F25B}"/>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C2BC71DE-7F65-48F8-9216-28839DA41972}"/>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84DE6BDA-E94F-4C8F-A17C-4CFAFD250425}"/>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CD9429D3-8A2E-4229-B67D-5347D9B3F0B7}"/>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8160F003-7EB9-4950-BDFE-929FB9FC1A9E}"/>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2B97C927-49AA-4FD8-A984-EB8FEF46344B}"/>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27CC2907-5E11-4ED5-936C-FFE06E019459}"/>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91C8B9D-EFB4-489B-8D87-A4BC53D810D2}"/>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980D724-B19A-498C-A874-74F1FBF25529}"/>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DC26FA96-C3B0-4A03-888C-09DE1225B514}"/>
            </a:ext>
          </a:extLst>
        </xdr:cNvPr>
        <xdr:cNvCxnSpPr/>
      </xdr:nvCxnSpPr>
      <xdr:spPr>
        <a:xfrm flipV="1">
          <a:off x="4514850" y="9749536"/>
          <a:ext cx="0" cy="1306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2263C08-BE37-4A31-9747-C799A86F566B}"/>
            </a:ext>
          </a:extLst>
        </xdr:cNvPr>
        <xdr:cNvSpPr txBox="1"/>
      </xdr:nvSpPr>
      <xdr:spPr>
        <a:xfrm>
          <a:off x="45847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EF332271-2681-4A55-A3CB-69075BF59063}"/>
            </a:ext>
          </a:extLst>
        </xdr:cNvPr>
        <xdr:cNvCxnSpPr/>
      </xdr:nvCxnSpPr>
      <xdr:spPr>
        <a:xfrm>
          <a:off x="4425950" y="110563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57BB2274-EFA4-408E-AB7E-819A7B2627A8}"/>
            </a:ext>
          </a:extLst>
        </xdr:cNvPr>
        <xdr:cNvSpPr txBox="1"/>
      </xdr:nvSpPr>
      <xdr:spPr>
        <a:xfrm>
          <a:off x="45847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99A461C4-67A7-40AC-B942-FACBB23E7389}"/>
            </a:ext>
          </a:extLst>
        </xdr:cNvPr>
        <xdr:cNvCxnSpPr/>
      </xdr:nvCxnSpPr>
      <xdr:spPr>
        <a:xfrm>
          <a:off x="4425950" y="9749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65</xdr:row>
      <xdr:rowOff>162306</xdr:rowOff>
    </xdr:to>
    <xdr:cxnSp macro="">
      <xdr:nvCxnSpPr>
        <xdr:cNvPr id="132" name="直線コネクタ 131">
          <a:extLst>
            <a:ext uri="{FF2B5EF4-FFF2-40B4-BE49-F238E27FC236}">
              <a16:creationId xmlns:a16="http://schemas.microsoft.com/office/drawing/2014/main" id="{FC5E5848-2EE1-46C0-87D1-FF1663DE1F25}"/>
            </a:ext>
          </a:extLst>
        </xdr:cNvPr>
        <xdr:cNvCxnSpPr/>
      </xdr:nvCxnSpPr>
      <xdr:spPr>
        <a:xfrm>
          <a:off x="3752850" y="10596118"/>
          <a:ext cx="762000" cy="2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9FFB8F54-EA13-42B5-91BA-21402B379B27}"/>
            </a:ext>
          </a:extLst>
        </xdr:cNvPr>
        <xdr:cNvSpPr txBox="1"/>
      </xdr:nvSpPr>
      <xdr:spPr>
        <a:xfrm>
          <a:off x="4584700" y="1052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6D3F3B45-938D-4BC9-80CD-84DFE35DEE37}"/>
            </a:ext>
          </a:extLst>
        </xdr:cNvPr>
        <xdr:cNvSpPr/>
      </xdr:nvSpPr>
      <xdr:spPr>
        <a:xfrm>
          <a:off x="4464050" y="10675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66</xdr:row>
      <xdr:rowOff>63246</xdr:rowOff>
    </xdr:to>
    <xdr:cxnSp macro="">
      <xdr:nvCxnSpPr>
        <xdr:cNvPr id="135" name="直線コネクタ 134">
          <a:extLst>
            <a:ext uri="{FF2B5EF4-FFF2-40B4-BE49-F238E27FC236}">
              <a16:creationId xmlns:a16="http://schemas.microsoft.com/office/drawing/2014/main" id="{FD6E58D9-8461-4AA5-9854-340D23E924F9}"/>
            </a:ext>
          </a:extLst>
        </xdr:cNvPr>
        <xdr:cNvCxnSpPr/>
      </xdr:nvCxnSpPr>
      <xdr:spPr>
        <a:xfrm flipV="1">
          <a:off x="2940050" y="10596118"/>
          <a:ext cx="812800" cy="3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51994694-37C1-426E-90E3-9D5F0A3AFBFE}"/>
            </a:ext>
          </a:extLst>
        </xdr:cNvPr>
        <xdr:cNvSpPr/>
      </xdr:nvSpPr>
      <xdr:spPr>
        <a:xfrm>
          <a:off x="3702050" y="10522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E39B9163-1281-4D69-A446-4E0936D1C2D8}"/>
            </a:ext>
          </a:extLst>
        </xdr:cNvPr>
        <xdr:cNvSpPr txBox="1"/>
      </xdr:nvSpPr>
      <xdr:spPr>
        <a:xfrm>
          <a:off x="3409950" y="1029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101854</xdr:rowOff>
    </xdr:to>
    <xdr:cxnSp macro="">
      <xdr:nvCxnSpPr>
        <xdr:cNvPr id="138" name="直線コネクタ 137">
          <a:extLst>
            <a:ext uri="{FF2B5EF4-FFF2-40B4-BE49-F238E27FC236}">
              <a16:creationId xmlns:a16="http://schemas.microsoft.com/office/drawing/2014/main" id="{B757BD16-5068-48A3-A7EB-8654A53374CA}"/>
            </a:ext>
          </a:extLst>
        </xdr:cNvPr>
        <xdr:cNvCxnSpPr/>
      </xdr:nvCxnSpPr>
      <xdr:spPr>
        <a:xfrm flipV="1">
          <a:off x="2127250" y="10959846"/>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A3D5DA21-6265-4E81-A3D3-91FDED275888}"/>
            </a:ext>
          </a:extLst>
        </xdr:cNvPr>
        <xdr:cNvSpPr/>
      </xdr:nvSpPr>
      <xdr:spPr>
        <a:xfrm>
          <a:off x="2889250" y="10709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CFDFB5E4-B7F5-4500-997E-B631BE50053A}"/>
            </a:ext>
          </a:extLst>
        </xdr:cNvPr>
        <xdr:cNvSpPr txBox="1"/>
      </xdr:nvSpPr>
      <xdr:spPr>
        <a:xfrm>
          <a:off x="2597150" y="104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101854</xdr:rowOff>
    </xdr:from>
    <xdr:to>
      <xdr:col>11</xdr:col>
      <xdr:colOff>31750</xdr:colOff>
      <xdr:row>66</xdr:row>
      <xdr:rowOff>106680</xdr:rowOff>
    </xdr:to>
    <xdr:cxnSp macro="">
      <xdr:nvCxnSpPr>
        <xdr:cNvPr id="141" name="直線コネクタ 140">
          <a:extLst>
            <a:ext uri="{FF2B5EF4-FFF2-40B4-BE49-F238E27FC236}">
              <a16:creationId xmlns:a16="http://schemas.microsoft.com/office/drawing/2014/main" id="{CF7F185C-1735-4743-B2BA-053AB7D6B9C0}"/>
            </a:ext>
          </a:extLst>
        </xdr:cNvPr>
        <xdr:cNvCxnSpPr/>
      </xdr:nvCxnSpPr>
      <xdr:spPr>
        <a:xfrm flipV="1">
          <a:off x="1333500" y="10998454"/>
          <a:ext cx="7937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8C31D4C7-C709-4EF8-9B3B-479F4081C946}"/>
            </a:ext>
          </a:extLst>
        </xdr:cNvPr>
        <xdr:cNvSpPr/>
      </xdr:nvSpPr>
      <xdr:spPr>
        <a:xfrm>
          <a:off x="2095500" y="10714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C411A55A-B837-4471-9B5C-592A8CC684F4}"/>
            </a:ext>
          </a:extLst>
        </xdr:cNvPr>
        <xdr:cNvSpPr txBox="1"/>
      </xdr:nvSpPr>
      <xdr:spPr>
        <a:xfrm>
          <a:off x="1784350" y="1048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F1833B97-C831-4A0D-80AB-FE68546E528C}"/>
            </a:ext>
          </a:extLst>
        </xdr:cNvPr>
        <xdr:cNvSpPr/>
      </xdr:nvSpPr>
      <xdr:spPr>
        <a:xfrm>
          <a:off x="1282700" y="106852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ADDC46A6-A080-4E4D-BF6E-A85CE42E7BAD}"/>
            </a:ext>
          </a:extLst>
        </xdr:cNvPr>
        <xdr:cNvSpPr txBox="1"/>
      </xdr:nvSpPr>
      <xdr:spPr>
        <a:xfrm>
          <a:off x="971550" y="1046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4A11E84-DB3F-4A3F-800E-4FCFE1BB3E88}"/>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D4AAD08-AA38-43F7-858F-98202E995175}"/>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63AF4CB-4CE9-445B-B1DA-8BF8E05F0621}"/>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787998D-3583-43AB-8C81-FFB6E972E7DB}"/>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45CEB7A-CD22-4BE6-8170-30CE8F0C96A5}"/>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1" name="楕円 150">
          <a:extLst>
            <a:ext uri="{FF2B5EF4-FFF2-40B4-BE49-F238E27FC236}">
              <a16:creationId xmlns:a16="http://schemas.microsoft.com/office/drawing/2014/main" id="{1BD5BFEB-A82A-48E8-97AD-77DBE5A40278}"/>
            </a:ext>
          </a:extLst>
        </xdr:cNvPr>
        <xdr:cNvSpPr/>
      </xdr:nvSpPr>
      <xdr:spPr>
        <a:xfrm>
          <a:off x="4464050" y="10843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2" name="財政構造の弾力性該当値テキスト">
          <a:extLst>
            <a:ext uri="{FF2B5EF4-FFF2-40B4-BE49-F238E27FC236}">
              <a16:creationId xmlns:a16="http://schemas.microsoft.com/office/drawing/2014/main" id="{05BCFFD2-7F4A-4B1F-B0B7-603699520310}"/>
            </a:ext>
          </a:extLst>
        </xdr:cNvPr>
        <xdr:cNvSpPr txBox="1"/>
      </xdr:nvSpPr>
      <xdr:spPr>
        <a:xfrm>
          <a:off x="4584700" y="1081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3" name="楕円 152">
          <a:extLst>
            <a:ext uri="{FF2B5EF4-FFF2-40B4-BE49-F238E27FC236}">
              <a16:creationId xmlns:a16="http://schemas.microsoft.com/office/drawing/2014/main" id="{74962544-9464-4A3C-A560-2C0D206889F3}"/>
            </a:ext>
          </a:extLst>
        </xdr:cNvPr>
        <xdr:cNvSpPr/>
      </xdr:nvSpPr>
      <xdr:spPr>
        <a:xfrm>
          <a:off x="3702050" y="105516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4" name="テキスト ボックス 153">
          <a:extLst>
            <a:ext uri="{FF2B5EF4-FFF2-40B4-BE49-F238E27FC236}">
              <a16:creationId xmlns:a16="http://schemas.microsoft.com/office/drawing/2014/main" id="{FF8946AD-6C09-4DAB-944B-7472F02C721F}"/>
            </a:ext>
          </a:extLst>
        </xdr:cNvPr>
        <xdr:cNvSpPr txBox="1"/>
      </xdr:nvSpPr>
      <xdr:spPr>
        <a:xfrm>
          <a:off x="3409950" y="10631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5" name="楕円 154">
          <a:extLst>
            <a:ext uri="{FF2B5EF4-FFF2-40B4-BE49-F238E27FC236}">
              <a16:creationId xmlns:a16="http://schemas.microsoft.com/office/drawing/2014/main" id="{A32C8E3F-99AC-4C8E-99A5-712B991D26C8}"/>
            </a:ext>
          </a:extLst>
        </xdr:cNvPr>
        <xdr:cNvSpPr/>
      </xdr:nvSpPr>
      <xdr:spPr>
        <a:xfrm>
          <a:off x="2889250" y="10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6" name="テキスト ボックス 155">
          <a:extLst>
            <a:ext uri="{FF2B5EF4-FFF2-40B4-BE49-F238E27FC236}">
              <a16:creationId xmlns:a16="http://schemas.microsoft.com/office/drawing/2014/main" id="{55CFFF52-5D19-41E6-8511-A76C390447C1}"/>
            </a:ext>
          </a:extLst>
        </xdr:cNvPr>
        <xdr:cNvSpPr txBox="1"/>
      </xdr:nvSpPr>
      <xdr:spPr>
        <a:xfrm>
          <a:off x="2597150" y="1099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51054</xdr:rowOff>
    </xdr:from>
    <xdr:to>
      <xdr:col>11</xdr:col>
      <xdr:colOff>82550</xdr:colOff>
      <xdr:row>66</xdr:row>
      <xdr:rowOff>152654</xdr:rowOff>
    </xdr:to>
    <xdr:sp macro="" textlink="">
      <xdr:nvSpPr>
        <xdr:cNvPr id="157" name="楕円 156">
          <a:extLst>
            <a:ext uri="{FF2B5EF4-FFF2-40B4-BE49-F238E27FC236}">
              <a16:creationId xmlns:a16="http://schemas.microsoft.com/office/drawing/2014/main" id="{ED7FBA7E-214E-49A1-8473-F88E2CF875DD}"/>
            </a:ext>
          </a:extLst>
        </xdr:cNvPr>
        <xdr:cNvSpPr/>
      </xdr:nvSpPr>
      <xdr:spPr>
        <a:xfrm>
          <a:off x="2095500" y="109476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137431</xdr:rowOff>
    </xdr:from>
    <xdr:ext cx="762000" cy="259045"/>
    <xdr:sp macro="" textlink="">
      <xdr:nvSpPr>
        <xdr:cNvPr id="158" name="テキスト ボックス 157">
          <a:extLst>
            <a:ext uri="{FF2B5EF4-FFF2-40B4-BE49-F238E27FC236}">
              <a16:creationId xmlns:a16="http://schemas.microsoft.com/office/drawing/2014/main" id="{4A94FCB8-B3A9-4487-9A24-FDA2FBFBC996}"/>
            </a:ext>
          </a:extLst>
        </xdr:cNvPr>
        <xdr:cNvSpPr txBox="1"/>
      </xdr:nvSpPr>
      <xdr:spPr>
        <a:xfrm>
          <a:off x="1784350" y="1103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9" name="楕円 158">
          <a:extLst>
            <a:ext uri="{FF2B5EF4-FFF2-40B4-BE49-F238E27FC236}">
              <a16:creationId xmlns:a16="http://schemas.microsoft.com/office/drawing/2014/main" id="{706FCAEE-EA24-41B3-9765-51DB4CB0385A}"/>
            </a:ext>
          </a:extLst>
        </xdr:cNvPr>
        <xdr:cNvSpPr/>
      </xdr:nvSpPr>
      <xdr:spPr>
        <a:xfrm>
          <a:off x="1282700" y="10952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60" name="テキスト ボックス 159">
          <a:extLst>
            <a:ext uri="{FF2B5EF4-FFF2-40B4-BE49-F238E27FC236}">
              <a16:creationId xmlns:a16="http://schemas.microsoft.com/office/drawing/2014/main" id="{F65EA042-1137-4D89-8F34-CEB22A8247B2}"/>
            </a:ext>
          </a:extLst>
        </xdr:cNvPr>
        <xdr:cNvSpPr txBox="1"/>
      </xdr:nvSpPr>
      <xdr:spPr>
        <a:xfrm>
          <a:off x="971550" y="1103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59AA4E0-FDC9-42D8-B153-24A7F70F770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796A2E1-5B81-490C-92C7-1E0AA0E8C006}"/>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91D2007-3F7F-49F2-98F7-6259036669A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C97C657-8459-4034-9BF8-A22695416631}"/>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789C5AF3-A4BC-4372-906C-AA11292FA5D6}"/>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5209E5F-5228-489C-B2BC-F3929D3EFC61}"/>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E1D0982-321D-4FEA-B4B8-EEF78FE6490C}"/>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5249BAA-A75A-4FCD-8F90-220C07662B3C}"/>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FD659B6-11FB-43D4-B4C8-2DA4C9618697}"/>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6BD085F-CFAA-4177-991E-BCC93F4A5EB9}"/>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3925FD7-ED4C-451E-885C-DD4F8E7E464F}"/>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4EB7F12-CA6C-45B5-B608-5A11793B899F}"/>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A465F0C-81B1-46E9-98D4-1327818192C6}"/>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a:t>
          </a:r>
          <a:r>
            <a:rPr kumimoji="1" lang="ja-JP" altLang="en-US" sz="1100" b="0" i="0" u="none" strike="noStrike" kern="0" cap="none" spc="0" normalizeH="0" baseline="0" noProof="0">
              <a:ln>
                <a:noFill/>
              </a:ln>
              <a:solidFill>
                <a:prstClr val="black"/>
              </a:solidFill>
              <a:effectLst/>
              <a:uLnTx/>
              <a:uFillTx/>
              <a:latin typeface="+mn-lt"/>
              <a:ea typeface="+mn-ea"/>
              <a:cs typeface="+mn-cs"/>
            </a:rPr>
            <a:t>は減少したが</a:t>
          </a:r>
          <a:r>
            <a:rPr kumimoji="1" lang="ja-JP" altLang="ja-JP" sz="1100" b="0" i="0" u="none" strike="noStrike" kern="0" cap="none" spc="0" normalizeH="0" baseline="0" noProof="0">
              <a:ln>
                <a:noFill/>
              </a:ln>
              <a:solidFill>
                <a:prstClr val="black"/>
              </a:solidFill>
              <a:effectLst/>
              <a:uLnTx/>
              <a:uFillTx/>
              <a:latin typeface="+mn-lt"/>
              <a:ea typeface="+mn-ea"/>
              <a:cs typeface="+mn-cs"/>
            </a:rPr>
            <a:t>、物件費、維持補修費は増加した。人件費の</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要因としては、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退職手当の減少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による</a:t>
          </a:r>
          <a:r>
            <a:rPr kumimoji="1" lang="ja-JP" altLang="en-US" sz="1100" b="0" i="0" u="none" strike="noStrike" kern="0" cap="none" spc="0" normalizeH="0" baseline="0" noProof="0">
              <a:ln>
                <a:noFill/>
              </a:ln>
              <a:solidFill>
                <a:prstClr val="black"/>
              </a:solidFill>
              <a:effectLst/>
              <a:uLnTx/>
              <a:uFillTx/>
              <a:latin typeface="+mn-lt"/>
              <a:ea typeface="+mn-ea"/>
              <a:cs typeface="+mn-cs"/>
            </a:rPr>
            <a:t>もの</a:t>
          </a:r>
          <a:r>
            <a:rPr kumimoji="1" lang="ja-JP" altLang="ja-JP" sz="1100" b="0" i="0" u="none" strike="noStrike" kern="0" cap="none" spc="0" normalizeH="0" baseline="0" noProof="0">
              <a:ln>
                <a:noFill/>
              </a:ln>
              <a:solidFill>
                <a:prstClr val="black"/>
              </a:solidFill>
              <a:effectLst/>
              <a:uLnTx/>
              <a:uFillTx/>
              <a:latin typeface="+mn-lt"/>
              <a:ea typeface="+mn-ea"/>
              <a:cs typeface="+mn-cs"/>
            </a:rPr>
            <a:t>。物件費については、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まえばし暮らしテック推進事業</a:t>
          </a:r>
          <a:r>
            <a:rPr kumimoji="1" lang="ja-JP" altLang="ja-JP" sz="1100" b="0" i="0" u="none" strike="noStrike" kern="0" cap="none" spc="0" normalizeH="0" baseline="0" noProof="0">
              <a:ln>
                <a:noFill/>
              </a:ln>
              <a:solidFill>
                <a:prstClr val="black"/>
              </a:solidFill>
              <a:effectLst/>
              <a:uLnTx/>
              <a:uFillTx/>
              <a:latin typeface="+mn-lt"/>
              <a:ea typeface="+mn-ea"/>
              <a:cs typeface="+mn-cs"/>
            </a:rPr>
            <a:t>等により増額となった。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公共施設の維持補修については、引き続きファシリティマネジメントに取組み、総量の縮減や長寿命化を図る。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25DBB22D-FB0A-4839-884A-B856FA6EA03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8231A07-E90C-4D24-9301-039D3EFD4C64}"/>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7A6E9EC5-FDC2-47EB-9277-8D6E032D7BA8}"/>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4A1AE434-B344-4023-96E0-AFBE7F9EFCB2}"/>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AF2252F7-706E-470D-82D3-CEDC556ECCFD}"/>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28BA7979-C3FD-49F6-B5D2-E5B1792510FF}"/>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A950EB12-7D1F-43AA-9E63-05438C75882B}"/>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CD15DF2-B7E8-4F4D-8B12-6AE34EF12BFA}"/>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38EAF41E-2EF5-46D7-99F7-F28B224EA36D}"/>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4888058-A6F9-48D7-8284-517CE3895B87}"/>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2BB4E424-35CC-4E5E-8C92-3F7AA1D6A9C8}"/>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74C35B9E-8D3D-46F4-A1EF-5B2584160443}"/>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7B8B950A-F108-48AC-A4AF-E2EAF2ED6D4D}"/>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AAD7A0C-479C-4813-848E-21B29773012A}"/>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EDDB331E-95B0-41D4-A525-6668960A66C5}"/>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3BDEB9D9-BE38-4BE8-93AA-8F6EED3B31CC}"/>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72E0D206-3069-4FC6-BF1D-5E4B4D232623}"/>
            </a:ext>
          </a:extLst>
        </xdr:cNvPr>
        <xdr:cNvCxnSpPr/>
      </xdr:nvCxnSpPr>
      <xdr:spPr>
        <a:xfrm flipV="1">
          <a:off x="4514850" y="13325684"/>
          <a:ext cx="0" cy="1297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2B617B5E-090A-4F1E-9DBD-5C1081EF0601}"/>
            </a:ext>
          </a:extLst>
        </xdr:cNvPr>
        <xdr:cNvSpPr txBox="1"/>
      </xdr:nvSpPr>
      <xdr:spPr>
        <a:xfrm>
          <a:off x="4584700" y="1459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412F60EF-8A17-4CB8-83A0-AB9A0D9AAE3E}"/>
            </a:ext>
          </a:extLst>
        </xdr:cNvPr>
        <xdr:cNvCxnSpPr/>
      </xdr:nvCxnSpPr>
      <xdr:spPr>
        <a:xfrm>
          <a:off x="4425950" y="14623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F6100E1D-A87A-4ADC-B8D9-5DFD0FE211FA}"/>
            </a:ext>
          </a:extLst>
        </xdr:cNvPr>
        <xdr:cNvSpPr txBox="1"/>
      </xdr:nvSpPr>
      <xdr:spPr>
        <a:xfrm>
          <a:off x="4584700" y="1307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49AC918A-E042-428D-8C4D-5613A2530F39}"/>
            </a:ext>
          </a:extLst>
        </xdr:cNvPr>
        <xdr:cNvCxnSpPr/>
      </xdr:nvCxnSpPr>
      <xdr:spPr>
        <a:xfrm>
          <a:off x="4425950" y="13325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152031</xdr:rowOff>
    </xdr:from>
    <xdr:to>
      <xdr:col>23</xdr:col>
      <xdr:colOff>133350</xdr:colOff>
      <xdr:row>84</xdr:row>
      <xdr:rowOff>79212</xdr:rowOff>
    </xdr:to>
    <xdr:cxnSp macro="">
      <xdr:nvCxnSpPr>
        <xdr:cNvPr id="195" name="直線コネクタ 194">
          <a:extLst>
            <a:ext uri="{FF2B5EF4-FFF2-40B4-BE49-F238E27FC236}">
              <a16:creationId xmlns:a16="http://schemas.microsoft.com/office/drawing/2014/main" id="{86DA1701-6A44-420D-B561-095F09E45DD3}"/>
            </a:ext>
          </a:extLst>
        </xdr:cNvPr>
        <xdr:cNvCxnSpPr/>
      </xdr:nvCxnSpPr>
      <xdr:spPr>
        <a:xfrm>
          <a:off x="3752850" y="13855331"/>
          <a:ext cx="762000" cy="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4621AD33-439F-4DE9-9B5D-D2335F6F4310}"/>
            </a:ext>
          </a:extLst>
        </xdr:cNvPr>
        <xdr:cNvSpPr txBox="1"/>
      </xdr:nvSpPr>
      <xdr:spPr>
        <a:xfrm>
          <a:off x="4584700" y="1371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AB22471-D55C-4924-8122-7A437E111364}"/>
            </a:ext>
          </a:extLst>
        </xdr:cNvPr>
        <xdr:cNvSpPr/>
      </xdr:nvSpPr>
      <xdr:spPr>
        <a:xfrm>
          <a:off x="4464050" y="138673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56838</xdr:rowOff>
    </xdr:from>
    <xdr:to>
      <xdr:col>19</xdr:col>
      <xdr:colOff>133350</xdr:colOff>
      <xdr:row>83</xdr:row>
      <xdr:rowOff>152031</xdr:rowOff>
    </xdr:to>
    <xdr:cxnSp macro="">
      <xdr:nvCxnSpPr>
        <xdr:cNvPr id="198" name="直線コネクタ 197">
          <a:extLst>
            <a:ext uri="{FF2B5EF4-FFF2-40B4-BE49-F238E27FC236}">
              <a16:creationId xmlns:a16="http://schemas.microsoft.com/office/drawing/2014/main" id="{8AB5CD87-9003-4FED-A70C-7CBDA9AE079A}"/>
            </a:ext>
          </a:extLst>
        </xdr:cNvPr>
        <xdr:cNvCxnSpPr/>
      </xdr:nvCxnSpPr>
      <xdr:spPr>
        <a:xfrm>
          <a:off x="2940050" y="13760138"/>
          <a:ext cx="812800" cy="9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FF513396-99D7-4B99-8E79-7F7E562A0102}"/>
            </a:ext>
          </a:extLst>
        </xdr:cNvPr>
        <xdr:cNvSpPr/>
      </xdr:nvSpPr>
      <xdr:spPr>
        <a:xfrm>
          <a:off x="3702050" y="13773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6E2752D4-9BB4-440D-91F9-E1502B3183A3}"/>
            </a:ext>
          </a:extLst>
        </xdr:cNvPr>
        <xdr:cNvSpPr txBox="1"/>
      </xdr:nvSpPr>
      <xdr:spPr>
        <a:xfrm>
          <a:off x="3409950" y="1354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101605</xdr:rowOff>
    </xdr:from>
    <xdr:to>
      <xdr:col>15</xdr:col>
      <xdr:colOff>82550</xdr:colOff>
      <xdr:row>83</xdr:row>
      <xdr:rowOff>56838</xdr:rowOff>
    </xdr:to>
    <xdr:cxnSp macro="">
      <xdr:nvCxnSpPr>
        <xdr:cNvPr id="201" name="直線コネクタ 200">
          <a:extLst>
            <a:ext uri="{FF2B5EF4-FFF2-40B4-BE49-F238E27FC236}">
              <a16:creationId xmlns:a16="http://schemas.microsoft.com/office/drawing/2014/main" id="{20939C4E-3F15-48D3-908A-B9A9FD177CF6}"/>
            </a:ext>
          </a:extLst>
        </xdr:cNvPr>
        <xdr:cNvCxnSpPr/>
      </xdr:nvCxnSpPr>
      <xdr:spPr>
        <a:xfrm>
          <a:off x="2127250" y="13639805"/>
          <a:ext cx="812800" cy="1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23132983-61B6-4905-A538-2359E030D170}"/>
            </a:ext>
          </a:extLst>
        </xdr:cNvPr>
        <xdr:cNvSpPr/>
      </xdr:nvSpPr>
      <xdr:spPr>
        <a:xfrm>
          <a:off x="2889250" y="136189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307C8C80-C5F7-4F84-A976-C98079D9A601}"/>
            </a:ext>
          </a:extLst>
        </xdr:cNvPr>
        <xdr:cNvSpPr txBox="1"/>
      </xdr:nvSpPr>
      <xdr:spPr>
        <a:xfrm>
          <a:off x="2597150" y="1339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52440</xdr:rowOff>
    </xdr:from>
    <xdr:to>
      <xdr:col>11</xdr:col>
      <xdr:colOff>31750</xdr:colOff>
      <xdr:row>82</xdr:row>
      <xdr:rowOff>101605</xdr:rowOff>
    </xdr:to>
    <xdr:cxnSp macro="">
      <xdr:nvCxnSpPr>
        <xdr:cNvPr id="204" name="直線コネクタ 203">
          <a:extLst>
            <a:ext uri="{FF2B5EF4-FFF2-40B4-BE49-F238E27FC236}">
              <a16:creationId xmlns:a16="http://schemas.microsoft.com/office/drawing/2014/main" id="{1C21BA4B-83D3-435F-BEDE-F7E2E5BE40CE}"/>
            </a:ext>
          </a:extLst>
        </xdr:cNvPr>
        <xdr:cNvCxnSpPr/>
      </xdr:nvCxnSpPr>
      <xdr:spPr>
        <a:xfrm>
          <a:off x="1333500" y="13590640"/>
          <a:ext cx="793750" cy="4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8C6D7851-F3D0-4279-85F7-EA7BB9E2002A}"/>
            </a:ext>
          </a:extLst>
        </xdr:cNvPr>
        <xdr:cNvSpPr/>
      </xdr:nvSpPr>
      <xdr:spPr>
        <a:xfrm>
          <a:off x="2095500" y="13461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7156726F-42BB-49B9-8B9E-2E2000FD33B3}"/>
            </a:ext>
          </a:extLst>
        </xdr:cNvPr>
        <xdr:cNvSpPr txBox="1"/>
      </xdr:nvSpPr>
      <xdr:spPr>
        <a:xfrm>
          <a:off x="1784350" y="1323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3ABC7CF3-ED22-4DC4-9C6D-EBEC2D1BD6BC}"/>
            </a:ext>
          </a:extLst>
        </xdr:cNvPr>
        <xdr:cNvSpPr/>
      </xdr:nvSpPr>
      <xdr:spPr>
        <a:xfrm>
          <a:off x="1282700" y="134100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D68D1C14-981E-4315-A34A-E9160F05523E}"/>
            </a:ext>
          </a:extLst>
        </xdr:cNvPr>
        <xdr:cNvSpPr txBox="1"/>
      </xdr:nvSpPr>
      <xdr:spPr>
        <a:xfrm>
          <a:off x="971550" y="131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445C338-AAFA-46F2-8D8C-9F1A3C5CCACF}"/>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B68537C-EAF4-4059-9F6A-32ECAE9A83F6}"/>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745C7B1-BD01-4C3E-8A60-1AB6D09FD267}"/>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759437F-558F-43BB-B7FB-79A7FD35C8E3}"/>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956115D-67D7-4C17-93E5-9B6438AE1A4C}"/>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28412</xdr:rowOff>
    </xdr:from>
    <xdr:to>
      <xdr:col>23</xdr:col>
      <xdr:colOff>184150</xdr:colOff>
      <xdr:row>84</xdr:row>
      <xdr:rowOff>130012</xdr:rowOff>
    </xdr:to>
    <xdr:sp macro="" textlink="">
      <xdr:nvSpPr>
        <xdr:cNvPr id="214" name="楕円 213">
          <a:extLst>
            <a:ext uri="{FF2B5EF4-FFF2-40B4-BE49-F238E27FC236}">
              <a16:creationId xmlns:a16="http://schemas.microsoft.com/office/drawing/2014/main" id="{B4C6D543-0D41-44F7-B6E8-0BEFA0F48E26}"/>
            </a:ext>
          </a:extLst>
        </xdr:cNvPr>
        <xdr:cNvSpPr/>
      </xdr:nvSpPr>
      <xdr:spPr>
        <a:xfrm>
          <a:off x="4464050" y="138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489</xdr:rowOff>
    </xdr:from>
    <xdr:ext cx="762000" cy="259045"/>
    <xdr:sp macro="" textlink="">
      <xdr:nvSpPr>
        <xdr:cNvPr id="215" name="人件費・物件費等の状況該当値テキスト">
          <a:extLst>
            <a:ext uri="{FF2B5EF4-FFF2-40B4-BE49-F238E27FC236}">
              <a16:creationId xmlns:a16="http://schemas.microsoft.com/office/drawing/2014/main" id="{4BBE797A-08B7-4239-BEA8-9A4BFDEBAD39}"/>
            </a:ext>
          </a:extLst>
        </xdr:cNvPr>
        <xdr:cNvSpPr txBox="1"/>
      </xdr:nvSpPr>
      <xdr:spPr>
        <a:xfrm>
          <a:off x="4584700" y="1386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101231</xdr:rowOff>
    </xdr:from>
    <xdr:to>
      <xdr:col>19</xdr:col>
      <xdr:colOff>184150</xdr:colOff>
      <xdr:row>84</xdr:row>
      <xdr:rowOff>31381</xdr:rowOff>
    </xdr:to>
    <xdr:sp macro="" textlink="">
      <xdr:nvSpPr>
        <xdr:cNvPr id="216" name="楕円 215">
          <a:extLst>
            <a:ext uri="{FF2B5EF4-FFF2-40B4-BE49-F238E27FC236}">
              <a16:creationId xmlns:a16="http://schemas.microsoft.com/office/drawing/2014/main" id="{41903E5A-2EA1-40C6-AD16-1C916AC62918}"/>
            </a:ext>
          </a:extLst>
        </xdr:cNvPr>
        <xdr:cNvSpPr/>
      </xdr:nvSpPr>
      <xdr:spPr>
        <a:xfrm>
          <a:off x="3702050" y="138045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16158</xdr:rowOff>
    </xdr:from>
    <xdr:ext cx="736600" cy="259045"/>
    <xdr:sp macro="" textlink="">
      <xdr:nvSpPr>
        <xdr:cNvPr id="217" name="テキスト ボックス 216">
          <a:extLst>
            <a:ext uri="{FF2B5EF4-FFF2-40B4-BE49-F238E27FC236}">
              <a16:creationId xmlns:a16="http://schemas.microsoft.com/office/drawing/2014/main" id="{76C6A7B6-C2AF-4032-AB81-6D05CF5513F3}"/>
            </a:ext>
          </a:extLst>
        </xdr:cNvPr>
        <xdr:cNvSpPr txBox="1"/>
      </xdr:nvSpPr>
      <xdr:spPr>
        <a:xfrm>
          <a:off x="3409950" y="13884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6038</xdr:rowOff>
    </xdr:from>
    <xdr:to>
      <xdr:col>15</xdr:col>
      <xdr:colOff>133350</xdr:colOff>
      <xdr:row>83</xdr:row>
      <xdr:rowOff>107638</xdr:rowOff>
    </xdr:to>
    <xdr:sp macro="" textlink="">
      <xdr:nvSpPr>
        <xdr:cNvPr id="218" name="楕円 217">
          <a:extLst>
            <a:ext uri="{FF2B5EF4-FFF2-40B4-BE49-F238E27FC236}">
              <a16:creationId xmlns:a16="http://schemas.microsoft.com/office/drawing/2014/main" id="{7A8DB00A-1F03-4A5F-A065-88ED73D4F061}"/>
            </a:ext>
          </a:extLst>
        </xdr:cNvPr>
        <xdr:cNvSpPr/>
      </xdr:nvSpPr>
      <xdr:spPr>
        <a:xfrm>
          <a:off x="2889250" y="137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92415</xdr:rowOff>
    </xdr:from>
    <xdr:ext cx="762000" cy="259045"/>
    <xdr:sp macro="" textlink="">
      <xdr:nvSpPr>
        <xdr:cNvPr id="219" name="テキスト ボックス 218">
          <a:extLst>
            <a:ext uri="{FF2B5EF4-FFF2-40B4-BE49-F238E27FC236}">
              <a16:creationId xmlns:a16="http://schemas.microsoft.com/office/drawing/2014/main" id="{643C6FC2-C412-4141-8E18-4D4C15F6F65D}"/>
            </a:ext>
          </a:extLst>
        </xdr:cNvPr>
        <xdr:cNvSpPr txBox="1"/>
      </xdr:nvSpPr>
      <xdr:spPr>
        <a:xfrm>
          <a:off x="2597150" y="1379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50805</xdr:rowOff>
    </xdr:from>
    <xdr:to>
      <xdr:col>11</xdr:col>
      <xdr:colOff>82550</xdr:colOff>
      <xdr:row>82</xdr:row>
      <xdr:rowOff>152405</xdr:rowOff>
    </xdr:to>
    <xdr:sp macro="" textlink="">
      <xdr:nvSpPr>
        <xdr:cNvPr id="220" name="楕円 219">
          <a:extLst>
            <a:ext uri="{FF2B5EF4-FFF2-40B4-BE49-F238E27FC236}">
              <a16:creationId xmlns:a16="http://schemas.microsoft.com/office/drawing/2014/main" id="{61E223CF-DA93-4064-AB0A-68D3F754F92B}"/>
            </a:ext>
          </a:extLst>
        </xdr:cNvPr>
        <xdr:cNvSpPr/>
      </xdr:nvSpPr>
      <xdr:spPr>
        <a:xfrm>
          <a:off x="2095500" y="13589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137182</xdr:rowOff>
    </xdr:from>
    <xdr:ext cx="762000" cy="259045"/>
    <xdr:sp macro="" textlink="">
      <xdr:nvSpPr>
        <xdr:cNvPr id="221" name="テキスト ボックス 220">
          <a:extLst>
            <a:ext uri="{FF2B5EF4-FFF2-40B4-BE49-F238E27FC236}">
              <a16:creationId xmlns:a16="http://schemas.microsoft.com/office/drawing/2014/main" id="{64659706-04C6-468A-AEBB-7CB067F68A40}"/>
            </a:ext>
          </a:extLst>
        </xdr:cNvPr>
        <xdr:cNvSpPr txBox="1"/>
      </xdr:nvSpPr>
      <xdr:spPr>
        <a:xfrm>
          <a:off x="1784350" y="1367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1640</xdr:rowOff>
    </xdr:from>
    <xdr:to>
      <xdr:col>7</xdr:col>
      <xdr:colOff>31750</xdr:colOff>
      <xdr:row>82</xdr:row>
      <xdr:rowOff>103240</xdr:rowOff>
    </xdr:to>
    <xdr:sp macro="" textlink="">
      <xdr:nvSpPr>
        <xdr:cNvPr id="222" name="楕円 221">
          <a:extLst>
            <a:ext uri="{FF2B5EF4-FFF2-40B4-BE49-F238E27FC236}">
              <a16:creationId xmlns:a16="http://schemas.microsoft.com/office/drawing/2014/main" id="{6B7B5229-C3C2-470E-8B30-3AED3BE9A597}"/>
            </a:ext>
          </a:extLst>
        </xdr:cNvPr>
        <xdr:cNvSpPr/>
      </xdr:nvSpPr>
      <xdr:spPr>
        <a:xfrm>
          <a:off x="1282700" y="13539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88017</xdr:rowOff>
    </xdr:from>
    <xdr:ext cx="762000" cy="259045"/>
    <xdr:sp macro="" textlink="">
      <xdr:nvSpPr>
        <xdr:cNvPr id="223" name="テキスト ボックス 222">
          <a:extLst>
            <a:ext uri="{FF2B5EF4-FFF2-40B4-BE49-F238E27FC236}">
              <a16:creationId xmlns:a16="http://schemas.microsoft.com/office/drawing/2014/main" id="{82D71131-FB97-4831-82B8-A48914141F82}"/>
            </a:ext>
          </a:extLst>
        </xdr:cNvPr>
        <xdr:cNvSpPr txBox="1"/>
      </xdr:nvSpPr>
      <xdr:spPr>
        <a:xfrm>
          <a:off x="971550" y="136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C9B9CF4B-A803-4E00-BF66-ED3A01C00219}"/>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E130FB56-03FC-46A2-8BF4-3D37F21A7493}"/>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3F387A25-FFC2-430C-9A96-DAFFC356E8E1}"/>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7D6E02E9-D34B-4637-91DB-7AE9002A97A2}"/>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DB57C64F-BF5B-4FFF-9772-81B0413A7787}"/>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883666B0-4859-4A9F-8761-C78F24DB1ED7}"/>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6CA02362-91B1-4410-87A4-AAAAC0A31AA1}"/>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C671654-6EAF-4BD6-A462-D290DD52A183}"/>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9F3627B0-05A3-4001-8CF7-281A48C5618D}"/>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CB630D24-CF26-4448-88D3-DF1BB9FADD16}"/>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5420EC89-8B65-4270-B9B5-C660320CB6AC}"/>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E679EE2F-9D76-4D09-BDC5-3E0082868827}"/>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85D7B7C-A275-4B97-B7F3-FA5782C41726}"/>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高齢・高給者が退職したことによって、ラスパイレス指数が対前年度比で</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低下した。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C8321141-0706-4C67-849D-7F67249D6AAE}"/>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1C006F5D-7B41-413B-84F3-75604D16E44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272F1261-C543-4A44-A8D9-0159A5EB27A9}"/>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D59C81D1-38CE-46A7-82AE-9D519E4B7AB1}"/>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7D85ADE4-2713-464B-952C-CFF7101BA6F9}"/>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16A611DB-C4E5-48F1-BECF-52A5DF8F35B4}"/>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8A96200C-8911-42AA-A46E-CF2CEB663FC4}"/>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89661296-5897-4C19-982F-EC57AAAB232F}"/>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28A90335-7EEC-4CEB-BCFF-4F7E5174F5CC}"/>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D8BDA30-0FC9-4B60-B855-1D371F4273B7}"/>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7D84AF44-0E16-4968-BBF9-8738218D035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812B3387-8374-4D8E-94FB-1C1173650996}"/>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8E426B91-0763-4CCD-89E2-60900893AD89}"/>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E370468E-9E81-4C6A-ABE3-1F274A7E8727}"/>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23EF08DD-D980-45D3-AA77-3A6EAA64967A}"/>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42115E5C-12D0-4637-8777-B47D6A8C8E06}"/>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EAC32885-9F06-48C0-881F-3661E2779F6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1FDE6F31-955E-43E1-9FDA-20B54F3E54C0}"/>
            </a:ext>
          </a:extLst>
        </xdr:cNvPr>
        <xdr:cNvCxnSpPr/>
      </xdr:nvCxnSpPr>
      <xdr:spPr>
        <a:xfrm flipV="1">
          <a:off x="15474950" y="13252450"/>
          <a:ext cx="0" cy="1528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7EE6C9C2-8157-4935-A5AE-28AC8991BEEC}"/>
            </a:ext>
          </a:extLst>
        </xdr:cNvPr>
        <xdr:cNvSpPr txBox="1"/>
      </xdr:nvSpPr>
      <xdr:spPr>
        <a:xfrm>
          <a:off x="15563850" y="147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EC2B1C84-93D5-40A8-AA50-6B88D9EB2BD0}"/>
            </a:ext>
          </a:extLst>
        </xdr:cNvPr>
        <xdr:cNvCxnSpPr/>
      </xdr:nvCxnSpPr>
      <xdr:spPr>
        <a:xfrm>
          <a:off x="15405100" y="14780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FFB8FCF0-1FB8-430F-83C1-0B7BCF2F0D11}"/>
            </a:ext>
          </a:extLst>
        </xdr:cNvPr>
        <xdr:cNvSpPr txBox="1"/>
      </xdr:nvSpPr>
      <xdr:spPr>
        <a:xfrm>
          <a:off x="1556385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45581DAD-8466-4EF3-94CF-897C8AC94137}"/>
            </a:ext>
          </a:extLst>
        </xdr:cNvPr>
        <xdr:cNvCxnSpPr/>
      </xdr:nvCxnSpPr>
      <xdr:spPr>
        <a:xfrm>
          <a:off x="15405100" y="1325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7F2ECD29-BE13-4FE5-9EAD-8BD4BD400E5A}"/>
            </a:ext>
          </a:extLst>
        </xdr:cNvPr>
        <xdr:cNvCxnSpPr/>
      </xdr:nvCxnSpPr>
      <xdr:spPr>
        <a:xfrm flipV="1">
          <a:off x="14712950" y="14082486"/>
          <a:ext cx="762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DAC43552-3B3F-4D33-B742-86E709DDFC06}"/>
            </a:ext>
          </a:extLst>
        </xdr:cNvPr>
        <xdr:cNvSpPr txBox="1"/>
      </xdr:nvSpPr>
      <xdr:spPr>
        <a:xfrm>
          <a:off x="15563850" y="14055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EE752BD3-2576-4059-B72E-FF7834722E14}"/>
            </a:ext>
          </a:extLst>
        </xdr:cNvPr>
        <xdr:cNvSpPr/>
      </xdr:nvSpPr>
      <xdr:spPr>
        <a:xfrm>
          <a:off x="15430500" y="1408339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EEB37297-4F08-4297-98BA-07A0723E5902}"/>
            </a:ext>
          </a:extLst>
        </xdr:cNvPr>
        <xdr:cNvCxnSpPr/>
      </xdr:nvCxnSpPr>
      <xdr:spPr>
        <a:xfrm>
          <a:off x="13906500" y="14116957"/>
          <a:ext cx="80645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76F6503B-CF39-4EBA-B509-E1B9CA018769}"/>
            </a:ext>
          </a:extLst>
        </xdr:cNvPr>
        <xdr:cNvSpPr/>
      </xdr:nvSpPr>
      <xdr:spPr>
        <a:xfrm>
          <a:off x="14668500" y="14135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285B9D9E-649C-496E-BB06-8D8D380A9175}"/>
            </a:ext>
          </a:extLst>
        </xdr:cNvPr>
        <xdr:cNvSpPr txBox="1"/>
      </xdr:nvSpPr>
      <xdr:spPr>
        <a:xfrm>
          <a:off x="14370050" y="1421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5" name="直線コネクタ 264">
          <a:extLst>
            <a:ext uri="{FF2B5EF4-FFF2-40B4-BE49-F238E27FC236}">
              <a16:creationId xmlns:a16="http://schemas.microsoft.com/office/drawing/2014/main" id="{F5AF2EE1-E96E-48B3-A017-80E12151E882}"/>
            </a:ext>
          </a:extLst>
        </xdr:cNvPr>
        <xdr:cNvCxnSpPr/>
      </xdr:nvCxnSpPr>
      <xdr:spPr>
        <a:xfrm>
          <a:off x="13106400" y="14099721"/>
          <a:ext cx="8001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B1373E25-321D-4FA3-954A-01E91F442C35}"/>
            </a:ext>
          </a:extLst>
        </xdr:cNvPr>
        <xdr:cNvSpPr/>
      </xdr:nvSpPr>
      <xdr:spPr>
        <a:xfrm>
          <a:off x="13868400" y="141695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8C0002BB-7A9B-448B-BB9F-A7A438B8653D}"/>
            </a:ext>
          </a:extLst>
        </xdr:cNvPr>
        <xdr:cNvSpPr txBox="1"/>
      </xdr:nvSpPr>
      <xdr:spPr>
        <a:xfrm>
          <a:off x="13557250" y="142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68" name="直線コネクタ 267">
          <a:extLst>
            <a:ext uri="{FF2B5EF4-FFF2-40B4-BE49-F238E27FC236}">
              <a16:creationId xmlns:a16="http://schemas.microsoft.com/office/drawing/2014/main" id="{25C9E5FC-BF85-4C1D-9782-5FD2A3B7AA03}"/>
            </a:ext>
          </a:extLst>
        </xdr:cNvPr>
        <xdr:cNvCxnSpPr/>
      </xdr:nvCxnSpPr>
      <xdr:spPr>
        <a:xfrm>
          <a:off x="12293600" y="14065250"/>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AA269E11-9F29-49D8-A1C0-CCA003D746AC}"/>
            </a:ext>
          </a:extLst>
        </xdr:cNvPr>
        <xdr:cNvSpPr/>
      </xdr:nvSpPr>
      <xdr:spPr>
        <a:xfrm>
          <a:off x="13055600" y="1418680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F870B68B-369F-418F-AAB0-518895F10228}"/>
            </a:ext>
          </a:extLst>
        </xdr:cNvPr>
        <xdr:cNvSpPr txBox="1"/>
      </xdr:nvSpPr>
      <xdr:spPr>
        <a:xfrm>
          <a:off x="12763500" y="1426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6A39DCBE-88FF-4D2E-8107-9761D08E17BD}"/>
            </a:ext>
          </a:extLst>
        </xdr:cNvPr>
        <xdr:cNvSpPr/>
      </xdr:nvSpPr>
      <xdr:spPr>
        <a:xfrm>
          <a:off x="12242800" y="1421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B6436C47-AF83-4815-BF79-D3B6520BB887}"/>
            </a:ext>
          </a:extLst>
        </xdr:cNvPr>
        <xdr:cNvSpPr txBox="1"/>
      </xdr:nvSpPr>
      <xdr:spPr>
        <a:xfrm>
          <a:off x="11950700" y="143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E72C972-1D75-48E6-9EB0-312D4E83EF44}"/>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8C8B623-319B-4BD1-90BB-5F77B0B99D03}"/>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0188324-4378-4FA5-B2ED-79110DD7FE2E}"/>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37901B7-A1AD-4A66-8C0A-815E11D7FB0C}"/>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B602B6C-0357-4FEA-A1AF-4F3C91BEC95D}"/>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8" name="楕円 277">
          <a:extLst>
            <a:ext uri="{FF2B5EF4-FFF2-40B4-BE49-F238E27FC236}">
              <a16:creationId xmlns:a16="http://schemas.microsoft.com/office/drawing/2014/main" id="{09CA156C-BFED-4F07-9DFB-FA7F5261271F}"/>
            </a:ext>
          </a:extLst>
        </xdr:cNvPr>
        <xdr:cNvSpPr/>
      </xdr:nvSpPr>
      <xdr:spPr>
        <a:xfrm>
          <a:off x="15430500" y="140316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9" name="給与水準   （国との比較）該当値テキスト">
          <a:extLst>
            <a:ext uri="{FF2B5EF4-FFF2-40B4-BE49-F238E27FC236}">
              <a16:creationId xmlns:a16="http://schemas.microsoft.com/office/drawing/2014/main" id="{A70231AC-0C21-407F-985F-FC3CB6FA52D1}"/>
            </a:ext>
          </a:extLst>
        </xdr:cNvPr>
        <xdr:cNvSpPr txBox="1"/>
      </xdr:nvSpPr>
      <xdr:spPr>
        <a:xfrm>
          <a:off x="15563850" y="138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99FAD91F-A291-47E7-9CB1-95C33DB4A9DA}"/>
            </a:ext>
          </a:extLst>
        </xdr:cNvPr>
        <xdr:cNvSpPr/>
      </xdr:nvSpPr>
      <xdr:spPr>
        <a:xfrm>
          <a:off x="14668500" y="140833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97004F14-EDEB-478E-BDD5-27ED19A32B19}"/>
            </a:ext>
          </a:extLst>
        </xdr:cNvPr>
        <xdr:cNvSpPr txBox="1"/>
      </xdr:nvSpPr>
      <xdr:spPr>
        <a:xfrm>
          <a:off x="14370050" y="1386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a:extLst>
            <a:ext uri="{FF2B5EF4-FFF2-40B4-BE49-F238E27FC236}">
              <a16:creationId xmlns:a16="http://schemas.microsoft.com/office/drawing/2014/main" id="{DA3858F3-335B-4C3E-BA31-E957A7B7BF55}"/>
            </a:ext>
          </a:extLst>
        </xdr:cNvPr>
        <xdr:cNvSpPr/>
      </xdr:nvSpPr>
      <xdr:spPr>
        <a:xfrm>
          <a:off x="13868400" y="14066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69734067-41F0-485A-A255-E332815959FB}"/>
            </a:ext>
          </a:extLst>
        </xdr:cNvPr>
        <xdr:cNvSpPr txBox="1"/>
      </xdr:nvSpPr>
      <xdr:spPr>
        <a:xfrm>
          <a:off x="1355725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a:extLst>
            <a:ext uri="{FF2B5EF4-FFF2-40B4-BE49-F238E27FC236}">
              <a16:creationId xmlns:a16="http://schemas.microsoft.com/office/drawing/2014/main" id="{5D5FE8F2-6A22-4AA1-B05B-EE5FF55F0B8F}"/>
            </a:ext>
          </a:extLst>
        </xdr:cNvPr>
        <xdr:cNvSpPr/>
      </xdr:nvSpPr>
      <xdr:spPr>
        <a:xfrm>
          <a:off x="13055600" y="1404892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599194C1-19BF-4F73-B6E7-23E8DF8D6AC4}"/>
            </a:ext>
          </a:extLst>
        </xdr:cNvPr>
        <xdr:cNvSpPr txBox="1"/>
      </xdr:nvSpPr>
      <xdr:spPr>
        <a:xfrm>
          <a:off x="127635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a:extLst>
            <a:ext uri="{FF2B5EF4-FFF2-40B4-BE49-F238E27FC236}">
              <a16:creationId xmlns:a16="http://schemas.microsoft.com/office/drawing/2014/main" id="{70B7036B-287E-4097-829D-F4D79753D064}"/>
            </a:ext>
          </a:extLst>
        </xdr:cNvPr>
        <xdr:cNvSpPr/>
      </xdr:nvSpPr>
      <xdr:spPr>
        <a:xfrm>
          <a:off x="12242800" y="1402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69406528-06E8-4701-BDF4-A2BD9A0FEAA0}"/>
            </a:ext>
          </a:extLst>
        </xdr:cNvPr>
        <xdr:cNvSpPr txBox="1"/>
      </xdr:nvSpPr>
      <xdr:spPr>
        <a:xfrm>
          <a:off x="119507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6BFDEA7D-97EB-40BC-8F26-1585B321118E}"/>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57EEB078-34E4-445E-9359-901AF26BF5A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3C9BC79C-9FA5-4B53-99B2-D3896F3E8FF4}"/>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443D8D75-51B1-4D27-AF8B-2FBD905AB9B9}"/>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5CB8F7A5-DCFA-41C2-845E-FE796D8D9B55}"/>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8924D7A0-61BD-4328-A33E-361E5BE26307}"/>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13338507-774D-4E47-8EB7-1FF034850ECB}"/>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CF72351E-63ED-42D1-819D-C131B63B8E34}"/>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61EC6858-70FC-4136-A12E-3351063E9105}"/>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283A9E8A-B90E-4A9E-A55D-68ED30927C7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A43F5F7A-3774-4DA5-BED9-92879029560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56E8E78D-787A-49A7-8DCD-ABF5C2735591}"/>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DBDF0C80-4142-446A-A061-AC28B89DB06A}"/>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50" b="0" i="0" u="none" strike="noStrike" kern="0" cap="none" spc="0" normalizeH="0" baseline="0" noProof="0">
              <a:ln>
                <a:noFill/>
              </a:ln>
              <a:solidFill>
                <a:prstClr val="black"/>
              </a:solidFill>
              <a:effectLst/>
              <a:uLnTx/>
              <a:uFillTx/>
              <a:latin typeface="+mn-lt"/>
              <a:ea typeface="+mn-ea"/>
              <a:cs typeface="+mn-cs"/>
            </a:rPr>
            <a:t>定員管理計画に基づき計画的に職員数を見直しており、平成</a:t>
          </a:r>
          <a:r>
            <a:rPr kumimoji="1" lang="en-US" altLang="ja-JP" sz="750" b="0" i="0" u="none" strike="noStrike" kern="0" cap="none" spc="0" normalizeH="0" baseline="0" noProof="0">
              <a:ln>
                <a:noFill/>
              </a:ln>
              <a:solidFill>
                <a:prstClr val="black"/>
              </a:solidFill>
              <a:effectLst/>
              <a:uLnTx/>
              <a:uFillTx/>
              <a:latin typeface="+mn-lt"/>
              <a:ea typeface="+mn-ea"/>
              <a:cs typeface="+mn-cs"/>
            </a:rPr>
            <a:t>17</a:t>
          </a:r>
          <a:r>
            <a:rPr kumimoji="1" lang="ja-JP" altLang="ja-JP" sz="750" b="0" i="0" u="none" strike="noStrike" kern="0" cap="none" spc="0" normalizeH="0" baseline="0" noProof="0">
              <a:ln>
                <a:noFill/>
              </a:ln>
              <a:solidFill>
                <a:prstClr val="black"/>
              </a:solidFill>
              <a:effectLst/>
              <a:uLnTx/>
              <a:uFillTx/>
              <a:latin typeface="+mn-lt"/>
              <a:ea typeface="+mn-ea"/>
              <a:cs typeface="+mn-cs"/>
            </a:rPr>
            <a:t>年</a:t>
          </a:r>
          <a:r>
            <a:rPr kumimoji="1" lang="en-US" altLang="ja-JP" sz="750" b="0" i="0" u="none" strike="noStrike" kern="0" cap="none" spc="0" normalizeH="0" baseline="0" noProof="0">
              <a:ln>
                <a:noFill/>
              </a:ln>
              <a:solidFill>
                <a:prstClr val="black"/>
              </a:solidFill>
              <a:effectLst/>
              <a:uLnTx/>
              <a:uFillTx/>
              <a:latin typeface="+mn-lt"/>
              <a:ea typeface="+mn-ea"/>
              <a:cs typeface="+mn-cs"/>
            </a:rPr>
            <a:t>4</a:t>
          </a:r>
          <a:r>
            <a:rPr kumimoji="1" lang="ja-JP" altLang="ja-JP" sz="750" b="0" i="0" u="none" strike="noStrike" kern="0" cap="none" spc="0" normalizeH="0" baseline="0" noProof="0">
              <a:ln>
                <a:noFill/>
              </a:ln>
              <a:solidFill>
                <a:prstClr val="black"/>
              </a:solidFill>
              <a:effectLst/>
              <a:uLnTx/>
              <a:uFillTx/>
              <a:latin typeface="+mn-lt"/>
              <a:ea typeface="+mn-ea"/>
              <a:cs typeface="+mn-cs"/>
            </a:rPr>
            <a:t>月</a:t>
          </a:r>
          <a:r>
            <a:rPr kumimoji="1" lang="en-US" altLang="ja-JP" sz="750" b="0" i="0" u="none" strike="noStrike" kern="0" cap="none" spc="0" normalizeH="0" baseline="0" noProof="0">
              <a:ln>
                <a:noFill/>
              </a:ln>
              <a:solidFill>
                <a:prstClr val="black"/>
              </a:solidFill>
              <a:effectLst/>
              <a:uLnTx/>
              <a:uFillTx/>
              <a:latin typeface="+mn-lt"/>
              <a:ea typeface="+mn-ea"/>
              <a:cs typeface="+mn-cs"/>
            </a:rPr>
            <a:t>1</a:t>
          </a:r>
          <a:r>
            <a:rPr kumimoji="1" lang="ja-JP" altLang="ja-JP" sz="750" b="0" i="0" u="none" strike="noStrike" kern="0" cap="none" spc="0" normalizeH="0" baseline="0" noProof="0">
              <a:ln>
                <a:noFill/>
              </a:ln>
              <a:solidFill>
                <a:prstClr val="black"/>
              </a:solidFill>
              <a:effectLst/>
              <a:uLnTx/>
              <a:uFillTx/>
              <a:latin typeface="+mn-lt"/>
              <a:ea typeface="+mn-ea"/>
              <a:cs typeface="+mn-cs"/>
            </a:rPr>
            <a:t>日からは、</a:t>
          </a:r>
          <a:r>
            <a:rPr kumimoji="1" lang="en-US" altLang="ja-JP" sz="750" b="0" i="0" u="none" strike="noStrike" kern="0" cap="none" spc="0" normalizeH="0" baseline="0" noProof="0">
              <a:ln>
                <a:noFill/>
              </a:ln>
              <a:solidFill>
                <a:prstClr val="black"/>
              </a:solidFill>
              <a:effectLst/>
              <a:uLnTx/>
              <a:uFillTx/>
              <a:latin typeface="+mn-lt"/>
              <a:ea typeface="+mn-ea"/>
              <a:cs typeface="+mn-cs"/>
            </a:rPr>
            <a:t>5</a:t>
          </a:r>
          <a:r>
            <a:rPr kumimoji="1" lang="ja-JP" altLang="ja-JP" sz="750" b="0" i="0" u="none" strike="noStrike" kern="0" cap="none" spc="0" normalizeH="0" baseline="0" noProof="0">
              <a:ln>
                <a:noFill/>
              </a:ln>
              <a:solidFill>
                <a:prstClr val="black"/>
              </a:solidFill>
              <a:effectLst/>
              <a:uLnTx/>
              <a:uFillTx/>
              <a:latin typeface="+mn-lt"/>
              <a:ea typeface="+mn-ea"/>
              <a:cs typeface="+mn-cs"/>
            </a:rPr>
            <a:t>年間で</a:t>
          </a:r>
          <a:r>
            <a:rPr kumimoji="1" lang="en-US" altLang="ja-JP" sz="750" b="0" i="0" u="none" strike="noStrike" kern="0" cap="none" spc="0" normalizeH="0" baseline="0" noProof="0">
              <a:ln>
                <a:noFill/>
              </a:ln>
              <a:solidFill>
                <a:prstClr val="black"/>
              </a:solidFill>
              <a:effectLst/>
              <a:uLnTx/>
              <a:uFillTx/>
              <a:latin typeface="+mn-lt"/>
              <a:ea typeface="+mn-ea"/>
              <a:cs typeface="+mn-cs"/>
            </a:rPr>
            <a:t>6</a:t>
          </a:r>
          <a:r>
            <a:rPr kumimoji="1" lang="ja-JP" altLang="ja-JP" sz="750" b="0" i="0" u="none" strike="noStrike" kern="0" cap="none" spc="0" normalizeH="0" baseline="0" noProof="0">
              <a:ln>
                <a:noFill/>
              </a:ln>
              <a:solidFill>
                <a:prstClr val="black"/>
              </a:solidFill>
              <a:effectLst/>
              <a:uLnTx/>
              <a:uFillTx/>
              <a:latin typeface="+mn-lt"/>
              <a:ea typeface="+mn-ea"/>
              <a:cs typeface="+mn-cs"/>
            </a:rPr>
            <a:t>％の職員を削減する計画（集中改革プラン）を策定し、市町村合併によるスケールメリットを活かしながら、積極的に事務事業を見直すこと等により、合計で</a:t>
          </a:r>
          <a:r>
            <a:rPr kumimoji="1" lang="en-US" altLang="ja-JP" sz="750" b="0" i="0" u="none" strike="noStrike" kern="0" cap="none" spc="0" normalizeH="0" baseline="0" noProof="0">
              <a:ln>
                <a:noFill/>
              </a:ln>
              <a:solidFill>
                <a:prstClr val="black"/>
              </a:solidFill>
              <a:effectLst/>
              <a:uLnTx/>
              <a:uFillTx/>
              <a:latin typeface="+mn-lt"/>
              <a:ea typeface="+mn-ea"/>
              <a:cs typeface="+mn-cs"/>
            </a:rPr>
            <a:t>203</a:t>
          </a:r>
          <a:r>
            <a:rPr kumimoji="1" lang="ja-JP" altLang="ja-JP" sz="750" b="0" i="0" u="none" strike="noStrike" kern="0" cap="none" spc="0" normalizeH="0" baseline="0" noProof="0">
              <a:ln>
                <a:noFill/>
              </a:ln>
              <a:solidFill>
                <a:prstClr val="black"/>
              </a:solidFill>
              <a:effectLst/>
              <a:uLnTx/>
              <a:uFillTx/>
              <a:latin typeface="+mn-lt"/>
              <a:ea typeface="+mn-ea"/>
              <a:cs typeface="+mn-cs"/>
            </a:rPr>
            <a:t>人（▲</a:t>
          </a:r>
          <a:r>
            <a:rPr kumimoji="1" lang="en-US" altLang="ja-JP" sz="750" b="0" i="0" u="none" strike="noStrike" kern="0" cap="none" spc="0" normalizeH="0" baseline="0" noProof="0">
              <a:ln>
                <a:noFill/>
              </a:ln>
              <a:solidFill>
                <a:prstClr val="black"/>
              </a:solidFill>
              <a:effectLst/>
              <a:uLnTx/>
              <a:uFillTx/>
              <a:latin typeface="+mn-lt"/>
              <a:ea typeface="+mn-ea"/>
              <a:cs typeface="+mn-cs"/>
            </a:rPr>
            <a:t>6.6</a:t>
          </a:r>
          <a:r>
            <a:rPr kumimoji="1" lang="ja-JP" altLang="ja-JP" sz="750" b="0" i="0" u="none" strike="noStrike" kern="0" cap="none" spc="0" normalizeH="0" baseline="0" noProof="0">
              <a:ln>
                <a:noFill/>
              </a:ln>
              <a:solidFill>
                <a:prstClr val="black"/>
              </a:solidFill>
              <a:effectLst/>
              <a:uLnTx/>
              <a:uFillTx/>
              <a:latin typeface="+mn-lt"/>
              <a:ea typeface="+mn-ea"/>
              <a:cs typeface="+mn-cs"/>
            </a:rPr>
            <a:t>％）の削減を図り、着実に計画を実行してきた。</a:t>
          </a:r>
          <a:endParaRPr kumimoji="0" lang="ja-JP" altLang="ja-JP" sz="7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50" b="0" i="0" u="none" strike="noStrike" kern="0" cap="none" spc="0" normalizeH="0" baseline="0" noProof="0">
              <a:ln>
                <a:noFill/>
              </a:ln>
              <a:solidFill>
                <a:prstClr val="black"/>
              </a:solidFill>
              <a:effectLst/>
              <a:uLnTx/>
              <a:uFillTx/>
              <a:latin typeface="+mn-lt"/>
              <a:ea typeface="+mn-ea"/>
              <a:cs typeface="+mn-cs"/>
            </a:rPr>
            <a:t>平成</a:t>
          </a:r>
          <a:r>
            <a:rPr kumimoji="1" lang="en-US" altLang="ja-JP" sz="750" b="0" i="0" u="none" strike="noStrike" kern="0" cap="none" spc="0" normalizeH="0" baseline="0" noProof="0">
              <a:ln>
                <a:noFill/>
              </a:ln>
              <a:solidFill>
                <a:prstClr val="black"/>
              </a:solidFill>
              <a:effectLst/>
              <a:uLnTx/>
              <a:uFillTx/>
              <a:latin typeface="+mn-lt"/>
              <a:ea typeface="+mn-ea"/>
              <a:cs typeface="+mn-cs"/>
            </a:rPr>
            <a:t>22</a:t>
          </a:r>
          <a:r>
            <a:rPr kumimoji="1" lang="ja-JP" altLang="ja-JP" sz="750" b="0" i="0" u="none" strike="noStrike" kern="0" cap="none" spc="0" normalizeH="0" baseline="0" noProof="0">
              <a:ln>
                <a:noFill/>
              </a:ln>
              <a:solidFill>
                <a:prstClr val="black"/>
              </a:solidFill>
              <a:effectLst/>
              <a:uLnTx/>
              <a:uFillTx/>
              <a:latin typeface="+mn-lt"/>
              <a:ea typeface="+mn-ea"/>
              <a:cs typeface="+mn-cs"/>
            </a:rPr>
            <a:t>年</a:t>
          </a:r>
          <a:r>
            <a:rPr kumimoji="1" lang="en-US" altLang="ja-JP" sz="750" b="0" i="0" u="none" strike="noStrike" kern="0" cap="none" spc="0" normalizeH="0" baseline="0" noProof="0">
              <a:ln>
                <a:noFill/>
              </a:ln>
              <a:solidFill>
                <a:prstClr val="black"/>
              </a:solidFill>
              <a:effectLst/>
              <a:uLnTx/>
              <a:uFillTx/>
              <a:latin typeface="+mn-lt"/>
              <a:ea typeface="+mn-ea"/>
              <a:cs typeface="+mn-cs"/>
            </a:rPr>
            <a:t>4</a:t>
          </a:r>
          <a:r>
            <a:rPr kumimoji="1" lang="ja-JP" altLang="ja-JP" sz="750" b="0" i="0" u="none" strike="noStrike" kern="0" cap="none" spc="0" normalizeH="0" baseline="0" noProof="0">
              <a:ln>
                <a:noFill/>
              </a:ln>
              <a:solidFill>
                <a:prstClr val="black"/>
              </a:solidFill>
              <a:effectLst/>
              <a:uLnTx/>
              <a:uFillTx/>
              <a:latin typeface="+mn-lt"/>
              <a:ea typeface="+mn-ea"/>
              <a:cs typeface="+mn-cs"/>
            </a:rPr>
            <a:t>月</a:t>
          </a:r>
          <a:r>
            <a:rPr kumimoji="1" lang="en-US" altLang="ja-JP" sz="750" b="0" i="0" u="none" strike="noStrike" kern="0" cap="none" spc="0" normalizeH="0" baseline="0" noProof="0">
              <a:ln>
                <a:noFill/>
              </a:ln>
              <a:solidFill>
                <a:prstClr val="black"/>
              </a:solidFill>
              <a:effectLst/>
              <a:uLnTx/>
              <a:uFillTx/>
              <a:latin typeface="+mn-lt"/>
              <a:ea typeface="+mn-ea"/>
              <a:cs typeface="+mn-cs"/>
            </a:rPr>
            <a:t>1</a:t>
          </a:r>
          <a:r>
            <a:rPr kumimoji="1" lang="ja-JP" altLang="ja-JP" sz="750" b="0" i="0" u="none" strike="noStrike" kern="0" cap="none" spc="0" normalizeH="0" baseline="0" noProof="0">
              <a:ln>
                <a:noFill/>
              </a:ln>
              <a:solidFill>
                <a:prstClr val="black"/>
              </a:solidFill>
              <a:effectLst/>
              <a:uLnTx/>
              <a:uFillTx/>
              <a:latin typeface="+mn-lt"/>
              <a:ea typeface="+mn-ea"/>
              <a:cs typeface="+mn-cs"/>
            </a:rPr>
            <a:t>日からの</a:t>
          </a:r>
          <a:r>
            <a:rPr kumimoji="1" lang="en-US" altLang="ja-JP" sz="750" b="0" i="0" u="none" strike="noStrike" kern="0" cap="none" spc="0" normalizeH="0" baseline="0" noProof="0">
              <a:ln>
                <a:noFill/>
              </a:ln>
              <a:solidFill>
                <a:prstClr val="black"/>
              </a:solidFill>
              <a:effectLst/>
              <a:uLnTx/>
              <a:uFillTx/>
              <a:latin typeface="+mn-lt"/>
              <a:ea typeface="+mn-ea"/>
              <a:cs typeface="+mn-cs"/>
            </a:rPr>
            <a:t>5</a:t>
          </a:r>
          <a:r>
            <a:rPr kumimoji="1" lang="ja-JP" altLang="ja-JP" sz="750" b="0" i="0" u="none" strike="noStrike" kern="0" cap="none" spc="0" normalizeH="0" baseline="0" noProof="0">
              <a:ln>
                <a:noFill/>
              </a:ln>
              <a:solidFill>
                <a:prstClr val="black"/>
              </a:solidFill>
              <a:effectLst/>
              <a:uLnTx/>
              <a:uFillTx/>
              <a:latin typeface="+mn-lt"/>
              <a:ea typeface="+mn-ea"/>
              <a:cs typeface="+mn-cs"/>
            </a:rPr>
            <a:t>年間では、職員数をさらに</a:t>
          </a:r>
          <a:r>
            <a:rPr kumimoji="1" lang="en-US" altLang="ja-JP" sz="750" b="0" i="0" u="none" strike="noStrike" kern="0" cap="none" spc="0" normalizeH="0" baseline="0" noProof="0">
              <a:ln>
                <a:noFill/>
              </a:ln>
              <a:solidFill>
                <a:prstClr val="black"/>
              </a:solidFill>
              <a:effectLst/>
              <a:uLnTx/>
              <a:uFillTx/>
              <a:latin typeface="+mn-lt"/>
              <a:ea typeface="+mn-ea"/>
              <a:cs typeface="+mn-cs"/>
            </a:rPr>
            <a:t>6</a:t>
          </a:r>
          <a:r>
            <a:rPr kumimoji="1" lang="ja-JP" altLang="ja-JP" sz="750" b="0" i="0" u="none" strike="noStrike" kern="0" cap="none" spc="0" normalizeH="0" baseline="0" noProof="0">
              <a:ln>
                <a:noFill/>
              </a:ln>
              <a:solidFill>
                <a:prstClr val="black"/>
              </a:solidFill>
              <a:effectLst/>
              <a:uLnTx/>
              <a:uFillTx/>
              <a:latin typeface="+mn-lt"/>
              <a:ea typeface="+mn-ea"/>
              <a:cs typeface="+mn-cs"/>
            </a:rPr>
            <a:t>％（▲</a:t>
          </a:r>
          <a:r>
            <a:rPr kumimoji="1" lang="en-US" altLang="ja-JP" sz="750" b="0" i="0" u="none" strike="noStrike" kern="0" cap="none" spc="0" normalizeH="0" baseline="0" noProof="0">
              <a:ln>
                <a:noFill/>
              </a:ln>
              <a:solidFill>
                <a:prstClr val="black"/>
              </a:solidFill>
              <a:effectLst/>
              <a:uLnTx/>
              <a:uFillTx/>
              <a:latin typeface="+mn-lt"/>
              <a:ea typeface="+mn-ea"/>
              <a:cs typeface="+mn-cs"/>
            </a:rPr>
            <a:t>149</a:t>
          </a:r>
          <a:r>
            <a:rPr kumimoji="1" lang="ja-JP" altLang="ja-JP" sz="750" b="0" i="0" u="none" strike="noStrike" kern="0" cap="none" spc="0" normalizeH="0" baseline="0" noProof="0">
              <a:ln>
                <a:noFill/>
              </a:ln>
              <a:solidFill>
                <a:prstClr val="black"/>
              </a:solidFill>
              <a:effectLst/>
              <a:uLnTx/>
              <a:uFillTx/>
              <a:latin typeface="+mn-lt"/>
              <a:ea typeface="+mn-ea"/>
              <a:cs typeface="+mn-cs"/>
            </a:rPr>
            <a:t>人）削減する（消防職員を除く）計画を策定し、市立大学の公立大学法人化などによって</a:t>
          </a:r>
          <a:r>
            <a:rPr kumimoji="1" lang="en-US" altLang="ja-JP" sz="750" b="0" i="0" u="none" strike="noStrike" kern="0" cap="none" spc="0" normalizeH="0" baseline="0" noProof="0">
              <a:ln>
                <a:noFill/>
              </a:ln>
              <a:solidFill>
                <a:prstClr val="black"/>
              </a:solidFill>
              <a:effectLst/>
              <a:uLnTx/>
              <a:uFillTx/>
              <a:latin typeface="+mn-lt"/>
              <a:ea typeface="+mn-ea"/>
              <a:cs typeface="+mn-cs"/>
            </a:rPr>
            <a:t>3</a:t>
          </a:r>
          <a:r>
            <a:rPr kumimoji="1" lang="ja-JP" altLang="ja-JP" sz="750" b="0" i="0" u="none" strike="noStrike" kern="0" cap="none" spc="0" normalizeH="0" baseline="0" noProof="0">
              <a:ln>
                <a:noFill/>
              </a:ln>
              <a:solidFill>
                <a:prstClr val="black"/>
              </a:solidFill>
              <a:effectLst/>
              <a:uLnTx/>
              <a:uFillTx/>
              <a:latin typeface="+mn-lt"/>
              <a:ea typeface="+mn-ea"/>
              <a:cs typeface="+mn-cs"/>
            </a:rPr>
            <a:t>年経過時点で計画を上回る</a:t>
          </a:r>
          <a:r>
            <a:rPr kumimoji="1" lang="en-US" altLang="ja-JP" sz="750" b="0" i="0" u="none" strike="noStrike" kern="0" cap="none" spc="0" normalizeH="0" baseline="0" noProof="0">
              <a:ln>
                <a:noFill/>
              </a:ln>
              <a:solidFill>
                <a:prstClr val="black"/>
              </a:solidFill>
              <a:effectLst/>
              <a:uLnTx/>
              <a:uFillTx/>
              <a:latin typeface="+mn-lt"/>
              <a:ea typeface="+mn-ea"/>
              <a:cs typeface="+mn-cs"/>
            </a:rPr>
            <a:t>174</a:t>
          </a:r>
          <a:r>
            <a:rPr kumimoji="1" lang="ja-JP" altLang="ja-JP" sz="750" b="0" i="0" u="none" strike="noStrike" kern="0" cap="none" spc="0" normalizeH="0" baseline="0" noProof="0">
              <a:ln>
                <a:noFill/>
              </a:ln>
              <a:solidFill>
                <a:prstClr val="black"/>
              </a:solidFill>
              <a:effectLst/>
              <a:uLnTx/>
              <a:uFillTx/>
              <a:latin typeface="+mn-lt"/>
              <a:ea typeface="+mn-ea"/>
              <a:cs typeface="+mn-cs"/>
            </a:rPr>
            <a:t>人の削減を図ることができた。</a:t>
          </a:r>
          <a:endParaRPr kumimoji="0" lang="ja-JP" altLang="ja-JP" sz="7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50" b="0" i="0" u="none" strike="noStrike" kern="0" cap="none" spc="0" normalizeH="0" baseline="0" noProof="0">
              <a:ln>
                <a:noFill/>
              </a:ln>
              <a:solidFill>
                <a:prstClr val="black"/>
              </a:solidFill>
              <a:effectLst/>
              <a:uLnTx/>
              <a:uFillTx/>
              <a:latin typeface="+mn-lt"/>
              <a:ea typeface="+mn-ea"/>
              <a:cs typeface="+mn-cs"/>
            </a:rPr>
            <a:t>平成</a:t>
          </a:r>
          <a:r>
            <a:rPr kumimoji="1" lang="en-US" altLang="ja-JP" sz="750" b="0" i="0" u="none" strike="noStrike" kern="0" cap="none" spc="0" normalizeH="0" baseline="0" noProof="0">
              <a:ln>
                <a:noFill/>
              </a:ln>
              <a:solidFill>
                <a:prstClr val="black"/>
              </a:solidFill>
              <a:effectLst/>
              <a:uLnTx/>
              <a:uFillTx/>
              <a:latin typeface="+mn-lt"/>
              <a:ea typeface="+mn-ea"/>
              <a:cs typeface="+mn-cs"/>
            </a:rPr>
            <a:t>25</a:t>
          </a:r>
          <a:r>
            <a:rPr kumimoji="1" lang="ja-JP" altLang="ja-JP" sz="750" b="0" i="0" u="none" strike="noStrike" kern="0" cap="none" spc="0" normalizeH="0" baseline="0" noProof="0">
              <a:ln>
                <a:noFill/>
              </a:ln>
              <a:solidFill>
                <a:prstClr val="black"/>
              </a:solidFill>
              <a:effectLst/>
              <a:uLnTx/>
              <a:uFillTx/>
              <a:latin typeface="+mn-lt"/>
              <a:ea typeface="+mn-ea"/>
              <a:cs typeface="+mn-cs"/>
            </a:rPr>
            <a:t>年度からは行財政改革推進計画に合わせて定員管理計画を改訂し、平成</a:t>
          </a:r>
          <a:r>
            <a:rPr kumimoji="1" lang="en-US" altLang="ja-JP" sz="750" b="0" i="0" u="none" strike="noStrike" kern="0" cap="none" spc="0" normalizeH="0" baseline="0" noProof="0">
              <a:ln>
                <a:noFill/>
              </a:ln>
              <a:solidFill>
                <a:prstClr val="black"/>
              </a:solidFill>
              <a:effectLst/>
              <a:uLnTx/>
              <a:uFillTx/>
              <a:latin typeface="+mn-lt"/>
              <a:ea typeface="+mn-ea"/>
              <a:cs typeface="+mn-cs"/>
            </a:rPr>
            <a:t>25</a:t>
          </a:r>
          <a:r>
            <a:rPr kumimoji="1" lang="ja-JP" altLang="ja-JP" sz="750" b="0" i="0" u="none" strike="noStrike" kern="0" cap="none" spc="0" normalizeH="0" baseline="0" noProof="0">
              <a:ln>
                <a:noFill/>
              </a:ln>
              <a:solidFill>
                <a:prstClr val="black"/>
              </a:solidFill>
              <a:effectLst/>
              <a:uLnTx/>
              <a:uFillTx/>
              <a:latin typeface="+mn-lt"/>
              <a:ea typeface="+mn-ea"/>
              <a:cs typeface="+mn-cs"/>
            </a:rPr>
            <a:t>年</a:t>
          </a:r>
          <a:r>
            <a:rPr kumimoji="1" lang="en-US" altLang="ja-JP" sz="750" b="0" i="0" u="none" strike="noStrike" kern="0" cap="none" spc="0" normalizeH="0" baseline="0" noProof="0">
              <a:ln>
                <a:noFill/>
              </a:ln>
              <a:solidFill>
                <a:prstClr val="black"/>
              </a:solidFill>
              <a:effectLst/>
              <a:uLnTx/>
              <a:uFillTx/>
              <a:latin typeface="+mn-lt"/>
              <a:ea typeface="+mn-ea"/>
              <a:cs typeface="+mn-cs"/>
            </a:rPr>
            <a:t>4</a:t>
          </a:r>
          <a:r>
            <a:rPr kumimoji="1" lang="ja-JP" altLang="ja-JP" sz="750" b="0" i="0" u="none" strike="noStrike" kern="0" cap="none" spc="0" normalizeH="0" baseline="0" noProof="0">
              <a:ln>
                <a:noFill/>
              </a:ln>
              <a:solidFill>
                <a:prstClr val="black"/>
              </a:solidFill>
              <a:effectLst/>
              <a:uLnTx/>
              <a:uFillTx/>
              <a:latin typeface="+mn-lt"/>
              <a:ea typeface="+mn-ea"/>
              <a:cs typeface="+mn-cs"/>
            </a:rPr>
            <a:t>月</a:t>
          </a:r>
          <a:r>
            <a:rPr kumimoji="1" lang="en-US" altLang="ja-JP" sz="750" b="0" i="0" u="none" strike="noStrike" kern="0" cap="none" spc="0" normalizeH="0" baseline="0" noProof="0">
              <a:ln>
                <a:noFill/>
              </a:ln>
              <a:solidFill>
                <a:prstClr val="black"/>
              </a:solidFill>
              <a:effectLst/>
              <a:uLnTx/>
              <a:uFillTx/>
              <a:latin typeface="+mn-lt"/>
              <a:ea typeface="+mn-ea"/>
              <a:cs typeface="+mn-cs"/>
            </a:rPr>
            <a:t>1</a:t>
          </a:r>
          <a:r>
            <a:rPr kumimoji="1" lang="ja-JP" altLang="ja-JP" sz="750" b="0" i="0" u="none" strike="noStrike" kern="0" cap="none" spc="0" normalizeH="0" baseline="0" noProof="0">
              <a:ln>
                <a:noFill/>
              </a:ln>
              <a:solidFill>
                <a:prstClr val="black"/>
              </a:solidFill>
              <a:effectLst/>
              <a:uLnTx/>
              <a:uFillTx/>
              <a:latin typeface="+mn-lt"/>
              <a:ea typeface="+mn-ea"/>
              <a:cs typeface="+mn-cs"/>
            </a:rPr>
            <a:t>日からは</a:t>
          </a:r>
          <a:r>
            <a:rPr kumimoji="1" lang="en-US" altLang="ja-JP" sz="750" b="0" i="0" u="none" strike="noStrike" kern="0" cap="none" spc="0" normalizeH="0" baseline="0" noProof="0">
              <a:ln>
                <a:noFill/>
              </a:ln>
              <a:solidFill>
                <a:prstClr val="black"/>
              </a:solidFill>
              <a:effectLst/>
              <a:uLnTx/>
              <a:uFillTx/>
              <a:latin typeface="+mn-lt"/>
              <a:ea typeface="+mn-ea"/>
              <a:cs typeface="+mn-cs"/>
            </a:rPr>
            <a:t>6</a:t>
          </a:r>
          <a:r>
            <a:rPr kumimoji="1" lang="ja-JP" altLang="ja-JP" sz="750" b="0" i="0" u="none" strike="noStrike" kern="0" cap="none" spc="0" normalizeH="0" baseline="0" noProof="0">
              <a:ln>
                <a:noFill/>
              </a:ln>
              <a:solidFill>
                <a:prstClr val="black"/>
              </a:solidFill>
              <a:effectLst/>
              <a:uLnTx/>
              <a:uFillTx/>
              <a:latin typeface="+mn-lt"/>
              <a:ea typeface="+mn-ea"/>
              <a:cs typeface="+mn-cs"/>
            </a:rPr>
            <a:t>年間で</a:t>
          </a:r>
          <a:r>
            <a:rPr kumimoji="1" lang="en-US" altLang="ja-JP" sz="750" b="0" i="0" u="none" strike="noStrike" kern="0" cap="none" spc="0" normalizeH="0" baseline="0" noProof="0">
              <a:ln>
                <a:noFill/>
              </a:ln>
              <a:solidFill>
                <a:prstClr val="black"/>
              </a:solidFill>
              <a:effectLst/>
              <a:uLnTx/>
              <a:uFillTx/>
              <a:latin typeface="+mn-lt"/>
              <a:ea typeface="+mn-ea"/>
              <a:cs typeface="+mn-cs"/>
            </a:rPr>
            <a:t>60</a:t>
          </a:r>
          <a:r>
            <a:rPr kumimoji="1" lang="ja-JP" altLang="ja-JP" sz="750" b="0" i="0" u="none" strike="noStrike" kern="0" cap="none" spc="0" normalizeH="0" baseline="0" noProof="0">
              <a:ln>
                <a:noFill/>
              </a:ln>
              <a:solidFill>
                <a:prstClr val="black"/>
              </a:solidFill>
              <a:effectLst/>
              <a:uLnTx/>
              <a:uFillTx/>
              <a:latin typeface="+mn-lt"/>
              <a:ea typeface="+mn-ea"/>
              <a:cs typeface="+mn-cs"/>
            </a:rPr>
            <a:t>人の削減計画を定め、民間委託の推進などによって計画を上回る</a:t>
          </a:r>
          <a:r>
            <a:rPr kumimoji="1" lang="en-US" altLang="ja-JP" sz="750" b="0" i="0" u="none" strike="noStrike" kern="0" cap="none" spc="0" normalizeH="0" baseline="0" noProof="0">
              <a:ln>
                <a:noFill/>
              </a:ln>
              <a:solidFill>
                <a:prstClr val="black"/>
              </a:solidFill>
              <a:effectLst/>
              <a:uLnTx/>
              <a:uFillTx/>
              <a:latin typeface="+mn-lt"/>
              <a:ea typeface="+mn-ea"/>
              <a:cs typeface="+mn-cs"/>
            </a:rPr>
            <a:t>99</a:t>
          </a:r>
          <a:r>
            <a:rPr kumimoji="1" lang="ja-JP" altLang="ja-JP" sz="750" b="0" i="0" u="none" strike="noStrike" kern="0" cap="none" spc="0" normalizeH="0" baseline="0" noProof="0">
              <a:ln>
                <a:noFill/>
              </a:ln>
              <a:solidFill>
                <a:prstClr val="black"/>
              </a:solidFill>
              <a:effectLst/>
              <a:uLnTx/>
              <a:uFillTx/>
              <a:latin typeface="+mn-lt"/>
              <a:ea typeface="+mn-ea"/>
              <a:cs typeface="+mn-cs"/>
            </a:rPr>
            <a:t>人の削減を図ることができた。</a:t>
          </a:r>
          <a:endParaRPr kumimoji="0" lang="ja-JP" altLang="ja-JP" sz="7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50" b="0" i="0" u="none" strike="noStrike" kern="0" cap="none" spc="0" normalizeH="0" baseline="0" noProof="0">
              <a:ln>
                <a:noFill/>
              </a:ln>
              <a:solidFill>
                <a:prstClr val="black"/>
              </a:solidFill>
              <a:effectLst/>
              <a:uLnTx/>
              <a:uFillTx/>
              <a:latin typeface="+mn-lt"/>
              <a:ea typeface="+mn-ea"/>
              <a:cs typeface="+mn-cs"/>
            </a:rPr>
            <a:t>令和元年</a:t>
          </a:r>
          <a:r>
            <a:rPr kumimoji="1" lang="en-US" altLang="ja-JP" sz="750" b="0" i="0" u="none" strike="noStrike" kern="0" cap="none" spc="0" normalizeH="0" baseline="0" noProof="0">
              <a:ln>
                <a:noFill/>
              </a:ln>
              <a:solidFill>
                <a:prstClr val="black"/>
              </a:solidFill>
              <a:effectLst/>
              <a:uLnTx/>
              <a:uFillTx/>
              <a:latin typeface="+mn-lt"/>
              <a:ea typeface="+mn-ea"/>
              <a:cs typeface="+mn-cs"/>
            </a:rPr>
            <a:t>4</a:t>
          </a:r>
          <a:r>
            <a:rPr kumimoji="1" lang="ja-JP" altLang="ja-JP" sz="750" b="0" i="0" u="none" strike="noStrike" kern="0" cap="none" spc="0" normalizeH="0" baseline="0" noProof="0">
              <a:ln>
                <a:noFill/>
              </a:ln>
              <a:solidFill>
                <a:prstClr val="black"/>
              </a:solidFill>
              <a:effectLst/>
              <a:uLnTx/>
              <a:uFillTx/>
              <a:latin typeface="+mn-lt"/>
              <a:ea typeface="+mn-ea"/>
              <a:cs typeface="+mn-cs"/>
            </a:rPr>
            <a:t>月</a:t>
          </a:r>
          <a:r>
            <a:rPr kumimoji="1" lang="en-US" altLang="ja-JP" sz="750" b="0" i="0" u="none" strike="noStrike" kern="0" cap="none" spc="0" normalizeH="0" baseline="0" noProof="0">
              <a:ln>
                <a:noFill/>
              </a:ln>
              <a:solidFill>
                <a:prstClr val="black"/>
              </a:solidFill>
              <a:effectLst/>
              <a:uLnTx/>
              <a:uFillTx/>
              <a:latin typeface="+mn-lt"/>
              <a:ea typeface="+mn-ea"/>
              <a:cs typeface="+mn-cs"/>
            </a:rPr>
            <a:t>1</a:t>
          </a:r>
          <a:r>
            <a:rPr kumimoji="1" lang="ja-JP" altLang="ja-JP" sz="750" b="0" i="0" u="none" strike="noStrike" kern="0" cap="none" spc="0" normalizeH="0" baseline="0" noProof="0">
              <a:ln>
                <a:noFill/>
              </a:ln>
              <a:solidFill>
                <a:prstClr val="black"/>
              </a:solidFill>
              <a:effectLst/>
              <a:uLnTx/>
              <a:uFillTx/>
              <a:latin typeface="+mn-lt"/>
              <a:ea typeface="+mn-ea"/>
              <a:cs typeface="+mn-cs"/>
            </a:rPr>
            <a:t>日からは</a:t>
          </a:r>
          <a:r>
            <a:rPr kumimoji="1" lang="en-US" altLang="ja-JP" sz="750" b="0" i="0" u="none" strike="noStrike" kern="0" cap="none" spc="0" normalizeH="0" baseline="0" noProof="0">
              <a:ln>
                <a:noFill/>
              </a:ln>
              <a:solidFill>
                <a:prstClr val="black"/>
              </a:solidFill>
              <a:effectLst/>
              <a:uLnTx/>
              <a:uFillTx/>
              <a:latin typeface="+mn-lt"/>
              <a:ea typeface="+mn-ea"/>
              <a:cs typeface="+mn-cs"/>
            </a:rPr>
            <a:t>5</a:t>
          </a:r>
          <a:r>
            <a:rPr kumimoji="1" lang="ja-JP" altLang="ja-JP" sz="750" b="0" i="0" u="none" strike="noStrike" kern="0" cap="none" spc="0" normalizeH="0" baseline="0" noProof="0">
              <a:ln>
                <a:noFill/>
              </a:ln>
              <a:solidFill>
                <a:prstClr val="black"/>
              </a:solidFill>
              <a:effectLst/>
              <a:uLnTx/>
              <a:uFillTx/>
              <a:latin typeface="+mn-lt"/>
              <a:ea typeface="+mn-ea"/>
              <a:cs typeface="+mn-cs"/>
            </a:rPr>
            <a:t>年間で</a:t>
          </a:r>
          <a:r>
            <a:rPr kumimoji="1" lang="en-US" altLang="ja-JP" sz="750" b="0" i="0" u="none" strike="noStrike" kern="0" cap="none" spc="0" normalizeH="0" baseline="0" noProof="0">
              <a:ln>
                <a:noFill/>
              </a:ln>
              <a:solidFill>
                <a:prstClr val="black"/>
              </a:solidFill>
              <a:effectLst/>
              <a:uLnTx/>
              <a:uFillTx/>
              <a:latin typeface="+mn-lt"/>
              <a:ea typeface="+mn-ea"/>
              <a:cs typeface="+mn-cs"/>
            </a:rPr>
            <a:t>15</a:t>
          </a:r>
          <a:r>
            <a:rPr kumimoji="1" lang="ja-JP" altLang="ja-JP" sz="750" b="0" i="0" u="none" strike="noStrike" kern="0" cap="none" spc="0" normalizeH="0" baseline="0" noProof="0">
              <a:ln>
                <a:noFill/>
              </a:ln>
              <a:solidFill>
                <a:prstClr val="black"/>
              </a:solidFill>
              <a:effectLst/>
              <a:uLnTx/>
              <a:uFillTx/>
              <a:latin typeface="+mn-lt"/>
              <a:ea typeface="+mn-ea"/>
              <a:cs typeface="+mn-cs"/>
            </a:rPr>
            <a:t>人の削減計画を定め、令和</a:t>
          </a:r>
          <a:r>
            <a:rPr kumimoji="1" lang="en-US" altLang="ja-JP" sz="750" b="0" i="0" u="none" strike="noStrike" kern="0" cap="none" spc="0" normalizeH="0" baseline="0" noProof="0">
              <a:ln>
                <a:noFill/>
              </a:ln>
              <a:solidFill>
                <a:prstClr val="black"/>
              </a:solidFill>
              <a:effectLst/>
              <a:uLnTx/>
              <a:uFillTx/>
              <a:latin typeface="+mn-lt"/>
              <a:ea typeface="+mn-ea"/>
              <a:cs typeface="+mn-cs"/>
            </a:rPr>
            <a:t>4</a:t>
          </a:r>
          <a:r>
            <a:rPr kumimoji="1" lang="ja-JP" altLang="ja-JP" sz="750" b="0" i="0" u="none" strike="noStrike" kern="0" cap="none" spc="0" normalizeH="0" baseline="0" noProof="0">
              <a:ln>
                <a:noFill/>
              </a:ln>
              <a:solidFill>
                <a:prstClr val="black"/>
              </a:solidFill>
              <a:effectLst/>
              <a:uLnTx/>
              <a:uFillTx/>
              <a:latin typeface="+mn-lt"/>
              <a:ea typeface="+mn-ea"/>
              <a:cs typeface="+mn-cs"/>
            </a:rPr>
            <a:t>年度までの累計で</a:t>
          </a:r>
          <a:r>
            <a:rPr kumimoji="1" lang="en-US" altLang="ja-JP" sz="750" b="0" i="0" u="none" strike="noStrike" kern="0" cap="none" spc="0" normalizeH="0" baseline="0" noProof="0">
              <a:ln>
                <a:noFill/>
              </a:ln>
              <a:solidFill>
                <a:prstClr val="black"/>
              </a:solidFill>
              <a:effectLst/>
              <a:uLnTx/>
              <a:uFillTx/>
              <a:latin typeface="+mn-lt"/>
              <a:ea typeface="+mn-ea"/>
              <a:cs typeface="+mn-cs"/>
            </a:rPr>
            <a:t>21</a:t>
          </a:r>
          <a:r>
            <a:rPr kumimoji="1" lang="ja-JP" altLang="ja-JP" sz="750" b="0" i="0" u="none" strike="noStrike" kern="0" cap="none" spc="0" normalizeH="0" baseline="0" noProof="0">
              <a:ln>
                <a:noFill/>
              </a:ln>
              <a:solidFill>
                <a:prstClr val="black"/>
              </a:solidFill>
              <a:effectLst/>
              <a:uLnTx/>
              <a:uFillTx/>
              <a:latin typeface="+mn-lt"/>
              <a:ea typeface="+mn-ea"/>
              <a:cs typeface="+mn-cs"/>
            </a:rPr>
            <a:t>人の削減を図ることができた。</a:t>
          </a:r>
          <a:endParaRPr kumimoji="0" lang="ja-JP" altLang="ja-JP" sz="7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8A846759-2C43-4B8B-B199-A5BAB9F0FFD1}"/>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93486E36-3DA4-4159-9CC0-BF0A26571371}"/>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9D647E3A-062B-4909-801B-BD823EE8DA1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4895BC2D-BBD0-4307-9F05-3F24B98DAEC1}"/>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A5108F97-A28A-44A0-B4A1-B715AB2E32BD}"/>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5D2E1B17-E1EC-4E1B-9A73-5A2D22B7A986}"/>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51CF3B53-6E86-45E0-A2D9-727FB4532583}"/>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DC372B0B-0485-4165-94D3-09CAEEF94F58}"/>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DA4EF7A6-5332-4E79-9972-E66E8E0181E6}"/>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5D7BBA73-79FA-46CC-BC0A-DF686BE3A387}"/>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D110D9AF-E749-4837-B83B-EFAC01B7CE78}"/>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9DCF7E06-7ABE-4480-8E08-BA0D881BBECF}"/>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E92ED6FE-F38D-4770-A21F-8B654C2DBBAA}"/>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D783F0C3-979F-486A-AD2D-C7CCF6FDDA45}"/>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A9698F2A-FCAC-428E-9C41-EB18082C332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FE29A676-0B90-4F9C-83B7-83027F9617F7}"/>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41B63EDF-0B30-4AB7-84AB-C8D36ECBD97C}"/>
            </a:ext>
          </a:extLst>
        </xdr:cNvPr>
        <xdr:cNvCxnSpPr/>
      </xdr:nvCxnSpPr>
      <xdr:spPr>
        <a:xfrm flipV="1">
          <a:off x="15474950" y="9572413"/>
          <a:ext cx="0" cy="1504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8DFE0520-10A0-4681-8893-4FBEA5172375}"/>
            </a:ext>
          </a:extLst>
        </xdr:cNvPr>
        <xdr:cNvSpPr txBox="1"/>
      </xdr:nvSpPr>
      <xdr:spPr>
        <a:xfrm>
          <a:off x="1556385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1F3B003E-69BD-485E-9FE7-784F4B648A99}"/>
            </a:ext>
          </a:extLst>
        </xdr:cNvPr>
        <xdr:cNvCxnSpPr/>
      </xdr:nvCxnSpPr>
      <xdr:spPr>
        <a:xfrm>
          <a:off x="15405100" y="11077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DF213E89-7B5E-42AA-AE47-DE5D0B066F1F}"/>
            </a:ext>
          </a:extLst>
        </xdr:cNvPr>
        <xdr:cNvSpPr txBox="1"/>
      </xdr:nvSpPr>
      <xdr:spPr>
        <a:xfrm>
          <a:off x="15563850" y="932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230AC85B-225A-4661-9A27-B6CF108C7202}"/>
            </a:ext>
          </a:extLst>
        </xdr:cNvPr>
        <xdr:cNvCxnSpPr/>
      </xdr:nvCxnSpPr>
      <xdr:spPr>
        <a:xfrm>
          <a:off x="15405100" y="9572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149013</xdr:rowOff>
    </xdr:from>
    <xdr:to>
      <xdr:col>81</xdr:col>
      <xdr:colOff>44450</xdr:colOff>
      <xdr:row>62</xdr:row>
      <xdr:rowOff>157056</xdr:rowOff>
    </xdr:to>
    <xdr:cxnSp macro="">
      <xdr:nvCxnSpPr>
        <xdr:cNvPr id="322" name="直線コネクタ 321">
          <a:extLst>
            <a:ext uri="{FF2B5EF4-FFF2-40B4-BE49-F238E27FC236}">
              <a16:creationId xmlns:a16="http://schemas.microsoft.com/office/drawing/2014/main" id="{376B0B64-4B17-496C-B9FC-BBD78938B763}"/>
            </a:ext>
          </a:extLst>
        </xdr:cNvPr>
        <xdr:cNvCxnSpPr/>
      </xdr:nvCxnSpPr>
      <xdr:spPr>
        <a:xfrm flipV="1">
          <a:off x="14712950" y="10385213"/>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6015ECBA-4EA0-4B44-BFB7-24156B151047}"/>
            </a:ext>
          </a:extLst>
        </xdr:cNvPr>
        <xdr:cNvSpPr txBox="1"/>
      </xdr:nvSpPr>
      <xdr:spPr>
        <a:xfrm>
          <a:off x="15563850" y="9991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3AEF2D98-1819-4D6C-AC0C-A0CD53EF5E5A}"/>
            </a:ext>
          </a:extLst>
        </xdr:cNvPr>
        <xdr:cNvSpPr/>
      </xdr:nvSpPr>
      <xdr:spPr>
        <a:xfrm>
          <a:off x="15430500" y="101396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157056</xdr:rowOff>
    </xdr:to>
    <xdr:cxnSp macro="">
      <xdr:nvCxnSpPr>
        <xdr:cNvPr id="325" name="直線コネクタ 324">
          <a:extLst>
            <a:ext uri="{FF2B5EF4-FFF2-40B4-BE49-F238E27FC236}">
              <a16:creationId xmlns:a16="http://schemas.microsoft.com/office/drawing/2014/main" id="{2E958011-AEBA-4EC5-9FC5-98831A79C6C9}"/>
            </a:ext>
          </a:extLst>
        </xdr:cNvPr>
        <xdr:cNvCxnSpPr/>
      </xdr:nvCxnSpPr>
      <xdr:spPr>
        <a:xfrm>
          <a:off x="13906500" y="10377170"/>
          <a:ext cx="80645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F95AD8B1-F587-4587-8F3E-248FDA3838F6}"/>
            </a:ext>
          </a:extLst>
        </xdr:cNvPr>
        <xdr:cNvSpPr/>
      </xdr:nvSpPr>
      <xdr:spPr>
        <a:xfrm>
          <a:off x="14668500" y="101195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A3482E1B-406C-4458-A2F1-D7B7783F1910}"/>
            </a:ext>
          </a:extLst>
        </xdr:cNvPr>
        <xdr:cNvSpPr txBox="1"/>
      </xdr:nvSpPr>
      <xdr:spPr>
        <a:xfrm>
          <a:off x="14370050" y="990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140970</xdr:rowOff>
    </xdr:to>
    <xdr:cxnSp macro="">
      <xdr:nvCxnSpPr>
        <xdr:cNvPr id="328" name="直線コネクタ 327">
          <a:extLst>
            <a:ext uri="{FF2B5EF4-FFF2-40B4-BE49-F238E27FC236}">
              <a16:creationId xmlns:a16="http://schemas.microsoft.com/office/drawing/2014/main" id="{DD33D4F6-D069-4419-89B0-A3FF2AD529DF}"/>
            </a:ext>
          </a:extLst>
        </xdr:cNvPr>
        <xdr:cNvCxnSpPr/>
      </xdr:nvCxnSpPr>
      <xdr:spPr>
        <a:xfrm>
          <a:off x="13106400" y="10369127"/>
          <a:ext cx="8001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64DE7BA7-6E62-427C-8401-F2A4E666DA82}"/>
            </a:ext>
          </a:extLst>
        </xdr:cNvPr>
        <xdr:cNvSpPr/>
      </xdr:nvSpPr>
      <xdr:spPr>
        <a:xfrm>
          <a:off x="13868400" y="10103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F6B8F153-AEF9-4DDA-A7D9-A8085F3FBF5D}"/>
            </a:ext>
          </a:extLst>
        </xdr:cNvPr>
        <xdr:cNvSpPr txBox="1"/>
      </xdr:nvSpPr>
      <xdr:spPr>
        <a:xfrm>
          <a:off x="13557250" y="988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62</xdr:row>
      <xdr:rowOff>132927</xdr:rowOff>
    </xdr:to>
    <xdr:cxnSp macro="">
      <xdr:nvCxnSpPr>
        <xdr:cNvPr id="331" name="直線コネクタ 330">
          <a:extLst>
            <a:ext uri="{FF2B5EF4-FFF2-40B4-BE49-F238E27FC236}">
              <a16:creationId xmlns:a16="http://schemas.microsoft.com/office/drawing/2014/main" id="{CE9E64F3-FC93-4E1D-896A-2164643FF4F9}"/>
            </a:ext>
          </a:extLst>
        </xdr:cNvPr>
        <xdr:cNvCxnSpPr/>
      </xdr:nvCxnSpPr>
      <xdr:spPr>
        <a:xfrm>
          <a:off x="12293600" y="10365105"/>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6493B7D5-1D57-445A-BE27-7E0E61855BF7}"/>
            </a:ext>
          </a:extLst>
        </xdr:cNvPr>
        <xdr:cNvSpPr/>
      </xdr:nvSpPr>
      <xdr:spPr>
        <a:xfrm>
          <a:off x="13055600" y="1008337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21B3F57E-CEA9-45AC-BE4F-E13E77E99C27}"/>
            </a:ext>
          </a:extLst>
        </xdr:cNvPr>
        <xdr:cNvSpPr txBox="1"/>
      </xdr:nvSpPr>
      <xdr:spPr>
        <a:xfrm>
          <a:off x="12763500" y="986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9DBB8257-E6A6-47C4-848E-EB7E29F0D456}"/>
            </a:ext>
          </a:extLst>
        </xdr:cNvPr>
        <xdr:cNvSpPr/>
      </xdr:nvSpPr>
      <xdr:spPr>
        <a:xfrm>
          <a:off x="12242800" y="10061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55CE5313-6492-4E92-9107-C7CFE8F7E5D5}"/>
            </a:ext>
          </a:extLst>
        </xdr:cNvPr>
        <xdr:cNvSpPr txBox="1"/>
      </xdr:nvSpPr>
      <xdr:spPr>
        <a:xfrm>
          <a:off x="1195070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02A8F6B-E678-4FFF-A863-BA17BD5C2F4D}"/>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257BADA-B045-46C1-AECF-232B1D852172}"/>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ECB8907-D576-499D-A3E0-B667538EB126}"/>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682AD1B-AB39-4716-9E76-C4CC4CA21362}"/>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5D1A3A7-0EFA-4F26-BB36-642CF7A1191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41" name="楕円 340">
          <a:extLst>
            <a:ext uri="{FF2B5EF4-FFF2-40B4-BE49-F238E27FC236}">
              <a16:creationId xmlns:a16="http://schemas.microsoft.com/office/drawing/2014/main" id="{B25DC515-FCDA-45BC-8D7E-D6973A69AC20}"/>
            </a:ext>
          </a:extLst>
        </xdr:cNvPr>
        <xdr:cNvSpPr/>
      </xdr:nvSpPr>
      <xdr:spPr>
        <a:xfrm>
          <a:off x="15430500" y="103344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70290</xdr:rowOff>
    </xdr:from>
    <xdr:ext cx="762000" cy="259045"/>
    <xdr:sp macro="" textlink="">
      <xdr:nvSpPr>
        <xdr:cNvPr id="342" name="定員管理の状況該当値テキスト">
          <a:extLst>
            <a:ext uri="{FF2B5EF4-FFF2-40B4-BE49-F238E27FC236}">
              <a16:creationId xmlns:a16="http://schemas.microsoft.com/office/drawing/2014/main" id="{AC1820AE-AA99-43F2-9858-FB01AC46B1D9}"/>
            </a:ext>
          </a:extLst>
        </xdr:cNvPr>
        <xdr:cNvSpPr txBox="1"/>
      </xdr:nvSpPr>
      <xdr:spPr>
        <a:xfrm>
          <a:off x="15563850" y="1030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106256</xdr:rowOff>
    </xdr:from>
    <xdr:to>
      <xdr:col>77</xdr:col>
      <xdr:colOff>95250</xdr:colOff>
      <xdr:row>63</xdr:row>
      <xdr:rowOff>36406</xdr:rowOff>
    </xdr:to>
    <xdr:sp macro="" textlink="">
      <xdr:nvSpPr>
        <xdr:cNvPr id="343" name="楕円 342">
          <a:extLst>
            <a:ext uri="{FF2B5EF4-FFF2-40B4-BE49-F238E27FC236}">
              <a16:creationId xmlns:a16="http://schemas.microsoft.com/office/drawing/2014/main" id="{FC0564B9-A274-45DC-A90A-114774B2FBB2}"/>
            </a:ext>
          </a:extLst>
        </xdr:cNvPr>
        <xdr:cNvSpPr/>
      </xdr:nvSpPr>
      <xdr:spPr>
        <a:xfrm>
          <a:off x="14668500" y="103424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21183</xdr:rowOff>
    </xdr:from>
    <xdr:ext cx="736600" cy="259045"/>
    <xdr:sp macro="" textlink="">
      <xdr:nvSpPr>
        <xdr:cNvPr id="344" name="テキスト ボックス 343">
          <a:extLst>
            <a:ext uri="{FF2B5EF4-FFF2-40B4-BE49-F238E27FC236}">
              <a16:creationId xmlns:a16="http://schemas.microsoft.com/office/drawing/2014/main" id="{53B8FFB6-E7F8-4BBA-A829-A7CB22D87537}"/>
            </a:ext>
          </a:extLst>
        </xdr:cNvPr>
        <xdr:cNvSpPr txBox="1"/>
      </xdr:nvSpPr>
      <xdr:spPr>
        <a:xfrm>
          <a:off x="14370050" y="1042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5" name="楕円 344">
          <a:extLst>
            <a:ext uri="{FF2B5EF4-FFF2-40B4-BE49-F238E27FC236}">
              <a16:creationId xmlns:a16="http://schemas.microsoft.com/office/drawing/2014/main" id="{45318553-D86C-42F6-8966-B46F99DAAE41}"/>
            </a:ext>
          </a:extLst>
        </xdr:cNvPr>
        <xdr:cNvSpPr/>
      </xdr:nvSpPr>
      <xdr:spPr>
        <a:xfrm>
          <a:off x="13868400" y="10326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46" name="テキスト ボックス 345">
          <a:extLst>
            <a:ext uri="{FF2B5EF4-FFF2-40B4-BE49-F238E27FC236}">
              <a16:creationId xmlns:a16="http://schemas.microsoft.com/office/drawing/2014/main" id="{BDE2C320-C624-4E67-ADA1-407346C54DD7}"/>
            </a:ext>
          </a:extLst>
        </xdr:cNvPr>
        <xdr:cNvSpPr txBox="1"/>
      </xdr:nvSpPr>
      <xdr:spPr>
        <a:xfrm>
          <a:off x="13557250" y="1040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7" name="楕円 346">
          <a:extLst>
            <a:ext uri="{FF2B5EF4-FFF2-40B4-BE49-F238E27FC236}">
              <a16:creationId xmlns:a16="http://schemas.microsoft.com/office/drawing/2014/main" id="{28E66A46-3A18-4126-8062-28CED8E619AC}"/>
            </a:ext>
          </a:extLst>
        </xdr:cNvPr>
        <xdr:cNvSpPr/>
      </xdr:nvSpPr>
      <xdr:spPr>
        <a:xfrm>
          <a:off x="13055600" y="1031832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48" name="テキスト ボックス 347">
          <a:extLst>
            <a:ext uri="{FF2B5EF4-FFF2-40B4-BE49-F238E27FC236}">
              <a16:creationId xmlns:a16="http://schemas.microsoft.com/office/drawing/2014/main" id="{1E3A408E-EE97-444A-9814-1EA3AB436E5D}"/>
            </a:ext>
          </a:extLst>
        </xdr:cNvPr>
        <xdr:cNvSpPr txBox="1"/>
      </xdr:nvSpPr>
      <xdr:spPr>
        <a:xfrm>
          <a:off x="12763500" y="1039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9" name="楕円 348">
          <a:extLst>
            <a:ext uri="{FF2B5EF4-FFF2-40B4-BE49-F238E27FC236}">
              <a16:creationId xmlns:a16="http://schemas.microsoft.com/office/drawing/2014/main" id="{B1F9D2DC-AB06-4128-BE2F-4C37233E3F46}"/>
            </a:ext>
          </a:extLst>
        </xdr:cNvPr>
        <xdr:cNvSpPr/>
      </xdr:nvSpPr>
      <xdr:spPr>
        <a:xfrm>
          <a:off x="12242800" y="10314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50" name="テキスト ボックス 349">
          <a:extLst>
            <a:ext uri="{FF2B5EF4-FFF2-40B4-BE49-F238E27FC236}">
              <a16:creationId xmlns:a16="http://schemas.microsoft.com/office/drawing/2014/main" id="{781E6159-D1E4-4DA5-8C50-25B2A5BA41D4}"/>
            </a:ext>
          </a:extLst>
        </xdr:cNvPr>
        <xdr:cNvSpPr txBox="1"/>
      </xdr:nvSpPr>
      <xdr:spPr>
        <a:xfrm>
          <a:off x="11950700" y="1040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4E64E2B5-4E7D-4489-9B51-FE50731E759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85A8C0C7-16ED-49CE-BE31-4E8A022CF71B}"/>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528DA398-2E62-43F5-8849-8BF06FB54C35}"/>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5414DC25-84E2-47BB-8E1D-2C878829956B}"/>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7F8A07B9-CDC1-425A-8E1C-CCDCC8033E93}"/>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B9C55103-DEF0-4465-8799-C4B3DC33EFD1}"/>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8A53C0DA-8B47-477B-8462-B4A914F5B80A}"/>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F1721FBE-E5FA-40DB-A635-3E5D1514EE63}"/>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D66F68A8-641D-4DD8-8C61-7AFBD0605ABC}"/>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7989D9F0-72C2-4B53-B422-E23E8FF52B0F}"/>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BE1FB555-586D-4BC2-B441-CADE70F3B092}"/>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8ABC77D5-FF23-468E-8D2A-50D2B7E1147F}"/>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FFA2046B-132E-4F42-9A58-894911021A4F}"/>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単年度実質公債費比率は、令和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年度は対前年度比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0.5</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8.4</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年度算定では、平均値の算定基礎が</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a:t>
          </a:r>
          <a:r>
            <a:rPr kumimoji="1" lang="en-US" altLang="ja-JP" sz="1100" b="0" i="0" u="none" strike="noStrike" kern="0" cap="none" spc="0" normalizeH="0" baseline="0" noProof="0">
              <a:ln>
                <a:noFill/>
              </a:ln>
              <a:solidFill>
                <a:prstClr val="black"/>
              </a:solidFill>
              <a:effectLst/>
              <a:uLnTx/>
              <a:uFillTx/>
              <a:latin typeface="+mn-lt"/>
              <a:ea typeface="+mn-ea"/>
              <a:cs typeface="+mn-cs"/>
            </a:rPr>
            <a:t>7.9</a:t>
          </a:r>
          <a:r>
            <a:rPr kumimoji="1" lang="ja-JP" altLang="ja-JP" sz="1100" b="0" i="0" u="none" strike="noStrike" kern="0" cap="none" spc="0" normalizeH="0" baseline="0" noProof="0">
              <a:ln>
                <a:noFill/>
              </a:ln>
              <a:solidFill>
                <a:prstClr val="black"/>
              </a:solidFill>
              <a:effectLst/>
              <a:uLnTx/>
              <a:uFillTx/>
              <a:latin typeface="+mn-lt"/>
              <a:ea typeface="+mn-ea"/>
              <a:cs typeface="+mn-cs"/>
            </a:rPr>
            <a:t>％から令和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en-US" sz="1100" b="0" i="0" u="none" strike="noStrike" kern="0" cap="none" spc="0" normalizeH="0" baseline="0" noProof="0">
              <a:ln>
                <a:noFill/>
              </a:ln>
              <a:solidFill>
                <a:prstClr val="black"/>
              </a:solidFill>
              <a:effectLst/>
              <a:uLnTx/>
              <a:uFillTx/>
              <a:latin typeface="+mn-lt"/>
              <a:ea typeface="+mn-ea"/>
              <a:cs typeface="+mn-cs"/>
            </a:rPr>
            <a:t>年</a:t>
          </a:r>
          <a:r>
            <a:rPr kumimoji="1" lang="ja-JP" altLang="ja-JP" sz="1100" b="0" i="0" u="none" strike="noStrike" kern="0" cap="none" spc="0" normalizeH="0" baseline="0" noProof="0">
              <a:ln>
                <a:noFill/>
              </a:ln>
              <a:solidFill>
                <a:prstClr val="black"/>
              </a:solidFill>
              <a:effectLst/>
              <a:uLnTx/>
              <a:uFillTx/>
              <a:latin typeface="+mn-lt"/>
              <a:ea typeface="+mn-ea"/>
              <a:cs typeface="+mn-cs"/>
            </a:rPr>
            <a:t>度の</a:t>
          </a:r>
          <a:r>
            <a:rPr kumimoji="1" lang="en-US" altLang="ja-JP" sz="1100" b="0" i="0" u="none" strike="noStrike" kern="0" cap="none" spc="0" normalizeH="0" baseline="0" noProof="0">
              <a:ln>
                <a:noFill/>
              </a:ln>
              <a:solidFill>
                <a:prstClr val="black"/>
              </a:solidFill>
              <a:effectLst/>
              <a:uLnTx/>
              <a:uFillTx/>
              <a:latin typeface="+mn-lt"/>
              <a:ea typeface="+mn-ea"/>
              <a:cs typeface="+mn-cs"/>
            </a:rPr>
            <a:t>8.4</a:t>
          </a:r>
          <a:r>
            <a:rPr kumimoji="1" lang="ja-JP" altLang="ja-JP" sz="1100" b="0" i="0" u="none" strike="noStrike" kern="0" cap="none" spc="0" normalizeH="0" baseline="0" noProof="0">
              <a:ln>
                <a:noFill/>
              </a:ln>
              <a:solidFill>
                <a:prstClr val="black"/>
              </a:solidFill>
              <a:effectLst/>
              <a:uLnTx/>
              <a:uFillTx/>
              <a:latin typeface="+mn-lt"/>
              <a:ea typeface="+mn-ea"/>
              <a:cs typeface="+mn-cs"/>
            </a:rPr>
            <a:t>％に入れ替わることから、実質公債費比率（</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か年平均）は前年度比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ja-JP" sz="1100" b="0" i="0" u="none" strike="noStrike" kern="0" cap="none" spc="0" normalizeH="0" baseline="0" noProof="0">
              <a:ln>
                <a:noFill/>
              </a:ln>
              <a:solidFill>
                <a:prstClr val="black"/>
              </a:solidFill>
              <a:effectLst/>
              <a:uLnTx/>
              <a:uFillTx/>
              <a:latin typeface="+mn-lt"/>
              <a:ea typeface="+mn-ea"/>
              <a:cs typeface="+mn-cs"/>
            </a:rPr>
            <a:t>増の</a:t>
          </a:r>
          <a:r>
            <a:rPr kumimoji="1" lang="en-US" altLang="ja-JP" sz="1100" b="0" i="0" u="none" strike="noStrike" kern="0" cap="none" spc="0" normalizeH="0" baseline="0" noProof="0">
              <a:ln>
                <a:noFill/>
              </a:ln>
              <a:solidFill>
                <a:prstClr val="black"/>
              </a:solidFill>
              <a:effectLst/>
              <a:uLnTx/>
              <a:uFillTx/>
              <a:latin typeface="+mn-lt"/>
              <a:ea typeface="+mn-ea"/>
              <a:cs typeface="+mn-cs"/>
            </a:rPr>
            <a:t>8.2</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引き続き、市債発行額の抑制と、利子負担の軽減に努める。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B81D32F1-66A7-4DAB-A9E1-156BE9025128}"/>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58E6B769-0EE7-476C-8EEC-472D1EB58B67}"/>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516E4BE2-E796-406D-8AF7-45B6D156B5A9}"/>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1A4A1D2-6024-45C6-A8F4-BBB13E156EF9}"/>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797C6B0E-98F9-4D51-A9D6-FEF917F7621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327DB8DE-8FCC-4722-9EDE-37B4A94BDAF4}"/>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BADBBFD-FAFE-4150-8ABE-7EEC7C42C437}"/>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55ED40FB-42A0-436D-BBE0-09D69C071601}"/>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A7F40555-AE0E-4D22-BD35-4D57A6A7C9F7}"/>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F1BA4E0C-F765-43FB-9AC0-A6F82126C789}"/>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EBBD03F2-A4C6-4D1F-80A7-0FE0B0C12CB3}"/>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3F18D300-CAEF-4897-BD31-1DC924EB5B43}"/>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C3D3B482-19A4-4BDB-B2B2-D052FA619CAA}"/>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C9560EF-BBCF-4535-91C9-6CA2B527A002}"/>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F81D32B0-0FD3-46C7-9F11-693E92D9F021}"/>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861D1E06-06F2-41F2-8F57-A967B452AED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F60ECB09-7179-406A-BEBE-4B6D14304FF5}"/>
            </a:ext>
          </a:extLst>
        </xdr:cNvPr>
        <xdr:cNvCxnSpPr/>
      </xdr:nvCxnSpPr>
      <xdr:spPr>
        <a:xfrm flipV="1">
          <a:off x="15474950" y="6089952"/>
          <a:ext cx="0" cy="15451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B8010080-C82D-4AB7-AA3B-DD7929CA4B2A}"/>
            </a:ext>
          </a:extLst>
        </xdr:cNvPr>
        <xdr:cNvSpPr txBox="1"/>
      </xdr:nvSpPr>
      <xdr:spPr>
        <a:xfrm>
          <a:off x="15563850" y="760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443805AD-FF2A-4A19-936C-F0C5F584A214}"/>
            </a:ext>
          </a:extLst>
        </xdr:cNvPr>
        <xdr:cNvCxnSpPr/>
      </xdr:nvCxnSpPr>
      <xdr:spPr>
        <a:xfrm>
          <a:off x="15405100" y="76351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2B2885E9-3FD6-4127-824C-D4F942283C61}"/>
            </a:ext>
          </a:extLst>
        </xdr:cNvPr>
        <xdr:cNvSpPr txBox="1"/>
      </xdr:nvSpPr>
      <xdr:spPr>
        <a:xfrm>
          <a:off x="15563850" y="5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A4BFC4A1-9D91-4B9D-A5FD-51489B311BF8}"/>
            </a:ext>
          </a:extLst>
        </xdr:cNvPr>
        <xdr:cNvCxnSpPr/>
      </xdr:nvCxnSpPr>
      <xdr:spPr>
        <a:xfrm>
          <a:off x="15405100" y="6089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37798</xdr:rowOff>
    </xdr:to>
    <xdr:cxnSp macro="">
      <xdr:nvCxnSpPr>
        <xdr:cNvPr id="385" name="直線コネクタ 384">
          <a:extLst>
            <a:ext uri="{FF2B5EF4-FFF2-40B4-BE49-F238E27FC236}">
              <a16:creationId xmlns:a16="http://schemas.microsoft.com/office/drawing/2014/main" id="{B523F0BE-367E-4F5C-A831-766FA6A34C01}"/>
            </a:ext>
          </a:extLst>
        </xdr:cNvPr>
        <xdr:cNvCxnSpPr/>
      </xdr:nvCxnSpPr>
      <xdr:spPr>
        <a:xfrm>
          <a:off x="14712950" y="7114117"/>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42EE0823-C906-43C6-BD61-FCBE5D59828F}"/>
            </a:ext>
          </a:extLst>
        </xdr:cNvPr>
        <xdr:cNvSpPr txBox="1"/>
      </xdr:nvSpPr>
      <xdr:spPr>
        <a:xfrm>
          <a:off x="15563850" y="6605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B7D21635-A68E-423B-9CE4-E2C691B231C2}"/>
            </a:ext>
          </a:extLst>
        </xdr:cNvPr>
        <xdr:cNvSpPr/>
      </xdr:nvSpPr>
      <xdr:spPr>
        <a:xfrm>
          <a:off x="15430500" y="67606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14817</xdr:rowOff>
    </xdr:to>
    <xdr:cxnSp macro="">
      <xdr:nvCxnSpPr>
        <xdr:cNvPr id="388" name="直線コネクタ 387">
          <a:extLst>
            <a:ext uri="{FF2B5EF4-FFF2-40B4-BE49-F238E27FC236}">
              <a16:creationId xmlns:a16="http://schemas.microsoft.com/office/drawing/2014/main" id="{536739E3-51F2-4E35-9E61-A0185DA65990}"/>
            </a:ext>
          </a:extLst>
        </xdr:cNvPr>
        <xdr:cNvCxnSpPr/>
      </xdr:nvCxnSpPr>
      <xdr:spPr>
        <a:xfrm>
          <a:off x="13906500" y="7102626"/>
          <a:ext cx="8064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4CBA201F-9775-45DD-89EB-E372427D0281}"/>
            </a:ext>
          </a:extLst>
        </xdr:cNvPr>
        <xdr:cNvSpPr/>
      </xdr:nvSpPr>
      <xdr:spPr>
        <a:xfrm>
          <a:off x="14668500" y="67606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E58C4FCF-137A-4F0A-901E-39DC8FC65663}"/>
            </a:ext>
          </a:extLst>
        </xdr:cNvPr>
        <xdr:cNvSpPr txBox="1"/>
      </xdr:nvSpPr>
      <xdr:spPr>
        <a:xfrm>
          <a:off x="14370050" y="653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3326</xdr:rowOff>
    </xdr:from>
    <xdr:to>
      <xdr:col>72</xdr:col>
      <xdr:colOff>203200</xdr:colOff>
      <xdr:row>43</xdr:row>
      <xdr:rowOff>3326</xdr:rowOff>
    </xdr:to>
    <xdr:cxnSp macro="">
      <xdr:nvCxnSpPr>
        <xdr:cNvPr id="391" name="直線コネクタ 390">
          <a:extLst>
            <a:ext uri="{FF2B5EF4-FFF2-40B4-BE49-F238E27FC236}">
              <a16:creationId xmlns:a16="http://schemas.microsoft.com/office/drawing/2014/main" id="{BC9A41D6-0F2D-4F25-A636-46E3A478D9D6}"/>
            </a:ext>
          </a:extLst>
        </xdr:cNvPr>
        <xdr:cNvCxnSpPr/>
      </xdr:nvCxnSpPr>
      <xdr:spPr>
        <a:xfrm>
          <a:off x="13106400" y="710262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732357D5-DDAB-4AE3-A380-021875854D34}"/>
            </a:ext>
          </a:extLst>
        </xdr:cNvPr>
        <xdr:cNvSpPr/>
      </xdr:nvSpPr>
      <xdr:spPr>
        <a:xfrm>
          <a:off x="13868400" y="6777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08C33047-832F-482D-95A1-A50348E80899}"/>
            </a:ext>
          </a:extLst>
        </xdr:cNvPr>
        <xdr:cNvSpPr txBox="1"/>
      </xdr:nvSpPr>
      <xdr:spPr>
        <a:xfrm>
          <a:off x="13557250" y="655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3326</xdr:rowOff>
    </xdr:from>
    <xdr:to>
      <xdr:col>68</xdr:col>
      <xdr:colOff>152400</xdr:colOff>
      <xdr:row>43</xdr:row>
      <xdr:rowOff>37798</xdr:rowOff>
    </xdr:to>
    <xdr:cxnSp macro="">
      <xdr:nvCxnSpPr>
        <xdr:cNvPr id="394" name="直線コネクタ 393">
          <a:extLst>
            <a:ext uri="{FF2B5EF4-FFF2-40B4-BE49-F238E27FC236}">
              <a16:creationId xmlns:a16="http://schemas.microsoft.com/office/drawing/2014/main" id="{B89B9770-2B7D-4CB9-A27D-B556C8FD1B4D}"/>
            </a:ext>
          </a:extLst>
        </xdr:cNvPr>
        <xdr:cNvCxnSpPr/>
      </xdr:nvCxnSpPr>
      <xdr:spPr>
        <a:xfrm flipV="1">
          <a:off x="12293600" y="7102626"/>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70730773-4551-4D74-9797-C9347FFFBD31}"/>
            </a:ext>
          </a:extLst>
        </xdr:cNvPr>
        <xdr:cNvSpPr/>
      </xdr:nvSpPr>
      <xdr:spPr>
        <a:xfrm>
          <a:off x="13055600" y="681173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AE9333C9-0AF8-44AD-8BD8-DB1AA0B3FBBD}"/>
            </a:ext>
          </a:extLst>
        </xdr:cNvPr>
        <xdr:cNvSpPr txBox="1"/>
      </xdr:nvSpPr>
      <xdr:spPr>
        <a:xfrm>
          <a:off x="1276350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82FFAE1B-300F-4F1C-8DEE-281F2CDA5774}"/>
            </a:ext>
          </a:extLst>
        </xdr:cNvPr>
        <xdr:cNvSpPr/>
      </xdr:nvSpPr>
      <xdr:spPr>
        <a:xfrm>
          <a:off x="1224280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BA5F7E16-73BC-4C8A-A690-89517967140C}"/>
            </a:ext>
          </a:extLst>
        </xdr:cNvPr>
        <xdr:cNvSpPr txBox="1"/>
      </xdr:nvSpPr>
      <xdr:spPr>
        <a:xfrm>
          <a:off x="1195070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9948263-5308-4B2E-BD1F-C3E86370CAC9}"/>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9D292C0-E75A-40B4-A0F8-5E2302DAEA36}"/>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2E604C4-FBF8-4734-BB0E-54DC2E29BCB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234E1BF-189E-42E1-BE75-49AE8457D188}"/>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910AFBB-329F-4E5E-A3FD-F2DC5B6C5A36}"/>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158448</xdr:rowOff>
    </xdr:from>
    <xdr:to>
      <xdr:col>81</xdr:col>
      <xdr:colOff>95250</xdr:colOff>
      <xdr:row>43</xdr:row>
      <xdr:rowOff>88598</xdr:rowOff>
    </xdr:to>
    <xdr:sp macro="" textlink="">
      <xdr:nvSpPr>
        <xdr:cNvPr id="404" name="楕円 403">
          <a:extLst>
            <a:ext uri="{FF2B5EF4-FFF2-40B4-BE49-F238E27FC236}">
              <a16:creationId xmlns:a16="http://schemas.microsoft.com/office/drawing/2014/main" id="{D1EE91F1-2EBB-442C-B089-D5F18007FD8C}"/>
            </a:ext>
          </a:extLst>
        </xdr:cNvPr>
        <xdr:cNvSpPr/>
      </xdr:nvSpPr>
      <xdr:spPr>
        <a:xfrm>
          <a:off x="15430500" y="70926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130525</xdr:rowOff>
    </xdr:from>
    <xdr:ext cx="762000" cy="259045"/>
    <xdr:sp macro="" textlink="">
      <xdr:nvSpPr>
        <xdr:cNvPr id="405" name="公債費負担の状況該当値テキスト">
          <a:extLst>
            <a:ext uri="{FF2B5EF4-FFF2-40B4-BE49-F238E27FC236}">
              <a16:creationId xmlns:a16="http://schemas.microsoft.com/office/drawing/2014/main" id="{198F098E-BCAF-446C-9FF3-B7956AF48122}"/>
            </a:ext>
          </a:extLst>
        </xdr:cNvPr>
        <xdr:cNvSpPr txBox="1"/>
      </xdr:nvSpPr>
      <xdr:spPr>
        <a:xfrm>
          <a:off x="15563850" y="706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a:extLst>
            <a:ext uri="{FF2B5EF4-FFF2-40B4-BE49-F238E27FC236}">
              <a16:creationId xmlns:a16="http://schemas.microsoft.com/office/drawing/2014/main" id="{292ADDCE-C7AC-4052-A350-C7571CA3B06F}"/>
            </a:ext>
          </a:extLst>
        </xdr:cNvPr>
        <xdr:cNvSpPr/>
      </xdr:nvSpPr>
      <xdr:spPr>
        <a:xfrm>
          <a:off x="14668500" y="70696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a:extLst>
            <a:ext uri="{FF2B5EF4-FFF2-40B4-BE49-F238E27FC236}">
              <a16:creationId xmlns:a16="http://schemas.microsoft.com/office/drawing/2014/main" id="{7D93E235-1A17-45AB-9DFD-BD6042E44D09}"/>
            </a:ext>
          </a:extLst>
        </xdr:cNvPr>
        <xdr:cNvSpPr txBox="1"/>
      </xdr:nvSpPr>
      <xdr:spPr>
        <a:xfrm>
          <a:off x="14370050" y="71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123976</xdr:rowOff>
    </xdr:from>
    <xdr:to>
      <xdr:col>73</xdr:col>
      <xdr:colOff>44450</xdr:colOff>
      <xdr:row>43</xdr:row>
      <xdr:rowOff>54126</xdr:rowOff>
    </xdr:to>
    <xdr:sp macro="" textlink="">
      <xdr:nvSpPr>
        <xdr:cNvPr id="408" name="楕円 407">
          <a:extLst>
            <a:ext uri="{FF2B5EF4-FFF2-40B4-BE49-F238E27FC236}">
              <a16:creationId xmlns:a16="http://schemas.microsoft.com/office/drawing/2014/main" id="{A1B14CD9-3D52-4834-A3FC-6A6F93503961}"/>
            </a:ext>
          </a:extLst>
        </xdr:cNvPr>
        <xdr:cNvSpPr/>
      </xdr:nvSpPr>
      <xdr:spPr>
        <a:xfrm>
          <a:off x="13868400" y="70581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38903</xdr:rowOff>
    </xdr:from>
    <xdr:ext cx="762000" cy="259045"/>
    <xdr:sp macro="" textlink="">
      <xdr:nvSpPr>
        <xdr:cNvPr id="409" name="テキスト ボックス 408">
          <a:extLst>
            <a:ext uri="{FF2B5EF4-FFF2-40B4-BE49-F238E27FC236}">
              <a16:creationId xmlns:a16="http://schemas.microsoft.com/office/drawing/2014/main" id="{01544569-D614-4F8A-88F8-E2EBFCC6B580}"/>
            </a:ext>
          </a:extLst>
        </xdr:cNvPr>
        <xdr:cNvSpPr txBox="1"/>
      </xdr:nvSpPr>
      <xdr:spPr>
        <a:xfrm>
          <a:off x="13557250" y="713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0" name="楕円 409">
          <a:extLst>
            <a:ext uri="{FF2B5EF4-FFF2-40B4-BE49-F238E27FC236}">
              <a16:creationId xmlns:a16="http://schemas.microsoft.com/office/drawing/2014/main" id="{C2598D98-A4FF-42F6-BF8C-F3936F946E0E}"/>
            </a:ext>
          </a:extLst>
        </xdr:cNvPr>
        <xdr:cNvSpPr/>
      </xdr:nvSpPr>
      <xdr:spPr>
        <a:xfrm>
          <a:off x="13055600" y="705817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1" name="テキスト ボックス 410">
          <a:extLst>
            <a:ext uri="{FF2B5EF4-FFF2-40B4-BE49-F238E27FC236}">
              <a16:creationId xmlns:a16="http://schemas.microsoft.com/office/drawing/2014/main" id="{579D9861-8CCE-4203-A52A-9108AE66EA15}"/>
            </a:ext>
          </a:extLst>
        </xdr:cNvPr>
        <xdr:cNvSpPr txBox="1"/>
      </xdr:nvSpPr>
      <xdr:spPr>
        <a:xfrm>
          <a:off x="12763500" y="713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158448</xdr:rowOff>
    </xdr:from>
    <xdr:to>
      <xdr:col>64</xdr:col>
      <xdr:colOff>152400</xdr:colOff>
      <xdr:row>43</xdr:row>
      <xdr:rowOff>88598</xdr:rowOff>
    </xdr:to>
    <xdr:sp macro="" textlink="">
      <xdr:nvSpPr>
        <xdr:cNvPr id="412" name="楕円 411">
          <a:extLst>
            <a:ext uri="{FF2B5EF4-FFF2-40B4-BE49-F238E27FC236}">
              <a16:creationId xmlns:a16="http://schemas.microsoft.com/office/drawing/2014/main" id="{63EC8E3E-D025-4F25-9437-7A3F13BF6112}"/>
            </a:ext>
          </a:extLst>
        </xdr:cNvPr>
        <xdr:cNvSpPr/>
      </xdr:nvSpPr>
      <xdr:spPr>
        <a:xfrm>
          <a:off x="12242800" y="70926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73375</xdr:rowOff>
    </xdr:from>
    <xdr:ext cx="762000" cy="259045"/>
    <xdr:sp macro="" textlink="">
      <xdr:nvSpPr>
        <xdr:cNvPr id="413" name="テキスト ボックス 412">
          <a:extLst>
            <a:ext uri="{FF2B5EF4-FFF2-40B4-BE49-F238E27FC236}">
              <a16:creationId xmlns:a16="http://schemas.microsoft.com/office/drawing/2014/main" id="{6EA297B2-3A5C-45D1-85F7-03F97C0E02B2}"/>
            </a:ext>
          </a:extLst>
        </xdr:cNvPr>
        <xdr:cNvSpPr txBox="1"/>
      </xdr:nvSpPr>
      <xdr:spPr>
        <a:xfrm>
          <a:off x="11950700" y="717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CD205DB-8C38-43F8-90D7-B7C1A85749DC}"/>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E7D5E693-5BF3-4918-90AE-6C3321247EE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5F4B6F6E-F1C9-4739-88C5-9DBEAA2CC925}"/>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1647489D-9494-4712-A955-8F5ECE27AACF}"/>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ECCC078B-F0BE-4FED-BF3A-7EE5660A0BAE}"/>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AE4F8DB5-984A-4606-9CD8-98D6190E2622}"/>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EBE80CB1-D9CC-4C27-A57E-BA9DC9EDFDE1}"/>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244259E6-45B8-406D-8F5C-5743B571BF43}"/>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F8D5796-445F-461F-883B-78405E0CE187}"/>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38B72A8C-DDD0-4BC8-A2BC-902CE9D83A2B}"/>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3E4BF5DA-3D77-4041-9BEB-CD49D98DE87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34E8441C-FF95-4136-9A5E-CB895F64F505}"/>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19D1AA88-EADF-4F06-AB81-AE33275A0DC3}"/>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分子は、地方債の現在高の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等に伴い将来負担額が</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したものの、控除対象額である充当可能基金が</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となった。分母は、</a:t>
          </a:r>
          <a:r>
            <a:rPr kumimoji="1" lang="ja-JP" altLang="en-US" sz="1100" b="0" i="0" u="none" strike="noStrike" kern="0" cap="none" spc="0" normalizeH="0" baseline="0" noProof="0">
              <a:ln>
                <a:noFill/>
              </a:ln>
              <a:solidFill>
                <a:prstClr val="black"/>
              </a:solidFill>
              <a:effectLst/>
              <a:uLnTx/>
              <a:uFillTx/>
              <a:latin typeface="+mn-lt"/>
              <a:ea typeface="+mn-ea"/>
              <a:cs typeface="+mn-cs"/>
            </a:rPr>
            <a:t>臨時財政対策債発行可能額</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と、控除対象額である算入公債費等の増加により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全体額は</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となった。結果として、将来負担比率は前年度に比べ、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3.7</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悪化</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引き続き、事業実施の適正化を図り、財政の健全化に努める。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042F3D4-029B-4E55-B582-3D00B40E3E7D}"/>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FD18C69F-92DB-456A-988B-93D0C525E567}"/>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F0436625-E0A2-41F1-A5C3-9DF84CD686C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A229C457-14A2-4709-A22E-86DEEA36969B}"/>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B115451D-19FA-4EB7-8DFE-7034DC19C1BD}"/>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C312304E-0BCE-47ED-AEC3-7171BFB1519F}"/>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B35F8343-7D51-496A-B4E7-99D38087B3EA}"/>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D1D7A16-DC4F-4C99-A176-A7E819E4A1DF}"/>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A4441866-5FBF-4FB0-BB1B-D13F05B4ED03}"/>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62128DBD-6094-4DEA-9CCB-F3B22B9718F6}"/>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99504F14-5F98-4AFA-8C81-1E5F658E446C}"/>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49A8A480-EE7F-4C55-997F-10FB436C22DA}"/>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BD43E14-EE89-46A6-9B41-0B41834D798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6C9968E-A5EC-462B-824D-55AFF4E92D8D}"/>
            </a:ext>
          </a:extLst>
        </xdr:cNvPr>
        <xdr:cNvCxnSpPr/>
      </xdr:nvCxnSpPr>
      <xdr:spPr>
        <a:xfrm flipV="1">
          <a:off x="15474950" y="2362200"/>
          <a:ext cx="0" cy="1495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868F493A-E57A-4675-8EB4-1B830ADBF1AE}"/>
            </a:ext>
          </a:extLst>
        </xdr:cNvPr>
        <xdr:cNvSpPr txBox="1"/>
      </xdr:nvSpPr>
      <xdr:spPr>
        <a:xfrm>
          <a:off x="15563850" y="383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A7454FC3-FAE1-41F4-895A-D5E8318C6427}"/>
            </a:ext>
          </a:extLst>
        </xdr:cNvPr>
        <xdr:cNvCxnSpPr/>
      </xdr:nvCxnSpPr>
      <xdr:spPr>
        <a:xfrm>
          <a:off x="15405100" y="3858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EF188721-B4EB-4B18-8A73-9D6260D110C0}"/>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E1F620A1-0A57-443E-A617-C793C6034434}"/>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73101</xdr:rowOff>
    </xdr:from>
    <xdr:to>
      <xdr:col>81</xdr:col>
      <xdr:colOff>44450</xdr:colOff>
      <xdr:row>17</xdr:row>
      <xdr:rowOff>108814</xdr:rowOff>
    </xdr:to>
    <xdr:cxnSp macro="">
      <xdr:nvCxnSpPr>
        <xdr:cNvPr id="445" name="直線コネクタ 444">
          <a:extLst>
            <a:ext uri="{FF2B5EF4-FFF2-40B4-BE49-F238E27FC236}">
              <a16:creationId xmlns:a16="http://schemas.microsoft.com/office/drawing/2014/main" id="{3F31550D-209E-4E42-85A6-2E3C577974B6}"/>
            </a:ext>
          </a:extLst>
        </xdr:cNvPr>
        <xdr:cNvCxnSpPr/>
      </xdr:nvCxnSpPr>
      <xdr:spPr>
        <a:xfrm>
          <a:off x="14712950" y="2879801"/>
          <a:ext cx="762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EBE49A52-3C5A-4E0A-AEE6-4F84C4C1BE99}"/>
            </a:ext>
          </a:extLst>
        </xdr:cNvPr>
        <xdr:cNvSpPr txBox="1"/>
      </xdr:nvSpPr>
      <xdr:spPr>
        <a:xfrm>
          <a:off x="15563850" y="2332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9742F1D6-1AF1-40AD-A885-F1B88CC9C54F}"/>
            </a:ext>
          </a:extLst>
        </xdr:cNvPr>
        <xdr:cNvSpPr/>
      </xdr:nvSpPr>
      <xdr:spPr>
        <a:xfrm>
          <a:off x="15430500" y="24807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73101</xdr:rowOff>
    </xdr:from>
    <xdr:to>
      <xdr:col>77</xdr:col>
      <xdr:colOff>44450</xdr:colOff>
      <xdr:row>18</xdr:row>
      <xdr:rowOff>2032</xdr:rowOff>
    </xdr:to>
    <xdr:cxnSp macro="">
      <xdr:nvCxnSpPr>
        <xdr:cNvPr id="448" name="直線コネクタ 447">
          <a:extLst>
            <a:ext uri="{FF2B5EF4-FFF2-40B4-BE49-F238E27FC236}">
              <a16:creationId xmlns:a16="http://schemas.microsoft.com/office/drawing/2014/main" id="{4900521B-3DD5-4461-A33C-F299F1D08876}"/>
            </a:ext>
          </a:extLst>
        </xdr:cNvPr>
        <xdr:cNvCxnSpPr/>
      </xdr:nvCxnSpPr>
      <xdr:spPr>
        <a:xfrm flipV="1">
          <a:off x="13906500" y="2879801"/>
          <a:ext cx="806450" cy="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9DC7B84B-C987-48F5-94E6-CD4D8DFD8261}"/>
            </a:ext>
          </a:extLst>
        </xdr:cNvPr>
        <xdr:cNvSpPr/>
      </xdr:nvSpPr>
      <xdr:spPr>
        <a:xfrm>
          <a:off x="14668500" y="25309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4A58C704-1B77-4F35-9C1D-B2558DBE340B}"/>
            </a:ext>
          </a:extLst>
        </xdr:cNvPr>
        <xdr:cNvSpPr txBox="1"/>
      </xdr:nvSpPr>
      <xdr:spPr>
        <a:xfrm>
          <a:off x="14370050" y="2312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2032</xdr:rowOff>
    </xdr:from>
    <xdr:to>
      <xdr:col>72</xdr:col>
      <xdr:colOff>203200</xdr:colOff>
      <xdr:row>18</xdr:row>
      <xdr:rowOff>7823</xdr:rowOff>
    </xdr:to>
    <xdr:cxnSp macro="">
      <xdr:nvCxnSpPr>
        <xdr:cNvPr id="451" name="直線コネクタ 450">
          <a:extLst>
            <a:ext uri="{FF2B5EF4-FFF2-40B4-BE49-F238E27FC236}">
              <a16:creationId xmlns:a16="http://schemas.microsoft.com/office/drawing/2014/main" id="{C2EA2DC2-552E-4271-8E35-92F28478F576}"/>
            </a:ext>
          </a:extLst>
        </xdr:cNvPr>
        <xdr:cNvCxnSpPr/>
      </xdr:nvCxnSpPr>
      <xdr:spPr>
        <a:xfrm flipV="1">
          <a:off x="13106400" y="2973832"/>
          <a:ext cx="8001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8BD7A152-8FB6-42D9-8641-9635FDFF34D7}"/>
            </a:ext>
          </a:extLst>
        </xdr:cNvPr>
        <xdr:cNvSpPr/>
      </xdr:nvSpPr>
      <xdr:spPr>
        <a:xfrm>
          <a:off x="13868400" y="2609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3FF075C2-53BE-4030-B23D-E7884929F433}"/>
            </a:ext>
          </a:extLst>
        </xdr:cNvPr>
        <xdr:cNvSpPr txBox="1"/>
      </xdr:nvSpPr>
      <xdr:spPr>
        <a:xfrm>
          <a:off x="13557250" y="238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162865</xdr:rowOff>
    </xdr:from>
    <xdr:to>
      <xdr:col>68</xdr:col>
      <xdr:colOff>152400</xdr:colOff>
      <xdr:row>18</xdr:row>
      <xdr:rowOff>7823</xdr:rowOff>
    </xdr:to>
    <xdr:cxnSp macro="">
      <xdr:nvCxnSpPr>
        <xdr:cNvPr id="454" name="直線コネクタ 453">
          <a:extLst>
            <a:ext uri="{FF2B5EF4-FFF2-40B4-BE49-F238E27FC236}">
              <a16:creationId xmlns:a16="http://schemas.microsoft.com/office/drawing/2014/main" id="{B3745B51-C20A-47BF-BF0D-201B660CA099}"/>
            </a:ext>
          </a:extLst>
        </xdr:cNvPr>
        <xdr:cNvCxnSpPr/>
      </xdr:nvCxnSpPr>
      <xdr:spPr>
        <a:xfrm>
          <a:off x="12293600" y="2969565"/>
          <a:ext cx="8128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4BA7E9A9-0B86-4A48-A6E1-D51F0BD5050B}"/>
            </a:ext>
          </a:extLst>
        </xdr:cNvPr>
        <xdr:cNvSpPr/>
      </xdr:nvSpPr>
      <xdr:spPr>
        <a:xfrm>
          <a:off x="13055600" y="263225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4CACA126-16A0-4B95-AC3E-6E4AC3A6C781}"/>
            </a:ext>
          </a:extLst>
        </xdr:cNvPr>
        <xdr:cNvSpPr txBox="1"/>
      </xdr:nvSpPr>
      <xdr:spPr>
        <a:xfrm>
          <a:off x="12763500" y="24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91B8CC6F-BF61-4BB9-BEBA-E8F2BA8833EC}"/>
            </a:ext>
          </a:extLst>
        </xdr:cNvPr>
        <xdr:cNvSpPr/>
      </xdr:nvSpPr>
      <xdr:spPr>
        <a:xfrm>
          <a:off x="12242800" y="26332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AC222F14-5E11-46BC-96FF-13678D2058D0}"/>
            </a:ext>
          </a:extLst>
        </xdr:cNvPr>
        <xdr:cNvSpPr txBox="1"/>
      </xdr:nvSpPr>
      <xdr:spPr>
        <a:xfrm>
          <a:off x="11950700" y="240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3F80E71-AD2D-4610-9F31-1C145C22303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7FC9236-EE86-4440-9CFA-627612840C26}"/>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21724BB-D2ED-4BC7-9074-6BA40A94BF0F}"/>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2FBE84C-BE10-4766-8777-8F72E4B05E01}"/>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EB0342CF-B885-418B-A414-CD9B0ADA2792}"/>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58014</xdr:rowOff>
    </xdr:from>
    <xdr:to>
      <xdr:col>81</xdr:col>
      <xdr:colOff>95250</xdr:colOff>
      <xdr:row>17</xdr:row>
      <xdr:rowOff>159614</xdr:rowOff>
    </xdr:to>
    <xdr:sp macro="" textlink="">
      <xdr:nvSpPr>
        <xdr:cNvPr id="464" name="楕円 463">
          <a:extLst>
            <a:ext uri="{FF2B5EF4-FFF2-40B4-BE49-F238E27FC236}">
              <a16:creationId xmlns:a16="http://schemas.microsoft.com/office/drawing/2014/main" id="{280D99D8-9926-4B80-8DF9-E3618F109923}"/>
            </a:ext>
          </a:extLst>
        </xdr:cNvPr>
        <xdr:cNvSpPr/>
      </xdr:nvSpPr>
      <xdr:spPr>
        <a:xfrm>
          <a:off x="15430500" y="28647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30091</xdr:rowOff>
    </xdr:from>
    <xdr:ext cx="762000" cy="259045"/>
    <xdr:sp macro="" textlink="">
      <xdr:nvSpPr>
        <xdr:cNvPr id="465" name="将来負担の状況該当値テキスト">
          <a:extLst>
            <a:ext uri="{FF2B5EF4-FFF2-40B4-BE49-F238E27FC236}">
              <a16:creationId xmlns:a16="http://schemas.microsoft.com/office/drawing/2014/main" id="{BFCC78C7-014D-45D2-8981-00E640821980}"/>
            </a:ext>
          </a:extLst>
        </xdr:cNvPr>
        <xdr:cNvSpPr txBox="1"/>
      </xdr:nvSpPr>
      <xdr:spPr>
        <a:xfrm>
          <a:off x="15563850" y="283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22301</xdr:rowOff>
    </xdr:from>
    <xdr:to>
      <xdr:col>77</xdr:col>
      <xdr:colOff>95250</xdr:colOff>
      <xdr:row>17</xdr:row>
      <xdr:rowOff>123901</xdr:rowOff>
    </xdr:to>
    <xdr:sp macro="" textlink="">
      <xdr:nvSpPr>
        <xdr:cNvPr id="466" name="楕円 465">
          <a:extLst>
            <a:ext uri="{FF2B5EF4-FFF2-40B4-BE49-F238E27FC236}">
              <a16:creationId xmlns:a16="http://schemas.microsoft.com/office/drawing/2014/main" id="{5EBD9D5F-48B7-4E39-8978-B631AD31E50D}"/>
            </a:ext>
          </a:extLst>
        </xdr:cNvPr>
        <xdr:cNvSpPr/>
      </xdr:nvSpPr>
      <xdr:spPr>
        <a:xfrm>
          <a:off x="14668500" y="282900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108678</xdr:rowOff>
    </xdr:from>
    <xdr:ext cx="736600" cy="259045"/>
    <xdr:sp macro="" textlink="">
      <xdr:nvSpPr>
        <xdr:cNvPr id="467" name="テキスト ボックス 466">
          <a:extLst>
            <a:ext uri="{FF2B5EF4-FFF2-40B4-BE49-F238E27FC236}">
              <a16:creationId xmlns:a16="http://schemas.microsoft.com/office/drawing/2014/main" id="{10265CF2-17CF-4D35-86E5-8BB6D92B446D}"/>
            </a:ext>
          </a:extLst>
        </xdr:cNvPr>
        <xdr:cNvSpPr txBox="1"/>
      </xdr:nvSpPr>
      <xdr:spPr>
        <a:xfrm>
          <a:off x="14370050" y="2915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122682</xdr:rowOff>
    </xdr:from>
    <xdr:to>
      <xdr:col>73</xdr:col>
      <xdr:colOff>44450</xdr:colOff>
      <xdr:row>18</xdr:row>
      <xdr:rowOff>52832</xdr:rowOff>
    </xdr:to>
    <xdr:sp macro="" textlink="">
      <xdr:nvSpPr>
        <xdr:cNvPr id="468" name="楕円 467">
          <a:extLst>
            <a:ext uri="{FF2B5EF4-FFF2-40B4-BE49-F238E27FC236}">
              <a16:creationId xmlns:a16="http://schemas.microsoft.com/office/drawing/2014/main" id="{7658EB9C-1990-452F-8868-587F8851950E}"/>
            </a:ext>
          </a:extLst>
        </xdr:cNvPr>
        <xdr:cNvSpPr/>
      </xdr:nvSpPr>
      <xdr:spPr>
        <a:xfrm>
          <a:off x="13868400" y="29293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37609</xdr:rowOff>
    </xdr:from>
    <xdr:ext cx="762000" cy="259045"/>
    <xdr:sp macro="" textlink="">
      <xdr:nvSpPr>
        <xdr:cNvPr id="469" name="テキスト ボックス 468">
          <a:extLst>
            <a:ext uri="{FF2B5EF4-FFF2-40B4-BE49-F238E27FC236}">
              <a16:creationId xmlns:a16="http://schemas.microsoft.com/office/drawing/2014/main" id="{C81CBA61-FBD2-443C-B5E4-600E35B143F6}"/>
            </a:ext>
          </a:extLst>
        </xdr:cNvPr>
        <xdr:cNvSpPr txBox="1"/>
      </xdr:nvSpPr>
      <xdr:spPr>
        <a:xfrm>
          <a:off x="13557250" y="300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128473</xdr:rowOff>
    </xdr:from>
    <xdr:to>
      <xdr:col>68</xdr:col>
      <xdr:colOff>203200</xdr:colOff>
      <xdr:row>18</xdr:row>
      <xdr:rowOff>58623</xdr:rowOff>
    </xdr:to>
    <xdr:sp macro="" textlink="">
      <xdr:nvSpPr>
        <xdr:cNvPr id="470" name="楕円 469">
          <a:extLst>
            <a:ext uri="{FF2B5EF4-FFF2-40B4-BE49-F238E27FC236}">
              <a16:creationId xmlns:a16="http://schemas.microsoft.com/office/drawing/2014/main" id="{7FEECC70-5247-4FD9-9D24-95A5D3508C89}"/>
            </a:ext>
          </a:extLst>
        </xdr:cNvPr>
        <xdr:cNvSpPr/>
      </xdr:nvSpPr>
      <xdr:spPr>
        <a:xfrm>
          <a:off x="13055600" y="293517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43400</xdr:rowOff>
    </xdr:from>
    <xdr:ext cx="762000" cy="259045"/>
    <xdr:sp macro="" textlink="">
      <xdr:nvSpPr>
        <xdr:cNvPr id="471" name="テキスト ボックス 470">
          <a:extLst>
            <a:ext uri="{FF2B5EF4-FFF2-40B4-BE49-F238E27FC236}">
              <a16:creationId xmlns:a16="http://schemas.microsoft.com/office/drawing/2014/main" id="{1C171764-B44D-4AB8-9F5D-8EAB38E60D7B}"/>
            </a:ext>
          </a:extLst>
        </xdr:cNvPr>
        <xdr:cNvSpPr txBox="1"/>
      </xdr:nvSpPr>
      <xdr:spPr>
        <a:xfrm>
          <a:off x="12763500" y="30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112065</xdr:rowOff>
    </xdr:from>
    <xdr:to>
      <xdr:col>64</xdr:col>
      <xdr:colOff>152400</xdr:colOff>
      <xdr:row>18</xdr:row>
      <xdr:rowOff>42215</xdr:rowOff>
    </xdr:to>
    <xdr:sp macro="" textlink="">
      <xdr:nvSpPr>
        <xdr:cNvPr id="472" name="楕円 471">
          <a:extLst>
            <a:ext uri="{FF2B5EF4-FFF2-40B4-BE49-F238E27FC236}">
              <a16:creationId xmlns:a16="http://schemas.microsoft.com/office/drawing/2014/main" id="{F71A9B10-F0B6-4179-95BC-8D46F9AD21F2}"/>
            </a:ext>
          </a:extLst>
        </xdr:cNvPr>
        <xdr:cNvSpPr/>
      </xdr:nvSpPr>
      <xdr:spPr>
        <a:xfrm>
          <a:off x="12242800" y="2918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26992</xdr:rowOff>
    </xdr:from>
    <xdr:ext cx="762000" cy="259045"/>
    <xdr:sp macro="" textlink="">
      <xdr:nvSpPr>
        <xdr:cNvPr id="473" name="テキスト ボックス 472">
          <a:extLst>
            <a:ext uri="{FF2B5EF4-FFF2-40B4-BE49-F238E27FC236}">
              <a16:creationId xmlns:a16="http://schemas.microsoft.com/office/drawing/2014/main" id="{4E1E0C06-056C-43F1-BFC3-C14BA9961805}"/>
            </a:ext>
          </a:extLst>
        </xdr:cNvPr>
        <xdr:cNvSpPr txBox="1"/>
      </xdr:nvSpPr>
      <xdr:spPr>
        <a:xfrm>
          <a:off x="11950700" y="299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331,771
324,159
311.59
161,792,003
155,389,274
5,166,324
78,628,898
152,657,722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年度限りの臨時財政対策債償還基金費分の減等による普通交付税の減、臨時財政対策債の減等</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また、分子である人件費については</a:t>
          </a:r>
          <a:r>
            <a:rPr kumimoji="1" lang="ja-JP" altLang="en-US" sz="1100">
              <a:solidFill>
                <a:schemeClr val="dk1"/>
              </a:solidFill>
              <a:effectLst/>
              <a:latin typeface="+mn-lt"/>
              <a:ea typeface="+mn-ea"/>
              <a:cs typeface="+mn-cs"/>
            </a:rPr>
            <a:t>、退職手当の減等により減少となった。</a:t>
          </a:r>
          <a:r>
            <a:rPr kumimoji="1" lang="ja-JP" altLang="ja-JP" sz="1100">
              <a:solidFill>
                <a:schemeClr val="dk1"/>
              </a:solidFill>
              <a:effectLst/>
              <a:latin typeface="+mn-lt"/>
              <a:ea typeface="+mn-ea"/>
              <a:cs typeface="+mn-cs"/>
            </a:rPr>
            <a:t>結果として、</a:t>
          </a:r>
          <a:r>
            <a:rPr kumimoji="1" lang="ja-JP" altLang="en-US" sz="1100">
              <a:solidFill>
                <a:schemeClr val="dk1"/>
              </a:solidFill>
              <a:effectLst/>
              <a:latin typeface="+mn-lt"/>
              <a:ea typeface="+mn-ea"/>
              <a:cs typeface="+mn-cs"/>
            </a:rPr>
            <a:t>分母</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幅の方が多大であったため、人件費に係る経常収支比率は、対前年度比で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した。引き続き、人員管理を徹底するとともに、行財政改革の推進等による時間外手当の縮減等に努める。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分母である経常一般財源収入については、令和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年度限りの臨時財政対策債償還基金費分の減等による普通交付税の減、臨時財政対策債の減等に伴い減少した。また、分子である物件費については、</a:t>
          </a:r>
          <a:r>
            <a:rPr kumimoji="1" lang="ja-JP" altLang="en-US" sz="1100">
              <a:solidFill>
                <a:schemeClr val="dk1"/>
              </a:solidFill>
              <a:effectLst/>
              <a:latin typeface="+mn-lt"/>
              <a:ea typeface="+mn-ea"/>
              <a:cs typeface="+mn-cs"/>
            </a:rPr>
            <a:t>共同調理場運営事業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となった。結果として、</a:t>
          </a:r>
          <a:r>
            <a:rPr kumimoji="1" lang="ja-JP" altLang="en-US" sz="1100">
              <a:solidFill>
                <a:schemeClr val="dk1"/>
              </a:solidFill>
              <a:effectLst/>
              <a:latin typeface="+mn-lt"/>
              <a:ea typeface="+mn-ea"/>
              <a:cs typeface="+mn-cs"/>
            </a:rPr>
            <a:t>分母が減少したため</a:t>
          </a:r>
          <a:r>
            <a:rPr kumimoji="1" lang="ja-JP" altLang="ja-JP" sz="1100">
              <a:solidFill>
                <a:schemeClr val="dk1"/>
              </a:solidFill>
              <a:effectLst/>
              <a:latin typeface="+mn-lt"/>
              <a:ea typeface="+mn-ea"/>
              <a:cs typeface="+mn-cs"/>
            </a:rPr>
            <a:t>、物件費に係る経常収支比率は、対前年度比で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した。引き続き、実施事業の必要性や効果を十分に検証し、経常経費の縮減に努める。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17</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103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17</xdr:row>
      <xdr:rowOff>48079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103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62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年度限りの臨時財政対策債償還基金費分の減等による普通交付税の減、臨時財政対策債の減等に伴い減少した。また、分子である</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、認定こども園施設給付事業や障害児通所支援事業の増</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となった。結果として、</a:t>
          </a:r>
          <a:r>
            <a:rPr kumimoji="1" lang="ja-JP" altLang="en-US" sz="1100">
              <a:solidFill>
                <a:schemeClr val="dk1"/>
              </a:solidFill>
              <a:effectLst/>
              <a:latin typeface="+mn-lt"/>
              <a:ea typeface="+mn-ea"/>
              <a:cs typeface="+mn-cs"/>
            </a:rPr>
            <a:t>分母が減少した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に係る経常収支比率は、対前年度比で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ポイント悪化した。市の独自施策については事業の必要性等を継続して検証し、選択と集中による実施事業の厳選を図る。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55</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98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98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6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lt"/>
              <a:ea typeface="+mn-ea"/>
              <a:cs typeface="+mn-cs"/>
            </a:rPr>
            <a:t>分母である経常一般財源収入については、令和</a:t>
          </a:r>
          <a:r>
            <a:rPr kumimoji="1" lang="en-US" altLang="ja-JP" sz="950">
              <a:solidFill>
                <a:schemeClr val="dk1"/>
              </a:solidFill>
              <a:effectLst/>
              <a:latin typeface="+mn-lt"/>
              <a:ea typeface="+mn-ea"/>
              <a:cs typeface="+mn-cs"/>
            </a:rPr>
            <a:t>3</a:t>
          </a:r>
          <a:r>
            <a:rPr kumimoji="1" lang="ja-JP" altLang="ja-JP" sz="950">
              <a:solidFill>
                <a:schemeClr val="dk1"/>
              </a:solidFill>
              <a:effectLst/>
              <a:latin typeface="+mn-lt"/>
              <a:ea typeface="+mn-ea"/>
              <a:cs typeface="+mn-cs"/>
            </a:rPr>
            <a:t>年度限りの臨時財政対策債償還基金費分の減等による普通交付税の減、臨時財政対策債の減等に伴い減少した。また、分子については、</a:t>
          </a:r>
          <a:r>
            <a:rPr kumimoji="1" lang="ja-JP" altLang="en-US" sz="950">
              <a:solidFill>
                <a:schemeClr val="dk1"/>
              </a:solidFill>
              <a:effectLst/>
              <a:latin typeface="+mn-lt"/>
              <a:ea typeface="+mn-ea"/>
              <a:cs typeface="+mn-cs"/>
            </a:rPr>
            <a:t>後期高齢者医療広域連合医療費負担金の増</a:t>
          </a:r>
          <a:r>
            <a:rPr kumimoji="1" lang="ja-JP" altLang="ja-JP" sz="950">
              <a:solidFill>
                <a:schemeClr val="dk1"/>
              </a:solidFill>
              <a:effectLst/>
              <a:latin typeface="+mn-lt"/>
              <a:ea typeface="+mn-ea"/>
              <a:cs typeface="+mn-cs"/>
            </a:rPr>
            <a:t>等により</a:t>
          </a:r>
          <a:r>
            <a:rPr kumimoji="1" lang="ja-JP" altLang="en-US" sz="950">
              <a:solidFill>
                <a:schemeClr val="dk1"/>
              </a:solidFill>
              <a:effectLst/>
              <a:latin typeface="+mn-lt"/>
              <a:ea typeface="+mn-ea"/>
              <a:cs typeface="+mn-cs"/>
            </a:rPr>
            <a:t>増加</a:t>
          </a:r>
          <a:r>
            <a:rPr kumimoji="1" lang="ja-JP" altLang="ja-JP" sz="950">
              <a:solidFill>
                <a:schemeClr val="dk1"/>
              </a:solidFill>
              <a:effectLst/>
              <a:latin typeface="+mn-lt"/>
              <a:ea typeface="+mn-ea"/>
              <a:cs typeface="+mn-cs"/>
            </a:rPr>
            <a:t>した。結果として、</a:t>
          </a:r>
          <a:r>
            <a:rPr kumimoji="1" lang="ja-JP" altLang="en-US" sz="950">
              <a:solidFill>
                <a:schemeClr val="dk1"/>
              </a:solidFill>
              <a:effectLst/>
              <a:latin typeface="+mn-lt"/>
              <a:ea typeface="+mn-ea"/>
              <a:cs typeface="+mn-cs"/>
            </a:rPr>
            <a:t>分母が</a:t>
          </a:r>
          <a:r>
            <a:rPr kumimoji="1" lang="ja-JP" altLang="ja-JP" sz="950">
              <a:solidFill>
                <a:schemeClr val="dk1"/>
              </a:solidFill>
              <a:effectLst/>
              <a:latin typeface="+mn-lt"/>
              <a:ea typeface="+mn-ea"/>
              <a:cs typeface="+mn-cs"/>
            </a:rPr>
            <a:t>減少</a:t>
          </a:r>
          <a:r>
            <a:rPr kumimoji="1" lang="ja-JP" altLang="en-US" sz="950">
              <a:solidFill>
                <a:schemeClr val="dk1"/>
              </a:solidFill>
              <a:effectLst/>
              <a:latin typeface="+mn-lt"/>
              <a:ea typeface="+mn-ea"/>
              <a:cs typeface="+mn-cs"/>
            </a:rPr>
            <a:t>し</a:t>
          </a:r>
          <a:r>
            <a:rPr kumimoji="1" lang="ja-JP" altLang="ja-JP" sz="950">
              <a:solidFill>
                <a:schemeClr val="dk1"/>
              </a:solidFill>
              <a:effectLst/>
              <a:latin typeface="+mn-lt"/>
              <a:ea typeface="+mn-ea"/>
              <a:cs typeface="+mn-cs"/>
            </a:rPr>
            <a:t>たため、その他（貸付金、繰出金、維持補修費等）に係る経常収支比率は、対前年度比で</a:t>
          </a:r>
          <a:r>
            <a:rPr kumimoji="1" lang="en-US" altLang="ja-JP" sz="950">
              <a:solidFill>
                <a:schemeClr val="dk1"/>
              </a:solidFill>
              <a:effectLst/>
              <a:latin typeface="+mn-lt"/>
              <a:ea typeface="+mn-ea"/>
              <a:cs typeface="+mn-cs"/>
            </a:rPr>
            <a:t>0.8</a:t>
          </a:r>
          <a:r>
            <a:rPr kumimoji="1" lang="ja-JP" altLang="ja-JP" sz="950">
              <a:solidFill>
                <a:schemeClr val="dk1"/>
              </a:solidFill>
              <a:effectLst/>
              <a:latin typeface="+mn-lt"/>
              <a:ea typeface="+mn-ea"/>
              <a:cs typeface="+mn-cs"/>
            </a:rPr>
            <a:t>ポイント</a:t>
          </a:r>
          <a:r>
            <a:rPr kumimoji="1" lang="ja-JP" altLang="en-US" sz="950">
              <a:solidFill>
                <a:schemeClr val="dk1"/>
              </a:solidFill>
              <a:effectLst/>
              <a:latin typeface="+mn-lt"/>
              <a:ea typeface="+mn-ea"/>
              <a:cs typeface="+mn-cs"/>
            </a:rPr>
            <a:t>悪化</a:t>
          </a:r>
          <a:r>
            <a:rPr kumimoji="1" lang="ja-JP" altLang="ja-JP" sz="950">
              <a:solidFill>
                <a:schemeClr val="dk1"/>
              </a:solidFill>
              <a:effectLst/>
              <a:latin typeface="+mn-lt"/>
              <a:ea typeface="+mn-ea"/>
              <a:cs typeface="+mn-cs"/>
            </a:rPr>
            <a:t>した。公共施設の維持補修については、引き続きファシリティマネジメントに取り組み、総量の縮減や長寿命化を図る。また、各特別会計の健全な財政運用を進め、繰出金の縮減に努める。</a:t>
          </a:r>
          <a:endParaRPr lang="ja-JP" altLang="ja-JP" sz="95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58</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06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0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分母である経常一般財源収入については、令和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年度限りの臨時財政対策債償還基金費分の減等による普通交付税の減、臨時財政対策債の減等に伴い減少した。また、分子である補助費等については、</a:t>
          </a:r>
          <a:r>
            <a:rPr kumimoji="1" lang="ja-JP" altLang="en-US" sz="1100">
              <a:solidFill>
                <a:schemeClr val="dk1"/>
              </a:solidFill>
              <a:effectLst/>
              <a:latin typeface="+mn-lt"/>
              <a:ea typeface="+mn-ea"/>
              <a:cs typeface="+mn-cs"/>
            </a:rPr>
            <a:t>公立大学法人運営事業等の増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した。結果として、</a:t>
          </a:r>
          <a:r>
            <a:rPr kumimoji="1" lang="ja-JP" altLang="en-US" sz="1100">
              <a:solidFill>
                <a:schemeClr val="dk1"/>
              </a:solidFill>
              <a:effectLst/>
              <a:latin typeface="+mn-lt"/>
              <a:ea typeface="+mn-ea"/>
              <a:cs typeface="+mn-cs"/>
            </a:rPr>
            <a:t>分母が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ため、補助費等に係る経常収支比率は、対前年度比で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した。引き続き、補助目的の達成状況や補助団体の財政状況を的確に把握し、積極的な見直しを図る。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79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85090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7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139717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120667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分母である経常一般財源収入については、令和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限りの臨時財政対策債償還基金費分の減等による普通交付税の減、臨時財政対策債の減等に伴い減少した。また、分子である公債費については、市債利子が減少したものの元金償還金の増により増加した。結果として、</a:t>
          </a:r>
          <a:r>
            <a:rPr kumimoji="1" lang="ja-JP" altLang="en-US" sz="1100">
              <a:solidFill>
                <a:schemeClr val="dk1"/>
              </a:solidFill>
              <a:effectLst/>
              <a:latin typeface="+mn-lt"/>
              <a:ea typeface="+mn-ea"/>
              <a:cs typeface="+mn-cs"/>
            </a:rPr>
            <a:t>分母が減少した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に係る経常収支比率は、対前年度比で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ポイント悪化した。引き続き、市債発行額の抑制と、利子負担の軽減に注力する。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5001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39370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500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553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24130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53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154957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分母である経常一般財源収入については、令和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年度限りの臨時財政対策債償還基金費分の減等による普通交付税の減、臨時財政対策債の減等に伴い減少した。また、分子については、人件費</a:t>
          </a:r>
          <a:r>
            <a:rPr kumimoji="1" lang="ja-JP" altLang="en-US" sz="110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補助費等が増加し、</a:t>
          </a:r>
          <a:r>
            <a:rPr kumimoji="1" lang="ja-JP" altLang="ja-JP" sz="1100">
              <a:solidFill>
                <a:schemeClr val="dk1"/>
              </a:solidFill>
              <a:effectLst/>
              <a:latin typeface="+mn-lt"/>
              <a:ea typeface="+mn-ea"/>
              <a:cs typeface="+mn-cs"/>
            </a:rPr>
            <a:t>全体的に増加となった。結果として、</a:t>
          </a:r>
          <a:r>
            <a:rPr kumimoji="1" lang="ja-JP" altLang="en-US" sz="1100">
              <a:solidFill>
                <a:schemeClr val="dk1"/>
              </a:solidFill>
              <a:effectLst/>
              <a:latin typeface="+mn-lt"/>
              <a:ea typeface="+mn-ea"/>
              <a:cs typeface="+mn-cs"/>
            </a:rPr>
            <a:t>分子が増加した</a:t>
          </a:r>
          <a:r>
            <a:rPr kumimoji="1" lang="ja-JP" altLang="ja-JP" sz="1100">
              <a:solidFill>
                <a:schemeClr val="dk1"/>
              </a:solidFill>
              <a:effectLst/>
              <a:latin typeface="+mn-lt"/>
              <a:ea typeface="+mn-ea"/>
              <a:cs typeface="+mn-cs"/>
            </a:rPr>
            <a:t>ため、公債費以外の経常収支比率は、対前年度比で</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した。引き続き、事業の必要性や効果を十分に検証し、経常経費の縮減に努める。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77</xdr:row>
      <xdr:rowOff>124713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02337"/>
          <a:ext cx="8382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02337"/>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90424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90424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52934</xdr:rowOff>
    </xdr:from>
    <xdr:to>
      <xdr:col>29</xdr:col>
      <xdr:colOff>127000</xdr:colOff>
      <xdr:row>17</xdr:row>
      <xdr:rowOff>69507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5209"/>
          <a:ext cx="6477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69507</xdr:rowOff>
    </xdr:from>
    <xdr:to>
      <xdr:col>26</xdr:col>
      <xdr:colOff>50800</xdr:colOff>
      <xdr:row>17</xdr:row>
      <xdr:rowOff>89052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1782"/>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89052</xdr:rowOff>
    </xdr:from>
    <xdr:to>
      <xdr:col>22</xdr:col>
      <xdr:colOff>114300</xdr:colOff>
      <xdr:row>17</xdr:row>
      <xdr:rowOff>97930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1327"/>
          <a:ext cx="698500" cy="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97930</xdr:rowOff>
    </xdr:from>
    <xdr:to>
      <xdr:col>18</xdr:col>
      <xdr:colOff>177800</xdr:colOff>
      <xdr:row>17</xdr:row>
      <xdr:rowOff>129934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0205"/>
          <a:ext cx="6985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2134</xdr:rowOff>
    </xdr:from>
    <xdr:to>
      <xdr:col>29</xdr:col>
      <xdr:colOff>177800</xdr:colOff>
      <xdr:row>17</xdr:row>
      <xdr:rowOff>103734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145661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18707</xdr:rowOff>
    </xdr:from>
    <xdr:to>
      <xdr:col>26</xdr:col>
      <xdr:colOff>101600</xdr:colOff>
      <xdr:row>17</xdr:row>
      <xdr:rowOff>120307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105084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38252</xdr:rowOff>
    </xdr:from>
    <xdr:to>
      <xdr:col>22</xdr:col>
      <xdr:colOff>165100</xdr:colOff>
      <xdr:row>17</xdr:row>
      <xdr:rowOff>139852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124629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47130</xdr:rowOff>
    </xdr:from>
    <xdr:to>
      <xdr:col>19</xdr:col>
      <xdr:colOff>38100</xdr:colOff>
      <xdr:row>17</xdr:row>
      <xdr:rowOff>148730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9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158907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7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79134</xdr:rowOff>
    </xdr:from>
    <xdr:to>
      <xdr:col>15</xdr:col>
      <xdr:colOff>101600</xdr:colOff>
      <xdr:row>18</xdr:row>
      <xdr:rowOff>9284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19461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1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246482</xdr:rowOff>
    </xdr:from>
    <xdr:to>
      <xdr:col>29</xdr:col>
      <xdr:colOff>127000</xdr:colOff>
      <xdr:row>34</xdr:row>
      <xdr:rowOff>266179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13932"/>
          <a:ext cx="647700" cy="1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266179</xdr:rowOff>
    </xdr:from>
    <xdr:to>
      <xdr:col>26</xdr:col>
      <xdr:colOff>50800</xdr:colOff>
      <xdr:row>34</xdr:row>
      <xdr:rowOff>272237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33629"/>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272237</xdr:rowOff>
    </xdr:from>
    <xdr:to>
      <xdr:col>22</xdr:col>
      <xdr:colOff>114300</xdr:colOff>
      <xdr:row>34</xdr:row>
      <xdr:rowOff>327558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39687"/>
          <a:ext cx="6985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327558</xdr:rowOff>
    </xdr:from>
    <xdr:to>
      <xdr:col>18</xdr:col>
      <xdr:colOff>177800</xdr:colOff>
      <xdr:row>34</xdr:row>
      <xdr:rowOff>331863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595008"/>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195681</xdr:rowOff>
    </xdr:from>
    <xdr:to>
      <xdr:col>29</xdr:col>
      <xdr:colOff>177800</xdr:colOff>
      <xdr:row>34</xdr:row>
      <xdr:rowOff>297281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6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40758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0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215379</xdr:rowOff>
    </xdr:from>
    <xdr:to>
      <xdr:col>26</xdr:col>
      <xdr:colOff>101600</xdr:colOff>
      <xdr:row>34</xdr:row>
      <xdr:rowOff>316979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8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327156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51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221437</xdr:rowOff>
    </xdr:from>
    <xdr:to>
      <xdr:col>22</xdr:col>
      <xdr:colOff>165100</xdr:colOff>
      <xdr:row>34</xdr:row>
      <xdr:rowOff>323038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8888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333214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5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276758</xdr:rowOff>
    </xdr:from>
    <xdr:to>
      <xdr:col>19</xdr:col>
      <xdr:colOff>38100</xdr:colOff>
      <xdr:row>35</xdr:row>
      <xdr:rowOff>35458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4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45635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281063</xdr:rowOff>
    </xdr:from>
    <xdr:to>
      <xdr:col>15</xdr:col>
      <xdr:colOff>101600</xdr:colOff>
      <xdr:row>35</xdr:row>
      <xdr:rowOff>39763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4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49941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1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331,771
324,159
311.59
161,792,003
155,389,274
5,166,324
78,628,898
152,657,722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155408</xdr:rowOff>
    </xdr:from>
    <xdr:to>
      <xdr:col>24</xdr:col>
      <xdr:colOff>63500</xdr:colOff>
      <xdr:row>35</xdr:row>
      <xdr:rowOff>13643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84708"/>
          <a:ext cx="8382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155408</xdr:rowOff>
    </xdr:from>
    <xdr:to>
      <xdr:col>19</xdr:col>
      <xdr:colOff>177800</xdr:colOff>
      <xdr:row>35</xdr:row>
      <xdr:rowOff>23898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4708"/>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23898</xdr:rowOff>
    </xdr:from>
    <xdr:to>
      <xdr:col>15</xdr:col>
      <xdr:colOff>50800</xdr:colOff>
      <xdr:row>35</xdr:row>
      <xdr:rowOff>91563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24648"/>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70336</xdr:rowOff>
    </xdr:from>
    <xdr:to>
      <xdr:col>10</xdr:col>
      <xdr:colOff>114300</xdr:colOff>
      <xdr:row>35</xdr:row>
      <xdr:rowOff>91563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10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134293</xdr:rowOff>
    </xdr:from>
    <xdr:to>
      <xdr:col>24</xdr:col>
      <xdr:colOff>114300</xdr:colOff>
      <xdr:row>35</xdr:row>
      <xdr:rowOff>64443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157170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1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104608</xdr:rowOff>
    </xdr:from>
    <xdr:to>
      <xdr:col>20</xdr:col>
      <xdr:colOff>38100</xdr:colOff>
      <xdr:row>35</xdr:row>
      <xdr:rowOff>34758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51285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144548</xdr:rowOff>
    </xdr:from>
    <xdr:to>
      <xdr:col>15</xdr:col>
      <xdr:colOff>101600</xdr:colOff>
      <xdr:row>35</xdr:row>
      <xdr:rowOff>74698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91225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4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40763</xdr:rowOff>
    </xdr:from>
    <xdr:to>
      <xdr:col>10</xdr:col>
      <xdr:colOff>165100</xdr:colOff>
      <xdr:row>35</xdr:row>
      <xdr:rowOff>142363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158890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1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19536</xdr:rowOff>
    </xdr:from>
    <xdr:to>
      <xdr:col>6</xdr:col>
      <xdr:colOff>38100</xdr:colOff>
      <xdr:row>35</xdr:row>
      <xdr:rowOff>121136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137663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11722</xdr:rowOff>
    </xdr:from>
    <xdr:to>
      <xdr:col>24</xdr:col>
      <xdr:colOff>63500</xdr:colOff>
      <xdr:row>56</xdr:row>
      <xdr:rowOff>26771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41472"/>
          <a:ext cx="838200" cy="18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26771</xdr:rowOff>
    </xdr:from>
    <xdr:to>
      <xdr:col>19</xdr:col>
      <xdr:colOff>177800</xdr:colOff>
      <xdr:row>56</xdr:row>
      <xdr:rowOff>160960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27971"/>
          <a:ext cx="889000" cy="1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160960</xdr:rowOff>
    </xdr:from>
    <xdr:to>
      <xdr:col>15</xdr:col>
      <xdr:colOff>50800</xdr:colOff>
      <xdr:row>57</xdr:row>
      <xdr:rowOff>170676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62160"/>
          <a:ext cx="8890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170676</xdr:rowOff>
    </xdr:from>
    <xdr:to>
      <xdr:col>10</xdr:col>
      <xdr:colOff>114300</xdr:colOff>
      <xdr:row>58</xdr:row>
      <xdr:rowOff>55499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3326"/>
          <a:ext cx="889000" cy="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132372</xdr:rowOff>
    </xdr:from>
    <xdr:to>
      <xdr:col>24</xdr:col>
      <xdr:colOff>114300</xdr:colOff>
      <xdr:row>55</xdr:row>
      <xdr:rowOff>62522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9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155249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4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147421</xdr:rowOff>
    </xdr:from>
    <xdr:to>
      <xdr:col>20</xdr:col>
      <xdr:colOff>38100</xdr:colOff>
      <xdr:row>56</xdr:row>
      <xdr:rowOff>77571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94098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110160</xdr:rowOff>
    </xdr:from>
    <xdr:to>
      <xdr:col>15</xdr:col>
      <xdr:colOff>101600</xdr:colOff>
      <xdr:row>57</xdr:row>
      <xdr:rowOff>40310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56837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119876</xdr:rowOff>
    </xdr:from>
    <xdr:to>
      <xdr:col>10</xdr:col>
      <xdr:colOff>165100</xdr:colOff>
      <xdr:row>58</xdr:row>
      <xdr:rowOff>50026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66553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6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4699</xdr:rowOff>
    </xdr:from>
    <xdr:to>
      <xdr:col>6</xdr:col>
      <xdr:colOff>38100</xdr:colOff>
      <xdr:row>58</xdr:row>
      <xdr:rowOff>106299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122826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2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2539</xdr:rowOff>
    </xdr:from>
    <xdr:to>
      <xdr:col>24</xdr:col>
      <xdr:colOff>63500</xdr:colOff>
      <xdr:row>77</xdr:row>
      <xdr:rowOff>26772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04189"/>
          <a:ext cx="8382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2539</xdr:rowOff>
    </xdr:from>
    <xdr:to>
      <xdr:col>19</xdr:col>
      <xdr:colOff>177800</xdr:colOff>
      <xdr:row>77</xdr:row>
      <xdr:rowOff>42831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04189"/>
          <a:ext cx="889000" cy="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25515</xdr:rowOff>
    </xdr:from>
    <xdr:to>
      <xdr:col>15</xdr:col>
      <xdr:colOff>50800</xdr:colOff>
      <xdr:row>77</xdr:row>
      <xdr:rowOff>42831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27165"/>
          <a:ext cx="8890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25515</xdr:rowOff>
    </xdr:from>
    <xdr:to>
      <xdr:col>10</xdr:col>
      <xdr:colOff>114300</xdr:colOff>
      <xdr:row>77</xdr:row>
      <xdr:rowOff>41060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2716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147422</xdr:rowOff>
    </xdr:from>
    <xdr:to>
      <xdr:col>24</xdr:col>
      <xdr:colOff>114300</xdr:colOff>
      <xdr:row>77</xdr:row>
      <xdr:rowOff>77572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125849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123189</xdr:rowOff>
    </xdr:from>
    <xdr:to>
      <xdr:col>20</xdr:col>
      <xdr:colOff>38100</xdr:colOff>
      <xdr:row>77</xdr:row>
      <xdr:rowOff>53339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44466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163481</xdr:rowOff>
    </xdr:from>
    <xdr:to>
      <xdr:col>15</xdr:col>
      <xdr:colOff>101600</xdr:colOff>
      <xdr:row>77</xdr:row>
      <xdr:rowOff>93631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84758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8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146165</xdr:rowOff>
    </xdr:from>
    <xdr:to>
      <xdr:col>10</xdr:col>
      <xdr:colOff>165100</xdr:colOff>
      <xdr:row>77</xdr:row>
      <xdr:rowOff>76315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67442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6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161710</xdr:rowOff>
    </xdr:from>
    <xdr:to>
      <xdr:col>6</xdr:col>
      <xdr:colOff>38100</xdr:colOff>
      <xdr:row>77</xdr:row>
      <xdr:rowOff>91860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82987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41729</xdr:rowOff>
    </xdr:from>
    <xdr:to>
      <xdr:col>24</xdr:col>
      <xdr:colOff>63500</xdr:colOff>
      <xdr:row>98</xdr:row>
      <xdr:rowOff>30277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72379"/>
          <a:ext cx="838200" cy="15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41729</xdr:rowOff>
    </xdr:from>
    <xdr:to>
      <xdr:col>19</xdr:col>
      <xdr:colOff>177800</xdr:colOff>
      <xdr:row>98</xdr:row>
      <xdr:rowOff>143912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72379"/>
          <a:ext cx="889000" cy="27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143912</xdr:rowOff>
    </xdr:from>
    <xdr:to>
      <xdr:col>15</xdr:col>
      <xdr:colOff>50800</xdr:colOff>
      <xdr:row>99</xdr:row>
      <xdr:rowOff>10128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46012"/>
          <a:ext cx="889000" cy="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10128</xdr:rowOff>
    </xdr:from>
    <xdr:to>
      <xdr:col>10</xdr:col>
      <xdr:colOff>114300</xdr:colOff>
      <xdr:row>99</xdr:row>
      <xdr:rowOff>57285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83678"/>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150927</xdr:rowOff>
    </xdr:from>
    <xdr:to>
      <xdr:col>24</xdr:col>
      <xdr:colOff>114300</xdr:colOff>
      <xdr:row>98</xdr:row>
      <xdr:rowOff>81077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129354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6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162379</xdr:rowOff>
    </xdr:from>
    <xdr:to>
      <xdr:col>20</xdr:col>
      <xdr:colOff>38100</xdr:colOff>
      <xdr:row>97</xdr:row>
      <xdr:rowOff>92529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83656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71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93112</xdr:rowOff>
    </xdr:from>
    <xdr:to>
      <xdr:col>15</xdr:col>
      <xdr:colOff>101600</xdr:colOff>
      <xdr:row>99</xdr:row>
      <xdr:rowOff>23262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14389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8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130778</xdr:rowOff>
    </xdr:from>
    <xdr:to>
      <xdr:col>10</xdr:col>
      <xdr:colOff>165100</xdr:colOff>
      <xdr:row>99</xdr:row>
      <xdr:rowOff>60928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52055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6485</xdr:rowOff>
    </xdr:from>
    <xdr:to>
      <xdr:col>6</xdr:col>
      <xdr:colOff>38100</xdr:colOff>
      <xdr:row>99</xdr:row>
      <xdr:rowOff>108085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99212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166777</xdr:rowOff>
    </xdr:from>
    <xdr:to>
      <xdr:col>55</xdr:col>
      <xdr:colOff>0</xdr:colOff>
      <xdr:row>38</xdr:row>
      <xdr:rowOff>155194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10427"/>
          <a:ext cx="838200" cy="1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155372</xdr:rowOff>
    </xdr:from>
    <xdr:to>
      <xdr:col>50</xdr:col>
      <xdr:colOff>114300</xdr:colOff>
      <xdr:row>38</xdr:row>
      <xdr:rowOff>155194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98872"/>
          <a:ext cx="889000" cy="13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155372</xdr:rowOff>
    </xdr:from>
    <xdr:to>
      <xdr:col>45</xdr:col>
      <xdr:colOff>177800</xdr:colOff>
      <xdr:row>38</xdr:row>
      <xdr:rowOff>169456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98872"/>
          <a:ext cx="889000" cy="138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169456</xdr:rowOff>
    </xdr:from>
    <xdr:to>
      <xdr:col>41</xdr:col>
      <xdr:colOff>50800</xdr:colOff>
      <xdr:row>39</xdr:row>
      <xdr:rowOff>37617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84556"/>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115976</xdr:rowOff>
    </xdr:from>
    <xdr:to>
      <xdr:col>55</xdr:col>
      <xdr:colOff>50800</xdr:colOff>
      <xdr:row>38</xdr:row>
      <xdr:rowOff>46126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138853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1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104394</xdr:rowOff>
    </xdr:from>
    <xdr:to>
      <xdr:col>50</xdr:col>
      <xdr:colOff>165100</xdr:colOff>
      <xdr:row>39</xdr:row>
      <xdr:rowOff>34544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25671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104572</xdr:rowOff>
    </xdr:from>
    <xdr:to>
      <xdr:col>46</xdr:col>
      <xdr:colOff>38100</xdr:colOff>
      <xdr:row>31</xdr:row>
      <xdr:rowOff>34722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51249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02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118656</xdr:rowOff>
    </xdr:from>
    <xdr:to>
      <xdr:col>41</xdr:col>
      <xdr:colOff>101600</xdr:colOff>
      <xdr:row>39</xdr:row>
      <xdr:rowOff>48806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65333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158267</xdr:rowOff>
    </xdr:from>
    <xdr:to>
      <xdr:col>36</xdr:col>
      <xdr:colOff>165100</xdr:colOff>
      <xdr:row>39</xdr:row>
      <xdr:rowOff>88417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104944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165368</xdr:rowOff>
    </xdr:from>
    <xdr:to>
      <xdr:col>55</xdr:col>
      <xdr:colOff>0</xdr:colOff>
      <xdr:row>56</xdr:row>
      <xdr:rowOff>25416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95118"/>
          <a:ext cx="8382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165368</xdr:rowOff>
    </xdr:from>
    <xdr:to>
      <xdr:col>50</xdr:col>
      <xdr:colOff>114300</xdr:colOff>
      <xdr:row>56</xdr:row>
      <xdr:rowOff>22543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95118"/>
          <a:ext cx="8890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65291</xdr:rowOff>
    </xdr:from>
    <xdr:to>
      <xdr:col>45</xdr:col>
      <xdr:colOff>177800</xdr:colOff>
      <xdr:row>56</xdr:row>
      <xdr:rowOff>22543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95041"/>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65291</xdr:rowOff>
    </xdr:from>
    <xdr:to>
      <xdr:col>41</xdr:col>
      <xdr:colOff>50800</xdr:colOff>
      <xdr:row>56</xdr:row>
      <xdr:rowOff>6867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95041"/>
          <a:ext cx="889000" cy="1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146066</xdr:rowOff>
    </xdr:from>
    <xdr:to>
      <xdr:col>55</xdr:col>
      <xdr:colOff>50800</xdr:colOff>
      <xdr:row>56</xdr:row>
      <xdr:rowOff>76216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168943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2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114568</xdr:rowOff>
    </xdr:from>
    <xdr:to>
      <xdr:col>50</xdr:col>
      <xdr:colOff>165100</xdr:colOff>
      <xdr:row>56</xdr:row>
      <xdr:rowOff>44718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61245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143193</xdr:rowOff>
    </xdr:from>
    <xdr:to>
      <xdr:col>46</xdr:col>
      <xdr:colOff>38100</xdr:colOff>
      <xdr:row>56</xdr:row>
      <xdr:rowOff>73343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89870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4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14491</xdr:rowOff>
    </xdr:from>
    <xdr:to>
      <xdr:col>41</xdr:col>
      <xdr:colOff>101600</xdr:colOff>
      <xdr:row>55</xdr:row>
      <xdr:rowOff>116091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132618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127517</xdr:rowOff>
    </xdr:from>
    <xdr:to>
      <xdr:col>36</xdr:col>
      <xdr:colOff>165100</xdr:colOff>
      <xdr:row>56</xdr:row>
      <xdr:rowOff>57667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74194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3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91923</xdr:rowOff>
    </xdr:from>
    <xdr:to>
      <xdr:col>55</xdr:col>
      <xdr:colOff>0</xdr:colOff>
      <xdr:row>77</xdr:row>
      <xdr:rowOff>117983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93573"/>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117983</xdr:rowOff>
    </xdr:from>
    <xdr:to>
      <xdr:col>50</xdr:col>
      <xdr:colOff>114300</xdr:colOff>
      <xdr:row>77</xdr:row>
      <xdr:rowOff>157896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19633"/>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157896</xdr:rowOff>
    </xdr:from>
    <xdr:to>
      <xdr:col>45</xdr:col>
      <xdr:colOff>177800</xdr:colOff>
      <xdr:row>78</xdr:row>
      <xdr:rowOff>72858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59546"/>
          <a:ext cx="889000" cy="8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161761</xdr:rowOff>
    </xdr:from>
    <xdr:to>
      <xdr:col>41</xdr:col>
      <xdr:colOff>50800</xdr:colOff>
      <xdr:row>78</xdr:row>
      <xdr:rowOff>72858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63411"/>
          <a:ext cx="889000" cy="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41123</xdr:rowOff>
    </xdr:from>
    <xdr:to>
      <xdr:col>55</xdr:col>
      <xdr:colOff>50800</xdr:colOff>
      <xdr:row>77</xdr:row>
      <xdr:rowOff>142723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19550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67183</xdr:rowOff>
    </xdr:from>
    <xdr:to>
      <xdr:col>50</xdr:col>
      <xdr:colOff>165100</xdr:colOff>
      <xdr:row>77</xdr:row>
      <xdr:rowOff>168783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159910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3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107096</xdr:rowOff>
    </xdr:from>
    <xdr:to>
      <xdr:col>46</xdr:col>
      <xdr:colOff>38100</xdr:colOff>
      <xdr:row>78</xdr:row>
      <xdr:rowOff>37246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28373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0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22058</xdr:rowOff>
    </xdr:from>
    <xdr:to>
      <xdr:col>41</xdr:col>
      <xdr:colOff>101600</xdr:colOff>
      <xdr:row>78</xdr:row>
      <xdr:rowOff>123658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114785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110961</xdr:rowOff>
    </xdr:from>
    <xdr:to>
      <xdr:col>36</xdr:col>
      <xdr:colOff>165100</xdr:colOff>
      <xdr:row>78</xdr:row>
      <xdr:rowOff>41111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32238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77681</xdr:rowOff>
    </xdr:from>
    <xdr:to>
      <xdr:col>55</xdr:col>
      <xdr:colOff>0</xdr:colOff>
      <xdr:row>94</xdr:row>
      <xdr:rowOff>98392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193981"/>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77681</xdr:rowOff>
    </xdr:from>
    <xdr:to>
      <xdr:col>50</xdr:col>
      <xdr:colOff>114300</xdr:colOff>
      <xdr:row>94</xdr:row>
      <xdr:rowOff>148844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193981"/>
          <a:ext cx="889000" cy="7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22177</xdr:rowOff>
    </xdr:from>
    <xdr:to>
      <xdr:col>45</xdr:col>
      <xdr:colOff>177800</xdr:colOff>
      <xdr:row>94</xdr:row>
      <xdr:rowOff>148844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5967027"/>
          <a:ext cx="889000" cy="29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22177</xdr:rowOff>
    </xdr:from>
    <xdr:to>
      <xdr:col>41</xdr:col>
      <xdr:colOff>50800</xdr:colOff>
      <xdr:row>94</xdr:row>
      <xdr:rowOff>54547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5967027"/>
          <a:ext cx="889000" cy="20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47592</xdr:rowOff>
    </xdr:from>
    <xdr:to>
      <xdr:col>55</xdr:col>
      <xdr:colOff>50800</xdr:colOff>
      <xdr:row>94</xdr:row>
      <xdr:rowOff>149192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6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70469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1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26881</xdr:rowOff>
    </xdr:from>
    <xdr:to>
      <xdr:col>50</xdr:col>
      <xdr:colOff>165100</xdr:colOff>
      <xdr:row>94</xdr:row>
      <xdr:rowOff>128481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4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145008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1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98044</xdr:rowOff>
    </xdr:from>
    <xdr:to>
      <xdr:col>46</xdr:col>
      <xdr:colOff>38100</xdr:colOff>
      <xdr:row>95</xdr:row>
      <xdr:rowOff>28194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2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44721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142827</xdr:rowOff>
    </xdr:from>
    <xdr:to>
      <xdr:col>41</xdr:col>
      <xdr:colOff>101600</xdr:colOff>
      <xdr:row>93</xdr:row>
      <xdr:rowOff>72977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9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89504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69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3747</xdr:rowOff>
    </xdr:from>
    <xdr:to>
      <xdr:col>36</xdr:col>
      <xdr:colOff>165100</xdr:colOff>
      <xdr:row>94</xdr:row>
      <xdr:rowOff>105347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121874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20574</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07124"/>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20574</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07124"/>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141224</xdr:rowOff>
    </xdr:from>
    <xdr:to>
      <xdr:col>72</xdr:col>
      <xdr:colOff>38100</xdr:colOff>
      <xdr:row>39</xdr:row>
      <xdr:rowOff>71374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62501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54236</xdr:rowOff>
    </xdr:from>
    <xdr:to>
      <xdr:col>85</xdr:col>
      <xdr:colOff>127000</xdr:colOff>
      <xdr:row>72</xdr:row>
      <xdr:rowOff>79643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398636"/>
          <a:ext cx="8382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79643</xdr:rowOff>
    </xdr:from>
    <xdr:to>
      <xdr:col>81</xdr:col>
      <xdr:colOff>50800</xdr:colOff>
      <xdr:row>72</xdr:row>
      <xdr:rowOff>130589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424043"/>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130589</xdr:rowOff>
    </xdr:from>
    <xdr:to>
      <xdr:col>76</xdr:col>
      <xdr:colOff>114300</xdr:colOff>
      <xdr:row>73</xdr:row>
      <xdr:rowOff>3911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474989"/>
          <a:ext cx="889000" cy="4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3911</xdr:rowOff>
    </xdr:from>
    <xdr:to>
      <xdr:col>71</xdr:col>
      <xdr:colOff>177800</xdr:colOff>
      <xdr:row>73</xdr:row>
      <xdr:rowOff>11651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519761"/>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3436</xdr:rowOff>
    </xdr:from>
    <xdr:to>
      <xdr:col>85</xdr:col>
      <xdr:colOff>177800</xdr:colOff>
      <xdr:row>72</xdr:row>
      <xdr:rowOff>105036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3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26313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19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28843</xdr:rowOff>
    </xdr:from>
    <xdr:to>
      <xdr:col>81</xdr:col>
      <xdr:colOff>101600</xdr:colOff>
      <xdr:row>72</xdr:row>
      <xdr:rowOff>130443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3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146970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1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79789</xdr:rowOff>
    </xdr:from>
    <xdr:to>
      <xdr:col>76</xdr:col>
      <xdr:colOff>165100</xdr:colOff>
      <xdr:row>73</xdr:row>
      <xdr:rowOff>9939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42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26466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19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124561</xdr:rowOff>
    </xdr:from>
    <xdr:to>
      <xdr:col>72</xdr:col>
      <xdr:colOff>38100</xdr:colOff>
      <xdr:row>73</xdr:row>
      <xdr:rowOff>54711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71238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2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132301</xdr:rowOff>
    </xdr:from>
    <xdr:to>
      <xdr:col>67</xdr:col>
      <xdr:colOff>101600</xdr:colOff>
      <xdr:row>73</xdr:row>
      <xdr:rowOff>62451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4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78978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2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8917</xdr:rowOff>
    </xdr:from>
    <xdr:to>
      <xdr:col>85</xdr:col>
      <xdr:colOff>127000</xdr:colOff>
      <xdr:row>98</xdr:row>
      <xdr:rowOff>74230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639567"/>
          <a:ext cx="838200" cy="2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8917</xdr:rowOff>
    </xdr:from>
    <xdr:to>
      <xdr:col>81</xdr:col>
      <xdr:colOff>50800</xdr:colOff>
      <xdr:row>98</xdr:row>
      <xdr:rowOff>54981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39567"/>
          <a:ext cx="889000" cy="2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54981</xdr:rowOff>
    </xdr:from>
    <xdr:to>
      <xdr:col>76</xdr:col>
      <xdr:colOff>114300</xdr:colOff>
      <xdr:row>98</xdr:row>
      <xdr:rowOff>118807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57081"/>
          <a:ext cx="889000" cy="6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118807</xdr:rowOff>
    </xdr:from>
    <xdr:to>
      <xdr:col>71</xdr:col>
      <xdr:colOff>177800</xdr:colOff>
      <xdr:row>98</xdr:row>
      <xdr:rowOff>128887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20907"/>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23430</xdr:rowOff>
    </xdr:from>
    <xdr:to>
      <xdr:col>85</xdr:col>
      <xdr:colOff>177800</xdr:colOff>
      <xdr:row>98</xdr:row>
      <xdr:rowOff>125030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109807</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129567</xdr:rowOff>
    </xdr:from>
    <xdr:to>
      <xdr:col>81</xdr:col>
      <xdr:colOff>101600</xdr:colOff>
      <xdr:row>97</xdr:row>
      <xdr:rowOff>59717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76244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3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4181</xdr:rowOff>
    </xdr:from>
    <xdr:to>
      <xdr:col>76</xdr:col>
      <xdr:colOff>165100</xdr:colOff>
      <xdr:row>98</xdr:row>
      <xdr:rowOff>105781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96908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9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68007</xdr:rowOff>
    </xdr:from>
    <xdr:to>
      <xdr:col>72</xdr:col>
      <xdr:colOff>38100</xdr:colOff>
      <xdr:row>98</xdr:row>
      <xdr:rowOff>169607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160734</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696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78087</xdr:rowOff>
    </xdr:from>
    <xdr:to>
      <xdr:col>67</xdr:col>
      <xdr:colOff>101600</xdr:colOff>
      <xdr:row>99</xdr:row>
      <xdr:rowOff>8237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170814</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697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39306</xdr:rowOff>
    </xdr:from>
    <xdr:to>
      <xdr:col>116</xdr:col>
      <xdr:colOff>63500</xdr:colOff>
      <xdr:row>39</xdr:row>
      <xdr:rowOff>41593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72585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41593</xdr:rowOff>
    </xdr:from>
    <xdr:to>
      <xdr:col>111</xdr:col>
      <xdr:colOff>177800</xdr:colOff>
      <xdr:row>39</xdr:row>
      <xdr:rowOff>42164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281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42164</xdr:rowOff>
    </xdr:from>
    <xdr:to>
      <xdr:col>107</xdr:col>
      <xdr:colOff>50800</xdr:colOff>
      <xdr:row>39</xdr:row>
      <xdr:rowOff>42545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2871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162751</xdr:rowOff>
    </xdr:from>
    <xdr:to>
      <xdr:col>102</xdr:col>
      <xdr:colOff>114300</xdr:colOff>
      <xdr:row>39</xdr:row>
      <xdr:rowOff>42545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77851"/>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159956</xdr:rowOff>
    </xdr:from>
    <xdr:to>
      <xdr:col>116</xdr:col>
      <xdr:colOff>114300</xdr:colOff>
      <xdr:row>39</xdr:row>
      <xdr:rowOff>90106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74883</xdr:rowOff>
    </xdr:from>
    <xdr:ext cx="313932"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89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162243</xdr:rowOff>
    </xdr:from>
    <xdr:to>
      <xdr:col>112</xdr:col>
      <xdr:colOff>38100</xdr:colOff>
      <xdr:row>39</xdr:row>
      <xdr:rowOff>92393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83520</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162814</xdr:rowOff>
    </xdr:from>
    <xdr:to>
      <xdr:col>107</xdr:col>
      <xdr:colOff>101600</xdr:colOff>
      <xdr:row>39</xdr:row>
      <xdr:rowOff>92964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84091</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163195</xdr:rowOff>
    </xdr:from>
    <xdr:to>
      <xdr:col>102</xdr:col>
      <xdr:colOff>165100</xdr:colOff>
      <xdr:row>39</xdr:row>
      <xdr:rowOff>93345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84472</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111951</xdr:rowOff>
    </xdr:from>
    <xdr:to>
      <xdr:col>98</xdr:col>
      <xdr:colOff>38100</xdr:colOff>
      <xdr:row>39</xdr:row>
      <xdr:rowOff>42101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33228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1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53689</xdr:rowOff>
    </xdr:from>
    <xdr:to>
      <xdr:col>116</xdr:col>
      <xdr:colOff>63500</xdr:colOff>
      <xdr:row>56</xdr:row>
      <xdr:rowOff>17456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483439"/>
          <a:ext cx="8382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13436</xdr:rowOff>
    </xdr:from>
    <xdr:to>
      <xdr:col>111</xdr:col>
      <xdr:colOff>177800</xdr:colOff>
      <xdr:row>55</xdr:row>
      <xdr:rowOff>53689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271736"/>
          <a:ext cx="889000" cy="2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13436</xdr:rowOff>
    </xdr:from>
    <xdr:to>
      <xdr:col>107</xdr:col>
      <xdr:colOff>50800</xdr:colOff>
      <xdr:row>57</xdr:row>
      <xdr:rowOff>93446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271736"/>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50889</xdr:rowOff>
    </xdr:from>
    <xdr:to>
      <xdr:col>102</xdr:col>
      <xdr:colOff>114300</xdr:colOff>
      <xdr:row>57</xdr:row>
      <xdr:rowOff>93446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823539"/>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138106</xdr:rowOff>
    </xdr:from>
    <xdr:to>
      <xdr:col>116</xdr:col>
      <xdr:colOff>114300</xdr:colOff>
      <xdr:row>56</xdr:row>
      <xdr:rowOff>68256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5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160983</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4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2889</xdr:rowOff>
    </xdr:from>
    <xdr:to>
      <xdr:col>112</xdr:col>
      <xdr:colOff>38100</xdr:colOff>
      <xdr:row>55</xdr:row>
      <xdr:rowOff>104489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4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121016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2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134086</xdr:rowOff>
    </xdr:from>
    <xdr:to>
      <xdr:col>107</xdr:col>
      <xdr:colOff>101600</xdr:colOff>
      <xdr:row>54</xdr:row>
      <xdr:rowOff>64236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2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80763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9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42646</xdr:rowOff>
    </xdr:from>
    <xdr:to>
      <xdr:col>102</xdr:col>
      <xdr:colOff>165100</xdr:colOff>
      <xdr:row>57</xdr:row>
      <xdr:rowOff>144246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160773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5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89</xdr:rowOff>
    </xdr:from>
    <xdr:to>
      <xdr:col>98</xdr:col>
      <xdr:colOff>38100</xdr:colOff>
      <xdr:row>57</xdr:row>
      <xdr:rowOff>101689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118216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5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41669</xdr:rowOff>
    </xdr:from>
    <xdr:to>
      <xdr:col>116</xdr:col>
      <xdr:colOff>63500</xdr:colOff>
      <xdr:row>75</xdr:row>
      <xdr:rowOff>81102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00419"/>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66053</xdr:rowOff>
    </xdr:from>
    <xdr:to>
      <xdr:col>111</xdr:col>
      <xdr:colOff>177800</xdr:colOff>
      <xdr:row>75</xdr:row>
      <xdr:rowOff>81102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24803"/>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66053</xdr:rowOff>
    </xdr:from>
    <xdr:to>
      <xdr:col>107</xdr:col>
      <xdr:colOff>50800</xdr:colOff>
      <xdr:row>75</xdr:row>
      <xdr:rowOff>96875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24803"/>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96875</xdr:rowOff>
    </xdr:from>
    <xdr:to>
      <xdr:col>102</xdr:col>
      <xdr:colOff>114300</xdr:colOff>
      <xdr:row>75</xdr:row>
      <xdr:rowOff>135433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55625"/>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162319</xdr:rowOff>
    </xdr:from>
    <xdr:to>
      <xdr:col>116</xdr:col>
      <xdr:colOff>114300</xdr:colOff>
      <xdr:row>75</xdr:row>
      <xdr:rowOff>92469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13746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30302</xdr:rowOff>
    </xdr:from>
    <xdr:to>
      <xdr:col>112</xdr:col>
      <xdr:colOff>38100</xdr:colOff>
      <xdr:row>75</xdr:row>
      <xdr:rowOff>131902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148429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15253</xdr:rowOff>
    </xdr:from>
    <xdr:to>
      <xdr:col>107</xdr:col>
      <xdr:colOff>101600</xdr:colOff>
      <xdr:row>75</xdr:row>
      <xdr:rowOff>116853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6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46075</xdr:rowOff>
    </xdr:from>
    <xdr:to>
      <xdr:col>102</xdr:col>
      <xdr:colOff>165100</xdr:colOff>
      <xdr:row>75</xdr:row>
      <xdr:rowOff>147675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164202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84633</xdr:rowOff>
    </xdr:from>
    <xdr:to>
      <xdr:col>98</xdr:col>
      <xdr:colOff>38100</xdr:colOff>
      <xdr:row>76</xdr:row>
      <xdr:rowOff>14784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43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5909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人口は微減しているが横ばい状態である。</a:t>
          </a:r>
          <a:endParaRPr lang="ja-JP" altLang="ja-JP" sz="1400">
            <a:effectLst/>
          </a:endParaRPr>
        </a:p>
        <a:p>
          <a:r>
            <a:rPr kumimoji="1" lang="ja-JP" altLang="ja-JP" sz="1100">
              <a:solidFill>
                <a:schemeClr val="dk1"/>
              </a:solidFill>
              <a:effectLst/>
              <a:latin typeface="+mn-lt"/>
              <a:ea typeface="+mn-ea"/>
              <a:cs typeface="+mn-cs"/>
            </a:rPr>
            <a:t>補助費等は、プレミアム付商品券事業</a:t>
          </a:r>
          <a:r>
            <a:rPr kumimoji="1" lang="ja-JP" altLang="en-US" sz="1100">
              <a:solidFill>
                <a:schemeClr val="dk1"/>
              </a:solidFill>
              <a:effectLst/>
              <a:latin typeface="+mn-lt"/>
              <a:ea typeface="+mn-ea"/>
              <a:cs typeface="+mn-cs"/>
            </a:rPr>
            <a:t>や経営支援事業による補助の実施</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12,588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住民税非課税世帯等に対する臨時特別給付金給付事業や子育て世帯臨時特別給付金事業の完了</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14,698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今後、事業の必要性や効果を十分に検証し、経常経費の縮減に努める。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331,771
324,159
311.59
161,792,003
155,389,274
5,166,324
78,628,898
152,657,722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97790</xdr:rowOff>
    </xdr:from>
    <xdr:to>
      <xdr:col>24</xdr:col>
      <xdr:colOff>63500</xdr:colOff>
      <xdr:row>35</xdr:row>
      <xdr:rowOff>32258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55640"/>
          <a:ext cx="838200" cy="27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32258</xdr:rowOff>
    </xdr:from>
    <xdr:to>
      <xdr:col>19</xdr:col>
      <xdr:colOff>177800</xdr:colOff>
      <xdr:row>35</xdr:row>
      <xdr:rowOff>47498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300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47498</xdr:rowOff>
    </xdr:from>
    <xdr:to>
      <xdr:col>15</xdr:col>
      <xdr:colOff>50800</xdr:colOff>
      <xdr:row>35</xdr:row>
      <xdr:rowOff>59690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824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42926</xdr:rowOff>
    </xdr:from>
    <xdr:to>
      <xdr:col>10</xdr:col>
      <xdr:colOff>114300</xdr:colOff>
      <xdr:row>35</xdr:row>
      <xdr:rowOff>59690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367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46990</xdr:rowOff>
    </xdr:from>
    <xdr:to>
      <xdr:col>24</xdr:col>
      <xdr:colOff>114300</xdr:colOff>
      <xdr:row>33</xdr:row>
      <xdr:rowOff>148590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69867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152908</xdr:rowOff>
    </xdr:from>
    <xdr:to>
      <xdr:col>20</xdr:col>
      <xdr:colOff>38100</xdr:colOff>
      <xdr:row>35</xdr:row>
      <xdr:rowOff>83058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99585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168148</xdr:rowOff>
    </xdr:from>
    <xdr:to>
      <xdr:col>15</xdr:col>
      <xdr:colOff>101600</xdr:colOff>
      <xdr:row>35</xdr:row>
      <xdr:rowOff>98298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114825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163576</xdr:rowOff>
    </xdr:from>
    <xdr:to>
      <xdr:col>6</xdr:col>
      <xdr:colOff>38100</xdr:colOff>
      <xdr:row>35</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110253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74680</xdr:rowOff>
    </xdr:from>
    <xdr:to>
      <xdr:col>24</xdr:col>
      <xdr:colOff>63500</xdr:colOff>
      <xdr:row>56</xdr:row>
      <xdr:rowOff>153775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75880"/>
          <a:ext cx="8382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32846</xdr:rowOff>
    </xdr:from>
    <xdr:to>
      <xdr:col>19</xdr:col>
      <xdr:colOff>177800</xdr:colOff>
      <xdr:row>56</xdr:row>
      <xdr:rowOff>74680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76796"/>
          <a:ext cx="889000" cy="8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32846</xdr:rowOff>
    </xdr:from>
    <xdr:to>
      <xdr:col>15</xdr:col>
      <xdr:colOff>50800</xdr:colOff>
      <xdr:row>57</xdr:row>
      <xdr:rowOff>102971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76796"/>
          <a:ext cx="889000" cy="109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102971</xdr:rowOff>
    </xdr:from>
    <xdr:to>
      <xdr:col>10</xdr:col>
      <xdr:colOff>114300</xdr:colOff>
      <xdr:row>57</xdr:row>
      <xdr:rowOff>111571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75621"/>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102975</xdr:rowOff>
    </xdr:from>
    <xdr:to>
      <xdr:col>24</xdr:col>
      <xdr:colOff>114300</xdr:colOff>
      <xdr:row>57</xdr:row>
      <xdr:rowOff>33125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81402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23880</xdr:rowOff>
    </xdr:from>
    <xdr:to>
      <xdr:col>20</xdr:col>
      <xdr:colOff>38100</xdr:colOff>
      <xdr:row>56</xdr:row>
      <xdr:rowOff>125480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142007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40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153496</xdr:rowOff>
    </xdr:from>
    <xdr:to>
      <xdr:col>15</xdr:col>
      <xdr:colOff>101600</xdr:colOff>
      <xdr:row>51</xdr:row>
      <xdr:rowOff>83646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74773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52171</xdr:rowOff>
    </xdr:from>
    <xdr:to>
      <xdr:col>10</xdr:col>
      <xdr:colOff>165100</xdr:colOff>
      <xdr:row>57</xdr:row>
      <xdr:rowOff>153771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144898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60771</xdr:rowOff>
    </xdr:from>
    <xdr:to>
      <xdr:col>6</xdr:col>
      <xdr:colOff>38100</xdr:colOff>
      <xdr:row>57</xdr:row>
      <xdr:rowOff>162371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153498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2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114984</xdr:rowOff>
    </xdr:from>
    <xdr:to>
      <xdr:col>24</xdr:col>
      <xdr:colOff>63500</xdr:colOff>
      <xdr:row>77</xdr:row>
      <xdr:rowOff>61775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45184"/>
          <a:ext cx="838200" cy="11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114984</xdr:rowOff>
    </xdr:from>
    <xdr:to>
      <xdr:col>19</xdr:col>
      <xdr:colOff>177800</xdr:colOff>
      <xdr:row>77</xdr:row>
      <xdr:rowOff>164773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5184"/>
          <a:ext cx="889000" cy="2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164773</xdr:rowOff>
    </xdr:from>
    <xdr:to>
      <xdr:col>15</xdr:col>
      <xdr:colOff>50800</xdr:colOff>
      <xdr:row>78</xdr:row>
      <xdr:rowOff>62671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6423"/>
          <a:ext cx="889000" cy="6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62671</xdr:rowOff>
    </xdr:from>
    <xdr:to>
      <xdr:col>10</xdr:col>
      <xdr:colOff>114300</xdr:colOff>
      <xdr:row>79</xdr:row>
      <xdr:rowOff>766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5771"/>
          <a:ext cx="8890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10975</xdr:rowOff>
    </xdr:from>
    <xdr:to>
      <xdr:col>24</xdr:col>
      <xdr:colOff>114300</xdr:colOff>
      <xdr:row>77</xdr:row>
      <xdr:rowOff>112575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160852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64184</xdr:rowOff>
    </xdr:from>
    <xdr:to>
      <xdr:col>20</xdr:col>
      <xdr:colOff>38100</xdr:colOff>
      <xdr:row>76</xdr:row>
      <xdr:rowOff>165784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156911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113973</xdr:rowOff>
    </xdr:from>
    <xdr:to>
      <xdr:col>15</xdr:col>
      <xdr:colOff>101600</xdr:colOff>
      <xdr:row>78</xdr:row>
      <xdr:rowOff>44123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35250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11871</xdr:rowOff>
    </xdr:from>
    <xdr:to>
      <xdr:col>10</xdr:col>
      <xdr:colOff>165100</xdr:colOff>
      <xdr:row>78</xdr:row>
      <xdr:rowOff>113471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104598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121416</xdr:rowOff>
    </xdr:from>
    <xdr:to>
      <xdr:col>6</xdr:col>
      <xdr:colOff>38100</xdr:colOff>
      <xdr:row>79</xdr:row>
      <xdr:rowOff>51566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42693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8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104107</xdr:rowOff>
    </xdr:from>
    <xdr:to>
      <xdr:col>24</xdr:col>
      <xdr:colOff>63500</xdr:colOff>
      <xdr:row>96</xdr:row>
      <xdr:rowOff>155473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63307"/>
          <a:ext cx="8382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155473</xdr:rowOff>
    </xdr:from>
    <xdr:to>
      <xdr:col>19</xdr:col>
      <xdr:colOff>177800</xdr:colOff>
      <xdr:row>97</xdr:row>
      <xdr:rowOff>153415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14673"/>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57358</xdr:rowOff>
    </xdr:from>
    <xdr:to>
      <xdr:col>15</xdr:col>
      <xdr:colOff>50800</xdr:colOff>
      <xdr:row>97</xdr:row>
      <xdr:rowOff>153415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16558"/>
          <a:ext cx="889000" cy="26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57358</xdr:rowOff>
    </xdr:from>
    <xdr:to>
      <xdr:col>10</xdr:col>
      <xdr:colOff>114300</xdr:colOff>
      <xdr:row>96</xdr:row>
      <xdr:rowOff>69497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16558"/>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53307</xdr:rowOff>
    </xdr:from>
    <xdr:to>
      <xdr:col>24</xdr:col>
      <xdr:colOff>114300</xdr:colOff>
      <xdr:row>96</xdr:row>
      <xdr:rowOff>154907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1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139684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2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104673</xdr:rowOff>
    </xdr:from>
    <xdr:to>
      <xdr:col>20</xdr:col>
      <xdr:colOff>38100</xdr:colOff>
      <xdr:row>97</xdr:row>
      <xdr:rowOff>34823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25950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5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102615</xdr:rowOff>
    </xdr:from>
    <xdr:to>
      <xdr:col>15</xdr:col>
      <xdr:colOff>101600</xdr:colOff>
      <xdr:row>98</xdr:row>
      <xdr:rowOff>32765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23892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6558</xdr:rowOff>
    </xdr:from>
    <xdr:to>
      <xdr:col>10</xdr:col>
      <xdr:colOff>165100</xdr:colOff>
      <xdr:row>96</xdr:row>
      <xdr:rowOff>108158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124685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4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18697</xdr:rowOff>
    </xdr:from>
    <xdr:to>
      <xdr:col>6</xdr:col>
      <xdr:colOff>38100</xdr:colOff>
      <xdr:row>96</xdr:row>
      <xdr:rowOff>120297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136824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147015</xdr:rowOff>
    </xdr:from>
    <xdr:to>
      <xdr:col>55</xdr:col>
      <xdr:colOff>0</xdr:colOff>
      <xdr:row>35</xdr:row>
      <xdr:rowOff>112725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97631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118212</xdr:rowOff>
    </xdr:from>
    <xdr:to>
      <xdr:col>50</xdr:col>
      <xdr:colOff>114300</xdr:colOff>
      <xdr:row>35</xdr:row>
      <xdr:rowOff>112725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947512"/>
          <a:ext cx="8890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118212</xdr:rowOff>
    </xdr:from>
    <xdr:to>
      <xdr:col>45</xdr:col>
      <xdr:colOff>177800</xdr:colOff>
      <xdr:row>35</xdr:row>
      <xdr:rowOff>50089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947512"/>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50089</xdr:rowOff>
    </xdr:from>
    <xdr:to>
      <xdr:col>41</xdr:col>
      <xdr:colOff>50800</xdr:colOff>
      <xdr:row>35</xdr:row>
      <xdr:rowOff>103581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05083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96215</xdr:rowOff>
    </xdr:from>
    <xdr:to>
      <xdr:col>55</xdr:col>
      <xdr:colOff>50800</xdr:colOff>
      <xdr:row>35</xdr:row>
      <xdr:rowOff>26365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119092</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7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61925</xdr:rowOff>
    </xdr:from>
    <xdr:to>
      <xdr:col>50</xdr:col>
      <xdr:colOff>165100</xdr:colOff>
      <xdr:row>35</xdr:row>
      <xdr:rowOff>163525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0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8602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8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67412</xdr:rowOff>
    </xdr:from>
    <xdr:to>
      <xdr:col>46</xdr:col>
      <xdr:colOff>38100</xdr:colOff>
      <xdr:row>34</xdr:row>
      <xdr:rowOff>169012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14089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6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170739</xdr:rowOff>
    </xdr:from>
    <xdr:to>
      <xdr:col>41</xdr:col>
      <xdr:colOff>101600</xdr:colOff>
      <xdr:row>35</xdr:row>
      <xdr:rowOff>100889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117416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52781</xdr:rowOff>
    </xdr:from>
    <xdr:to>
      <xdr:col>36</xdr:col>
      <xdr:colOff>165100</xdr:colOff>
      <xdr:row>35</xdr:row>
      <xdr:rowOff>154381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170908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8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167989</xdr:rowOff>
    </xdr:from>
    <xdr:to>
      <xdr:col>55</xdr:col>
      <xdr:colOff>0</xdr:colOff>
      <xdr:row>55</xdr:row>
      <xdr:rowOff>86722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426289"/>
          <a:ext cx="8382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86722</xdr:rowOff>
    </xdr:from>
    <xdr:to>
      <xdr:col>50</xdr:col>
      <xdr:colOff>114300</xdr:colOff>
      <xdr:row>55</xdr:row>
      <xdr:rowOff>107353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516472"/>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61747</xdr:rowOff>
    </xdr:from>
    <xdr:to>
      <xdr:col>45</xdr:col>
      <xdr:colOff>177800</xdr:colOff>
      <xdr:row>55</xdr:row>
      <xdr:rowOff>107353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491497"/>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61747</xdr:rowOff>
    </xdr:from>
    <xdr:to>
      <xdr:col>41</xdr:col>
      <xdr:colOff>50800</xdr:colOff>
      <xdr:row>55</xdr:row>
      <xdr:rowOff>105581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491497"/>
          <a:ext cx="8890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117189</xdr:rowOff>
    </xdr:from>
    <xdr:to>
      <xdr:col>55</xdr:col>
      <xdr:colOff>50800</xdr:colOff>
      <xdr:row>55</xdr:row>
      <xdr:rowOff>47339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3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140066</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22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35922</xdr:rowOff>
    </xdr:from>
    <xdr:to>
      <xdr:col>50</xdr:col>
      <xdr:colOff>165100</xdr:colOff>
      <xdr:row>55</xdr:row>
      <xdr:rowOff>137522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4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154049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56553</xdr:rowOff>
    </xdr:from>
    <xdr:to>
      <xdr:col>46</xdr:col>
      <xdr:colOff>38100</xdr:colOff>
      <xdr:row>55</xdr:row>
      <xdr:rowOff>158153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4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3230</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26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10947</xdr:rowOff>
    </xdr:from>
    <xdr:to>
      <xdr:col>41</xdr:col>
      <xdr:colOff>101600</xdr:colOff>
      <xdr:row>55</xdr:row>
      <xdr:rowOff>112547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129074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21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54781</xdr:rowOff>
    </xdr:from>
    <xdr:to>
      <xdr:col>36</xdr:col>
      <xdr:colOff>165100</xdr:colOff>
      <xdr:row>55</xdr:row>
      <xdr:rowOff>156381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4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1458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25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167916</xdr:rowOff>
    </xdr:from>
    <xdr:to>
      <xdr:col>55</xdr:col>
      <xdr:colOff>0</xdr:colOff>
      <xdr:row>75</xdr:row>
      <xdr:rowOff>45974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2855216"/>
          <a:ext cx="8382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80101</xdr:rowOff>
    </xdr:from>
    <xdr:to>
      <xdr:col>50</xdr:col>
      <xdr:colOff>114300</xdr:colOff>
      <xdr:row>75</xdr:row>
      <xdr:rowOff>45974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2595951"/>
          <a:ext cx="889000" cy="30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80101</xdr:rowOff>
    </xdr:from>
    <xdr:to>
      <xdr:col>45</xdr:col>
      <xdr:colOff>177800</xdr:colOff>
      <xdr:row>77</xdr:row>
      <xdr:rowOff>50220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595951"/>
          <a:ext cx="889000" cy="65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50220</xdr:rowOff>
    </xdr:from>
    <xdr:to>
      <xdr:col>41</xdr:col>
      <xdr:colOff>50800</xdr:colOff>
      <xdr:row>77</xdr:row>
      <xdr:rowOff>52146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251870"/>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117116</xdr:rowOff>
    </xdr:from>
    <xdr:to>
      <xdr:col>55</xdr:col>
      <xdr:colOff>50800</xdr:colOff>
      <xdr:row>75</xdr:row>
      <xdr:rowOff>47266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8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139993</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6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166624</xdr:rowOff>
    </xdr:from>
    <xdr:to>
      <xdr:col>50</xdr:col>
      <xdr:colOff>165100</xdr:colOff>
      <xdr:row>75</xdr:row>
      <xdr:rowOff>96774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113301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6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29301</xdr:rowOff>
    </xdr:from>
    <xdr:to>
      <xdr:col>46</xdr:col>
      <xdr:colOff>38100</xdr:colOff>
      <xdr:row>73</xdr:row>
      <xdr:rowOff>130901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5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147428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32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170870</xdr:rowOff>
    </xdr:from>
    <xdr:to>
      <xdr:col>41</xdr:col>
      <xdr:colOff>101600</xdr:colOff>
      <xdr:row>77</xdr:row>
      <xdr:rowOff>101020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117547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1346</xdr:rowOff>
    </xdr:from>
    <xdr:to>
      <xdr:col>36</xdr:col>
      <xdr:colOff>165100</xdr:colOff>
      <xdr:row>77</xdr:row>
      <xdr:rowOff>102946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2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119473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100512</xdr:rowOff>
    </xdr:from>
    <xdr:to>
      <xdr:col>55</xdr:col>
      <xdr:colOff>0</xdr:colOff>
      <xdr:row>96</xdr:row>
      <xdr:rowOff>156240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59712"/>
          <a:ext cx="838200" cy="5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37271</xdr:rowOff>
    </xdr:from>
    <xdr:to>
      <xdr:col>50</xdr:col>
      <xdr:colOff>114300</xdr:colOff>
      <xdr:row>96</xdr:row>
      <xdr:rowOff>100512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96471"/>
          <a:ext cx="889000" cy="6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37271</xdr:rowOff>
    </xdr:from>
    <xdr:to>
      <xdr:col>45</xdr:col>
      <xdr:colOff>177800</xdr:colOff>
      <xdr:row>96</xdr:row>
      <xdr:rowOff>130817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96471"/>
          <a:ext cx="889000" cy="9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130817</xdr:rowOff>
    </xdr:from>
    <xdr:to>
      <xdr:col>41</xdr:col>
      <xdr:colOff>50800</xdr:colOff>
      <xdr:row>97</xdr:row>
      <xdr:rowOff>27212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90017"/>
          <a:ext cx="889000" cy="6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105440</xdr:rowOff>
    </xdr:from>
    <xdr:to>
      <xdr:col>55</xdr:col>
      <xdr:colOff>50800</xdr:colOff>
      <xdr:row>97</xdr:row>
      <xdr:rowOff>35590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128317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49712</xdr:rowOff>
    </xdr:from>
    <xdr:to>
      <xdr:col>50</xdr:col>
      <xdr:colOff>165100</xdr:colOff>
      <xdr:row>96</xdr:row>
      <xdr:rowOff>151312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157921</xdr:rowOff>
    </xdr:from>
    <xdr:to>
      <xdr:col>46</xdr:col>
      <xdr:colOff>38100</xdr:colOff>
      <xdr:row>96</xdr:row>
      <xdr:rowOff>88071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104598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80017</xdr:rowOff>
    </xdr:from>
    <xdr:to>
      <xdr:col>41</xdr:col>
      <xdr:colOff>101600</xdr:colOff>
      <xdr:row>97</xdr:row>
      <xdr:rowOff>10167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26694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3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147862</xdr:rowOff>
    </xdr:from>
    <xdr:to>
      <xdr:col>36</xdr:col>
      <xdr:colOff>165100</xdr:colOff>
      <xdr:row>97</xdr:row>
      <xdr:rowOff>78012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94539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3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129413</xdr:rowOff>
    </xdr:from>
    <xdr:to>
      <xdr:col>85</xdr:col>
      <xdr:colOff>127000</xdr:colOff>
      <xdr:row>35</xdr:row>
      <xdr:rowOff>118146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58713"/>
          <a:ext cx="838200" cy="16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81244</xdr:rowOff>
    </xdr:from>
    <xdr:to>
      <xdr:col>81</xdr:col>
      <xdr:colOff>50800</xdr:colOff>
      <xdr:row>35</xdr:row>
      <xdr:rowOff>118146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910544"/>
          <a:ext cx="889000" cy="20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159458</xdr:rowOff>
    </xdr:from>
    <xdr:to>
      <xdr:col>76</xdr:col>
      <xdr:colOff>114300</xdr:colOff>
      <xdr:row>34</xdr:row>
      <xdr:rowOff>81244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645858"/>
          <a:ext cx="889000" cy="2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159458</xdr:rowOff>
    </xdr:from>
    <xdr:to>
      <xdr:col>71</xdr:col>
      <xdr:colOff>177800</xdr:colOff>
      <xdr:row>33</xdr:row>
      <xdr:rowOff>97572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645858"/>
          <a:ext cx="889000" cy="1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78613</xdr:rowOff>
    </xdr:from>
    <xdr:to>
      <xdr:col>85</xdr:col>
      <xdr:colOff>177800</xdr:colOff>
      <xdr:row>35</xdr:row>
      <xdr:rowOff>8763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101490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67346</xdr:rowOff>
    </xdr:from>
    <xdr:to>
      <xdr:col>81</xdr:col>
      <xdr:colOff>101600</xdr:colOff>
      <xdr:row>35</xdr:row>
      <xdr:rowOff>168946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14023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30444</xdr:rowOff>
    </xdr:from>
    <xdr:to>
      <xdr:col>76</xdr:col>
      <xdr:colOff>165100</xdr:colOff>
      <xdr:row>34</xdr:row>
      <xdr:rowOff>132044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148571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6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108658</xdr:rowOff>
    </xdr:from>
    <xdr:to>
      <xdr:col>72</xdr:col>
      <xdr:colOff>38100</xdr:colOff>
      <xdr:row>33</xdr:row>
      <xdr:rowOff>38808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55335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3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46772</xdr:rowOff>
    </xdr:from>
    <xdr:to>
      <xdr:col>67</xdr:col>
      <xdr:colOff>101600</xdr:colOff>
      <xdr:row>33</xdr:row>
      <xdr:rowOff>148372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164899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4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113125</xdr:rowOff>
    </xdr:from>
    <xdr:to>
      <xdr:col>85</xdr:col>
      <xdr:colOff>127000</xdr:colOff>
      <xdr:row>56</xdr:row>
      <xdr:rowOff>146939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14325"/>
          <a:ext cx="838200" cy="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63462</xdr:rowOff>
    </xdr:from>
    <xdr:to>
      <xdr:col>81</xdr:col>
      <xdr:colOff>50800</xdr:colOff>
      <xdr:row>56</xdr:row>
      <xdr:rowOff>113125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64662"/>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63462</xdr:rowOff>
    </xdr:from>
    <xdr:to>
      <xdr:col>76</xdr:col>
      <xdr:colOff>114300</xdr:colOff>
      <xdr:row>56</xdr:row>
      <xdr:rowOff>167608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64662"/>
          <a:ext cx="889000" cy="10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78397</xdr:rowOff>
    </xdr:from>
    <xdr:to>
      <xdr:col>71</xdr:col>
      <xdr:colOff>177800</xdr:colOff>
      <xdr:row>56</xdr:row>
      <xdr:rowOff>167608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79597"/>
          <a:ext cx="889000" cy="8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96139</xdr:rowOff>
    </xdr:from>
    <xdr:to>
      <xdr:col>85</xdr:col>
      <xdr:colOff>177800</xdr:colOff>
      <xdr:row>57</xdr:row>
      <xdr:rowOff>26289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74566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62325</xdr:rowOff>
    </xdr:from>
    <xdr:to>
      <xdr:col>81</xdr:col>
      <xdr:colOff>101600</xdr:colOff>
      <xdr:row>56</xdr:row>
      <xdr:rowOff>163925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155052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5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12662</xdr:rowOff>
    </xdr:from>
    <xdr:to>
      <xdr:col>76</xdr:col>
      <xdr:colOff>165100</xdr:colOff>
      <xdr:row>56</xdr:row>
      <xdr:rowOff>114262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105389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116808</xdr:rowOff>
    </xdr:from>
    <xdr:to>
      <xdr:col>72</xdr:col>
      <xdr:colOff>38100</xdr:colOff>
      <xdr:row>57</xdr:row>
      <xdr:rowOff>46958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38085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27597</xdr:rowOff>
    </xdr:from>
    <xdr:to>
      <xdr:col>67</xdr:col>
      <xdr:colOff>101600</xdr:colOff>
      <xdr:row>56</xdr:row>
      <xdr:rowOff>129197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145724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20574</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65124"/>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20574</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65124"/>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141224</xdr:rowOff>
    </xdr:from>
    <xdr:to>
      <xdr:col>72</xdr:col>
      <xdr:colOff>38100</xdr:colOff>
      <xdr:row>79</xdr:row>
      <xdr:rowOff>71374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62501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0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54237</xdr:rowOff>
    </xdr:from>
    <xdr:to>
      <xdr:col>85</xdr:col>
      <xdr:colOff>127000</xdr:colOff>
      <xdr:row>92</xdr:row>
      <xdr:rowOff>79643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827637"/>
          <a:ext cx="8382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79643</xdr:rowOff>
    </xdr:from>
    <xdr:to>
      <xdr:col>81</xdr:col>
      <xdr:colOff>50800</xdr:colOff>
      <xdr:row>92</xdr:row>
      <xdr:rowOff>130589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853043"/>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130589</xdr:rowOff>
    </xdr:from>
    <xdr:to>
      <xdr:col>76</xdr:col>
      <xdr:colOff>114300</xdr:colOff>
      <xdr:row>93</xdr:row>
      <xdr:rowOff>3911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5903989"/>
          <a:ext cx="889000" cy="4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3911</xdr:rowOff>
    </xdr:from>
    <xdr:to>
      <xdr:col>71</xdr:col>
      <xdr:colOff>177800</xdr:colOff>
      <xdr:row>93</xdr:row>
      <xdr:rowOff>11652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5948761"/>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3437</xdr:rowOff>
    </xdr:from>
    <xdr:to>
      <xdr:col>85</xdr:col>
      <xdr:colOff>177800</xdr:colOff>
      <xdr:row>92</xdr:row>
      <xdr:rowOff>105037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7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26314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6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28843</xdr:rowOff>
    </xdr:from>
    <xdr:to>
      <xdr:col>81</xdr:col>
      <xdr:colOff>101600</xdr:colOff>
      <xdr:row>92</xdr:row>
      <xdr:rowOff>130443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8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146970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57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79789</xdr:rowOff>
    </xdr:from>
    <xdr:to>
      <xdr:col>76</xdr:col>
      <xdr:colOff>165100</xdr:colOff>
      <xdr:row>93</xdr:row>
      <xdr:rowOff>9939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8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26466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6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124561</xdr:rowOff>
    </xdr:from>
    <xdr:to>
      <xdr:col>72</xdr:col>
      <xdr:colOff>38100</xdr:colOff>
      <xdr:row>93</xdr:row>
      <xdr:rowOff>54711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89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71238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6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132302</xdr:rowOff>
    </xdr:from>
    <xdr:to>
      <xdr:col>67</xdr:col>
      <xdr:colOff>101600</xdr:colOff>
      <xdr:row>93</xdr:row>
      <xdr:rowOff>62452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9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78979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6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人口は微減しているが横ばい状態である。</a:t>
          </a:r>
        </a:p>
        <a:p>
          <a:r>
            <a:rPr kumimoji="1" lang="ja-JP" altLang="en-US" sz="1300">
              <a:latin typeface="+mn-ea"/>
              <a:ea typeface="+mn-ea"/>
            </a:rPr>
            <a:t>総務費は財政管理事業等により</a:t>
          </a:r>
          <a:r>
            <a:rPr kumimoji="1" lang="en-US" altLang="ja-JP" sz="1300">
              <a:latin typeface="+mn-ea"/>
              <a:ea typeface="+mn-ea"/>
            </a:rPr>
            <a:t>7,266</a:t>
          </a:r>
          <a:r>
            <a:rPr kumimoji="1" lang="ja-JP" altLang="en-US" sz="1300">
              <a:latin typeface="+mn-ea"/>
              <a:ea typeface="+mn-ea"/>
            </a:rPr>
            <a:t>円</a:t>
          </a:r>
          <a:r>
            <a:rPr kumimoji="1" lang="en-US" altLang="ja-JP" sz="1300">
              <a:latin typeface="+mn-ea"/>
              <a:ea typeface="+mn-ea"/>
            </a:rPr>
            <a:t>/</a:t>
          </a:r>
          <a:r>
            <a:rPr kumimoji="1" lang="ja-JP" altLang="en-US" sz="1300">
              <a:latin typeface="+mn-ea"/>
              <a:ea typeface="+mn-ea"/>
            </a:rPr>
            <a:t>人、民生費は子育て世帯臨時特別給付金事業等により</a:t>
          </a:r>
          <a:r>
            <a:rPr kumimoji="1" lang="en-US" altLang="ja-JP" sz="1300">
              <a:latin typeface="+mn-ea"/>
              <a:ea typeface="+mn-ea"/>
            </a:rPr>
            <a:t>12,931</a:t>
          </a:r>
          <a:r>
            <a:rPr kumimoji="1" lang="ja-JP" altLang="en-US" sz="1300">
              <a:latin typeface="+mn-ea"/>
              <a:ea typeface="+mn-ea"/>
            </a:rPr>
            <a:t>円</a:t>
          </a:r>
          <a:r>
            <a:rPr kumimoji="1" lang="en-US" altLang="ja-JP" sz="1300">
              <a:latin typeface="+mn-ea"/>
              <a:ea typeface="+mn-ea"/>
            </a:rPr>
            <a:t>/</a:t>
          </a:r>
          <a:r>
            <a:rPr kumimoji="1" lang="ja-JP" altLang="en-US" sz="1300">
              <a:latin typeface="+mn-ea"/>
              <a:ea typeface="+mn-ea"/>
            </a:rPr>
            <a:t>人、教育費は校舎等大規模改修事業等により</a:t>
          </a:r>
          <a:r>
            <a:rPr kumimoji="1" lang="en-US" altLang="ja-JP" sz="1300">
              <a:latin typeface="+mn-ea"/>
              <a:ea typeface="+mn-ea"/>
            </a:rPr>
            <a:t>1,775</a:t>
          </a:r>
          <a:r>
            <a:rPr kumimoji="1" lang="ja-JP" altLang="en-US" sz="1300">
              <a:latin typeface="+mn-ea"/>
              <a:ea typeface="+mn-ea"/>
            </a:rPr>
            <a:t>円</a:t>
          </a:r>
          <a:r>
            <a:rPr kumimoji="1" lang="en-US" altLang="ja-JP" sz="1300">
              <a:latin typeface="+mn-ea"/>
              <a:ea typeface="+mn-ea"/>
            </a:rPr>
            <a:t>/</a:t>
          </a:r>
          <a:r>
            <a:rPr kumimoji="1" lang="ja-JP" altLang="en-US" sz="1300">
              <a:latin typeface="+mn-ea"/>
              <a:ea typeface="+mn-ea"/>
            </a:rPr>
            <a:t>人、それぞれ減少した。</a:t>
          </a:r>
        </a:p>
        <a:p>
          <a:r>
            <a:rPr kumimoji="1" lang="ja-JP" altLang="en-US" sz="1300">
              <a:latin typeface="+mn-ea"/>
              <a:ea typeface="+mn-ea"/>
            </a:rPr>
            <a:t>農林水産業費は畜産振興推進事業等により</a:t>
          </a:r>
          <a:r>
            <a:rPr kumimoji="1" lang="en-US" altLang="ja-JP" sz="1300">
              <a:latin typeface="+mn-ea"/>
              <a:ea typeface="+mn-ea"/>
            </a:rPr>
            <a:t>1,578</a:t>
          </a:r>
          <a:r>
            <a:rPr kumimoji="1" lang="ja-JP" altLang="en-US" sz="1300">
              <a:latin typeface="+mn-ea"/>
              <a:ea typeface="+mn-ea"/>
            </a:rPr>
            <a:t>円</a:t>
          </a:r>
          <a:r>
            <a:rPr kumimoji="1" lang="en-US" altLang="ja-JP" sz="1300">
              <a:latin typeface="+mn-ea"/>
              <a:ea typeface="+mn-ea"/>
            </a:rPr>
            <a:t>/</a:t>
          </a:r>
          <a:r>
            <a:rPr kumimoji="1" lang="ja-JP" altLang="en-US" sz="1300">
              <a:latin typeface="+mn-ea"/>
              <a:ea typeface="+mn-ea"/>
            </a:rPr>
            <a:t>人、消防費は消防局・署運営事業等により</a:t>
          </a:r>
          <a:r>
            <a:rPr kumimoji="1" lang="en-US" altLang="ja-JP" sz="1300">
              <a:latin typeface="+mn-ea"/>
              <a:ea typeface="+mn-ea"/>
            </a:rPr>
            <a:t>981</a:t>
          </a:r>
          <a:r>
            <a:rPr kumimoji="1" lang="ja-JP" altLang="en-US" sz="1300">
              <a:latin typeface="+mn-ea"/>
              <a:ea typeface="+mn-ea"/>
            </a:rPr>
            <a:t>円</a:t>
          </a:r>
          <a:r>
            <a:rPr kumimoji="1" lang="en-US" altLang="ja-JP" sz="1300">
              <a:latin typeface="+mn-ea"/>
              <a:ea typeface="+mn-ea"/>
            </a:rPr>
            <a:t>/</a:t>
          </a:r>
          <a:r>
            <a:rPr kumimoji="1" lang="ja-JP" altLang="en-US" sz="1300">
              <a:latin typeface="+mn-ea"/>
              <a:ea typeface="+mn-ea"/>
            </a:rPr>
            <a:t>人、それぞれ増加した。</a:t>
          </a:r>
        </a:p>
        <a:p>
          <a:r>
            <a:rPr kumimoji="1" lang="ja-JP" altLang="en-US" sz="1300">
              <a:latin typeface="+mn-ea"/>
              <a:ea typeface="+mn-ea"/>
            </a:rPr>
            <a:t>今後も、事業の必要性や効果を十分に検証し、経常経費の縮減に努める。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分母である標準財政規模は、</a:t>
          </a:r>
          <a:r>
            <a:rPr kumimoji="1" lang="en-US" altLang="ja-JP" sz="1050">
              <a:solidFill>
                <a:schemeClr val="dk1"/>
              </a:solidFill>
              <a:effectLst/>
              <a:latin typeface="+mn-lt"/>
              <a:ea typeface="+mn-ea"/>
              <a:cs typeface="+mn-cs"/>
            </a:rPr>
            <a:t>19.9</a:t>
          </a:r>
          <a:r>
            <a:rPr kumimoji="1" lang="ja-JP" altLang="en-US" sz="1050">
              <a:solidFill>
                <a:schemeClr val="dk1"/>
              </a:solidFill>
              <a:effectLst/>
              <a:latin typeface="+mn-lt"/>
              <a:ea typeface="+mn-ea"/>
              <a:cs typeface="+mn-cs"/>
            </a:rPr>
            <a:t>億</a:t>
          </a:r>
          <a:r>
            <a:rPr kumimoji="1" lang="ja-JP" altLang="ja-JP" sz="1050">
              <a:solidFill>
                <a:schemeClr val="dk1"/>
              </a:solidFill>
              <a:effectLst/>
              <a:latin typeface="+mn-lt"/>
              <a:ea typeface="+mn-ea"/>
              <a:cs typeface="+mn-cs"/>
            </a:rPr>
            <a:t>円の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である。</a:t>
          </a:r>
          <a:endParaRPr lang="ja-JP" altLang="ja-JP" sz="1200">
            <a:effectLst/>
          </a:endParaRPr>
        </a:p>
        <a:p>
          <a:r>
            <a:rPr kumimoji="1" lang="ja-JP" altLang="ja-JP" sz="1050">
              <a:solidFill>
                <a:schemeClr val="dk1"/>
              </a:solidFill>
              <a:effectLst/>
              <a:latin typeface="+mn-lt"/>
              <a:ea typeface="+mn-ea"/>
              <a:cs typeface="+mn-cs"/>
            </a:rPr>
            <a:t>財政調整基金残高については、</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億円の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a:t>
          </a:r>
          <a:r>
            <a:rPr kumimoji="1" lang="ja-JP" altLang="en-US" sz="1050">
              <a:solidFill>
                <a:schemeClr val="dk1"/>
              </a:solidFill>
              <a:effectLst/>
              <a:latin typeface="+mn-lt"/>
              <a:ea typeface="+mn-ea"/>
              <a:cs typeface="+mn-cs"/>
            </a:rPr>
            <a:t>なったが</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分母の減幅が大きかったため、</a:t>
          </a:r>
          <a:r>
            <a:rPr kumimoji="1" lang="ja-JP" altLang="ja-JP" sz="1050">
              <a:solidFill>
                <a:schemeClr val="dk1"/>
              </a:solidFill>
              <a:effectLst/>
              <a:latin typeface="+mn-lt"/>
              <a:ea typeface="+mn-ea"/>
              <a:cs typeface="+mn-cs"/>
            </a:rPr>
            <a:t>標準財政規模比は</a:t>
          </a:r>
          <a:r>
            <a:rPr kumimoji="1" lang="en-US" altLang="ja-JP" sz="1050">
              <a:solidFill>
                <a:schemeClr val="dk1"/>
              </a:solidFill>
              <a:effectLst/>
              <a:latin typeface="+mn-lt"/>
              <a:ea typeface="+mn-ea"/>
              <a:cs typeface="+mn-cs"/>
            </a:rPr>
            <a:t>0.20</a:t>
          </a:r>
          <a:r>
            <a:rPr kumimoji="1" lang="ja-JP" altLang="ja-JP" sz="1050">
              <a:solidFill>
                <a:schemeClr val="dk1"/>
              </a:solidFill>
              <a:effectLst/>
              <a:latin typeface="+mn-lt"/>
              <a:ea typeface="+mn-ea"/>
              <a:cs typeface="+mn-cs"/>
            </a:rPr>
            <a:t>ポイント改善し</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実質収支額については、</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億円の増となったことから、標準財政規模比は</a:t>
          </a:r>
          <a:r>
            <a:rPr kumimoji="1" lang="en-US" altLang="ja-JP" sz="1050">
              <a:solidFill>
                <a:schemeClr val="dk1"/>
              </a:solidFill>
              <a:effectLst/>
              <a:latin typeface="+mn-lt"/>
              <a:ea typeface="+mn-ea"/>
              <a:cs typeface="+mn-cs"/>
            </a:rPr>
            <a:t>1.43</a:t>
          </a:r>
          <a:r>
            <a:rPr kumimoji="1" lang="ja-JP" altLang="ja-JP" sz="1050">
              <a:solidFill>
                <a:schemeClr val="dk1"/>
              </a:solidFill>
              <a:effectLst/>
              <a:latin typeface="+mn-lt"/>
              <a:ea typeface="+mn-ea"/>
              <a:cs typeface="+mn-cs"/>
            </a:rPr>
            <a:t>ポイント改善した。</a:t>
          </a:r>
          <a:endParaRPr lang="ja-JP" altLang="ja-JP" sz="1200">
            <a:effectLst/>
          </a:endParaRPr>
        </a:p>
        <a:p>
          <a:r>
            <a:rPr kumimoji="1" lang="ja-JP" altLang="ja-JP" sz="1050">
              <a:solidFill>
                <a:schemeClr val="dk1"/>
              </a:solidFill>
              <a:effectLst/>
              <a:latin typeface="+mn-lt"/>
              <a:ea typeface="+mn-ea"/>
              <a:cs typeface="+mn-cs"/>
            </a:rPr>
            <a:t>一方、実質単年度収支は</a:t>
          </a:r>
          <a:r>
            <a:rPr kumimoji="1" lang="en-US" altLang="ja-JP" sz="1050">
              <a:solidFill>
                <a:schemeClr val="dk1"/>
              </a:solidFill>
              <a:effectLst/>
              <a:latin typeface="+mn-lt"/>
              <a:ea typeface="+mn-ea"/>
              <a:cs typeface="+mn-cs"/>
            </a:rPr>
            <a:t>36.4</a:t>
          </a:r>
          <a:r>
            <a:rPr kumimoji="1" lang="ja-JP" altLang="ja-JP" sz="1050">
              <a:solidFill>
                <a:schemeClr val="dk1"/>
              </a:solidFill>
              <a:effectLst/>
              <a:latin typeface="+mn-lt"/>
              <a:ea typeface="+mn-ea"/>
              <a:cs typeface="+mn-cs"/>
            </a:rPr>
            <a:t>億円の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となったことから、標準財政規模比は</a:t>
          </a:r>
          <a:r>
            <a:rPr kumimoji="1" lang="en-US" altLang="ja-JP" sz="1050">
              <a:solidFill>
                <a:schemeClr val="dk1"/>
              </a:solidFill>
              <a:effectLst/>
              <a:latin typeface="+mn-lt"/>
              <a:ea typeface="+mn-ea"/>
              <a:cs typeface="+mn-cs"/>
            </a:rPr>
            <a:t>4.56</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悪化</a:t>
          </a:r>
          <a:r>
            <a:rPr kumimoji="1" lang="ja-JP" altLang="ja-JP" sz="1050">
              <a:solidFill>
                <a:schemeClr val="dk1"/>
              </a:solidFill>
              <a:effectLst/>
              <a:latin typeface="+mn-lt"/>
              <a:ea typeface="+mn-ea"/>
              <a:cs typeface="+mn-cs"/>
            </a:rPr>
            <a:t>した。</a:t>
          </a:r>
          <a:endParaRPr lang="ja-JP" altLang="ja-JP" sz="1200">
            <a:effectLst/>
          </a:endParaRPr>
        </a:p>
        <a:p>
          <a:r>
            <a:rPr kumimoji="1" lang="ja-JP" altLang="ja-JP" sz="1050">
              <a:solidFill>
                <a:schemeClr val="dk1"/>
              </a:solidFill>
              <a:effectLst/>
              <a:latin typeface="+mn-lt"/>
              <a:ea typeface="+mn-ea"/>
              <a:cs typeface="+mn-cs"/>
            </a:rPr>
            <a:t>今後、更なる歳入確保と、選択と集中による歳出縮減を図り、実質収支比率の改善に継続して取り組む。</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全ての会計において、実質収支は黒字となっている。</a:t>
          </a:r>
          <a:endParaRPr lang="ja-JP" altLang="ja-JP" sz="1400">
            <a:effectLst/>
          </a:endParaRPr>
        </a:p>
        <a:p>
          <a:r>
            <a:rPr kumimoji="1" lang="ja-JP" altLang="ja-JP" sz="1100">
              <a:solidFill>
                <a:schemeClr val="dk1"/>
              </a:solidFill>
              <a:effectLst/>
              <a:latin typeface="+mn-lt"/>
              <a:ea typeface="+mn-ea"/>
              <a:cs typeface="+mn-cs"/>
            </a:rPr>
            <a:t>分母である標準財政規模は対前年度比で</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であり、分子である実質収支（又は資金不足・余剰金）は、一般会計</a:t>
          </a:r>
          <a:r>
            <a:rPr kumimoji="1" lang="ja-JP" altLang="en-US" sz="1100">
              <a:solidFill>
                <a:schemeClr val="dk1"/>
              </a:solidFill>
              <a:effectLst/>
              <a:latin typeface="+mn-lt"/>
              <a:ea typeface="+mn-ea"/>
              <a:cs typeface="+mn-cs"/>
            </a:rPr>
            <a:t>、水道事業会計等</a:t>
          </a:r>
          <a:r>
            <a:rPr kumimoji="1" lang="ja-JP" altLang="ja-JP" sz="1100">
              <a:solidFill>
                <a:schemeClr val="dk1"/>
              </a:solidFill>
              <a:effectLst/>
              <a:latin typeface="+mn-lt"/>
              <a:ea typeface="+mn-ea"/>
              <a:cs typeface="+mn-cs"/>
            </a:rPr>
            <a:t>で増となり、標準財政規模比はそれぞれ改善した。</a:t>
          </a:r>
          <a:endParaRPr lang="ja-JP" altLang="ja-JP" sz="1400">
            <a:effectLst/>
          </a:endParaRPr>
        </a:p>
        <a:p>
          <a:r>
            <a:rPr kumimoji="1" lang="ja-JP" altLang="ja-JP" sz="1100">
              <a:solidFill>
                <a:schemeClr val="dk1"/>
              </a:solidFill>
              <a:effectLst/>
              <a:latin typeface="+mn-lt"/>
              <a:ea typeface="+mn-ea"/>
              <a:cs typeface="+mn-cs"/>
            </a:rPr>
            <a:t>一方、下水道事業会計</a:t>
          </a:r>
          <a:r>
            <a:rPr kumimoji="1" lang="ja-JP" altLang="en-US" sz="1100">
              <a:solidFill>
                <a:schemeClr val="dk1"/>
              </a:solidFill>
              <a:effectLst/>
              <a:latin typeface="+mn-lt"/>
              <a:ea typeface="+mn-ea"/>
              <a:cs typeface="+mn-cs"/>
            </a:rPr>
            <a:t>、国民健康保険特別会計</a:t>
          </a:r>
          <a:r>
            <a:rPr kumimoji="1" lang="ja-JP" altLang="ja-JP" sz="1100">
              <a:solidFill>
                <a:schemeClr val="dk1"/>
              </a:solidFill>
              <a:effectLst/>
              <a:latin typeface="+mn-lt"/>
              <a:ea typeface="+mn-ea"/>
              <a:cs typeface="+mn-cs"/>
            </a:rPr>
            <a:t>等では実質収支（又は資金不足・余剰金）は減となり、標準財政規模比はそれぞれ悪化した。</a:t>
          </a:r>
          <a:endParaRPr lang="ja-JP" altLang="ja-JP" sz="1400">
            <a:effectLst/>
          </a:endParaRPr>
        </a:p>
        <a:p>
          <a:r>
            <a:rPr kumimoji="1" lang="ja-JP" altLang="ja-JP" sz="1100">
              <a:solidFill>
                <a:schemeClr val="dk1"/>
              </a:solidFill>
              <a:effectLst/>
              <a:latin typeface="+mn-lt"/>
              <a:ea typeface="+mn-ea"/>
              <a:cs typeface="+mn-cs"/>
            </a:rPr>
            <a:t>全会計の合計においては、分子である実質収支（又は資金不足・余剰金）は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となり、標準財政規模比は</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161792003</v>
      </c>
      <c r="BO4" s="449"/>
      <c r="BP4" s="449"/>
      <c r="BQ4" s="449"/>
      <c r="BR4" s="449"/>
      <c r="BS4" s="449"/>
      <c r="BT4" s="449"/>
      <c r="BU4" s="450"/>
      <c r="BV4" s="448">
        <v>166462111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6.6</v>
      </c>
      <c r="CU4" s="589"/>
      <c r="CV4" s="589"/>
      <c r="CW4" s="589"/>
      <c r="CX4" s="589"/>
      <c r="CY4" s="589"/>
      <c r="CZ4" s="589"/>
      <c r="DA4" s="590"/>
      <c r="DB4" s="588">
        <v>5.0999999999999996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155389274</v>
      </c>
      <c r="BO5" s="420"/>
      <c r="BP5" s="420"/>
      <c r="BQ5" s="420"/>
      <c r="BR5" s="420"/>
      <c r="BS5" s="420"/>
      <c r="BT5" s="420"/>
      <c r="BU5" s="421"/>
      <c r="BV5" s="419">
        <v>161455377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95.6</v>
      </c>
      <c r="CU5" s="417"/>
      <c r="CV5" s="417"/>
      <c r="CW5" s="417"/>
      <c r="CX5" s="417"/>
      <c r="CY5" s="417"/>
      <c r="CZ5" s="417"/>
      <c r="DA5" s="418"/>
      <c r="DB5" s="416">
        <v>89.3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6402729</v>
      </c>
      <c r="BO6" s="420"/>
      <c r="BP6" s="420"/>
      <c r="BQ6" s="420"/>
      <c r="BR6" s="420"/>
      <c r="BS6" s="420"/>
      <c r="BT6" s="420"/>
      <c r="BU6" s="421"/>
      <c r="BV6" s="419">
        <v>5006734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99.4</v>
      </c>
      <c r="CU6" s="563"/>
      <c r="CV6" s="563"/>
      <c r="CW6" s="563"/>
      <c r="CX6" s="563"/>
      <c r="CY6" s="563"/>
      <c r="CZ6" s="563"/>
      <c r="DA6" s="564"/>
      <c r="DB6" s="562">
        <v>98.1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1236405</v>
      </c>
      <c r="BO7" s="420"/>
      <c r="BP7" s="420"/>
      <c r="BQ7" s="420"/>
      <c r="BR7" s="420"/>
      <c r="BS7" s="420"/>
      <c r="BT7" s="420"/>
      <c r="BU7" s="421"/>
      <c r="BV7" s="419">
        <v>861123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78628898</v>
      </c>
      <c r="CU7" s="420"/>
      <c r="CV7" s="420"/>
      <c r="CW7" s="420"/>
      <c r="CX7" s="420"/>
      <c r="CY7" s="420"/>
      <c r="CZ7" s="420"/>
      <c r="DA7" s="421"/>
      <c r="DB7" s="419">
        <v>80615926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5166324</v>
      </c>
      <c r="BO8" s="420"/>
      <c r="BP8" s="420"/>
      <c r="BQ8" s="420"/>
      <c r="BR8" s="420"/>
      <c r="BS8" s="420"/>
      <c r="BT8" s="420"/>
      <c r="BU8" s="421"/>
      <c r="BV8" s="419">
        <v>4145611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0.79</v>
      </c>
      <c r="CU8" s="523"/>
      <c r="CV8" s="523"/>
      <c r="CW8" s="523"/>
      <c r="CX8" s="523"/>
      <c r="CY8" s="523"/>
      <c r="CZ8" s="523"/>
      <c r="DA8" s="524"/>
      <c r="DB8" s="522">
        <v>0.8</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332149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1020712</v>
      </c>
      <c r="BO9" s="420"/>
      <c r="BP9" s="420"/>
      <c r="BQ9" s="420"/>
      <c r="BR9" s="420"/>
      <c r="BS9" s="420"/>
      <c r="BT9" s="420"/>
      <c r="BU9" s="421"/>
      <c r="BV9" s="419">
        <v>701968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16.8</v>
      </c>
      <c r="CU9" s="417"/>
      <c r="CV9" s="417"/>
      <c r="CW9" s="417"/>
      <c r="CX9" s="417"/>
      <c r="CY9" s="417"/>
      <c r="CZ9" s="417"/>
      <c r="DA9" s="418"/>
      <c r="DB9" s="416">
        <v>16.7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336154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111</v>
      </c>
      <c r="AV10" s="478"/>
      <c r="AW10" s="478"/>
      <c r="AX10" s="478"/>
      <c r="AY10" s="433" t="s">
        <v>122</v>
      </c>
      <c r="AZ10" s="434"/>
      <c r="BA10" s="434"/>
      <c r="BB10" s="434"/>
      <c r="BC10" s="434"/>
      <c r="BD10" s="434"/>
      <c r="BE10" s="434"/>
      <c r="BF10" s="434"/>
      <c r="BG10" s="434"/>
      <c r="BH10" s="434"/>
      <c r="BI10" s="434"/>
      <c r="BJ10" s="434"/>
      <c r="BK10" s="434"/>
      <c r="BL10" s="434"/>
      <c r="BM10" s="435"/>
      <c r="BN10" s="419">
        <v>43594</v>
      </c>
      <c r="BO10" s="420"/>
      <c r="BP10" s="420"/>
      <c r="BQ10" s="420"/>
      <c r="BR10" s="420"/>
      <c r="BS10" s="420"/>
      <c r="BT10" s="420"/>
      <c r="BU10" s="421"/>
      <c r="BV10" s="419">
        <v>1309563</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4973</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331771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2687278</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324159</v>
      </c>
      <c r="S13" s="507"/>
      <c r="T13" s="507"/>
      <c r="U13" s="507"/>
      <c r="V13" s="508"/>
      <c r="W13" s="509" t="s">
        <v>141</v>
      </c>
      <c r="X13" s="405"/>
      <c r="Y13" s="405"/>
      <c r="Z13" s="405"/>
      <c r="AA13" s="405"/>
      <c r="AB13" s="406"/>
      <c r="AC13" s="372">
        <v>6373</v>
      </c>
      <c r="AD13" s="373"/>
      <c r="AE13" s="373"/>
      <c r="AF13" s="373"/>
      <c r="AG13" s="374"/>
      <c r="AH13" s="372">
        <v>6767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-1622972</v>
      </c>
      <c r="BO13" s="420"/>
      <c r="BP13" s="420"/>
      <c r="BQ13" s="420"/>
      <c r="BR13" s="420"/>
      <c r="BS13" s="420"/>
      <c r="BT13" s="420"/>
      <c r="BU13" s="421"/>
      <c r="BV13" s="419">
        <v>2016504</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8.1999999999999993</v>
      </c>
      <c r="CU13" s="417"/>
      <c r="CV13" s="417"/>
      <c r="CW13" s="417"/>
      <c r="CX13" s="417"/>
      <c r="CY13" s="417"/>
      <c r="CZ13" s="417"/>
      <c r="DA13" s="418"/>
      <c r="DB13" s="416">
        <v>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333263</v>
      </c>
      <c r="S14" s="507"/>
      <c r="T14" s="507"/>
      <c r="U14" s="507"/>
      <c r="V14" s="508"/>
      <c r="W14" s="510"/>
      <c r="X14" s="408"/>
      <c r="Y14" s="408"/>
      <c r="Z14" s="408"/>
      <c r="AA14" s="408"/>
      <c r="AB14" s="409"/>
      <c r="AC14" s="499">
        <v>4.2</v>
      </c>
      <c r="AD14" s="500"/>
      <c r="AE14" s="500"/>
      <c r="AF14" s="500"/>
      <c r="AG14" s="501"/>
      <c r="AH14" s="499">
        <v>4.3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59.3</v>
      </c>
      <c r="CU14" s="517"/>
      <c r="CV14" s="517"/>
      <c r="CW14" s="517"/>
      <c r="CX14" s="517"/>
      <c r="CY14" s="517"/>
      <c r="CZ14" s="517"/>
      <c r="DA14" s="518"/>
      <c r="DB14" s="516">
        <v>55.6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326123</v>
      </c>
      <c r="S15" s="507"/>
      <c r="T15" s="507"/>
      <c r="U15" s="507"/>
      <c r="V15" s="508"/>
      <c r="W15" s="509" t="s">
        <v>149</v>
      </c>
      <c r="X15" s="405"/>
      <c r="Y15" s="405"/>
      <c r="Z15" s="405"/>
      <c r="AA15" s="405"/>
      <c r="AB15" s="406"/>
      <c r="AC15" s="372">
        <v>35635</v>
      </c>
      <c r="AD15" s="373"/>
      <c r="AE15" s="373"/>
      <c r="AF15" s="373"/>
      <c r="AG15" s="374"/>
      <c r="AH15" s="372">
        <v>37107</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49009960</v>
      </c>
      <c r="BO15" s="449"/>
      <c r="BP15" s="449"/>
      <c r="BQ15" s="449"/>
      <c r="BR15" s="449"/>
      <c r="BS15" s="449"/>
      <c r="BT15" s="449"/>
      <c r="BU15" s="450"/>
      <c r="BV15" s="448">
        <v>46333139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23.3</v>
      </c>
      <c r="AD16" s="500"/>
      <c r="AE16" s="500"/>
      <c r="AF16" s="500"/>
      <c r="AG16" s="501"/>
      <c r="AH16" s="499">
        <v>23.8</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62190861</v>
      </c>
      <c r="BO16" s="420"/>
      <c r="BP16" s="420"/>
      <c r="BQ16" s="420"/>
      <c r="BR16" s="420"/>
      <c r="BS16" s="420"/>
      <c r="BT16" s="420"/>
      <c r="BU16" s="421"/>
      <c r="BV16" s="419">
        <v>60177484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111234</v>
      </c>
      <c r="AD17" s="373"/>
      <c r="AE17" s="373"/>
      <c r="AF17" s="373"/>
      <c r="AG17" s="374"/>
      <c r="AH17" s="372">
        <v>112113</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62603858</v>
      </c>
      <c r="BO17" s="420"/>
      <c r="BP17" s="420"/>
      <c r="BQ17" s="420"/>
      <c r="BR17" s="420"/>
      <c r="BS17" s="420"/>
      <c r="BT17" s="420"/>
      <c r="BU17" s="421"/>
      <c r="BV17" s="419">
        <v>59158250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311.58999999999997</v>
      </c>
      <c r="M18" s="472"/>
      <c r="N18" s="472"/>
      <c r="O18" s="472"/>
      <c r="P18" s="472"/>
      <c r="Q18" s="472"/>
      <c r="R18" s="473"/>
      <c r="S18" s="473"/>
      <c r="T18" s="473"/>
      <c r="U18" s="473"/>
      <c r="V18" s="474"/>
      <c r="W18" s="490"/>
      <c r="X18" s="491"/>
      <c r="Y18" s="491"/>
      <c r="Z18" s="491"/>
      <c r="AA18" s="491"/>
      <c r="AB18" s="515"/>
      <c r="AC18" s="389">
        <v>72.599999999999994</v>
      </c>
      <c r="AD18" s="390"/>
      <c r="AE18" s="390"/>
      <c r="AF18" s="390"/>
      <c r="AG18" s="475"/>
      <c r="AH18" s="389">
        <v>71.900000000000006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76961233</v>
      </c>
      <c r="BO18" s="420"/>
      <c r="BP18" s="420"/>
      <c r="BQ18" s="420"/>
      <c r="BR18" s="420"/>
      <c r="BS18" s="420"/>
      <c r="BT18" s="420"/>
      <c r="BU18" s="421"/>
      <c r="BV18" s="419">
        <v>76396902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1066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93194951</v>
      </c>
      <c r="BO19" s="420"/>
      <c r="BP19" s="420"/>
      <c r="BQ19" s="420"/>
      <c r="BR19" s="420"/>
      <c r="BS19" s="420"/>
      <c r="BT19" s="420"/>
      <c r="BU19" s="421"/>
      <c r="BV19" s="419">
        <v>92450330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141882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152657722</v>
      </c>
      <c r="BO22" s="449"/>
      <c r="BP22" s="449"/>
      <c r="BQ22" s="449"/>
      <c r="BR22" s="449"/>
      <c r="BS22" s="449"/>
      <c r="BT22" s="449"/>
      <c r="BU22" s="450"/>
      <c r="BV22" s="448">
        <v>155704635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90636557</v>
      </c>
      <c r="BO23" s="420"/>
      <c r="BP23" s="420"/>
      <c r="BQ23" s="420"/>
      <c r="BR23" s="420"/>
      <c r="BS23" s="420"/>
      <c r="BT23" s="420"/>
      <c r="BU23" s="421"/>
      <c r="BV23" s="419">
        <v>93278336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11250</v>
      </c>
      <c r="R24" s="373"/>
      <c r="S24" s="373"/>
      <c r="T24" s="373"/>
      <c r="U24" s="373"/>
      <c r="V24" s="374"/>
      <c r="W24" s="462"/>
      <c r="X24" s="399"/>
      <c r="Y24" s="400"/>
      <c r="Z24" s="375" t="s">
        <v>174</v>
      </c>
      <c r="AA24" s="376"/>
      <c r="AB24" s="376"/>
      <c r="AC24" s="376"/>
      <c r="AD24" s="376"/>
      <c r="AE24" s="376"/>
      <c r="AF24" s="376"/>
      <c r="AG24" s="377"/>
      <c r="AH24" s="372">
        <v>2253</v>
      </c>
      <c r="AI24" s="373"/>
      <c r="AJ24" s="373"/>
      <c r="AK24" s="373"/>
      <c r="AL24" s="374"/>
      <c r="AM24" s="372">
        <v>7196082</v>
      </c>
      <c r="AN24" s="373"/>
      <c r="AO24" s="373"/>
      <c r="AP24" s="373"/>
      <c r="AQ24" s="373"/>
      <c r="AR24" s="374"/>
      <c r="AS24" s="372">
        <v>3194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89642143</v>
      </c>
      <c r="BO24" s="420"/>
      <c r="BP24" s="420"/>
      <c r="BQ24" s="420"/>
      <c r="BR24" s="420"/>
      <c r="BS24" s="420"/>
      <c r="BT24" s="420"/>
      <c r="BU24" s="421"/>
      <c r="BV24" s="419">
        <v>90476420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2</v>
      </c>
      <c r="M25" s="373"/>
      <c r="N25" s="373"/>
      <c r="O25" s="373"/>
      <c r="P25" s="374"/>
      <c r="Q25" s="372">
        <v>9000</v>
      </c>
      <c r="R25" s="373"/>
      <c r="S25" s="373"/>
      <c r="T25" s="373"/>
      <c r="U25" s="373"/>
      <c r="V25" s="374"/>
      <c r="W25" s="462"/>
      <c r="X25" s="399"/>
      <c r="Y25" s="400"/>
      <c r="Z25" s="375" t="s">
        <v>177</v>
      </c>
      <c r="AA25" s="376"/>
      <c r="AB25" s="376"/>
      <c r="AC25" s="376"/>
      <c r="AD25" s="376"/>
      <c r="AE25" s="376"/>
      <c r="AF25" s="376"/>
      <c r="AG25" s="377"/>
      <c r="AH25" s="372">
        <v>403</v>
      </c>
      <c r="AI25" s="373"/>
      <c r="AJ25" s="373"/>
      <c r="AK25" s="373"/>
      <c r="AL25" s="374"/>
      <c r="AM25" s="372">
        <v>1277510</v>
      </c>
      <c r="AN25" s="373"/>
      <c r="AO25" s="373"/>
      <c r="AP25" s="373"/>
      <c r="AQ25" s="373"/>
      <c r="AR25" s="374"/>
      <c r="AS25" s="372">
        <v>3170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10804039</v>
      </c>
      <c r="BO25" s="449"/>
      <c r="BP25" s="449"/>
      <c r="BQ25" s="449"/>
      <c r="BR25" s="449"/>
      <c r="BS25" s="449"/>
      <c r="BT25" s="449"/>
      <c r="BU25" s="450"/>
      <c r="BV25" s="448">
        <v>9712448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7650</v>
      </c>
      <c r="R26" s="373"/>
      <c r="S26" s="373"/>
      <c r="T26" s="373"/>
      <c r="U26" s="373"/>
      <c r="V26" s="374"/>
      <c r="W26" s="462"/>
      <c r="X26" s="399"/>
      <c r="Y26" s="400"/>
      <c r="Z26" s="375" t="s">
        <v>180</v>
      </c>
      <c r="AA26" s="430"/>
      <c r="AB26" s="430"/>
      <c r="AC26" s="430"/>
      <c r="AD26" s="430"/>
      <c r="AE26" s="430"/>
      <c r="AF26" s="430"/>
      <c r="AG26" s="431"/>
      <c r="AH26" s="372">
        <v>215</v>
      </c>
      <c r="AI26" s="373"/>
      <c r="AJ26" s="373"/>
      <c r="AK26" s="373"/>
      <c r="AL26" s="374"/>
      <c r="AM26" s="372">
        <v>687785</v>
      </c>
      <c r="AN26" s="373"/>
      <c r="AO26" s="373"/>
      <c r="AP26" s="373"/>
      <c r="AQ26" s="373"/>
      <c r="AR26" s="374"/>
      <c r="AS26" s="372">
        <v>3199</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300000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6550</v>
      </c>
      <c r="R27" s="373"/>
      <c r="S27" s="373"/>
      <c r="T27" s="373"/>
      <c r="U27" s="373"/>
      <c r="V27" s="374"/>
      <c r="W27" s="462"/>
      <c r="X27" s="399"/>
      <c r="Y27" s="400"/>
      <c r="Z27" s="375" t="s">
        <v>183</v>
      </c>
      <c r="AA27" s="376"/>
      <c r="AB27" s="376"/>
      <c r="AC27" s="376"/>
      <c r="AD27" s="376"/>
      <c r="AE27" s="376"/>
      <c r="AF27" s="376"/>
      <c r="AG27" s="377"/>
      <c r="AH27" s="372">
        <v>55</v>
      </c>
      <c r="AI27" s="373"/>
      <c r="AJ27" s="373"/>
      <c r="AK27" s="373"/>
      <c r="AL27" s="374"/>
      <c r="AM27" s="372">
        <v>209039</v>
      </c>
      <c r="AN27" s="373"/>
      <c r="AO27" s="373"/>
      <c r="AP27" s="373"/>
      <c r="AQ27" s="373"/>
      <c r="AR27" s="374"/>
      <c r="AS27" s="372">
        <v>3801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1000845</v>
      </c>
      <c r="BO27" s="454"/>
      <c r="BP27" s="454"/>
      <c r="BQ27" s="454"/>
      <c r="BR27" s="454"/>
      <c r="BS27" s="454"/>
      <c r="BT27" s="454"/>
      <c r="BU27" s="455"/>
      <c r="BV27" s="453">
        <v>1000831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6200</v>
      </c>
      <c r="R28" s="373"/>
      <c r="S28" s="373"/>
      <c r="T28" s="373"/>
      <c r="U28" s="373"/>
      <c r="V28" s="374"/>
      <c r="W28" s="462"/>
      <c r="X28" s="399"/>
      <c r="Y28" s="400"/>
      <c r="Z28" s="375" t="s">
        <v>186</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7851706</v>
      </c>
      <c r="BO28" s="449"/>
      <c r="BP28" s="449"/>
      <c r="BQ28" s="449"/>
      <c r="BR28" s="449"/>
      <c r="BS28" s="449"/>
      <c r="BT28" s="449"/>
      <c r="BU28" s="450"/>
      <c r="BV28" s="448">
        <v>7895390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36</v>
      </c>
      <c r="M29" s="373"/>
      <c r="N29" s="373"/>
      <c r="O29" s="373"/>
      <c r="P29" s="374"/>
      <c r="Q29" s="372">
        <v>5850</v>
      </c>
      <c r="R29" s="373"/>
      <c r="S29" s="373"/>
      <c r="T29" s="373"/>
      <c r="U29" s="373"/>
      <c r="V29" s="374"/>
      <c r="W29" s="463"/>
      <c r="X29" s="464"/>
      <c r="Y29" s="465"/>
      <c r="Z29" s="375" t="s">
        <v>189</v>
      </c>
      <c r="AA29" s="376"/>
      <c r="AB29" s="376"/>
      <c r="AC29" s="376"/>
      <c r="AD29" s="376"/>
      <c r="AE29" s="376"/>
      <c r="AF29" s="376"/>
      <c r="AG29" s="377"/>
      <c r="AH29" s="372">
        <v>2308</v>
      </c>
      <c r="AI29" s="373"/>
      <c r="AJ29" s="373"/>
      <c r="AK29" s="373"/>
      <c r="AL29" s="374"/>
      <c r="AM29" s="372">
        <v>7405121</v>
      </c>
      <c r="AN29" s="373"/>
      <c r="AO29" s="373"/>
      <c r="AP29" s="373"/>
      <c r="AQ29" s="373"/>
      <c r="AR29" s="374"/>
      <c r="AS29" s="372">
        <v>3208</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2089397</v>
      </c>
      <c r="BO29" s="420"/>
      <c r="BP29" s="420"/>
      <c r="BQ29" s="420"/>
      <c r="BR29" s="420"/>
      <c r="BS29" s="420"/>
      <c r="BT29" s="420"/>
      <c r="BU29" s="421"/>
      <c r="BV29" s="419">
        <v>2088483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4064964</v>
      </c>
      <c r="BO30" s="454"/>
      <c r="BP30" s="454"/>
      <c r="BQ30" s="454"/>
      <c r="BR30" s="454"/>
      <c r="BS30" s="454"/>
      <c r="BT30" s="454"/>
      <c r="BU30" s="455"/>
      <c r="BV30" s="453">
        <v>4308066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群馬県市町村総合事務組合（一般会計）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前橋観光コンベンション協会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母子父子寡婦福祉資金貸付金特別会計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IF('各会計、関係団体の財政状況及び健全化判断比率'!B35="","",'各会計、関係団体の財政状況及び健全化判断比率'!B35)</f>
        <v>新エネルギー発電事業特別会計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群馬県市町村総合事務組合（事業会計）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前橋青果低温貯蔵</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用地先行取得事業特別会計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競輪特別会計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12</v>
      </c>
      <c r="BF36" s="367"/>
      <c r="BG36" s="368" t="str">
        <f>IF('各会計、関係団体の財政状況及び健全化判断比率'!B36="","",'各会計、関係団体の財政状況及び健全化判断比率'!B36)</f>
        <v>産業立地推進事業特別会計</v>
      </c>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群馬県後期高齢者医療広域連合（一般会計）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前橋市まちづくり公社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介護保険特別会計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群馬県後期高齢者医療広域連合（事業会計）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公立大学法人前橋工科大学</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群馬県市町村会館管理組合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nrqZjFGFd0+h4jNqP0sxCU1onep1KyOOp7lirxnfwD/YUu0nUJcDes4hahenqzJnes0HZC1lvBFm5KP/ll3rGQ==" saltValue="Sqeiw6MR0+bzi1Ma/FDQ3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563</v>
      </c>
      <c r="D34" s="1151"/>
      <c r="E34" s="1152"/>
      <c r="F34" s="32">
        <v>3.33</v>
      </c>
      <c r="G34" s="33">
        <v>2.76</v>
      </c>
      <c r="H34" s="33">
        <v>4.4000000000000004</v>
      </c>
      <c r="I34" s="33">
        <v>5.08</v>
      </c>
      <c r="J34" s="34">
        <v>6.5</v>
      </c>
      <c r="K34" s="22"/>
      <c r="L34" s="22"/>
      <c r="M34" s="22"/>
      <c r="N34" s="22"/>
      <c r="O34" s="22"/>
      <c r="P34" s="22"/>
    </row>
    <row r="35" spans="1:16" ht="39" customHeight="1" x14ac:dyDescent="0.2">
      <c r="A35" s="22"/>
      <c r="B35" s="35"/>
      <c r="C35" s="1145" t="s">
        <v>564</v>
      </c>
      <c r="D35" s="1146"/>
      <c r="E35" s="1147"/>
      <c r="F35" s="36">
        <v>3.52</v>
      </c>
      <c r="G35" s="37">
        <v>2.89</v>
      </c>
      <c r="H35" s="37">
        <v>2.46</v>
      </c>
      <c r="I35" s="37">
        <v>1.95</v>
      </c>
      <c r="J35" s="38">
        <v>2.38</v>
      </c>
      <c r="K35" s="22"/>
      <c r="L35" s="22"/>
      <c r="M35" s="22"/>
      <c r="N35" s="22"/>
      <c r="O35" s="22"/>
      <c r="P35" s="22"/>
    </row>
    <row r="36" spans="1:16" ht="39" customHeight="1" x14ac:dyDescent="0.2">
      <c r="A36" s="22"/>
      <c r="B36" s="35"/>
      <c r="C36" s="1145" t="s">
        <v>565</v>
      </c>
      <c r="D36" s="1146"/>
      <c r="E36" s="1147"/>
      <c r="F36" s="36">
        <v>2.95</v>
      </c>
      <c r="G36" s="37">
        <v>2.78</v>
      </c>
      <c r="H36" s="37">
        <v>2.4300000000000002</v>
      </c>
      <c r="I36" s="37">
        <v>2.2599999999999998</v>
      </c>
      <c r="J36" s="38">
        <v>2.0699999999999998</v>
      </c>
      <c r="K36" s="22"/>
      <c r="L36" s="22"/>
      <c r="M36" s="22"/>
      <c r="N36" s="22"/>
      <c r="O36" s="22"/>
      <c r="P36" s="22"/>
    </row>
    <row r="37" spans="1:16" ht="39" customHeight="1" x14ac:dyDescent="0.2">
      <c r="A37" s="22"/>
      <c r="B37" s="35"/>
      <c r="C37" s="1145" t="s">
        <v>566</v>
      </c>
      <c r="D37" s="1146"/>
      <c r="E37" s="1147"/>
      <c r="F37" s="36">
        <v>0.67</v>
      </c>
      <c r="G37" s="37">
        <v>0.41</v>
      </c>
      <c r="H37" s="37">
        <v>0.53</v>
      </c>
      <c r="I37" s="37">
        <v>0.51</v>
      </c>
      <c r="J37" s="38">
        <v>0.84</v>
      </c>
      <c r="K37" s="22"/>
      <c r="L37" s="22"/>
      <c r="M37" s="22"/>
      <c r="N37" s="22"/>
      <c r="O37" s="22"/>
      <c r="P37" s="22"/>
    </row>
    <row r="38" spans="1:16" ht="39" customHeight="1" x14ac:dyDescent="0.2">
      <c r="A38" s="22"/>
      <c r="B38" s="35"/>
      <c r="C38" s="1145" t="s">
        <v>567</v>
      </c>
      <c r="D38" s="1146"/>
      <c r="E38" s="1147"/>
      <c r="F38" s="36">
        <v>0.56000000000000005</v>
      </c>
      <c r="G38" s="37">
        <v>0.31</v>
      </c>
      <c r="H38" s="37">
        <v>0.99</v>
      </c>
      <c r="I38" s="37">
        <v>0.88</v>
      </c>
      <c r="J38" s="38">
        <v>0.45</v>
      </c>
      <c r="K38" s="22"/>
      <c r="L38" s="22"/>
      <c r="M38" s="22"/>
      <c r="N38" s="22"/>
      <c r="O38" s="22"/>
      <c r="P38" s="22"/>
    </row>
    <row r="39" spans="1:16" ht="39" customHeight="1" x14ac:dyDescent="0.2">
      <c r="A39" s="22"/>
      <c r="B39" s="35"/>
      <c r="C39" s="1145" t="s">
        <v>568</v>
      </c>
      <c r="D39" s="1146"/>
      <c r="E39" s="1147"/>
      <c r="F39" s="36">
        <v>0.48</v>
      </c>
      <c r="G39" s="37">
        <v>0.54</v>
      </c>
      <c r="H39" s="37">
        <v>0.37</v>
      </c>
      <c r="I39" s="37">
        <v>0.31</v>
      </c>
      <c r="J39" s="38">
        <v>0.33</v>
      </c>
      <c r="K39" s="22"/>
      <c r="L39" s="22"/>
      <c r="M39" s="22"/>
      <c r="N39" s="22"/>
      <c r="O39" s="22"/>
      <c r="P39" s="22"/>
    </row>
    <row r="40" spans="1:16" ht="39" customHeight="1" x14ac:dyDescent="0.2">
      <c r="A40" s="22"/>
      <c r="B40" s="35"/>
      <c r="C40" s="1145" t="s">
        <v>569</v>
      </c>
      <c r="D40" s="1146"/>
      <c r="E40" s="1147"/>
      <c r="F40" s="36">
        <v>0.03</v>
      </c>
      <c r="G40" s="37">
        <v>0.03</v>
      </c>
      <c r="H40" s="37">
        <v>0.04</v>
      </c>
      <c r="I40" s="37">
        <v>0.05</v>
      </c>
      <c r="J40" s="38">
        <v>0.06</v>
      </c>
      <c r="K40" s="22"/>
      <c r="L40" s="22"/>
      <c r="M40" s="22"/>
      <c r="N40" s="22"/>
      <c r="O40" s="22"/>
      <c r="P40" s="22"/>
    </row>
    <row r="41" spans="1:16" ht="39" customHeight="1" x14ac:dyDescent="0.2">
      <c r="A41" s="22"/>
      <c r="B41" s="35"/>
      <c r="C41" s="1145" t="s">
        <v>570</v>
      </c>
      <c r="D41" s="1146"/>
      <c r="E41" s="1147"/>
      <c r="F41" s="36">
        <v>0</v>
      </c>
      <c r="G41" s="37">
        <v>0</v>
      </c>
      <c r="H41" s="37">
        <v>0</v>
      </c>
      <c r="I41" s="37">
        <v>0</v>
      </c>
      <c r="J41" s="38">
        <v>0.04</v>
      </c>
      <c r="K41" s="22"/>
      <c r="L41" s="22"/>
      <c r="M41" s="22"/>
      <c r="N41" s="22"/>
      <c r="O41" s="22"/>
      <c r="P41" s="22"/>
    </row>
    <row r="42" spans="1:16" ht="39" customHeight="1" x14ac:dyDescent="0.2">
      <c r="A42" s="22"/>
      <c r="B42" s="39"/>
      <c r="C42" s="1145" t="s">
        <v>571</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572</v>
      </c>
      <c r="D43" s="1149"/>
      <c r="E43" s="1150"/>
      <c r="F43" s="41">
        <v>1.1000000000000001</v>
      </c>
      <c r="G43" s="42">
        <v>1.38</v>
      </c>
      <c r="H43" s="42">
        <v>1.59</v>
      </c>
      <c r="I43" s="42">
        <v>0.46</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GFUe9ftL3T++0V6PtiYDBPVwO2Bk7yBGCT1SWquzqMRNkvn9yjX8So9HGqvI4WS4J3jcHqeiYdQSwGAzodXjA==" saltValue="y20mBUQaEupEP2hKUjKA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14908</v>
      </c>
      <c r="L45" s="60">
        <v>14926</v>
      </c>
      <c r="M45" s="60">
        <v>15338</v>
      </c>
      <c r="N45" s="60">
        <v>15771</v>
      </c>
      <c r="O45" s="61">
        <v>15963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2">
      <c r="A48" s="48"/>
      <c r="B48" s="1178"/>
      <c r="C48" s="1179"/>
      <c r="D48" s="62"/>
      <c r="E48" s="1155" t="s">
        <v>15</v>
      </c>
      <c r="F48" s="1155"/>
      <c r="G48" s="1155"/>
      <c r="H48" s="1155"/>
      <c r="I48" s="1155"/>
      <c r="J48" s="1156"/>
      <c r="K48" s="63">
        <v>2117</v>
      </c>
      <c r="L48" s="64">
        <v>2076</v>
      </c>
      <c r="M48" s="64">
        <v>1998</v>
      </c>
      <c r="N48" s="64">
        <v>1980</v>
      </c>
      <c r="O48" s="65">
        <v>1909</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513</v>
      </c>
      <c r="L49" s="64" t="s">
        <v>513</v>
      </c>
      <c r="M49" s="64" t="s">
        <v>513</v>
      </c>
      <c r="N49" s="64" t="s">
        <v>513</v>
      </c>
      <c r="O49" s="65" t="s">
        <v>513</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513</v>
      </c>
      <c r="L50" s="64" t="s">
        <v>513</v>
      </c>
      <c r="M50" s="64" t="s">
        <v>513</v>
      </c>
      <c r="N50" s="64" t="s">
        <v>513</v>
      </c>
      <c r="O50" s="65" t="s">
        <v>513</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t="s">
        <v>513</v>
      </c>
      <c r="M51" s="64">
        <v>0</v>
      </c>
      <c r="N51" s="64" t="s">
        <v>513</v>
      </c>
      <c r="O51" s="65">
        <v>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11921</v>
      </c>
      <c r="L52" s="64">
        <v>11882</v>
      </c>
      <c r="M52" s="64">
        <v>11746</v>
      </c>
      <c r="N52" s="64">
        <v>12136</v>
      </c>
      <c r="O52" s="65">
        <v>12111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5104</v>
      </c>
      <c r="L53" s="69">
        <v>5120</v>
      </c>
      <c r="M53" s="69">
        <v>5590</v>
      </c>
      <c r="N53" s="69">
        <v>5615</v>
      </c>
      <c r="O53" s="70">
        <v>5762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3">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voziAmuVFCdB+aOjq+UCUKRaGn2G5LITMGrrUqxTDf+yIiEuFK0wqsjnPwowLNYcWuWXZMCeNR2Fvx580wSvw==" saltValue="AODkKOVNmuPZyDvq6abL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154569</v>
      </c>
      <c r="J41" s="356">
        <v>154082</v>
      </c>
      <c r="K41" s="356">
        <v>153834</v>
      </c>
      <c r="L41" s="356">
        <v>155768</v>
      </c>
      <c r="M41" s="357">
        <v>152718</v>
      </c>
    </row>
    <row r="42" spans="2:13" ht="27.75" customHeight="1" x14ac:dyDescent="0.2">
      <c r="B42" s="1186"/>
      <c r="C42" s="1187"/>
      <c r="D42" s="106"/>
      <c r="E42" s="1190" t="s">
        <v>34</v>
      </c>
      <c r="F42" s="1190"/>
      <c r="G42" s="1190"/>
      <c r="H42" s="1191"/>
      <c r="I42" s="358" t="s">
        <v>513</v>
      </c>
      <c r="J42" s="359" t="s">
        <v>513</v>
      </c>
      <c r="K42" s="359" t="s">
        <v>513</v>
      </c>
      <c r="L42" s="359" t="s">
        <v>513</v>
      </c>
      <c r="M42" s="360" t="s">
        <v>513</v>
      </c>
    </row>
    <row r="43" spans="2:13" ht="27.75" customHeight="1" x14ac:dyDescent="0.2">
      <c r="B43" s="1186"/>
      <c r="C43" s="1187"/>
      <c r="D43" s="106"/>
      <c r="E43" s="1190" t="s">
        <v>35</v>
      </c>
      <c r="F43" s="1190"/>
      <c r="G43" s="1190"/>
      <c r="H43" s="1191"/>
      <c r="I43" s="358">
        <v>25828</v>
      </c>
      <c r="J43" s="359">
        <v>23315</v>
      </c>
      <c r="K43" s="359">
        <v>22004</v>
      </c>
      <c r="L43" s="359">
        <v>20940</v>
      </c>
      <c r="M43" s="360">
        <v>19637</v>
      </c>
    </row>
    <row r="44" spans="2:13" ht="27.75" customHeight="1" x14ac:dyDescent="0.2">
      <c r="B44" s="1186"/>
      <c r="C44" s="1187"/>
      <c r="D44" s="106"/>
      <c r="E44" s="1190" t="s">
        <v>36</v>
      </c>
      <c r="F44" s="1190"/>
      <c r="G44" s="1190"/>
      <c r="H44" s="1191"/>
      <c r="I44" s="358" t="s">
        <v>513</v>
      </c>
      <c r="J44" s="359" t="s">
        <v>513</v>
      </c>
      <c r="K44" s="359" t="s">
        <v>513</v>
      </c>
      <c r="L44" s="359" t="s">
        <v>513</v>
      </c>
      <c r="M44" s="360" t="s">
        <v>513</v>
      </c>
    </row>
    <row r="45" spans="2:13" ht="27.75" customHeight="1" x14ac:dyDescent="0.2">
      <c r="B45" s="1186"/>
      <c r="C45" s="1187"/>
      <c r="D45" s="106"/>
      <c r="E45" s="1190" t="s">
        <v>37</v>
      </c>
      <c r="F45" s="1190"/>
      <c r="G45" s="1190"/>
      <c r="H45" s="1191"/>
      <c r="I45" s="358">
        <v>17938</v>
      </c>
      <c r="J45" s="359">
        <v>17877</v>
      </c>
      <c r="K45" s="359">
        <v>17858</v>
      </c>
      <c r="L45" s="359">
        <v>17671</v>
      </c>
      <c r="M45" s="360">
        <v>17688</v>
      </c>
    </row>
    <row r="46" spans="2:13" ht="27.75" customHeight="1" x14ac:dyDescent="0.2">
      <c r="B46" s="1186"/>
      <c r="C46" s="1187"/>
      <c r="D46" s="107"/>
      <c r="E46" s="1190" t="s">
        <v>38</v>
      </c>
      <c r="F46" s="1190"/>
      <c r="G46" s="1190"/>
      <c r="H46" s="1191"/>
      <c r="I46" s="358">
        <v>124</v>
      </c>
      <c r="J46" s="359">
        <v>193</v>
      </c>
      <c r="K46" s="359">
        <v>112</v>
      </c>
      <c r="L46" s="359" t="s">
        <v>513</v>
      </c>
      <c r="M46" s="360">
        <v>52</v>
      </c>
    </row>
    <row r="47" spans="2:13" ht="27.75" customHeight="1" x14ac:dyDescent="0.2">
      <c r="B47" s="1186"/>
      <c r="C47" s="1187"/>
      <c r="D47" s="108"/>
      <c r="E47" s="1200" t="s">
        <v>39</v>
      </c>
      <c r="F47" s="1201"/>
      <c r="G47" s="1201"/>
      <c r="H47" s="1202"/>
      <c r="I47" s="358" t="s">
        <v>513</v>
      </c>
      <c r="J47" s="359" t="s">
        <v>513</v>
      </c>
      <c r="K47" s="359" t="s">
        <v>513</v>
      </c>
      <c r="L47" s="359" t="s">
        <v>513</v>
      </c>
      <c r="M47" s="360" t="s">
        <v>513</v>
      </c>
    </row>
    <row r="48" spans="2:13" ht="27.75" customHeight="1" x14ac:dyDescent="0.2">
      <c r="B48" s="1186"/>
      <c r="C48" s="1187"/>
      <c r="D48" s="106"/>
      <c r="E48" s="1190" t="s">
        <v>40</v>
      </c>
      <c r="F48" s="1190"/>
      <c r="G48" s="1190"/>
      <c r="H48" s="1191"/>
      <c r="I48" s="358" t="s">
        <v>513</v>
      </c>
      <c r="J48" s="359" t="s">
        <v>513</v>
      </c>
      <c r="K48" s="359" t="s">
        <v>513</v>
      </c>
      <c r="L48" s="359" t="s">
        <v>513</v>
      </c>
      <c r="M48" s="360" t="s">
        <v>513</v>
      </c>
    </row>
    <row r="49" spans="2:13" ht="27.75" customHeight="1" x14ac:dyDescent="0.2">
      <c r="B49" s="1188"/>
      <c r="C49" s="1189"/>
      <c r="D49" s="106"/>
      <c r="E49" s="1190" t="s">
        <v>41</v>
      </c>
      <c r="F49" s="1190"/>
      <c r="G49" s="1190"/>
      <c r="H49" s="1191"/>
      <c r="I49" s="358" t="s">
        <v>513</v>
      </c>
      <c r="J49" s="359" t="s">
        <v>513</v>
      </c>
      <c r="K49" s="359" t="s">
        <v>513</v>
      </c>
      <c r="L49" s="359" t="s">
        <v>513</v>
      </c>
      <c r="M49" s="360" t="s">
        <v>513</v>
      </c>
    </row>
    <row r="50" spans="2:13" ht="27.75" customHeight="1" x14ac:dyDescent="0.2">
      <c r="B50" s="1184" t="s">
        <v>42</v>
      </c>
      <c r="C50" s="1185"/>
      <c r="D50" s="109"/>
      <c r="E50" s="1190" t="s">
        <v>43</v>
      </c>
      <c r="F50" s="1190"/>
      <c r="G50" s="1190"/>
      <c r="H50" s="1191"/>
      <c r="I50" s="358">
        <v>19140</v>
      </c>
      <c r="J50" s="359">
        <v>15857</v>
      </c>
      <c r="K50" s="359">
        <v>13350</v>
      </c>
      <c r="L50" s="359">
        <v>20621</v>
      </c>
      <c r="M50" s="360">
        <v>20251</v>
      </c>
    </row>
    <row r="51" spans="2:13" ht="27.75" customHeight="1" x14ac:dyDescent="0.2">
      <c r="B51" s="1186"/>
      <c r="C51" s="1187"/>
      <c r="D51" s="106"/>
      <c r="E51" s="1190" t="s">
        <v>44</v>
      </c>
      <c r="F51" s="1190"/>
      <c r="G51" s="1190"/>
      <c r="H51" s="1191"/>
      <c r="I51" s="358">
        <v>15784</v>
      </c>
      <c r="J51" s="359">
        <v>15448</v>
      </c>
      <c r="K51" s="359">
        <v>15731</v>
      </c>
      <c r="L51" s="359">
        <v>15622</v>
      </c>
      <c r="M51" s="360">
        <v>15038</v>
      </c>
    </row>
    <row r="52" spans="2:13" ht="27.75" customHeight="1" x14ac:dyDescent="0.2">
      <c r="B52" s="1188"/>
      <c r="C52" s="1189"/>
      <c r="D52" s="106"/>
      <c r="E52" s="1190" t="s">
        <v>45</v>
      </c>
      <c r="F52" s="1190"/>
      <c r="G52" s="1190"/>
      <c r="H52" s="1191"/>
      <c r="I52" s="358">
        <v>120934</v>
      </c>
      <c r="J52" s="359">
        <v>120452</v>
      </c>
      <c r="K52" s="359">
        <v>120315</v>
      </c>
      <c r="L52" s="359">
        <v>119076</v>
      </c>
      <c r="M52" s="360">
        <v>114330</v>
      </c>
    </row>
    <row r="53" spans="2:13" ht="27.75" customHeight="1" thickBot="1" x14ac:dyDescent="0.25">
      <c r="B53" s="1192" t="s">
        <v>46</v>
      </c>
      <c r="C53" s="1193"/>
      <c r="D53" s="110"/>
      <c r="E53" s="1194" t="s">
        <v>47</v>
      </c>
      <c r="F53" s="1194"/>
      <c r="G53" s="1194"/>
      <c r="H53" s="1195"/>
      <c r="I53" s="361">
        <v>42601</v>
      </c>
      <c r="J53" s="362">
        <v>43710</v>
      </c>
      <c r="K53" s="362">
        <v>44413</v>
      </c>
      <c r="L53" s="362">
        <v>39059</v>
      </c>
      <c r="M53" s="363">
        <v>40475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LXsqNhfLYeXC7akatCuf0gFTaPoJjRmwPxdoz1a8bxDYa52CH8bQCjFjqGSVaH7vhlI/deD6Y7a5lWYUDS7wvA==" saltValue="nwS8brRIRhKYNAYLfs1I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556</v>
      </c>
      <c r="G54" s="119" t="s">
        <v>557</v>
      </c>
      <c r="H54" s="120" t="s">
        <v>558</v>
      </c>
    </row>
    <row r="55" spans="2:8" ht="52.5" customHeight="1" x14ac:dyDescent="0.2">
      <c r="B55" s="121"/>
      <c r="C55" s="1211" t="s">
        <v>50</v>
      </c>
      <c r="D55" s="1211"/>
      <c r="E55" s="1212"/>
      <c r="F55" s="122">
        <v>4586</v>
      </c>
      <c r="G55" s="122">
        <v>7895</v>
      </c>
      <c r="H55" s="123">
        <v>7852</v>
      </c>
    </row>
    <row r="56" spans="2:8" ht="52.5" customHeight="1" x14ac:dyDescent="0.2">
      <c r="B56" s="124"/>
      <c r="C56" s="1213" t="s">
        <v>51</v>
      </c>
      <c r="D56" s="1213"/>
      <c r="E56" s="1214"/>
      <c r="F56" s="125">
        <v>2</v>
      </c>
      <c r="G56" s="125">
        <v>2088</v>
      </c>
      <c r="H56" s="126">
        <v>2089</v>
      </c>
    </row>
    <row r="57" spans="2:8" ht="53.25" customHeight="1" x14ac:dyDescent="0.2">
      <c r="B57" s="124"/>
      <c r="C57" s="1215" t="s">
        <v>52</v>
      </c>
      <c r="D57" s="1215"/>
      <c r="E57" s="1216"/>
      <c r="F57" s="127">
        <v>3820</v>
      </c>
      <c r="G57" s="127">
        <v>4308</v>
      </c>
      <c r="H57" s="128">
        <v>4065</v>
      </c>
    </row>
    <row r="58" spans="2:8" ht="45.75" customHeight="1" x14ac:dyDescent="0.2">
      <c r="B58" s="129"/>
      <c r="C58" s="1203" t="s">
        <v>589</v>
      </c>
      <c r="D58" s="1204"/>
      <c r="E58" s="1205"/>
      <c r="F58" s="130">
        <v>806</v>
      </c>
      <c r="G58" s="130">
        <v>1382</v>
      </c>
      <c r="H58" s="131">
        <v>1165</v>
      </c>
    </row>
    <row r="59" spans="2:8" ht="45.75" customHeight="1" x14ac:dyDescent="0.2">
      <c r="B59" s="129"/>
      <c r="C59" s="1203" t="s">
        <v>592</v>
      </c>
      <c r="D59" s="1204"/>
      <c r="E59" s="1205"/>
      <c r="F59" s="130" t="s">
        <v>513</v>
      </c>
      <c r="G59" s="130">
        <v>300</v>
      </c>
      <c r="H59" s="131">
        <v>803</v>
      </c>
    </row>
    <row r="60" spans="2:8" ht="45.75" customHeight="1" x14ac:dyDescent="0.2">
      <c r="B60" s="129"/>
      <c r="C60" s="1203" t="s">
        <v>593</v>
      </c>
      <c r="D60" s="1204"/>
      <c r="E60" s="1205"/>
      <c r="F60" s="130">
        <v>711</v>
      </c>
      <c r="G60" s="130">
        <v>713</v>
      </c>
      <c r="H60" s="131">
        <v>514</v>
      </c>
    </row>
    <row r="61" spans="2:8" ht="45.75" customHeight="1" x14ac:dyDescent="0.2">
      <c r="B61" s="129"/>
      <c r="C61" s="1203" t="s">
        <v>590</v>
      </c>
      <c r="D61" s="1204"/>
      <c r="E61" s="1205"/>
      <c r="F61" s="130">
        <v>1050</v>
      </c>
      <c r="G61" s="130">
        <v>717</v>
      </c>
      <c r="H61" s="131">
        <v>491</v>
      </c>
    </row>
    <row r="62" spans="2:8" ht="45.75" customHeight="1" thickBot="1" x14ac:dyDescent="0.25">
      <c r="B62" s="132"/>
      <c r="C62" s="1206" t="s">
        <v>591</v>
      </c>
      <c r="D62" s="1207"/>
      <c r="E62" s="1208"/>
      <c r="F62" s="133">
        <v>614</v>
      </c>
      <c r="G62" s="133">
        <v>614</v>
      </c>
      <c r="H62" s="134">
        <v>403</v>
      </c>
    </row>
    <row r="63" spans="2:8" ht="52.5" customHeight="1" thickBot="1" x14ac:dyDescent="0.25">
      <c r="B63" s="135"/>
      <c r="C63" s="1209" t="s">
        <v>53</v>
      </c>
      <c r="D63" s="1209"/>
      <c r="E63" s="1210"/>
      <c r="F63" s="136">
        <v>8408</v>
      </c>
      <c r="G63" s="136">
        <v>14292</v>
      </c>
      <c r="H63" s="137">
        <v>14006</v>
      </c>
    </row>
    <row r="64" spans="2:8" ht="13" x14ac:dyDescent="0.2"/>
  </sheetData>
  <sheetProtection algorithmName="SHA-512" hashValue="eT46o7n2/vG00M/J0tqvNOYGEdeaxD0UYmUc7JBcah5J9YgJm77DDX4aZKxagfiOgPHqIeOZPoZkzUcx31lmtg==" saltValue="d6imwkfY7f+Cg8CwSIaG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57135</v>
      </c>
      <c r="E3" s="156"/>
      <c r="F3" s="157">
        <v>46457</v>
      </c>
      <c r="G3" s="158"/>
      <c r="H3" s="159"/>
    </row>
    <row r="4" spans="1:8" x14ac:dyDescent="0.2">
      <c r="A4" s="160"/>
      <c r="B4" s="161"/>
      <c r="C4" s="162"/>
      <c r="D4" s="163">
        <v>24187</v>
      </c>
      <c r="E4" s="164"/>
      <c r="F4" s="165">
        <v>24020</v>
      </c>
      <c r="G4" s="166"/>
      <c r="H4" s="167"/>
    </row>
    <row r="5" spans="1:8" x14ac:dyDescent="0.2">
      <c r="A5" s="148" t="s">
        <v>546</v>
      </c>
      <c r="B5" s="153"/>
      <c r="C5" s="154"/>
      <c r="D5" s="155">
        <v>64057</v>
      </c>
      <c r="E5" s="156"/>
      <c r="F5" s="157">
        <v>51849</v>
      </c>
      <c r="G5" s="158"/>
      <c r="H5" s="159"/>
    </row>
    <row r="6" spans="1:8" x14ac:dyDescent="0.2">
      <c r="A6" s="160"/>
      <c r="B6" s="161"/>
      <c r="C6" s="162"/>
      <c r="D6" s="163">
        <v>24827</v>
      </c>
      <c r="E6" s="164"/>
      <c r="F6" s="165">
        <v>26326</v>
      </c>
      <c r="G6" s="166"/>
      <c r="H6" s="167"/>
    </row>
    <row r="7" spans="1:8" x14ac:dyDescent="0.2">
      <c r="A7" s="148" t="s">
        <v>547</v>
      </c>
      <c r="B7" s="153"/>
      <c r="C7" s="154"/>
      <c r="D7" s="155">
        <v>56175</v>
      </c>
      <c r="E7" s="156"/>
      <c r="F7" s="157">
        <v>52191</v>
      </c>
      <c r="G7" s="158"/>
      <c r="H7" s="159"/>
    </row>
    <row r="8" spans="1:8" x14ac:dyDescent="0.2">
      <c r="A8" s="160"/>
      <c r="B8" s="161"/>
      <c r="C8" s="162"/>
      <c r="D8" s="163">
        <v>27240</v>
      </c>
      <c r="E8" s="164"/>
      <c r="F8" s="165">
        <v>26807</v>
      </c>
      <c r="G8" s="166"/>
      <c r="H8" s="167"/>
    </row>
    <row r="9" spans="1:8" x14ac:dyDescent="0.2">
      <c r="A9" s="148" t="s">
        <v>548</v>
      </c>
      <c r="B9" s="153"/>
      <c r="C9" s="154"/>
      <c r="D9" s="155">
        <v>57928</v>
      </c>
      <c r="E9" s="156"/>
      <c r="F9" s="157">
        <v>48105</v>
      </c>
      <c r="G9" s="158"/>
      <c r="H9" s="159"/>
    </row>
    <row r="10" spans="1:8" x14ac:dyDescent="0.2">
      <c r="A10" s="160"/>
      <c r="B10" s="161"/>
      <c r="C10" s="162"/>
      <c r="D10" s="163">
        <v>26148</v>
      </c>
      <c r="E10" s="164"/>
      <c r="F10" s="165">
        <v>24072</v>
      </c>
      <c r="G10" s="166"/>
      <c r="H10" s="167"/>
    </row>
    <row r="11" spans="1:8" x14ac:dyDescent="0.2">
      <c r="A11" s="148" t="s">
        <v>549</v>
      </c>
      <c r="B11" s="153"/>
      <c r="C11" s="154"/>
      <c r="D11" s="155">
        <v>55999</v>
      </c>
      <c r="E11" s="156"/>
      <c r="F11" s="157">
        <v>47446</v>
      </c>
      <c r="G11" s="158"/>
      <c r="H11" s="159"/>
    </row>
    <row r="12" spans="1:8" x14ac:dyDescent="0.2">
      <c r="A12" s="160"/>
      <c r="B12" s="161"/>
      <c r="C12" s="168"/>
      <c r="D12" s="163">
        <v>30889</v>
      </c>
      <c r="E12" s="164"/>
      <c r="F12" s="165">
        <v>24371</v>
      </c>
      <c r="G12" s="166"/>
      <c r="H12" s="167"/>
    </row>
    <row r="13" spans="1:8" x14ac:dyDescent="0.2">
      <c r="A13" s="148"/>
      <c r="B13" s="153"/>
      <c r="C13" s="169"/>
      <c r="D13" s="170">
        <v>58259</v>
      </c>
      <c r="E13" s="171"/>
      <c r="F13" s="172">
        <v>49210</v>
      </c>
      <c r="G13" s="173"/>
      <c r="H13" s="159"/>
    </row>
    <row r="14" spans="1:8" x14ac:dyDescent="0.2">
      <c r="A14" s="160"/>
      <c r="B14" s="161"/>
      <c r="C14" s="162"/>
      <c r="D14" s="163">
        <v>26658</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3.37</v>
      </c>
      <c r="C19" s="174">
        <f>ROUND(VALUE(SUBSTITUTE(実質収支比率等に係る経年分析!G$48,"▲","-")),2)</f>
        <v>2.8</v>
      </c>
      <c r="D19" s="174">
        <f>ROUND(VALUE(SUBSTITUTE(実質収支比率等に係る経年分析!H$48,"▲","-")),2)</f>
        <v>4.45</v>
      </c>
      <c r="E19" s="174">
        <f>ROUND(VALUE(SUBSTITUTE(実質収支比率等に係る経年分析!I$48,"▲","-")),2)</f>
        <v>5.14</v>
      </c>
      <c r="F19" s="174">
        <f>ROUND(VALUE(SUBSTITUTE(実質収支比率等に係る経年分析!J$48,"▲","-")),2)</f>
        <v>6.57</v>
      </c>
    </row>
    <row r="20" spans="1:11" x14ac:dyDescent="0.2">
      <c r="A20" s="174" t="s">
        <v>57</v>
      </c>
      <c r="B20" s="174">
        <f>ROUND(VALUE(SUBSTITUTE(実質収支比率等に係る経年分析!F$47,"▲","-")),2)</f>
        <v>8.27</v>
      </c>
      <c r="C20" s="174">
        <f>ROUND(VALUE(SUBSTITUTE(実質収支比率等に係る経年分析!G$47,"▲","-")),2)</f>
        <v>8</v>
      </c>
      <c r="D20" s="174">
        <f>ROUND(VALUE(SUBSTITUTE(実質収支比率等に係る経年分析!H$47,"▲","-")),2)</f>
        <v>5.92</v>
      </c>
      <c r="E20" s="174">
        <f>ROUND(VALUE(SUBSTITUTE(実質収支比率等に係る経年分析!I$47,"▲","-")),2)</f>
        <v>9.7899999999999991</v>
      </c>
      <c r="F20" s="174">
        <f>ROUND(VALUE(SUBSTITUTE(実質収支比率等に係る経年分析!J$47,"▲","-")),2)</f>
        <v>9.99</v>
      </c>
    </row>
    <row r="21" spans="1:11" x14ac:dyDescent="0.2">
      <c r="A21" s="174" t="s">
        <v>58</v>
      </c>
      <c r="B21" s="174">
        <f>IF(ISNUMBER(VALUE(SUBSTITUTE(実質収支比率等に係る経年分析!F$49,"▲","-"))),ROUND(VALUE(SUBSTITUTE(実質収支比率等に係る経年分析!F$49,"▲","-")),2),NA())</f>
        <v>-2.71</v>
      </c>
      <c r="C21" s="174">
        <f>IF(ISNUMBER(VALUE(SUBSTITUTE(実質収支比率等に係る経年分析!G$49,"▲","-"))),ROUND(VALUE(SUBSTITUTE(実質収支比率等に係る経年分析!G$49,"▲","-")),2),NA())</f>
        <v>-2.5499999999999998</v>
      </c>
      <c r="D21" s="174">
        <f>IF(ISNUMBER(VALUE(SUBSTITUTE(実質収支比率等に係る経年分析!H$49,"▲","-"))),ROUND(VALUE(SUBSTITUTE(実質収支比率等に係る経年分析!H$49,"▲","-")),2),NA())</f>
        <v>-1.63</v>
      </c>
      <c r="E21" s="174">
        <f>IF(ISNUMBER(VALUE(SUBSTITUTE(実質収支比率等に係る経年分析!I$49,"▲","-"))),ROUND(VALUE(SUBSTITUTE(実質収支比率等に係る経年分析!I$49,"▲","-")),2),NA())</f>
        <v>2.5</v>
      </c>
      <c r="F21" s="174">
        <f>IF(ISNUMBER(VALUE(SUBSTITUTE(実質収支比率等に係る経年分析!J$49,"▲","-"))),ROUND(VALUE(SUBSTITUTE(実質収支比率等に係る経年分析!J$49,"▲","-")),2),NA())</f>
        <v>-2.06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1.38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1.59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2">
      <c r="A30" s="175" t="str">
        <f>IF(連結実質赤字比率に係る赤字・黒字の構成分析!C$40="",NA(),連結実質赤字比率に係る赤字・黒字の構成分析!C$40)</f>
        <v>母子父子寡婦福祉資金貸付金特別会計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競輪特別会計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0.56000000000000005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0.45</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0.84</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2.4300000000000002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2.2599999999999998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2.0699999999999998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4.4000000000000004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11921</v>
      </c>
      <c r="E42" s="176"/>
      <c r="F42" s="176"/>
      <c r="G42" s="176">
        <f>'実質公債費比率（分子）の構造'!L$52</f>
        <v>11882</v>
      </c>
      <c r="H42" s="176"/>
      <c r="I42" s="176"/>
      <c r="J42" s="176">
        <f>'実質公債費比率（分子）の構造'!M$52</f>
        <v>11746</v>
      </c>
      <c r="K42" s="176"/>
      <c r="L42" s="176"/>
      <c r="M42" s="176">
        <f>'実質公債費比率（分子）の構造'!N$52</f>
        <v>12136</v>
      </c>
      <c r="N42" s="176"/>
      <c r="O42" s="176"/>
      <c r="P42" s="176">
        <f>'実質公債費比率（分子）の構造'!O$52</f>
        <v>12111</v>
      </c>
    </row>
    <row r="43" spans="1:16" x14ac:dyDescent="0.2">
      <c r="A43" s="176" t="s">
        <v>66</v>
      </c>
      <c r="B43" s="176">
        <f>'実質公債費比率（分子）の構造'!K$51</f>
        <v>0</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f>'実質公債費比率（分子）の構造'!O$51</f>
        <v>1</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2117</v>
      </c>
      <c r="C46" s="176"/>
      <c r="D46" s="176"/>
      <c r="E46" s="176">
        <f>'実質公債費比率（分子）の構造'!L$48</f>
        <v>2076</v>
      </c>
      <c r="F46" s="176"/>
      <c r="G46" s="176"/>
      <c r="H46" s="176">
        <f>'実質公債費比率（分子）の構造'!M$48</f>
        <v>1998</v>
      </c>
      <c r="I46" s="176"/>
      <c r="J46" s="176"/>
      <c r="K46" s="176">
        <f>'実質公債費比率（分子）の構造'!N$48</f>
        <v>1980</v>
      </c>
      <c r="L46" s="176"/>
      <c r="M46" s="176"/>
      <c r="N46" s="176">
        <f>'実質公債費比率（分子）の構造'!O$48</f>
        <v>1909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14908</v>
      </c>
      <c r="C49" s="176"/>
      <c r="D49" s="176"/>
      <c r="E49" s="176">
        <f>'実質公債費比率（分子）の構造'!L$45</f>
        <v>14926</v>
      </c>
      <c r="F49" s="176"/>
      <c r="G49" s="176"/>
      <c r="H49" s="176">
        <f>'実質公債費比率（分子）の構造'!M$45</f>
        <v>15338</v>
      </c>
      <c r="I49" s="176"/>
      <c r="J49" s="176"/>
      <c r="K49" s="176">
        <f>'実質公債費比率（分子）の構造'!N$45</f>
        <v>15771</v>
      </c>
      <c r="L49" s="176"/>
      <c r="M49" s="176"/>
      <c r="N49" s="176">
        <f>'実質公債費比率（分子）の構造'!O$45</f>
        <v>15963</v>
      </c>
      <c r="O49" s="176"/>
      <c r="P49" s="176"/>
    </row>
    <row r="50" spans="1:16" x14ac:dyDescent="0.2">
      <c r="A50" s="176" t="s">
        <v>73</v>
      </c>
      <c r="B50" s="176" t="e">
        <f>NA()</f>
        <v>#N/A</v>
      </c>
      <c r="C50" s="176">
        <f>IF(ISNUMBER('実質公債費比率（分子）の構造'!K$53),'実質公債費比率（分子）の構造'!K$53,NA())</f>
        <v>5104</v>
      </c>
      <c r="D50" s="176" t="e">
        <f>NA()</f>
        <v>#N/A</v>
      </c>
      <c r="E50" s="176" t="e">
        <f>NA()</f>
        <v>#N/A</v>
      </c>
      <c r="F50" s="176">
        <f>IF(ISNUMBER('実質公債費比率（分子）の構造'!L$53),'実質公債費比率（分子）の構造'!L$53,NA())</f>
        <v>5120</v>
      </c>
      <c r="G50" s="176" t="e">
        <f>NA()</f>
        <v>#N/A</v>
      </c>
      <c r="H50" s="176" t="e">
        <f>NA()</f>
        <v>#N/A</v>
      </c>
      <c r="I50" s="176">
        <f>IF(ISNUMBER('実質公債費比率（分子）の構造'!M$53),'実質公債費比率（分子）の構造'!M$53,NA())</f>
        <v>5590</v>
      </c>
      <c r="J50" s="176" t="e">
        <f>NA()</f>
        <v>#N/A</v>
      </c>
      <c r="K50" s="176" t="e">
        <f>NA()</f>
        <v>#N/A</v>
      </c>
      <c r="L50" s="176">
        <f>IF(ISNUMBER('実質公債費比率（分子）の構造'!N$53),'実質公債費比率（分子）の構造'!N$53,NA())</f>
        <v>5615</v>
      </c>
      <c r="M50" s="176" t="e">
        <f>NA()</f>
        <v>#N/A</v>
      </c>
      <c r="N50" s="176" t="e">
        <f>NA()</f>
        <v>#N/A</v>
      </c>
      <c r="O50" s="176">
        <f>IF(ISNUMBER('実質公債費比率（分子）の構造'!O$53),'実質公債費比率（分子）の構造'!O$53,NA())</f>
        <v>5762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120934</v>
      </c>
      <c r="E56" s="175"/>
      <c r="F56" s="175"/>
      <c r="G56" s="175">
        <f>'将来負担比率（分子）の構造'!J$52</f>
        <v>120452</v>
      </c>
      <c r="H56" s="175"/>
      <c r="I56" s="175"/>
      <c r="J56" s="175">
        <f>'将来負担比率（分子）の構造'!K$52</f>
        <v>120315</v>
      </c>
      <c r="K56" s="175"/>
      <c r="L56" s="175"/>
      <c r="M56" s="175">
        <f>'将来負担比率（分子）の構造'!L$52</f>
        <v>119076</v>
      </c>
      <c r="N56" s="175"/>
      <c r="O56" s="175"/>
      <c r="P56" s="175">
        <f>'将来負担比率（分子）の構造'!M$52</f>
        <v>114330</v>
      </c>
    </row>
    <row r="57" spans="1:16" x14ac:dyDescent="0.2">
      <c r="A57" s="175" t="s">
        <v>44</v>
      </c>
      <c r="B57" s="175"/>
      <c r="C57" s="175"/>
      <c r="D57" s="175">
        <f>'将来負担比率（分子）の構造'!I$51</f>
        <v>15784</v>
      </c>
      <c r="E57" s="175"/>
      <c r="F57" s="175"/>
      <c r="G57" s="175">
        <f>'将来負担比率（分子）の構造'!J$51</f>
        <v>15448</v>
      </c>
      <c r="H57" s="175"/>
      <c r="I57" s="175"/>
      <c r="J57" s="175">
        <f>'将来負担比率（分子）の構造'!K$51</f>
        <v>15731</v>
      </c>
      <c r="K57" s="175"/>
      <c r="L57" s="175"/>
      <c r="M57" s="175">
        <f>'将来負担比率（分子）の構造'!L$51</f>
        <v>15622</v>
      </c>
      <c r="N57" s="175"/>
      <c r="O57" s="175"/>
      <c r="P57" s="175">
        <f>'将来負担比率（分子）の構造'!M$51</f>
        <v>15038</v>
      </c>
    </row>
    <row r="58" spans="1:16" x14ac:dyDescent="0.2">
      <c r="A58" s="175" t="s">
        <v>43</v>
      </c>
      <c r="B58" s="175"/>
      <c r="C58" s="175"/>
      <c r="D58" s="175">
        <f>'将来負担比率（分子）の構造'!I$50</f>
        <v>19140</v>
      </c>
      <c r="E58" s="175"/>
      <c r="F58" s="175"/>
      <c r="G58" s="175">
        <f>'将来負担比率（分子）の構造'!J$50</f>
        <v>15857</v>
      </c>
      <c r="H58" s="175"/>
      <c r="I58" s="175"/>
      <c r="J58" s="175">
        <f>'将来負担比率（分子）の構造'!K$50</f>
        <v>13350</v>
      </c>
      <c r="K58" s="175"/>
      <c r="L58" s="175"/>
      <c r="M58" s="175">
        <f>'将来負担比率（分子）の構造'!L$50</f>
        <v>20621</v>
      </c>
      <c r="N58" s="175"/>
      <c r="O58" s="175"/>
      <c r="P58" s="175">
        <f>'将来負担比率（分子）の構造'!M$50</f>
        <v>20251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124</v>
      </c>
      <c r="C61" s="175"/>
      <c r="D61" s="175"/>
      <c r="E61" s="175">
        <f>'将来負担比率（分子）の構造'!J$46</f>
        <v>193</v>
      </c>
      <c r="F61" s="175"/>
      <c r="G61" s="175"/>
      <c r="H61" s="175">
        <f>'将来負担比率（分子）の構造'!K$46</f>
        <v>112</v>
      </c>
      <c r="I61" s="175"/>
      <c r="J61" s="175"/>
      <c r="K61" s="175" t="str">
        <f>'将来負担比率（分子）の構造'!L$46</f>
        <v>-</v>
      </c>
      <c r="L61" s="175"/>
      <c r="M61" s="175"/>
      <c r="N61" s="175">
        <f>'将来負担比率（分子）の構造'!M$46</f>
        <v>52</v>
      </c>
      <c r="O61" s="175"/>
      <c r="P61" s="175"/>
    </row>
    <row r="62" spans="1:16" x14ac:dyDescent="0.2">
      <c r="A62" s="175" t="s">
        <v>37</v>
      </c>
      <c r="B62" s="175">
        <f>'将来負担比率（分子）の構造'!I$45</f>
        <v>17938</v>
      </c>
      <c r="C62" s="175"/>
      <c r="D62" s="175"/>
      <c r="E62" s="175">
        <f>'将来負担比率（分子）の構造'!J$45</f>
        <v>17877</v>
      </c>
      <c r="F62" s="175"/>
      <c r="G62" s="175"/>
      <c r="H62" s="175">
        <f>'将来負担比率（分子）の構造'!K$45</f>
        <v>17858</v>
      </c>
      <c r="I62" s="175"/>
      <c r="J62" s="175"/>
      <c r="K62" s="175">
        <f>'将来負担比率（分子）の構造'!L$45</f>
        <v>17671</v>
      </c>
      <c r="L62" s="175"/>
      <c r="M62" s="175"/>
      <c r="N62" s="175">
        <f>'将来負担比率（分子）の構造'!M$45</f>
        <v>17688</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25828</v>
      </c>
      <c r="C64" s="175"/>
      <c r="D64" s="175"/>
      <c r="E64" s="175">
        <f>'将来負担比率（分子）の構造'!J$43</f>
        <v>23315</v>
      </c>
      <c r="F64" s="175"/>
      <c r="G64" s="175"/>
      <c r="H64" s="175">
        <f>'将来負担比率（分子）の構造'!K$43</f>
        <v>22004</v>
      </c>
      <c r="I64" s="175"/>
      <c r="J64" s="175"/>
      <c r="K64" s="175">
        <f>'将来負担比率（分子）の構造'!L$43</f>
        <v>20940</v>
      </c>
      <c r="L64" s="175"/>
      <c r="M64" s="175"/>
      <c r="N64" s="175">
        <f>'将来負担比率（分子）の構造'!M$43</f>
        <v>19637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154569</v>
      </c>
      <c r="C66" s="175"/>
      <c r="D66" s="175"/>
      <c r="E66" s="175">
        <f>'将来負担比率（分子）の構造'!J$41</f>
        <v>154082</v>
      </c>
      <c r="F66" s="175"/>
      <c r="G66" s="175"/>
      <c r="H66" s="175">
        <f>'将来負担比率（分子）の構造'!K$41</f>
        <v>153834</v>
      </c>
      <c r="I66" s="175"/>
      <c r="J66" s="175"/>
      <c r="K66" s="175">
        <f>'将来負担比率（分子）の構造'!L$41</f>
        <v>155768</v>
      </c>
      <c r="L66" s="175"/>
      <c r="M66" s="175"/>
      <c r="N66" s="175">
        <f>'将来負担比率（分子）の構造'!M$41</f>
        <v>152718</v>
      </c>
      <c r="O66" s="175"/>
      <c r="P66" s="175"/>
    </row>
    <row r="67" spans="1:16" x14ac:dyDescent="0.2">
      <c r="A67" s="175" t="s">
        <v>77</v>
      </c>
      <c r="B67" s="175" t="e">
        <f>NA()</f>
        <v>#N/A</v>
      </c>
      <c r="C67" s="175">
        <f>IF(ISNUMBER('将来負担比率（分子）の構造'!I$53), IF('将来負担比率（分子）の構造'!I$53 &lt; 0, 0, '将来負担比率（分子）の構造'!I$53), NA())</f>
        <v>42601</v>
      </c>
      <c r="D67" s="175" t="e">
        <f>NA()</f>
        <v>#N/A</v>
      </c>
      <c r="E67" s="175" t="e">
        <f>NA()</f>
        <v>#N/A</v>
      </c>
      <c r="F67" s="175">
        <f>IF(ISNUMBER('将来負担比率（分子）の構造'!J$53), IF('将来負担比率（分子）の構造'!J$53 &lt; 0, 0, '将来負担比率（分子）の構造'!J$53), NA())</f>
        <v>43710</v>
      </c>
      <c r="G67" s="175" t="e">
        <f>NA()</f>
        <v>#N/A</v>
      </c>
      <c r="H67" s="175" t="e">
        <f>NA()</f>
        <v>#N/A</v>
      </c>
      <c r="I67" s="175">
        <f>IF(ISNUMBER('将来負担比率（分子）の構造'!K$53), IF('将来負担比率（分子）の構造'!K$53 &lt; 0, 0, '将来負担比率（分子）の構造'!K$53), NA())</f>
        <v>44413</v>
      </c>
      <c r="J67" s="175" t="e">
        <f>NA()</f>
        <v>#N/A</v>
      </c>
      <c r="K67" s="175" t="e">
        <f>NA()</f>
        <v>#N/A</v>
      </c>
      <c r="L67" s="175">
        <f>IF(ISNUMBER('将来負担比率（分子）の構造'!L$53), IF('将来負担比率（分子）の構造'!L$53 &lt; 0, 0, '将来負担比率（分子）の構造'!L$53), NA())</f>
        <v>39059</v>
      </c>
      <c r="M67" s="175" t="e">
        <f>NA()</f>
        <v>#N/A</v>
      </c>
      <c r="N67" s="175" t="e">
        <f>NA()</f>
        <v>#N/A</v>
      </c>
      <c r="O67" s="175">
        <f>IF(ISNUMBER('将来負担比率（分子）の構造'!M$53), IF('将来負担比率（分子）の構造'!M$53 &lt; 0, 0, '将来負担比率（分子）の構造'!M$53), NA())</f>
        <v>40475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4586</v>
      </c>
      <c r="C72" s="179">
        <f>基金残高に係る経年分析!G55</f>
        <v>7895</v>
      </c>
      <c r="D72" s="179">
        <f>基金残高に係る経年分析!H55</f>
        <v>7852</v>
      </c>
    </row>
    <row r="73" spans="1:16" x14ac:dyDescent="0.2">
      <c r="A73" s="178" t="s">
        <v>80</v>
      </c>
      <c r="B73" s="179">
        <f>基金残高に係る経年分析!F56</f>
        <v>2</v>
      </c>
      <c r="C73" s="179">
        <f>基金残高に係る経年分析!G56</f>
        <v>2088</v>
      </c>
      <c r="D73" s="179">
        <f>基金残高に係る経年分析!H56</f>
        <v>2089</v>
      </c>
    </row>
    <row r="74" spans="1:16" x14ac:dyDescent="0.2">
      <c r="A74" s="178" t="s">
        <v>81</v>
      </c>
      <c r="B74" s="179">
        <f>基金残高に係る経年分析!F57</f>
        <v>3820</v>
      </c>
      <c r="C74" s="179">
        <f>基金残高に係る経年分析!G57</f>
        <v>4308</v>
      </c>
      <c r="D74" s="179">
        <f>基金残高に係る経年分析!H57</f>
        <v>4065</v>
      </c>
    </row>
  </sheetData>
  <sheetProtection algorithmName="SHA-512" hashValue="WaAoEVUWrqEBUpxkJtVwHj9goyBlAGkr3/2fbDKQ6LvlN+nOztTq5nEcnAVFuib+ImsX7RiG9+HsWPBaPHIO6A==" saltValue="qVXmpxpmZR5ERw8GZ3qx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54310840</v>
      </c>
      <c r="S5" s="677"/>
      <c r="T5" s="677"/>
      <c r="U5" s="677"/>
      <c r="V5" s="677"/>
      <c r="W5" s="677"/>
      <c r="X5" s="677"/>
      <c r="Y5" s="702"/>
      <c r="Z5" s="715">
        <v>33.6</v>
      </c>
      <c r="AA5" s="715"/>
      <c r="AB5" s="715"/>
      <c r="AC5" s="715"/>
      <c r="AD5" s="716">
        <v>52153976</v>
      </c>
      <c r="AE5" s="716"/>
      <c r="AF5" s="716"/>
      <c r="AG5" s="716"/>
      <c r="AH5" s="716"/>
      <c r="AI5" s="716"/>
      <c r="AJ5" s="716"/>
      <c r="AK5" s="716"/>
      <c r="AL5" s="703">
        <v>67.400000000000006</v>
      </c>
      <c r="AM5" s="685"/>
      <c r="AN5" s="685"/>
      <c r="AO5" s="704"/>
      <c r="AP5" s="679" t="s">
        <v>228</v>
      </c>
      <c r="AQ5" s="680"/>
      <c r="AR5" s="680"/>
      <c r="AS5" s="680"/>
      <c r="AT5" s="680"/>
      <c r="AU5" s="680"/>
      <c r="AV5" s="680"/>
      <c r="AW5" s="680"/>
      <c r="AX5" s="680"/>
      <c r="AY5" s="680"/>
      <c r="AZ5" s="680"/>
      <c r="BA5" s="680"/>
      <c r="BB5" s="680"/>
      <c r="BC5" s="680"/>
      <c r="BD5" s="680"/>
      <c r="BE5" s="680"/>
      <c r="BF5" s="681"/>
      <c r="BG5" s="621">
        <v>49885118</v>
      </c>
      <c r="BH5" s="622"/>
      <c r="BI5" s="622"/>
      <c r="BJ5" s="622"/>
      <c r="BK5" s="622"/>
      <c r="BL5" s="622"/>
      <c r="BM5" s="622"/>
      <c r="BN5" s="623"/>
      <c r="BO5" s="659">
        <v>91.9</v>
      </c>
      <c r="BP5" s="659"/>
      <c r="BQ5" s="659"/>
      <c r="BR5" s="659"/>
      <c r="BS5" s="660">
        <v>1017667</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1305702</v>
      </c>
      <c r="S6" s="622"/>
      <c r="T6" s="622"/>
      <c r="U6" s="622"/>
      <c r="V6" s="622"/>
      <c r="W6" s="622"/>
      <c r="X6" s="622"/>
      <c r="Y6" s="623"/>
      <c r="Z6" s="659">
        <v>0.8</v>
      </c>
      <c r="AA6" s="659"/>
      <c r="AB6" s="659"/>
      <c r="AC6" s="659"/>
      <c r="AD6" s="660">
        <v>1305702</v>
      </c>
      <c r="AE6" s="660"/>
      <c r="AF6" s="660"/>
      <c r="AG6" s="660"/>
      <c r="AH6" s="660"/>
      <c r="AI6" s="660"/>
      <c r="AJ6" s="660"/>
      <c r="AK6" s="660"/>
      <c r="AL6" s="624">
        <v>1.7</v>
      </c>
      <c r="AM6" s="625"/>
      <c r="AN6" s="625"/>
      <c r="AO6" s="661"/>
      <c r="AP6" s="618" t="s">
        <v>233</v>
      </c>
      <c r="AQ6" s="619"/>
      <c r="AR6" s="619"/>
      <c r="AS6" s="619"/>
      <c r="AT6" s="619"/>
      <c r="AU6" s="619"/>
      <c r="AV6" s="619"/>
      <c r="AW6" s="619"/>
      <c r="AX6" s="619"/>
      <c r="AY6" s="619"/>
      <c r="AZ6" s="619"/>
      <c r="BA6" s="619"/>
      <c r="BB6" s="619"/>
      <c r="BC6" s="619"/>
      <c r="BD6" s="619"/>
      <c r="BE6" s="619"/>
      <c r="BF6" s="620"/>
      <c r="BG6" s="621">
        <v>49885118</v>
      </c>
      <c r="BH6" s="622"/>
      <c r="BI6" s="622"/>
      <c r="BJ6" s="622"/>
      <c r="BK6" s="622"/>
      <c r="BL6" s="622"/>
      <c r="BM6" s="622"/>
      <c r="BN6" s="623"/>
      <c r="BO6" s="659">
        <v>91.9</v>
      </c>
      <c r="BP6" s="659"/>
      <c r="BQ6" s="659"/>
      <c r="BR6" s="659"/>
      <c r="BS6" s="660">
        <v>1017667</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756309</v>
      </c>
      <c r="CS6" s="622"/>
      <c r="CT6" s="622"/>
      <c r="CU6" s="622"/>
      <c r="CV6" s="622"/>
      <c r="CW6" s="622"/>
      <c r="CX6" s="622"/>
      <c r="CY6" s="623"/>
      <c r="CZ6" s="703">
        <v>0.5</v>
      </c>
      <c r="DA6" s="685"/>
      <c r="DB6" s="685"/>
      <c r="DC6" s="705"/>
      <c r="DD6" s="627">
        <v>8851</v>
      </c>
      <c r="DE6" s="622"/>
      <c r="DF6" s="622"/>
      <c r="DG6" s="622"/>
      <c r="DH6" s="622"/>
      <c r="DI6" s="622"/>
      <c r="DJ6" s="622"/>
      <c r="DK6" s="622"/>
      <c r="DL6" s="622"/>
      <c r="DM6" s="622"/>
      <c r="DN6" s="622"/>
      <c r="DO6" s="622"/>
      <c r="DP6" s="623"/>
      <c r="DQ6" s="627">
        <v>695524</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19287</v>
      </c>
      <c r="S7" s="622"/>
      <c r="T7" s="622"/>
      <c r="U7" s="622"/>
      <c r="V7" s="622"/>
      <c r="W7" s="622"/>
      <c r="X7" s="622"/>
      <c r="Y7" s="623"/>
      <c r="Z7" s="659">
        <v>0</v>
      </c>
      <c r="AA7" s="659"/>
      <c r="AB7" s="659"/>
      <c r="AC7" s="659"/>
      <c r="AD7" s="660">
        <v>19287</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23918634</v>
      </c>
      <c r="BH7" s="622"/>
      <c r="BI7" s="622"/>
      <c r="BJ7" s="622"/>
      <c r="BK7" s="622"/>
      <c r="BL7" s="622"/>
      <c r="BM7" s="622"/>
      <c r="BN7" s="623"/>
      <c r="BO7" s="659">
        <v>44</v>
      </c>
      <c r="BP7" s="659"/>
      <c r="BQ7" s="659"/>
      <c r="BR7" s="659"/>
      <c r="BS7" s="660">
        <v>1017667</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14003047</v>
      </c>
      <c r="CS7" s="622"/>
      <c r="CT7" s="622"/>
      <c r="CU7" s="622"/>
      <c r="CV7" s="622"/>
      <c r="CW7" s="622"/>
      <c r="CX7" s="622"/>
      <c r="CY7" s="623"/>
      <c r="CZ7" s="659">
        <v>9</v>
      </c>
      <c r="DA7" s="659"/>
      <c r="DB7" s="659"/>
      <c r="DC7" s="659"/>
      <c r="DD7" s="627">
        <v>2524578</v>
      </c>
      <c r="DE7" s="622"/>
      <c r="DF7" s="622"/>
      <c r="DG7" s="622"/>
      <c r="DH7" s="622"/>
      <c r="DI7" s="622"/>
      <c r="DJ7" s="622"/>
      <c r="DK7" s="622"/>
      <c r="DL7" s="622"/>
      <c r="DM7" s="622"/>
      <c r="DN7" s="622"/>
      <c r="DO7" s="622"/>
      <c r="DP7" s="623"/>
      <c r="DQ7" s="627">
        <v>8492875</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248910</v>
      </c>
      <c r="S8" s="622"/>
      <c r="T8" s="622"/>
      <c r="U8" s="622"/>
      <c r="V8" s="622"/>
      <c r="W8" s="622"/>
      <c r="X8" s="622"/>
      <c r="Y8" s="623"/>
      <c r="Z8" s="659">
        <v>0.2</v>
      </c>
      <c r="AA8" s="659"/>
      <c r="AB8" s="659"/>
      <c r="AC8" s="659"/>
      <c r="AD8" s="660">
        <v>248910</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589618</v>
      </c>
      <c r="BH8" s="622"/>
      <c r="BI8" s="622"/>
      <c r="BJ8" s="622"/>
      <c r="BK8" s="622"/>
      <c r="BL8" s="622"/>
      <c r="BM8" s="622"/>
      <c r="BN8" s="623"/>
      <c r="BO8" s="659">
        <v>1.1000000000000001</v>
      </c>
      <c r="BP8" s="659"/>
      <c r="BQ8" s="659"/>
      <c r="BR8" s="659"/>
      <c r="BS8" s="660" t="s">
        <v>240</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58813550</v>
      </c>
      <c r="CS8" s="622"/>
      <c r="CT8" s="622"/>
      <c r="CU8" s="622"/>
      <c r="CV8" s="622"/>
      <c r="CW8" s="622"/>
      <c r="CX8" s="622"/>
      <c r="CY8" s="623"/>
      <c r="CZ8" s="659">
        <v>37.799999999999997</v>
      </c>
      <c r="DA8" s="659"/>
      <c r="DB8" s="659"/>
      <c r="DC8" s="659"/>
      <c r="DD8" s="627">
        <v>1196222</v>
      </c>
      <c r="DE8" s="622"/>
      <c r="DF8" s="622"/>
      <c r="DG8" s="622"/>
      <c r="DH8" s="622"/>
      <c r="DI8" s="622"/>
      <c r="DJ8" s="622"/>
      <c r="DK8" s="622"/>
      <c r="DL8" s="622"/>
      <c r="DM8" s="622"/>
      <c r="DN8" s="622"/>
      <c r="DO8" s="622"/>
      <c r="DP8" s="623"/>
      <c r="DQ8" s="627">
        <v>26478657</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188848</v>
      </c>
      <c r="S9" s="622"/>
      <c r="T9" s="622"/>
      <c r="U9" s="622"/>
      <c r="V9" s="622"/>
      <c r="W9" s="622"/>
      <c r="X9" s="622"/>
      <c r="Y9" s="623"/>
      <c r="Z9" s="659">
        <v>0.1</v>
      </c>
      <c r="AA9" s="659"/>
      <c r="AB9" s="659"/>
      <c r="AC9" s="659"/>
      <c r="AD9" s="660">
        <v>188848</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19237729</v>
      </c>
      <c r="BH9" s="622"/>
      <c r="BI9" s="622"/>
      <c r="BJ9" s="622"/>
      <c r="BK9" s="622"/>
      <c r="BL9" s="622"/>
      <c r="BM9" s="622"/>
      <c r="BN9" s="623"/>
      <c r="BO9" s="659">
        <v>35.4</v>
      </c>
      <c r="BP9" s="659"/>
      <c r="BQ9" s="659"/>
      <c r="BR9" s="659"/>
      <c r="BS9" s="660" t="s">
        <v>139</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12128595</v>
      </c>
      <c r="CS9" s="622"/>
      <c r="CT9" s="622"/>
      <c r="CU9" s="622"/>
      <c r="CV9" s="622"/>
      <c r="CW9" s="622"/>
      <c r="CX9" s="622"/>
      <c r="CY9" s="623"/>
      <c r="CZ9" s="659">
        <v>7.8</v>
      </c>
      <c r="DA9" s="659"/>
      <c r="DB9" s="659"/>
      <c r="DC9" s="659"/>
      <c r="DD9" s="627">
        <v>515119</v>
      </c>
      <c r="DE9" s="622"/>
      <c r="DF9" s="622"/>
      <c r="DG9" s="622"/>
      <c r="DH9" s="622"/>
      <c r="DI9" s="622"/>
      <c r="DJ9" s="622"/>
      <c r="DK9" s="622"/>
      <c r="DL9" s="622"/>
      <c r="DM9" s="622"/>
      <c r="DN9" s="622"/>
      <c r="DO9" s="622"/>
      <c r="DP9" s="623"/>
      <c r="DQ9" s="627">
        <v>7994896</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139</v>
      </c>
      <c r="AA10" s="659"/>
      <c r="AB10" s="659"/>
      <c r="AC10" s="659"/>
      <c r="AD10" s="660" t="s">
        <v>246</v>
      </c>
      <c r="AE10" s="660"/>
      <c r="AF10" s="660"/>
      <c r="AG10" s="660"/>
      <c r="AH10" s="660"/>
      <c r="AI10" s="660"/>
      <c r="AJ10" s="660"/>
      <c r="AK10" s="660"/>
      <c r="AL10" s="624" t="s">
        <v>139</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1247715</v>
      </c>
      <c r="BH10" s="622"/>
      <c r="BI10" s="622"/>
      <c r="BJ10" s="622"/>
      <c r="BK10" s="622"/>
      <c r="BL10" s="622"/>
      <c r="BM10" s="622"/>
      <c r="BN10" s="623"/>
      <c r="BO10" s="659">
        <v>2.2999999999999998</v>
      </c>
      <c r="BP10" s="659"/>
      <c r="BQ10" s="659"/>
      <c r="BR10" s="659"/>
      <c r="BS10" s="660">
        <v>207647</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492290</v>
      </c>
      <c r="CS10" s="622"/>
      <c r="CT10" s="622"/>
      <c r="CU10" s="622"/>
      <c r="CV10" s="622"/>
      <c r="CW10" s="622"/>
      <c r="CX10" s="622"/>
      <c r="CY10" s="623"/>
      <c r="CZ10" s="659">
        <v>0.3</v>
      </c>
      <c r="DA10" s="659"/>
      <c r="DB10" s="659"/>
      <c r="DC10" s="659"/>
      <c r="DD10" s="627">
        <v>22977</v>
      </c>
      <c r="DE10" s="622"/>
      <c r="DF10" s="622"/>
      <c r="DG10" s="622"/>
      <c r="DH10" s="622"/>
      <c r="DI10" s="622"/>
      <c r="DJ10" s="622"/>
      <c r="DK10" s="622"/>
      <c r="DL10" s="622"/>
      <c r="DM10" s="622"/>
      <c r="DN10" s="622"/>
      <c r="DO10" s="622"/>
      <c r="DP10" s="623"/>
      <c r="DQ10" s="627">
        <v>403045</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8737559</v>
      </c>
      <c r="S11" s="622"/>
      <c r="T11" s="622"/>
      <c r="U11" s="622"/>
      <c r="V11" s="622"/>
      <c r="W11" s="622"/>
      <c r="X11" s="622"/>
      <c r="Y11" s="623"/>
      <c r="Z11" s="624">
        <v>5.4</v>
      </c>
      <c r="AA11" s="625"/>
      <c r="AB11" s="625"/>
      <c r="AC11" s="626"/>
      <c r="AD11" s="627">
        <v>8737559</v>
      </c>
      <c r="AE11" s="622"/>
      <c r="AF11" s="622"/>
      <c r="AG11" s="622"/>
      <c r="AH11" s="622"/>
      <c r="AI11" s="622"/>
      <c r="AJ11" s="622"/>
      <c r="AK11" s="623"/>
      <c r="AL11" s="624">
        <v>11.3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2843572</v>
      </c>
      <c r="BH11" s="622"/>
      <c r="BI11" s="622"/>
      <c r="BJ11" s="622"/>
      <c r="BK11" s="622"/>
      <c r="BL11" s="622"/>
      <c r="BM11" s="622"/>
      <c r="BN11" s="623"/>
      <c r="BO11" s="659">
        <v>5.2</v>
      </c>
      <c r="BP11" s="659"/>
      <c r="BQ11" s="659"/>
      <c r="BR11" s="659"/>
      <c r="BS11" s="660">
        <v>810020</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3153532</v>
      </c>
      <c r="CS11" s="622"/>
      <c r="CT11" s="622"/>
      <c r="CU11" s="622"/>
      <c r="CV11" s="622"/>
      <c r="CW11" s="622"/>
      <c r="CX11" s="622"/>
      <c r="CY11" s="623"/>
      <c r="CZ11" s="659">
        <v>2</v>
      </c>
      <c r="DA11" s="659"/>
      <c r="DB11" s="659"/>
      <c r="DC11" s="659"/>
      <c r="DD11" s="627">
        <v>464824</v>
      </c>
      <c r="DE11" s="622"/>
      <c r="DF11" s="622"/>
      <c r="DG11" s="622"/>
      <c r="DH11" s="622"/>
      <c r="DI11" s="622"/>
      <c r="DJ11" s="622"/>
      <c r="DK11" s="622"/>
      <c r="DL11" s="622"/>
      <c r="DM11" s="622"/>
      <c r="DN11" s="622"/>
      <c r="DO11" s="622"/>
      <c r="DP11" s="623"/>
      <c r="DQ11" s="627">
        <v>2172344</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18850</v>
      </c>
      <c r="S12" s="622"/>
      <c r="T12" s="622"/>
      <c r="U12" s="622"/>
      <c r="V12" s="622"/>
      <c r="W12" s="622"/>
      <c r="X12" s="622"/>
      <c r="Y12" s="623"/>
      <c r="Z12" s="659">
        <v>0</v>
      </c>
      <c r="AA12" s="659"/>
      <c r="AB12" s="659"/>
      <c r="AC12" s="659"/>
      <c r="AD12" s="660">
        <v>18850</v>
      </c>
      <c r="AE12" s="660"/>
      <c r="AF12" s="660"/>
      <c r="AG12" s="660"/>
      <c r="AH12" s="660"/>
      <c r="AI12" s="660"/>
      <c r="AJ12" s="660"/>
      <c r="AK12" s="660"/>
      <c r="AL12" s="624">
        <v>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22547526</v>
      </c>
      <c r="BH12" s="622"/>
      <c r="BI12" s="622"/>
      <c r="BJ12" s="622"/>
      <c r="BK12" s="622"/>
      <c r="BL12" s="622"/>
      <c r="BM12" s="622"/>
      <c r="BN12" s="623"/>
      <c r="BO12" s="659">
        <v>41.5</v>
      </c>
      <c r="BP12" s="659"/>
      <c r="BQ12" s="659"/>
      <c r="BR12" s="659"/>
      <c r="BS12" s="660" t="s">
        <v>139</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16015115</v>
      </c>
      <c r="CS12" s="622"/>
      <c r="CT12" s="622"/>
      <c r="CU12" s="622"/>
      <c r="CV12" s="622"/>
      <c r="CW12" s="622"/>
      <c r="CX12" s="622"/>
      <c r="CY12" s="623"/>
      <c r="CZ12" s="659">
        <v>10.3</v>
      </c>
      <c r="DA12" s="659"/>
      <c r="DB12" s="659"/>
      <c r="DC12" s="659"/>
      <c r="DD12" s="627">
        <v>2379960</v>
      </c>
      <c r="DE12" s="622"/>
      <c r="DF12" s="622"/>
      <c r="DG12" s="622"/>
      <c r="DH12" s="622"/>
      <c r="DI12" s="622"/>
      <c r="DJ12" s="622"/>
      <c r="DK12" s="622"/>
      <c r="DL12" s="622"/>
      <c r="DM12" s="622"/>
      <c r="DN12" s="622"/>
      <c r="DO12" s="622"/>
      <c r="DP12" s="623"/>
      <c r="DQ12" s="627">
        <v>2893214</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246</v>
      </c>
      <c r="S13" s="622"/>
      <c r="T13" s="622"/>
      <c r="U13" s="622"/>
      <c r="V13" s="622"/>
      <c r="W13" s="622"/>
      <c r="X13" s="622"/>
      <c r="Y13" s="623"/>
      <c r="Z13" s="659" t="s">
        <v>240</v>
      </c>
      <c r="AA13" s="659"/>
      <c r="AB13" s="659"/>
      <c r="AC13" s="659"/>
      <c r="AD13" s="660" t="s">
        <v>246</v>
      </c>
      <c r="AE13" s="660"/>
      <c r="AF13" s="660"/>
      <c r="AG13" s="660"/>
      <c r="AH13" s="660"/>
      <c r="AI13" s="660"/>
      <c r="AJ13" s="660"/>
      <c r="AK13" s="660"/>
      <c r="AL13" s="624" t="s">
        <v>240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22438523</v>
      </c>
      <c r="BH13" s="622"/>
      <c r="BI13" s="622"/>
      <c r="BJ13" s="622"/>
      <c r="BK13" s="622"/>
      <c r="BL13" s="622"/>
      <c r="BM13" s="622"/>
      <c r="BN13" s="623"/>
      <c r="BO13" s="659">
        <v>41.3</v>
      </c>
      <c r="BP13" s="659"/>
      <c r="BQ13" s="659"/>
      <c r="BR13" s="659"/>
      <c r="BS13" s="660" t="s">
        <v>139</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15920802</v>
      </c>
      <c r="CS13" s="622"/>
      <c r="CT13" s="622"/>
      <c r="CU13" s="622"/>
      <c r="CV13" s="622"/>
      <c r="CW13" s="622"/>
      <c r="CX13" s="622"/>
      <c r="CY13" s="623"/>
      <c r="CZ13" s="659">
        <v>10.199999999999999</v>
      </c>
      <c r="DA13" s="659"/>
      <c r="DB13" s="659"/>
      <c r="DC13" s="659"/>
      <c r="DD13" s="627">
        <v>8567109</v>
      </c>
      <c r="DE13" s="622"/>
      <c r="DF13" s="622"/>
      <c r="DG13" s="622"/>
      <c r="DH13" s="622"/>
      <c r="DI13" s="622"/>
      <c r="DJ13" s="622"/>
      <c r="DK13" s="622"/>
      <c r="DL13" s="622"/>
      <c r="DM13" s="622"/>
      <c r="DN13" s="622"/>
      <c r="DO13" s="622"/>
      <c r="DP13" s="623"/>
      <c r="DQ13" s="627">
        <v>8146777</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2236</v>
      </c>
      <c r="S14" s="622"/>
      <c r="T14" s="622"/>
      <c r="U14" s="622"/>
      <c r="V14" s="622"/>
      <c r="W14" s="622"/>
      <c r="X14" s="622"/>
      <c r="Y14" s="623"/>
      <c r="Z14" s="659">
        <v>0</v>
      </c>
      <c r="AA14" s="659"/>
      <c r="AB14" s="659"/>
      <c r="AC14" s="659"/>
      <c r="AD14" s="660">
        <v>2236</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1072160</v>
      </c>
      <c r="BH14" s="622"/>
      <c r="BI14" s="622"/>
      <c r="BJ14" s="622"/>
      <c r="BK14" s="622"/>
      <c r="BL14" s="622"/>
      <c r="BM14" s="622"/>
      <c r="BN14" s="623"/>
      <c r="BO14" s="659">
        <v>2</v>
      </c>
      <c r="BP14" s="659"/>
      <c r="BQ14" s="659"/>
      <c r="BR14" s="659"/>
      <c r="BS14" s="660" t="s">
        <v>240</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4334023</v>
      </c>
      <c r="CS14" s="622"/>
      <c r="CT14" s="622"/>
      <c r="CU14" s="622"/>
      <c r="CV14" s="622"/>
      <c r="CW14" s="622"/>
      <c r="CX14" s="622"/>
      <c r="CY14" s="623"/>
      <c r="CZ14" s="659">
        <v>2.8</v>
      </c>
      <c r="DA14" s="659"/>
      <c r="DB14" s="659"/>
      <c r="DC14" s="659"/>
      <c r="DD14" s="627">
        <v>497626</v>
      </c>
      <c r="DE14" s="622"/>
      <c r="DF14" s="622"/>
      <c r="DG14" s="622"/>
      <c r="DH14" s="622"/>
      <c r="DI14" s="622"/>
      <c r="DJ14" s="622"/>
      <c r="DK14" s="622"/>
      <c r="DL14" s="622"/>
      <c r="DM14" s="622"/>
      <c r="DN14" s="622"/>
      <c r="DO14" s="622"/>
      <c r="DP14" s="623"/>
      <c r="DQ14" s="627">
        <v>3893406</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59" t="s">
        <v>240</v>
      </c>
      <c r="AA15" s="659"/>
      <c r="AB15" s="659"/>
      <c r="AC15" s="659"/>
      <c r="AD15" s="660" t="s">
        <v>139</v>
      </c>
      <c r="AE15" s="660"/>
      <c r="AF15" s="660"/>
      <c r="AG15" s="660"/>
      <c r="AH15" s="660"/>
      <c r="AI15" s="660"/>
      <c r="AJ15" s="660"/>
      <c r="AK15" s="660"/>
      <c r="AL15" s="624" t="s">
        <v>246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2346798</v>
      </c>
      <c r="BH15" s="622"/>
      <c r="BI15" s="622"/>
      <c r="BJ15" s="622"/>
      <c r="BK15" s="622"/>
      <c r="BL15" s="622"/>
      <c r="BM15" s="622"/>
      <c r="BN15" s="623"/>
      <c r="BO15" s="659">
        <v>4.3</v>
      </c>
      <c r="BP15" s="659"/>
      <c r="BQ15" s="659"/>
      <c r="BR15" s="659"/>
      <c r="BS15" s="660" t="s">
        <v>240</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13808245</v>
      </c>
      <c r="CS15" s="622"/>
      <c r="CT15" s="622"/>
      <c r="CU15" s="622"/>
      <c r="CV15" s="622"/>
      <c r="CW15" s="622"/>
      <c r="CX15" s="622"/>
      <c r="CY15" s="623"/>
      <c r="CZ15" s="659">
        <v>8.9</v>
      </c>
      <c r="DA15" s="659"/>
      <c r="DB15" s="659"/>
      <c r="DC15" s="659"/>
      <c r="DD15" s="627">
        <v>2401414</v>
      </c>
      <c r="DE15" s="622"/>
      <c r="DF15" s="622"/>
      <c r="DG15" s="622"/>
      <c r="DH15" s="622"/>
      <c r="DI15" s="622"/>
      <c r="DJ15" s="622"/>
      <c r="DK15" s="622"/>
      <c r="DL15" s="622"/>
      <c r="DM15" s="622"/>
      <c r="DN15" s="622"/>
      <c r="DO15" s="622"/>
      <c r="DP15" s="623"/>
      <c r="DQ15" s="627">
        <v>9970863</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144143</v>
      </c>
      <c r="S16" s="622"/>
      <c r="T16" s="622"/>
      <c r="U16" s="622"/>
      <c r="V16" s="622"/>
      <c r="W16" s="622"/>
      <c r="X16" s="622"/>
      <c r="Y16" s="623"/>
      <c r="Z16" s="659">
        <v>0.1</v>
      </c>
      <c r="AA16" s="659"/>
      <c r="AB16" s="659"/>
      <c r="AC16" s="659"/>
      <c r="AD16" s="660">
        <v>144143</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59" t="s">
        <v>139</v>
      </c>
      <c r="BP16" s="659"/>
      <c r="BQ16" s="659"/>
      <c r="BR16" s="659"/>
      <c r="BS16" s="660" t="s">
        <v>240</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246</v>
      </c>
      <c r="CS16" s="622"/>
      <c r="CT16" s="622"/>
      <c r="CU16" s="622"/>
      <c r="CV16" s="622"/>
      <c r="CW16" s="622"/>
      <c r="CX16" s="622"/>
      <c r="CY16" s="623"/>
      <c r="CZ16" s="659" t="s">
        <v>246</v>
      </c>
      <c r="DA16" s="659"/>
      <c r="DB16" s="659"/>
      <c r="DC16" s="659"/>
      <c r="DD16" s="627" t="s">
        <v>246</v>
      </c>
      <c r="DE16" s="622"/>
      <c r="DF16" s="622"/>
      <c r="DG16" s="622"/>
      <c r="DH16" s="622"/>
      <c r="DI16" s="622"/>
      <c r="DJ16" s="622"/>
      <c r="DK16" s="622"/>
      <c r="DL16" s="622"/>
      <c r="DM16" s="622"/>
      <c r="DN16" s="622"/>
      <c r="DO16" s="622"/>
      <c r="DP16" s="623"/>
      <c r="DQ16" s="627" t="s">
        <v>139</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862109</v>
      </c>
      <c r="S17" s="622"/>
      <c r="T17" s="622"/>
      <c r="U17" s="622"/>
      <c r="V17" s="622"/>
      <c r="W17" s="622"/>
      <c r="X17" s="622"/>
      <c r="Y17" s="623"/>
      <c r="Z17" s="659">
        <v>0.5</v>
      </c>
      <c r="AA17" s="659"/>
      <c r="AB17" s="659"/>
      <c r="AC17" s="659"/>
      <c r="AD17" s="660">
        <v>862109</v>
      </c>
      <c r="AE17" s="660"/>
      <c r="AF17" s="660"/>
      <c r="AG17" s="660"/>
      <c r="AH17" s="660"/>
      <c r="AI17" s="660"/>
      <c r="AJ17" s="660"/>
      <c r="AK17" s="660"/>
      <c r="AL17" s="624">
        <v>1.1000000000000001</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246</v>
      </c>
      <c r="BH17" s="622"/>
      <c r="BI17" s="622"/>
      <c r="BJ17" s="622"/>
      <c r="BK17" s="622"/>
      <c r="BL17" s="622"/>
      <c r="BM17" s="622"/>
      <c r="BN17" s="623"/>
      <c r="BO17" s="659" t="s">
        <v>246</v>
      </c>
      <c r="BP17" s="659"/>
      <c r="BQ17" s="659"/>
      <c r="BR17" s="659"/>
      <c r="BS17" s="660" t="s">
        <v>240</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15963766</v>
      </c>
      <c r="CS17" s="622"/>
      <c r="CT17" s="622"/>
      <c r="CU17" s="622"/>
      <c r="CV17" s="622"/>
      <c r="CW17" s="622"/>
      <c r="CX17" s="622"/>
      <c r="CY17" s="623"/>
      <c r="CZ17" s="659">
        <v>10.3</v>
      </c>
      <c r="DA17" s="659"/>
      <c r="DB17" s="659"/>
      <c r="DC17" s="659"/>
      <c r="DD17" s="627" t="s">
        <v>246</v>
      </c>
      <c r="DE17" s="622"/>
      <c r="DF17" s="622"/>
      <c r="DG17" s="622"/>
      <c r="DH17" s="622"/>
      <c r="DI17" s="622"/>
      <c r="DJ17" s="622"/>
      <c r="DK17" s="622"/>
      <c r="DL17" s="622"/>
      <c r="DM17" s="622"/>
      <c r="DN17" s="622"/>
      <c r="DO17" s="622"/>
      <c r="DP17" s="623"/>
      <c r="DQ17" s="627">
        <v>15650621</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410026</v>
      </c>
      <c r="S18" s="622"/>
      <c r="T18" s="622"/>
      <c r="U18" s="622"/>
      <c r="V18" s="622"/>
      <c r="W18" s="622"/>
      <c r="X18" s="622"/>
      <c r="Y18" s="623"/>
      <c r="Z18" s="659">
        <v>0.3</v>
      </c>
      <c r="AA18" s="659"/>
      <c r="AB18" s="659"/>
      <c r="AC18" s="659"/>
      <c r="AD18" s="660">
        <v>410026</v>
      </c>
      <c r="AE18" s="660"/>
      <c r="AF18" s="660"/>
      <c r="AG18" s="660"/>
      <c r="AH18" s="660"/>
      <c r="AI18" s="660"/>
      <c r="AJ18" s="660"/>
      <c r="AK18" s="660"/>
      <c r="AL18" s="624">
        <v>0.5</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59" t="s">
        <v>240</v>
      </c>
      <c r="BP18" s="659"/>
      <c r="BQ18" s="659"/>
      <c r="BR18" s="659"/>
      <c r="BS18" s="660" t="s">
        <v>246</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246</v>
      </c>
      <c r="CS18" s="622"/>
      <c r="CT18" s="622"/>
      <c r="CU18" s="622"/>
      <c r="CV18" s="622"/>
      <c r="CW18" s="622"/>
      <c r="CX18" s="622"/>
      <c r="CY18" s="623"/>
      <c r="CZ18" s="659" t="s">
        <v>240</v>
      </c>
      <c r="DA18" s="659"/>
      <c r="DB18" s="659"/>
      <c r="DC18" s="659"/>
      <c r="DD18" s="627" t="s">
        <v>246</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396409</v>
      </c>
      <c r="S19" s="622"/>
      <c r="T19" s="622"/>
      <c r="U19" s="622"/>
      <c r="V19" s="622"/>
      <c r="W19" s="622"/>
      <c r="X19" s="622"/>
      <c r="Y19" s="623"/>
      <c r="Z19" s="659">
        <v>0.2</v>
      </c>
      <c r="AA19" s="659"/>
      <c r="AB19" s="659"/>
      <c r="AC19" s="659"/>
      <c r="AD19" s="660">
        <v>396409</v>
      </c>
      <c r="AE19" s="660"/>
      <c r="AF19" s="660"/>
      <c r="AG19" s="660"/>
      <c r="AH19" s="660"/>
      <c r="AI19" s="660"/>
      <c r="AJ19" s="660"/>
      <c r="AK19" s="660"/>
      <c r="AL19" s="624">
        <v>0.5</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4425722</v>
      </c>
      <c r="BH19" s="622"/>
      <c r="BI19" s="622"/>
      <c r="BJ19" s="622"/>
      <c r="BK19" s="622"/>
      <c r="BL19" s="622"/>
      <c r="BM19" s="622"/>
      <c r="BN19" s="623"/>
      <c r="BO19" s="659">
        <v>8.1</v>
      </c>
      <c r="BP19" s="659"/>
      <c r="BQ19" s="659"/>
      <c r="BR19" s="659"/>
      <c r="BS19" s="660" t="s">
        <v>139</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59" t="s">
        <v>246</v>
      </c>
      <c r="DA19" s="659"/>
      <c r="DB19" s="659"/>
      <c r="DC19" s="659"/>
      <c r="DD19" s="627" t="s">
        <v>139</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13617</v>
      </c>
      <c r="S20" s="622"/>
      <c r="T20" s="622"/>
      <c r="U20" s="622"/>
      <c r="V20" s="622"/>
      <c r="W20" s="622"/>
      <c r="X20" s="622"/>
      <c r="Y20" s="623"/>
      <c r="Z20" s="659">
        <v>0</v>
      </c>
      <c r="AA20" s="659"/>
      <c r="AB20" s="659"/>
      <c r="AC20" s="659"/>
      <c r="AD20" s="660">
        <v>13617</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4425722</v>
      </c>
      <c r="BH20" s="622"/>
      <c r="BI20" s="622"/>
      <c r="BJ20" s="622"/>
      <c r="BK20" s="622"/>
      <c r="BL20" s="622"/>
      <c r="BM20" s="622"/>
      <c r="BN20" s="623"/>
      <c r="BO20" s="659">
        <v>8.1</v>
      </c>
      <c r="BP20" s="659"/>
      <c r="BQ20" s="659"/>
      <c r="BR20" s="659"/>
      <c r="BS20" s="660" t="s">
        <v>246</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155389274</v>
      </c>
      <c r="CS20" s="622"/>
      <c r="CT20" s="622"/>
      <c r="CU20" s="622"/>
      <c r="CV20" s="622"/>
      <c r="CW20" s="622"/>
      <c r="CX20" s="622"/>
      <c r="CY20" s="623"/>
      <c r="CZ20" s="659">
        <v>100</v>
      </c>
      <c r="DA20" s="659"/>
      <c r="DB20" s="659"/>
      <c r="DC20" s="659"/>
      <c r="DD20" s="627">
        <v>18578680</v>
      </c>
      <c r="DE20" s="622"/>
      <c r="DF20" s="622"/>
      <c r="DG20" s="622"/>
      <c r="DH20" s="622"/>
      <c r="DI20" s="622"/>
      <c r="DJ20" s="622"/>
      <c r="DK20" s="622"/>
      <c r="DL20" s="622"/>
      <c r="DM20" s="622"/>
      <c r="DN20" s="622"/>
      <c r="DO20" s="622"/>
      <c r="DP20" s="623"/>
      <c r="DQ20" s="627">
        <v>86792222</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13992643</v>
      </c>
      <c r="S21" s="622"/>
      <c r="T21" s="622"/>
      <c r="U21" s="622"/>
      <c r="V21" s="622"/>
      <c r="W21" s="622"/>
      <c r="X21" s="622"/>
      <c r="Y21" s="623"/>
      <c r="Z21" s="659">
        <v>8.6</v>
      </c>
      <c r="AA21" s="659"/>
      <c r="AB21" s="659"/>
      <c r="AC21" s="659"/>
      <c r="AD21" s="660">
        <v>12939127</v>
      </c>
      <c r="AE21" s="660"/>
      <c r="AF21" s="660"/>
      <c r="AG21" s="660"/>
      <c r="AH21" s="660"/>
      <c r="AI21" s="660"/>
      <c r="AJ21" s="660"/>
      <c r="AK21" s="660"/>
      <c r="AL21" s="624">
        <v>16.7</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53551</v>
      </c>
      <c r="BH21" s="622"/>
      <c r="BI21" s="622"/>
      <c r="BJ21" s="622"/>
      <c r="BK21" s="622"/>
      <c r="BL21" s="622"/>
      <c r="BM21" s="622"/>
      <c r="BN21" s="623"/>
      <c r="BO21" s="659">
        <v>0.1</v>
      </c>
      <c r="BP21" s="659"/>
      <c r="BQ21" s="659"/>
      <c r="BR21" s="659"/>
      <c r="BS21" s="660" t="s">
        <v>246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12939127</v>
      </c>
      <c r="S22" s="622"/>
      <c r="T22" s="622"/>
      <c r="U22" s="622"/>
      <c r="V22" s="622"/>
      <c r="W22" s="622"/>
      <c r="X22" s="622"/>
      <c r="Y22" s="623"/>
      <c r="Z22" s="659">
        <v>8</v>
      </c>
      <c r="AA22" s="659"/>
      <c r="AB22" s="659"/>
      <c r="AC22" s="659"/>
      <c r="AD22" s="660">
        <v>12939127</v>
      </c>
      <c r="AE22" s="660"/>
      <c r="AF22" s="660"/>
      <c r="AG22" s="660"/>
      <c r="AH22" s="660"/>
      <c r="AI22" s="660"/>
      <c r="AJ22" s="660"/>
      <c r="AK22" s="660"/>
      <c r="AL22" s="624">
        <v>16.7</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v>2215307</v>
      </c>
      <c r="BH22" s="622"/>
      <c r="BI22" s="622"/>
      <c r="BJ22" s="622"/>
      <c r="BK22" s="622"/>
      <c r="BL22" s="622"/>
      <c r="BM22" s="622"/>
      <c r="BN22" s="623"/>
      <c r="BO22" s="659">
        <v>4.0999999999999996</v>
      </c>
      <c r="BP22" s="659"/>
      <c r="BQ22" s="659"/>
      <c r="BR22" s="659"/>
      <c r="BS22" s="660" t="s">
        <v>246</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1046733</v>
      </c>
      <c r="S23" s="622"/>
      <c r="T23" s="622"/>
      <c r="U23" s="622"/>
      <c r="V23" s="622"/>
      <c r="W23" s="622"/>
      <c r="X23" s="622"/>
      <c r="Y23" s="623"/>
      <c r="Z23" s="659">
        <v>0.6</v>
      </c>
      <c r="AA23" s="659"/>
      <c r="AB23" s="659"/>
      <c r="AC23" s="659"/>
      <c r="AD23" s="660" t="s">
        <v>139</v>
      </c>
      <c r="AE23" s="660"/>
      <c r="AF23" s="660"/>
      <c r="AG23" s="660"/>
      <c r="AH23" s="660"/>
      <c r="AI23" s="660"/>
      <c r="AJ23" s="660"/>
      <c r="AK23" s="660"/>
      <c r="AL23" s="624" t="s">
        <v>246</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2156864</v>
      </c>
      <c r="BH23" s="622"/>
      <c r="BI23" s="622"/>
      <c r="BJ23" s="622"/>
      <c r="BK23" s="622"/>
      <c r="BL23" s="622"/>
      <c r="BM23" s="622"/>
      <c r="BN23" s="623"/>
      <c r="BO23" s="659">
        <v>4</v>
      </c>
      <c r="BP23" s="659"/>
      <c r="BQ23" s="659"/>
      <c r="BR23" s="659"/>
      <c r="BS23" s="660" t="s">
        <v>139</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v>6783</v>
      </c>
      <c r="S24" s="622"/>
      <c r="T24" s="622"/>
      <c r="U24" s="622"/>
      <c r="V24" s="622"/>
      <c r="W24" s="622"/>
      <c r="X24" s="622"/>
      <c r="Y24" s="623"/>
      <c r="Z24" s="659">
        <v>0</v>
      </c>
      <c r="AA24" s="659"/>
      <c r="AB24" s="659"/>
      <c r="AC24" s="659"/>
      <c r="AD24" s="660" t="s">
        <v>246</v>
      </c>
      <c r="AE24" s="660"/>
      <c r="AF24" s="660"/>
      <c r="AG24" s="660"/>
      <c r="AH24" s="660"/>
      <c r="AI24" s="660"/>
      <c r="AJ24" s="660"/>
      <c r="AK24" s="660"/>
      <c r="AL24" s="624" t="s">
        <v>139</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240</v>
      </c>
      <c r="BH24" s="622"/>
      <c r="BI24" s="622"/>
      <c r="BJ24" s="622"/>
      <c r="BK24" s="622"/>
      <c r="BL24" s="622"/>
      <c r="BM24" s="622"/>
      <c r="BN24" s="623"/>
      <c r="BO24" s="659" t="s">
        <v>246</v>
      </c>
      <c r="BP24" s="659"/>
      <c r="BQ24" s="659"/>
      <c r="BR24" s="659"/>
      <c r="BS24" s="660" t="s">
        <v>139</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74243614</v>
      </c>
      <c r="CS24" s="677"/>
      <c r="CT24" s="677"/>
      <c r="CU24" s="677"/>
      <c r="CV24" s="677"/>
      <c r="CW24" s="677"/>
      <c r="CX24" s="677"/>
      <c r="CY24" s="702"/>
      <c r="CZ24" s="703">
        <v>47.8</v>
      </c>
      <c r="DA24" s="685"/>
      <c r="DB24" s="685"/>
      <c r="DC24" s="705"/>
      <c r="DD24" s="701">
        <v>45923193</v>
      </c>
      <c r="DE24" s="677"/>
      <c r="DF24" s="677"/>
      <c r="DG24" s="677"/>
      <c r="DH24" s="677"/>
      <c r="DI24" s="677"/>
      <c r="DJ24" s="677"/>
      <c r="DK24" s="702"/>
      <c r="DL24" s="701">
        <v>45253728</v>
      </c>
      <c r="DM24" s="677"/>
      <c r="DN24" s="677"/>
      <c r="DO24" s="677"/>
      <c r="DP24" s="677"/>
      <c r="DQ24" s="677"/>
      <c r="DR24" s="677"/>
      <c r="DS24" s="677"/>
      <c r="DT24" s="677"/>
      <c r="DU24" s="677"/>
      <c r="DV24" s="702"/>
      <c r="DW24" s="703">
        <v>56.2</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80241153</v>
      </c>
      <c r="S25" s="622"/>
      <c r="T25" s="622"/>
      <c r="U25" s="622"/>
      <c r="V25" s="622"/>
      <c r="W25" s="622"/>
      <c r="X25" s="622"/>
      <c r="Y25" s="623"/>
      <c r="Z25" s="659">
        <v>49.6</v>
      </c>
      <c r="AA25" s="659"/>
      <c r="AB25" s="659"/>
      <c r="AC25" s="659"/>
      <c r="AD25" s="660">
        <v>77030773</v>
      </c>
      <c r="AE25" s="660"/>
      <c r="AF25" s="660"/>
      <c r="AG25" s="660"/>
      <c r="AH25" s="660"/>
      <c r="AI25" s="660"/>
      <c r="AJ25" s="660"/>
      <c r="AK25" s="660"/>
      <c r="AL25" s="624">
        <v>99.5</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246</v>
      </c>
      <c r="BH25" s="622"/>
      <c r="BI25" s="622"/>
      <c r="BJ25" s="622"/>
      <c r="BK25" s="622"/>
      <c r="BL25" s="622"/>
      <c r="BM25" s="622"/>
      <c r="BN25" s="623"/>
      <c r="BO25" s="659" t="s">
        <v>246</v>
      </c>
      <c r="BP25" s="659"/>
      <c r="BQ25" s="659"/>
      <c r="BR25" s="659"/>
      <c r="BS25" s="660" t="s">
        <v>139</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21104081</v>
      </c>
      <c r="CS25" s="634"/>
      <c r="CT25" s="634"/>
      <c r="CU25" s="634"/>
      <c r="CV25" s="634"/>
      <c r="CW25" s="634"/>
      <c r="CX25" s="634"/>
      <c r="CY25" s="635"/>
      <c r="CZ25" s="624">
        <v>13.6</v>
      </c>
      <c r="DA25" s="636"/>
      <c r="DB25" s="636"/>
      <c r="DC25" s="637"/>
      <c r="DD25" s="627">
        <v>19967037</v>
      </c>
      <c r="DE25" s="634"/>
      <c r="DF25" s="634"/>
      <c r="DG25" s="634"/>
      <c r="DH25" s="634"/>
      <c r="DI25" s="634"/>
      <c r="DJ25" s="634"/>
      <c r="DK25" s="635"/>
      <c r="DL25" s="627">
        <v>19306395</v>
      </c>
      <c r="DM25" s="634"/>
      <c r="DN25" s="634"/>
      <c r="DO25" s="634"/>
      <c r="DP25" s="634"/>
      <c r="DQ25" s="634"/>
      <c r="DR25" s="634"/>
      <c r="DS25" s="634"/>
      <c r="DT25" s="634"/>
      <c r="DU25" s="634"/>
      <c r="DV25" s="635"/>
      <c r="DW25" s="624">
        <v>24</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76278</v>
      </c>
      <c r="S26" s="622"/>
      <c r="T26" s="622"/>
      <c r="U26" s="622"/>
      <c r="V26" s="622"/>
      <c r="W26" s="622"/>
      <c r="X26" s="622"/>
      <c r="Y26" s="623"/>
      <c r="Z26" s="659">
        <v>0</v>
      </c>
      <c r="AA26" s="659"/>
      <c r="AB26" s="659"/>
      <c r="AC26" s="659"/>
      <c r="AD26" s="660">
        <v>76278</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246</v>
      </c>
      <c r="BH26" s="622"/>
      <c r="BI26" s="622"/>
      <c r="BJ26" s="622"/>
      <c r="BK26" s="622"/>
      <c r="BL26" s="622"/>
      <c r="BM26" s="622"/>
      <c r="BN26" s="623"/>
      <c r="BO26" s="659" t="s">
        <v>246</v>
      </c>
      <c r="BP26" s="659"/>
      <c r="BQ26" s="659"/>
      <c r="BR26" s="659"/>
      <c r="BS26" s="660" t="s">
        <v>240</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13837070</v>
      </c>
      <c r="CS26" s="622"/>
      <c r="CT26" s="622"/>
      <c r="CU26" s="622"/>
      <c r="CV26" s="622"/>
      <c r="CW26" s="622"/>
      <c r="CX26" s="622"/>
      <c r="CY26" s="623"/>
      <c r="CZ26" s="624">
        <v>8.9</v>
      </c>
      <c r="DA26" s="636"/>
      <c r="DB26" s="636"/>
      <c r="DC26" s="637"/>
      <c r="DD26" s="627">
        <v>13057453</v>
      </c>
      <c r="DE26" s="622"/>
      <c r="DF26" s="622"/>
      <c r="DG26" s="622"/>
      <c r="DH26" s="622"/>
      <c r="DI26" s="622"/>
      <c r="DJ26" s="622"/>
      <c r="DK26" s="623"/>
      <c r="DL26" s="627" t="s">
        <v>240</v>
      </c>
      <c r="DM26" s="622"/>
      <c r="DN26" s="622"/>
      <c r="DO26" s="622"/>
      <c r="DP26" s="622"/>
      <c r="DQ26" s="622"/>
      <c r="DR26" s="622"/>
      <c r="DS26" s="622"/>
      <c r="DT26" s="622"/>
      <c r="DU26" s="622"/>
      <c r="DV26" s="623"/>
      <c r="DW26" s="624" t="s">
        <v>246</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331609</v>
      </c>
      <c r="S27" s="622"/>
      <c r="T27" s="622"/>
      <c r="U27" s="622"/>
      <c r="V27" s="622"/>
      <c r="W27" s="622"/>
      <c r="X27" s="622"/>
      <c r="Y27" s="623"/>
      <c r="Z27" s="659">
        <v>0.2</v>
      </c>
      <c r="AA27" s="659"/>
      <c r="AB27" s="659"/>
      <c r="AC27" s="659"/>
      <c r="AD27" s="660" t="s">
        <v>246</v>
      </c>
      <c r="AE27" s="660"/>
      <c r="AF27" s="660"/>
      <c r="AG27" s="660"/>
      <c r="AH27" s="660"/>
      <c r="AI27" s="660"/>
      <c r="AJ27" s="660"/>
      <c r="AK27" s="660"/>
      <c r="AL27" s="624" t="s">
        <v>246</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54310840</v>
      </c>
      <c r="BH27" s="622"/>
      <c r="BI27" s="622"/>
      <c r="BJ27" s="622"/>
      <c r="BK27" s="622"/>
      <c r="BL27" s="622"/>
      <c r="BM27" s="622"/>
      <c r="BN27" s="623"/>
      <c r="BO27" s="659">
        <v>100</v>
      </c>
      <c r="BP27" s="659"/>
      <c r="BQ27" s="659"/>
      <c r="BR27" s="659"/>
      <c r="BS27" s="660">
        <v>1017667</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37175767</v>
      </c>
      <c r="CS27" s="634"/>
      <c r="CT27" s="634"/>
      <c r="CU27" s="634"/>
      <c r="CV27" s="634"/>
      <c r="CW27" s="634"/>
      <c r="CX27" s="634"/>
      <c r="CY27" s="635"/>
      <c r="CZ27" s="624">
        <v>23.9</v>
      </c>
      <c r="DA27" s="636"/>
      <c r="DB27" s="636"/>
      <c r="DC27" s="637"/>
      <c r="DD27" s="627">
        <v>10305535</v>
      </c>
      <c r="DE27" s="634"/>
      <c r="DF27" s="634"/>
      <c r="DG27" s="634"/>
      <c r="DH27" s="634"/>
      <c r="DI27" s="634"/>
      <c r="DJ27" s="634"/>
      <c r="DK27" s="635"/>
      <c r="DL27" s="627">
        <v>10296712</v>
      </c>
      <c r="DM27" s="634"/>
      <c r="DN27" s="634"/>
      <c r="DO27" s="634"/>
      <c r="DP27" s="634"/>
      <c r="DQ27" s="634"/>
      <c r="DR27" s="634"/>
      <c r="DS27" s="634"/>
      <c r="DT27" s="634"/>
      <c r="DU27" s="634"/>
      <c r="DV27" s="635"/>
      <c r="DW27" s="624">
        <v>12.8</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2054032</v>
      </c>
      <c r="S28" s="622"/>
      <c r="T28" s="622"/>
      <c r="U28" s="622"/>
      <c r="V28" s="622"/>
      <c r="W28" s="622"/>
      <c r="X28" s="622"/>
      <c r="Y28" s="623"/>
      <c r="Z28" s="659">
        <v>1.3</v>
      </c>
      <c r="AA28" s="659"/>
      <c r="AB28" s="659"/>
      <c r="AC28" s="659"/>
      <c r="AD28" s="660">
        <v>116303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15963766</v>
      </c>
      <c r="CS28" s="622"/>
      <c r="CT28" s="622"/>
      <c r="CU28" s="622"/>
      <c r="CV28" s="622"/>
      <c r="CW28" s="622"/>
      <c r="CX28" s="622"/>
      <c r="CY28" s="623"/>
      <c r="CZ28" s="624">
        <v>10.3</v>
      </c>
      <c r="DA28" s="636"/>
      <c r="DB28" s="636"/>
      <c r="DC28" s="637"/>
      <c r="DD28" s="627">
        <v>15650621</v>
      </c>
      <c r="DE28" s="622"/>
      <c r="DF28" s="622"/>
      <c r="DG28" s="622"/>
      <c r="DH28" s="622"/>
      <c r="DI28" s="622"/>
      <c r="DJ28" s="622"/>
      <c r="DK28" s="623"/>
      <c r="DL28" s="627">
        <v>15650621</v>
      </c>
      <c r="DM28" s="622"/>
      <c r="DN28" s="622"/>
      <c r="DO28" s="622"/>
      <c r="DP28" s="622"/>
      <c r="DQ28" s="622"/>
      <c r="DR28" s="622"/>
      <c r="DS28" s="622"/>
      <c r="DT28" s="622"/>
      <c r="DU28" s="622"/>
      <c r="DV28" s="623"/>
      <c r="DW28" s="624">
        <v>19.399999999999999</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675376</v>
      </c>
      <c r="S29" s="622"/>
      <c r="T29" s="622"/>
      <c r="U29" s="622"/>
      <c r="V29" s="622"/>
      <c r="W29" s="622"/>
      <c r="X29" s="622"/>
      <c r="Y29" s="623"/>
      <c r="Z29" s="659">
        <v>0.4</v>
      </c>
      <c r="AA29" s="659"/>
      <c r="AB29" s="659"/>
      <c r="AC29" s="659"/>
      <c r="AD29" s="660" t="s">
        <v>246</v>
      </c>
      <c r="AE29" s="660"/>
      <c r="AF29" s="660"/>
      <c r="AG29" s="660"/>
      <c r="AH29" s="660"/>
      <c r="AI29" s="660"/>
      <c r="AJ29" s="660"/>
      <c r="AK29" s="660"/>
      <c r="AL29" s="624" t="s">
        <v>240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15963766</v>
      </c>
      <c r="CS29" s="634"/>
      <c r="CT29" s="634"/>
      <c r="CU29" s="634"/>
      <c r="CV29" s="634"/>
      <c r="CW29" s="634"/>
      <c r="CX29" s="634"/>
      <c r="CY29" s="635"/>
      <c r="CZ29" s="624">
        <v>10.3</v>
      </c>
      <c r="DA29" s="636"/>
      <c r="DB29" s="636"/>
      <c r="DC29" s="637"/>
      <c r="DD29" s="627">
        <v>15650621</v>
      </c>
      <c r="DE29" s="634"/>
      <c r="DF29" s="634"/>
      <c r="DG29" s="634"/>
      <c r="DH29" s="634"/>
      <c r="DI29" s="634"/>
      <c r="DJ29" s="634"/>
      <c r="DK29" s="635"/>
      <c r="DL29" s="627">
        <v>15650621</v>
      </c>
      <c r="DM29" s="634"/>
      <c r="DN29" s="634"/>
      <c r="DO29" s="634"/>
      <c r="DP29" s="634"/>
      <c r="DQ29" s="634"/>
      <c r="DR29" s="634"/>
      <c r="DS29" s="634"/>
      <c r="DT29" s="634"/>
      <c r="DU29" s="634"/>
      <c r="DV29" s="635"/>
      <c r="DW29" s="624">
        <v>19.399999999999999</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33281066</v>
      </c>
      <c r="S30" s="622"/>
      <c r="T30" s="622"/>
      <c r="U30" s="622"/>
      <c r="V30" s="622"/>
      <c r="W30" s="622"/>
      <c r="X30" s="622"/>
      <c r="Y30" s="623"/>
      <c r="Z30" s="659">
        <v>20.6</v>
      </c>
      <c r="AA30" s="659"/>
      <c r="AB30" s="659"/>
      <c r="AC30" s="659"/>
      <c r="AD30" s="660" t="s">
        <v>240</v>
      </c>
      <c r="AE30" s="660"/>
      <c r="AF30" s="660"/>
      <c r="AG30" s="660"/>
      <c r="AH30" s="660"/>
      <c r="AI30" s="660"/>
      <c r="AJ30" s="660"/>
      <c r="AK30" s="660"/>
      <c r="AL30" s="624" t="s">
        <v>139</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15331313</v>
      </c>
      <c r="CS30" s="622"/>
      <c r="CT30" s="622"/>
      <c r="CU30" s="622"/>
      <c r="CV30" s="622"/>
      <c r="CW30" s="622"/>
      <c r="CX30" s="622"/>
      <c r="CY30" s="623"/>
      <c r="CZ30" s="624">
        <v>9.9</v>
      </c>
      <c r="DA30" s="636"/>
      <c r="DB30" s="636"/>
      <c r="DC30" s="637"/>
      <c r="DD30" s="627">
        <v>15034268</v>
      </c>
      <c r="DE30" s="622"/>
      <c r="DF30" s="622"/>
      <c r="DG30" s="622"/>
      <c r="DH30" s="622"/>
      <c r="DI30" s="622"/>
      <c r="DJ30" s="622"/>
      <c r="DK30" s="623"/>
      <c r="DL30" s="627">
        <v>15034268</v>
      </c>
      <c r="DM30" s="622"/>
      <c r="DN30" s="622"/>
      <c r="DO30" s="622"/>
      <c r="DP30" s="622"/>
      <c r="DQ30" s="622"/>
      <c r="DR30" s="622"/>
      <c r="DS30" s="622"/>
      <c r="DT30" s="622"/>
      <c r="DU30" s="622"/>
      <c r="DV30" s="623"/>
      <c r="DW30" s="624">
        <v>18.7</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246</v>
      </c>
      <c r="S31" s="622"/>
      <c r="T31" s="622"/>
      <c r="U31" s="622"/>
      <c r="V31" s="622"/>
      <c r="W31" s="622"/>
      <c r="X31" s="622"/>
      <c r="Y31" s="623"/>
      <c r="Z31" s="659" t="s">
        <v>139</v>
      </c>
      <c r="AA31" s="659"/>
      <c r="AB31" s="659"/>
      <c r="AC31" s="659"/>
      <c r="AD31" s="660" t="s">
        <v>246</v>
      </c>
      <c r="AE31" s="660"/>
      <c r="AF31" s="660"/>
      <c r="AG31" s="660"/>
      <c r="AH31" s="660"/>
      <c r="AI31" s="660"/>
      <c r="AJ31" s="660"/>
      <c r="AK31" s="660"/>
      <c r="AL31" s="624" t="s">
        <v>246</v>
      </c>
      <c r="AM31" s="625"/>
      <c r="AN31" s="625"/>
      <c r="AO31" s="661"/>
      <c r="AP31" s="693" t="s">
        <v>313</v>
      </c>
      <c r="AQ31" s="694"/>
      <c r="AR31" s="694"/>
      <c r="AS31" s="694"/>
      <c r="AT31" s="695" t="s">
        <v>314</v>
      </c>
      <c r="AU31" s="218"/>
      <c r="AV31" s="218"/>
      <c r="AW31" s="218"/>
      <c r="AX31" s="679" t="s">
        <v>189</v>
      </c>
      <c r="AY31" s="680"/>
      <c r="AZ31" s="680"/>
      <c r="BA31" s="680"/>
      <c r="BB31" s="680"/>
      <c r="BC31" s="680"/>
      <c r="BD31" s="680"/>
      <c r="BE31" s="680"/>
      <c r="BF31" s="681"/>
      <c r="BG31" s="683">
        <v>99.6</v>
      </c>
      <c r="BH31" s="684"/>
      <c r="BI31" s="684"/>
      <c r="BJ31" s="684"/>
      <c r="BK31" s="684"/>
      <c r="BL31" s="684"/>
      <c r="BM31" s="685">
        <v>98.7</v>
      </c>
      <c r="BN31" s="684"/>
      <c r="BO31" s="684"/>
      <c r="BP31" s="684"/>
      <c r="BQ31" s="686"/>
      <c r="BR31" s="683">
        <v>99.6</v>
      </c>
      <c r="BS31" s="684"/>
      <c r="BT31" s="684"/>
      <c r="BU31" s="684"/>
      <c r="BV31" s="684"/>
      <c r="BW31" s="684"/>
      <c r="BX31" s="685">
        <v>98.7</v>
      </c>
      <c r="BY31" s="684"/>
      <c r="BZ31" s="684"/>
      <c r="CA31" s="684"/>
      <c r="CB31" s="686"/>
      <c r="CD31" s="642"/>
      <c r="CE31" s="643"/>
      <c r="CF31" s="618" t="s">
        <v>315</v>
      </c>
      <c r="CG31" s="619"/>
      <c r="CH31" s="619"/>
      <c r="CI31" s="619"/>
      <c r="CJ31" s="619"/>
      <c r="CK31" s="619"/>
      <c r="CL31" s="619"/>
      <c r="CM31" s="619"/>
      <c r="CN31" s="619"/>
      <c r="CO31" s="619"/>
      <c r="CP31" s="619"/>
      <c r="CQ31" s="620"/>
      <c r="CR31" s="621">
        <v>632453</v>
      </c>
      <c r="CS31" s="634"/>
      <c r="CT31" s="634"/>
      <c r="CU31" s="634"/>
      <c r="CV31" s="634"/>
      <c r="CW31" s="634"/>
      <c r="CX31" s="634"/>
      <c r="CY31" s="635"/>
      <c r="CZ31" s="624">
        <v>0.4</v>
      </c>
      <c r="DA31" s="636"/>
      <c r="DB31" s="636"/>
      <c r="DC31" s="637"/>
      <c r="DD31" s="627">
        <v>616353</v>
      </c>
      <c r="DE31" s="634"/>
      <c r="DF31" s="634"/>
      <c r="DG31" s="634"/>
      <c r="DH31" s="634"/>
      <c r="DI31" s="634"/>
      <c r="DJ31" s="634"/>
      <c r="DK31" s="635"/>
      <c r="DL31" s="627">
        <v>616353</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10761960</v>
      </c>
      <c r="S32" s="622"/>
      <c r="T32" s="622"/>
      <c r="U32" s="622"/>
      <c r="V32" s="622"/>
      <c r="W32" s="622"/>
      <c r="X32" s="622"/>
      <c r="Y32" s="623"/>
      <c r="Z32" s="659">
        <v>6.7</v>
      </c>
      <c r="AA32" s="659"/>
      <c r="AB32" s="659"/>
      <c r="AC32" s="659"/>
      <c r="AD32" s="660" t="s">
        <v>240</v>
      </c>
      <c r="AE32" s="660"/>
      <c r="AF32" s="660"/>
      <c r="AG32" s="660"/>
      <c r="AH32" s="660"/>
      <c r="AI32" s="660"/>
      <c r="AJ32" s="660"/>
      <c r="AK32" s="660"/>
      <c r="AL32" s="624" t="s">
        <v>246</v>
      </c>
      <c r="AM32" s="625"/>
      <c r="AN32" s="625"/>
      <c r="AO32" s="661"/>
      <c r="AP32" s="662"/>
      <c r="AQ32" s="663"/>
      <c r="AR32" s="663"/>
      <c r="AS32" s="663"/>
      <c r="AT32" s="696"/>
      <c r="AU32" s="214" t="s">
        <v>317</v>
      </c>
      <c r="AX32" s="618" t="s">
        <v>318</v>
      </c>
      <c r="AY32" s="619"/>
      <c r="AZ32" s="619"/>
      <c r="BA32" s="619"/>
      <c r="BB32" s="619"/>
      <c r="BC32" s="619"/>
      <c r="BD32" s="619"/>
      <c r="BE32" s="619"/>
      <c r="BF32" s="620"/>
      <c r="BG32" s="687">
        <v>99.5</v>
      </c>
      <c r="BH32" s="634"/>
      <c r="BI32" s="634"/>
      <c r="BJ32" s="634"/>
      <c r="BK32" s="634"/>
      <c r="BL32" s="634"/>
      <c r="BM32" s="625">
        <v>98.7</v>
      </c>
      <c r="BN32" s="634"/>
      <c r="BO32" s="634"/>
      <c r="BP32" s="634"/>
      <c r="BQ32" s="657"/>
      <c r="BR32" s="687">
        <v>99.5</v>
      </c>
      <c r="BS32" s="634"/>
      <c r="BT32" s="634"/>
      <c r="BU32" s="634"/>
      <c r="BV32" s="634"/>
      <c r="BW32" s="634"/>
      <c r="BX32" s="625">
        <v>98.7</v>
      </c>
      <c r="BY32" s="634"/>
      <c r="BZ32" s="634"/>
      <c r="CA32" s="634"/>
      <c r="CB32" s="657"/>
      <c r="CD32" s="644"/>
      <c r="CE32" s="645"/>
      <c r="CF32" s="618" t="s">
        <v>319</v>
      </c>
      <c r="CG32" s="619"/>
      <c r="CH32" s="619"/>
      <c r="CI32" s="619"/>
      <c r="CJ32" s="619"/>
      <c r="CK32" s="619"/>
      <c r="CL32" s="619"/>
      <c r="CM32" s="619"/>
      <c r="CN32" s="619"/>
      <c r="CO32" s="619"/>
      <c r="CP32" s="619"/>
      <c r="CQ32" s="620"/>
      <c r="CR32" s="621" t="s">
        <v>246</v>
      </c>
      <c r="CS32" s="622"/>
      <c r="CT32" s="622"/>
      <c r="CU32" s="622"/>
      <c r="CV32" s="622"/>
      <c r="CW32" s="622"/>
      <c r="CX32" s="622"/>
      <c r="CY32" s="623"/>
      <c r="CZ32" s="624" t="s">
        <v>240</v>
      </c>
      <c r="DA32" s="636"/>
      <c r="DB32" s="636"/>
      <c r="DC32" s="637"/>
      <c r="DD32" s="627" t="s">
        <v>320</v>
      </c>
      <c r="DE32" s="622"/>
      <c r="DF32" s="622"/>
      <c r="DG32" s="622"/>
      <c r="DH32" s="622"/>
      <c r="DI32" s="622"/>
      <c r="DJ32" s="622"/>
      <c r="DK32" s="623"/>
      <c r="DL32" s="627" t="s">
        <v>246</v>
      </c>
      <c r="DM32" s="622"/>
      <c r="DN32" s="622"/>
      <c r="DO32" s="622"/>
      <c r="DP32" s="622"/>
      <c r="DQ32" s="622"/>
      <c r="DR32" s="622"/>
      <c r="DS32" s="622"/>
      <c r="DT32" s="622"/>
      <c r="DU32" s="622"/>
      <c r="DV32" s="623"/>
      <c r="DW32" s="624" t="s">
        <v>320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502986</v>
      </c>
      <c r="S33" s="622"/>
      <c r="T33" s="622"/>
      <c r="U33" s="622"/>
      <c r="V33" s="622"/>
      <c r="W33" s="622"/>
      <c r="X33" s="622"/>
      <c r="Y33" s="623"/>
      <c r="Z33" s="659">
        <v>0.3</v>
      </c>
      <c r="AA33" s="659"/>
      <c r="AB33" s="659"/>
      <c r="AC33" s="659"/>
      <c r="AD33" s="660">
        <v>176709</v>
      </c>
      <c r="AE33" s="660"/>
      <c r="AF33" s="660"/>
      <c r="AG33" s="660"/>
      <c r="AH33" s="660"/>
      <c r="AI33" s="660"/>
      <c r="AJ33" s="660"/>
      <c r="AK33" s="660"/>
      <c r="AL33" s="624">
        <v>0.2</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99.6</v>
      </c>
      <c r="BH33" s="606"/>
      <c r="BI33" s="606"/>
      <c r="BJ33" s="606"/>
      <c r="BK33" s="606"/>
      <c r="BL33" s="606"/>
      <c r="BM33" s="652">
        <v>98.5</v>
      </c>
      <c r="BN33" s="606"/>
      <c r="BO33" s="606"/>
      <c r="BP33" s="606"/>
      <c r="BQ33" s="669"/>
      <c r="BR33" s="682">
        <v>99.6</v>
      </c>
      <c r="BS33" s="606"/>
      <c r="BT33" s="606"/>
      <c r="BU33" s="606"/>
      <c r="BV33" s="606"/>
      <c r="BW33" s="606"/>
      <c r="BX33" s="652">
        <v>98.6</v>
      </c>
      <c r="BY33" s="606"/>
      <c r="BZ33" s="606"/>
      <c r="CA33" s="606"/>
      <c r="CB33" s="669"/>
      <c r="CD33" s="618" t="s">
        <v>323</v>
      </c>
      <c r="CE33" s="619"/>
      <c r="CF33" s="619"/>
      <c r="CG33" s="619"/>
      <c r="CH33" s="619"/>
      <c r="CI33" s="619"/>
      <c r="CJ33" s="619"/>
      <c r="CK33" s="619"/>
      <c r="CL33" s="619"/>
      <c r="CM33" s="619"/>
      <c r="CN33" s="619"/>
      <c r="CO33" s="619"/>
      <c r="CP33" s="619"/>
      <c r="CQ33" s="620"/>
      <c r="CR33" s="621">
        <v>62566980</v>
      </c>
      <c r="CS33" s="634"/>
      <c r="CT33" s="634"/>
      <c r="CU33" s="634"/>
      <c r="CV33" s="634"/>
      <c r="CW33" s="634"/>
      <c r="CX33" s="634"/>
      <c r="CY33" s="635"/>
      <c r="CZ33" s="624">
        <v>40.299999999999997</v>
      </c>
      <c r="DA33" s="636"/>
      <c r="DB33" s="636"/>
      <c r="DC33" s="637"/>
      <c r="DD33" s="627">
        <v>37351829</v>
      </c>
      <c r="DE33" s="634"/>
      <c r="DF33" s="634"/>
      <c r="DG33" s="634"/>
      <c r="DH33" s="634"/>
      <c r="DI33" s="634"/>
      <c r="DJ33" s="634"/>
      <c r="DK33" s="635"/>
      <c r="DL33" s="627">
        <v>31707505</v>
      </c>
      <c r="DM33" s="634"/>
      <c r="DN33" s="634"/>
      <c r="DO33" s="634"/>
      <c r="DP33" s="634"/>
      <c r="DQ33" s="634"/>
      <c r="DR33" s="634"/>
      <c r="DS33" s="634"/>
      <c r="DT33" s="634"/>
      <c r="DU33" s="634"/>
      <c r="DV33" s="635"/>
      <c r="DW33" s="624">
        <v>39.4</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1136352</v>
      </c>
      <c r="S34" s="622"/>
      <c r="T34" s="622"/>
      <c r="U34" s="622"/>
      <c r="V34" s="622"/>
      <c r="W34" s="622"/>
      <c r="X34" s="622"/>
      <c r="Y34" s="623"/>
      <c r="Z34" s="659">
        <v>0.7</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22845543</v>
      </c>
      <c r="CS34" s="622"/>
      <c r="CT34" s="622"/>
      <c r="CU34" s="622"/>
      <c r="CV34" s="622"/>
      <c r="CW34" s="622"/>
      <c r="CX34" s="622"/>
      <c r="CY34" s="623"/>
      <c r="CZ34" s="624">
        <v>14.7</v>
      </c>
      <c r="DA34" s="636"/>
      <c r="DB34" s="636"/>
      <c r="DC34" s="637"/>
      <c r="DD34" s="627">
        <v>14586772</v>
      </c>
      <c r="DE34" s="622"/>
      <c r="DF34" s="622"/>
      <c r="DG34" s="622"/>
      <c r="DH34" s="622"/>
      <c r="DI34" s="622"/>
      <c r="DJ34" s="622"/>
      <c r="DK34" s="623"/>
      <c r="DL34" s="627">
        <v>12791569</v>
      </c>
      <c r="DM34" s="622"/>
      <c r="DN34" s="622"/>
      <c r="DO34" s="622"/>
      <c r="DP34" s="622"/>
      <c r="DQ34" s="622"/>
      <c r="DR34" s="622"/>
      <c r="DS34" s="622"/>
      <c r="DT34" s="622"/>
      <c r="DU34" s="622"/>
      <c r="DV34" s="623"/>
      <c r="DW34" s="624">
        <v>15.9</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3917549</v>
      </c>
      <c r="S35" s="622"/>
      <c r="T35" s="622"/>
      <c r="U35" s="622"/>
      <c r="V35" s="622"/>
      <c r="W35" s="622"/>
      <c r="X35" s="622"/>
      <c r="Y35" s="623"/>
      <c r="Z35" s="659">
        <v>2.4</v>
      </c>
      <c r="AA35" s="659"/>
      <c r="AB35" s="659"/>
      <c r="AC35" s="659"/>
      <c r="AD35" s="660" t="s">
        <v>139</v>
      </c>
      <c r="AE35" s="660"/>
      <c r="AF35" s="660"/>
      <c r="AG35" s="660"/>
      <c r="AH35" s="660"/>
      <c r="AI35" s="660"/>
      <c r="AJ35" s="660"/>
      <c r="AK35" s="660"/>
      <c r="AL35" s="624" t="s">
        <v>246</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987506</v>
      </c>
      <c r="CS35" s="634"/>
      <c r="CT35" s="634"/>
      <c r="CU35" s="634"/>
      <c r="CV35" s="634"/>
      <c r="CW35" s="634"/>
      <c r="CX35" s="634"/>
      <c r="CY35" s="635"/>
      <c r="CZ35" s="624">
        <v>0.6</v>
      </c>
      <c r="DA35" s="636"/>
      <c r="DB35" s="636"/>
      <c r="DC35" s="637"/>
      <c r="DD35" s="627">
        <v>881560</v>
      </c>
      <c r="DE35" s="634"/>
      <c r="DF35" s="634"/>
      <c r="DG35" s="634"/>
      <c r="DH35" s="634"/>
      <c r="DI35" s="634"/>
      <c r="DJ35" s="634"/>
      <c r="DK35" s="635"/>
      <c r="DL35" s="627">
        <v>866905</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2406734</v>
      </c>
      <c r="S36" s="622"/>
      <c r="T36" s="622"/>
      <c r="U36" s="622"/>
      <c r="V36" s="622"/>
      <c r="W36" s="622"/>
      <c r="X36" s="622"/>
      <c r="Y36" s="623"/>
      <c r="Z36" s="659">
        <v>1.5</v>
      </c>
      <c r="AA36" s="659"/>
      <c r="AB36" s="659"/>
      <c r="AC36" s="659"/>
      <c r="AD36" s="660" t="s">
        <v>240</v>
      </c>
      <c r="AE36" s="660"/>
      <c r="AF36" s="660"/>
      <c r="AG36" s="660"/>
      <c r="AH36" s="660"/>
      <c r="AI36" s="660"/>
      <c r="AJ36" s="660"/>
      <c r="AK36" s="660"/>
      <c r="AL36" s="624" t="s">
        <v>240</v>
      </c>
      <c r="AM36" s="625"/>
      <c r="AN36" s="625"/>
      <c r="AO36" s="661"/>
      <c r="AP36" s="222"/>
      <c r="AQ36" s="670" t="s">
        <v>331</v>
      </c>
      <c r="AR36" s="671"/>
      <c r="AS36" s="671"/>
      <c r="AT36" s="671"/>
      <c r="AU36" s="671"/>
      <c r="AV36" s="671"/>
      <c r="AW36" s="671"/>
      <c r="AX36" s="671"/>
      <c r="AY36" s="672"/>
      <c r="AZ36" s="676">
        <v>15502443</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359658</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15715303</v>
      </c>
      <c r="CS36" s="622"/>
      <c r="CT36" s="622"/>
      <c r="CU36" s="622"/>
      <c r="CV36" s="622"/>
      <c r="CW36" s="622"/>
      <c r="CX36" s="622"/>
      <c r="CY36" s="623"/>
      <c r="CZ36" s="624">
        <v>10.1</v>
      </c>
      <c r="DA36" s="636"/>
      <c r="DB36" s="636"/>
      <c r="DC36" s="637"/>
      <c r="DD36" s="627">
        <v>11450800</v>
      </c>
      <c r="DE36" s="622"/>
      <c r="DF36" s="622"/>
      <c r="DG36" s="622"/>
      <c r="DH36" s="622"/>
      <c r="DI36" s="622"/>
      <c r="DJ36" s="622"/>
      <c r="DK36" s="623"/>
      <c r="DL36" s="627">
        <v>8188511</v>
      </c>
      <c r="DM36" s="622"/>
      <c r="DN36" s="622"/>
      <c r="DO36" s="622"/>
      <c r="DP36" s="622"/>
      <c r="DQ36" s="622"/>
      <c r="DR36" s="622"/>
      <c r="DS36" s="622"/>
      <c r="DT36" s="622"/>
      <c r="DU36" s="622"/>
      <c r="DV36" s="623"/>
      <c r="DW36" s="624">
        <v>10.199999999999999</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14122508</v>
      </c>
      <c r="S37" s="622"/>
      <c r="T37" s="622"/>
      <c r="U37" s="622"/>
      <c r="V37" s="622"/>
      <c r="W37" s="622"/>
      <c r="X37" s="622"/>
      <c r="Y37" s="623"/>
      <c r="Z37" s="659">
        <v>8.6999999999999993</v>
      </c>
      <c r="AA37" s="659"/>
      <c r="AB37" s="659"/>
      <c r="AC37" s="659"/>
      <c r="AD37" s="660">
        <v>1133</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3534808</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184429</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43091</v>
      </c>
      <c r="CS37" s="634"/>
      <c r="CT37" s="634"/>
      <c r="CU37" s="634"/>
      <c r="CV37" s="634"/>
      <c r="CW37" s="634"/>
      <c r="CX37" s="634"/>
      <c r="CY37" s="635"/>
      <c r="CZ37" s="624">
        <v>0</v>
      </c>
      <c r="DA37" s="636"/>
      <c r="DB37" s="636"/>
      <c r="DC37" s="637"/>
      <c r="DD37" s="627">
        <v>43091</v>
      </c>
      <c r="DE37" s="634"/>
      <c r="DF37" s="634"/>
      <c r="DG37" s="634"/>
      <c r="DH37" s="634"/>
      <c r="DI37" s="634"/>
      <c r="DJ37" s="634"/>
      <c r="DK37" s="635"/>
      <c r="DL37" s="627">
        <v>43091</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12284400</v>
      </c>
      <c r="S38" s="622"/>
      <c r="T38" s="622"/>
      <c r="U38" s="622"/>
      <c r="V38" s="622"/>
      <c r="W38" s="622"/>
      <c r="X38" s="622"/>
      <c r="Y38" s="623"/>
      <c r="Z38" s="659">
        <v>7.6</v>
      </c>
      <c r="AA38" s="659"/>
      <c r="AB38" s="659"/>
      <c r="AC38" s="659"/>
      <c r="AD38" s="660" t="s">
        <v>240</v>
      </c>
      <c r="AE38" s="660"/>
      <c r="AF38" s="660"/>
      <c r="AG38" s="660"/>
      <c r="AH38" s="660"/>
      <c r="AI38" s="660"/>
      <c r="AJ38" s="660"/>
      <c r="AK38" s="660"/>
      <c r="AL38" s="624" t="s">
        <v>246</v>
      </c>
      <c r="AM38" s="625"/>
      <c r="AN38" s="625"/>
      <c r="AO38" s="661"/>
      <c r="AQ38" s="654" t="s">
        <v>339</v>
      </c>
      <c r="AR38" s="655"/>
      <c r="AS38" s="655"/>
      <c r="AT38" s="655"/>
      <c r="AU38" s="655"/>
      <c r="AV38" s="655"/>
      <c r="AW38" s="655"/>
      <c r="AX38" s="655"/>
      <c r="AY38" s="656"/>
      <c r="AZ38" s="621">
        <v>48343</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43739</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12631529</v>
      </c>
      <c r="CS38" s="622"/>
      <c r="CT38" s="622"/>
      <c r="CU38" s="622"/>
      <c r="CV38" s="622"/>
      <c r="CW38" s="622"/>
      <c r="CX38" s="622"/>
      <c r="CY38" s="623"/>
      <c r="CZ38" s="624">
        <v>8.1</v>
      </c>
      <c r="DA38" s="636"/>
      <c r="DB38" s="636"/>
      <c r="DC38" s="637"/>
      <c r="DD38" s="627">
        <v>10324992</v>
      </c>
      <c r="DE38" s="622"/>
      <c r="DF38" s="622"/>
      <c r="DG38" s="622"/>
      <c r="DH38" s="622"/>
      <c r="DI38" s="622"/>
      <c r="DJ38" s="622"/>
      <c r="DK38" s="623"/>
      <c r="DL38" s="627">
        <v>9860165</v>
      </c>
      <c r="DM38" s="622"/>
      <c r="DN38" s="622"/>
      <c r="DO38" s="622"/>
      <c r="DP38" s="622"/>
      <c r="DQ38" s="622"/>
      <c r="DR38" s="622"/>
      <c r="DS38" s="622"/>
      <c r="DT38" s="622"/>
      <c r="DU38" s="622"/>
      <c r="DV38" s="623"/>
      <c r="DW38" s="624">
        <v>12.3</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139</v>
      </c>
      <c r="AA39" s="659"/>
      <c r="AB39" s="659"/>
      <c r="AC39" s="659"/>
      <c r="AD39" s="660" t="s">
        <v>240</v>
      </c>
      <c r="AE39" s="660"/>
      <c r="AF39" s="660"/>
      <c r="AG39" s="660"/>
      <c r="AH39" s="660"/>
      <c r="AI39" s="660"/>
      <c r="AJ39" s="660"/>
      <c r="AK39" s="660"/>
      <c r="AL39" s="624" t="s">
        <v>139</v>
      </c>
      <c r="AM39" s="625"/>
      <c r="AN39" s="625"/>
      <c r="AO39" s="661"/>
      <c r="AQ39" s="654" t="s">
        <v>343</v>
      </c>
      <c r="AR39" s="655"/>
      <c r="AS39" s="655"/>
      <c r="AT39" s="655"/>
      <c r="AU39" s="655"/>
      <c r="AV39" s="655"/>
      <c r="AW39" s="655"/>
      <c r="AX39" s="655"/>
      <c r="AY39" s="656"/>
      <c r="AZ39" s="621" t="s">
        <v>240</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65784</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950200</v>
      </c>
      <c r="CS39" s="634"/>
      <c r="CT39" s="634"/>
      <c r="CU39" s="634"/>
      <c r="CV39" s="634"/>
      <c r="CW39" s="634"/>
      <c r="CX39" s="634"/>
      <c r="CY39" s="635"/>
      <c r="CZ39" s="624">
        <v>0.6</v>
      </c>
      <c r="DA39" s="636"/>
      <c r="DB39" s="636"/>
      <c r="DC39" s="637"/>
      <c r="DD39" s="627">
        <v>98233</v>
      </c>
      <c r="DE39" s="634"/>
      <c r="DF39" s="634"/>
      <c r="DG39" s="634"/>
      <c r="DH39" s="634"/>
      <c r="DI39" s="634"/>
      <c r="DJ39" s="634"/>
      <c r="DK39" s="635"/>
      <c r="DL39" s="627" t="s">
        <v>240</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3085900</v>
      </c>
      <c r="S40" s="622"/>
      <c r="T40" s="622"/>
      <c r="U40" s="622"/>
      <c r="V40" s="622"/>
      <c r="W40" s="622"/>
      <c r="X40" s="622"/>
      <c r="Y40" s="623"/>
      <c r="Z40" s="659">
        <v>1.9</v>
      </c>
      <c r="AA40" s="659"/>
      <c r="AB40" s="659"/>
      <c r="AC40" s="659"/>
      <c r="AD40" s="660" t="s">
        <v>246</v>
      </c>
      <c r="AE40" s="660"/>
      <c r="AF40" s="660"/>
      <c r="AG40" s="660"/>
      <c r="AH40" s="660"/>
      <c r="AI40" s="660"/>
      <c r="AJ40" s="660"/>
      <c r="AK40" s="660"/>
      <c r="AL40" s="624" t="s">
        <v>246</v>
      </c>
      <c r="AM40" s="625"/>
      <c r="AN40" s="625"/>
      <c r="AO40" s="661"/>
      <c r="AQ40" s="654" t="s">
        <v>347</v>
      </c>
      <c r="AR40" s="655"/>
      <c r="AS40" s="655"/>
      <c r="AT40" s="655"/>
      <c r="AU40" s="655"/>
      <c r="AV40" s="655"/>
      <c r="AW40" s="655"/>
      <c r="AX40" s="655"/>
      <c r="AY40" s="656"/>
      <c r="AZ40" s="621" t="s">
        <v>240</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9436899</v>
      </c>
      <c r="CS40" s="622"/>
      <c r="CT40" s="622"/>
      <c r="CU40" s="622"/>
      <c r="CV40" s="622"/>
      <c r="CW40" s="622"/>
      <c r="CX40" s="622"/>
      <c r="CY40" s="623"/>
      <c r="CZ40" s="624">
        <v>6.1</v>
      </c>
      <c r="DA40" s="636"/>
      <c r="DB40" s="636"/>
      <c r="DC40" s="637"/>
      <c r="DD40" s="627">
        <v>9472</v>
      </c>
      <c r="DE40" s="622"/>
      <c r="DF40" s="622"/>
      <c r="DG40" s="622"/>
      <c r="DH40" s="622"/>
      <c r="DI40" s="622"/>
      <c r="DJ40" s="622"/>
      <c r="DK40" s="623"/>
      <c r="DL40" s="627">
        <v>355</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161792003</v>
      </c>
      <c r="S41" s="646"/>
      <c r="T41" s="646"/>
      <c r="U41" s="646"/>
      <c r="V41" s="646"/>
      <c r="W41" s="646"/>
      <c r="X41" s="646"/>
      <c r="Y41" s="649"/>
      <c r="Z41" s="650">
        <v>100</v>
      </c>
      <c r="AA41" s="650"/>
      <c r="AB41" s="650"/>
      <c r="AC41" s="650"/>
      <c r="AD41" s="651">
        <v>77401196</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2424718</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246</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246</v>
      </c>
      <c r="CS41" s="634"/>
      <c r="CT41" s="634"/>
      <c r="CU41" s="634"/>
      <c r="CV41" s="634"/>
      <c r="CW41" s="634"/>
      <c r="CX41" s="634"/>
      <c r="CY41" s="635"/>
      <c r="CZ41" s="624" t="s">
        <v>320</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9494574</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341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18578680</v>
      </c>
      <c r="CS42" s="634"/>
      <c r="CT42" s="634"/>
      <c r="CU42" s="634"/>
      <c r="CV42" s="634"/>
      <c r="CW42" s="634"/>
      <c r="CX42" s="634"/>
      <c r="CY42" s="635"/>
      <c r="CZ42" s="624">
        <v>12</v>
      </c>
      <c r="DA42" s="636"/>
      <c r="DB42" s="636"/>
      <c r="DC42" s="637"/>
      <c r="DD42" s="627">
        <v>3517200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610588</v>
      </c>
      <c r="CS43" s="634"/>
      <c r="CT43" s="634"/>
      <c r="CU43" s="634"/>
      <c r="CV43" s="634"/>
      <c r="CW43" s="634"/>
      <c r="CX43" s="634"/>
      <c r="CY43" s="635"/>
      <c r="CZ43" s="624">
        <v>0.4</v>
      </c>
      <c r="DA43" s="636"/>
      <c r="DB43" s="636"/>
      <c r="DC43" s="637"/>
      <c r="DD43" s="627">
        <v>610576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361</v>
      </c>
      <c r="CG44" s="619"/>
      <c r="CH44" s="619"/>
      <c r="CI44" s="619"/>
      <c r="CJ44" s="619"/>
      <c r="CK44" s="619"/>
      <c r="CL44" s="619"/>
      <c r="CM44" s="619"/>
      <c r="CN44" s="619"/>
      <c r="CO44" s="619"/>
      <c r="CP44" s="619"/>
      <c r="CQ44" s="620"/>
      <c r="CR44" s="621">
        <v>18578680</v>
      </c>
      <c r="CS44" s="622"/>
      <c r="CT44" s="622"/>
      <c r="CU44" s="622"/>
      <c r="CV44" s="622"/>
      <c r="CW44" s="622"/>
      <c r="CX44" s="622"/>
      <c r="CY44" s="623"/>
      <c r="CZ44" s="624">
        <v>12</v>
      </c>
      <c r="DA44" s="625"/>
      <c r="DB44" s="625"/>
      <c r="DC44" s="626"/>
      <c r="DD44" s="627">
        <v>3517200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8124824</v>
      </c>
      <c r="CS45" s="634"/>
      <c r="CT45" s="634"/>
      <c r="CU45" s="634"/>
      <c r="CV45" s="634"/>
      <c r="CW45" s="634"/>
      <c r="CX45" s="634"/>
      <c r="CY45" s="635"/>
      <c r="CZ45" s="624">
        <v>5.2</v>
      </c>
      <c r="DA45" s="636"/>
      <c r="DB45" s="636"/>
      <c r="DC45" s="637"/>
      <c r="DD45" s="627">
        <v>344431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10248046</v>
      </c>
      <c r="CS46" s="622"/>
      <c r="CT46" s="622"/>
      <c r="CU46" s="622"/>
      <c r="CV46" s="622"/>
      <c r="CW46" s="622"/>
      <c r="CX46" s="622"/>
      <c r="CY46" s="623"/>
      <c r="CZ46" s="624">
        <v>6.6</v>
      </c>
      <c r="DA46" s="625"/>
      <c r="DB46" s="625"/>
      <c r="DC46" s="626"/>
      <c r="DD46" s="627">
        <v>3123954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246</v>
      </c>
      <c r="CS47" s="634"/>
      <c r="CT47" s="634"/>
      <c r="CU47" s="634"/>
      <c r="CV47" s="634"/>
      <c r="CW47" s="634"/>
      <c r="CX47" s="634"/>
      <c r="CY47" s="635"/>
      <c r="CZ47" s="624" t="s">
        <v>240</v>
      </c>
      <c r="DA47" s="636"/>
      <c r="DB47" s="636"/>
      <c r="DC47" s="637"/>
      <c r="DD47" s="627" t="s">
        <v>246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246</v>
      </c>
      <c r="CS48" s="622"/>
      <c r="CT48" s="622"/>
      <c r="CU48" s="622"/>
      <c r="CV48" s="622"/>
      <c r="CW48" s="622"/>
      <c r="CX48" s="622"/>
      <c r="CY48" s="623"/>
      <c r="CZ48" s="624" t="s">
        <v>246</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155389274</v>
      </c>
      <c r="CS49" s="606"/>
      <c r="CT49" s="606"/>
      <c r="CU49" s="606"/>
      <c r="CV49" s="606"/>
      <c r="CW49" s="606"/>
      <c r="CX49" s="606"/>
      <c r="CY49" s="607"/>
      <c r="CZ49" s="608">
        <v>100</v>
      </c>
      <c r="DA49" s="609"/>
      <c r="DB49" s="609"/>
      <c r="DC49" s="610"/>
      <c r="DD49" s="611">
        <v>86792222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dqRfYIrc8ZPNehz08ZzJUgyjfCRWeJbQk4SAjpiUnfG3vC/laEZaJjkx2lbMqefeVWNO3U6HGxW/ZRIaABiZA==" saltValue="PQN8Kaw7YoBdQ9v1QMNog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595</v>
      </c>
      <c r="CS5" s="1002"/>
      <c r="CT5" s="1002"/>
      <c r="CU5" s="1002"/>
      <c r="CV5" s="1003"/>
      <c r="CW5" s="1001" t="s">
        <v>596</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161922</v>
      </c>
      <c r="R7" s="1103"/>
      <c r="S7" s="1103"/>
      <c r="T7" s="1103"/>
      <c r="U7" s="1103"/>
      <c r="V7" s="1103">
        <v>155573</v>
      </c>
      <c r="W7" s="1103"/>
      <c r="X7" s="1103"/>
      <c r="Y7" s="1103"/>
      <c r="Z7" s="1103"/>
      <c r="AA7" s="1103">
        <v>6349</v>
      </c>
      <c r="AB7" s="1103"/>
      <c r="AC7" s="1103"/>
      <c r="AD7" s="1103"/>
      <c r="AE7" s="1104"/>
      <c r="AF7" s="1105">
        <v>5112</v>
      </c>
      <c r="AG7" s="1106"/>
      <c r="AH7" s="1106"/>
      <c r="AI7" s="1106"/>
      <c r="AJ7" s="1107"/>
      <c r="AK7" s="1108">
        <v>4159</v>
      </c>
      <c r="AL7" s="1109"/>
      <c r="AM7" s="1109"/>
      <c r="AN7" s="1109"/>
      <c r="AO7" s="1109"/>
      <c r="AP7" s="1109">
        <v>152658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584</v>
      </c>
      <c r="BT7" s="1100"/>
      <c r="BU7" s="1100"/>
      <c r="BV7" s="1100"/>
      <c r="BW7" s="1100"/>
      <c r="BX7" s="1100"/>
      <c r="BY7" s="1100"/>
      <c r="BZ7" s="1100"/>
      <c r="CA7" s="1100"/>
      <c r="CB7" s="1100"/>
      <c r="CC7" s="1100"/>
      <c r="CD7" s="1100"/>
      <c r="CE7" s="1100"/>
      <c r="CF7" s="1100"/>
      <c r="CG7" s="1112"/>
      <c r="CH7" s="1096">
        <v>2</v>
      </c>
      <c r="CI7" s="1097"/>
      <c r="CJ7" s="1097"/>
      <c r="CK7" s="1097"/>
      <c r="CL7" s="1098"/>
      <c r="CM7" s="1096">
        <v>146</v>
      </c>
      <c r="CN7" s="1097"/>
      <c r="CO7" s="1097"/>
      <c r="CP7" s="1097"/>
      <c r="CQ7" s="1098"/>
      <c r="CR7" s="1096">
        <v>41</v>
      </c>
      <c r="CS7" s="1097"/>
      <c r="CT7" s="1097"/>
      <c r="CU7" s="1097"/>
      <c r="CV7" s="1098"/>
      <c r="CW7" s="1096">
        <v>180</v>
      </c>
      <c r="CX7" s="1097"/>
      <c r="CY7" s="1097"/>
      <c r="CZ7" s="1097"/>
      <c r="DA7" s="1098"/>
      <c r="DB7" s="1096" t="s">
        <v>513</v>
      </c>
      <c r="DC7" s="1097"/>
      <c r="DD7" s="1097"/>
      <c r="DE7" s="1097"/>
      <c r="DF7" s="1098"/>
      <c r="DG7" s="1096" t="s">
        <v>513</v>
      </c>
      <c r="DH7" s="1097"/>
      <c r="DI7" s="1097"/>
      <c r="DJ7" s="1097"/>
      <c r="DK7" s="1098"/>
      <c r="DL7" s="1096" t="s">
        <v>513</v>
      </c>
      <c r="DM7" s="1097"/>
      <c r="DN7" s="1097"/>
      <c r="DO7" s="1097"/>
      <c r="DP7" s="1098"/>
      <c r="DQ7" s="1096" t="s">
        <v>513</v>
      </c>
      <c r="DR7" s="1097"/>
      <c r="DS7" s="1097"/>
      <c r="DT7" s="1097"/>
      <c r="DU7" s="1098"/>
      <c r="DV7" s="1099"/>
      <c r="DW7" s="1100"/>
      <c r="DX7" s="1100"/>
      <c r="DY7" s="1100"/>
      <c r="DZ7" s="1101"/>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62</v>
      </c>
      <c r="R8" s="1039"/>
      <c r="S8" s="1039"/>
      <c r="T8" s="1039"/>
      <c r="U8" s="1039"/>
      <c r="V8" s="1039">
        <v>8</v>
      </c>
      <c r="W8" s="1039"/>
      <c r="X8" s="1039"/>
      <c r="Y8" s="1039"/>
      <c r="Z8" s="1039"/>
      <c r="AA8" s="1039">
        <v>54</v>
      </c>
      <c r="AB8" s="1039"/>
      <c r="AC8" s="1039"/>
      <c r="AD8" s="1039"/>
      <c r="AE8" s="1040"/>
      <c r="AF8" s="1035">
        <v>54</v>
      </c>
      <c r="AG8" s="1036"/>
      <c r="AH8" s="1036"/>
      <c r="AI8" s="1036"/>
      <c r="AJ8" s="1037"/>
      <c r="AK8" s="1080" t="s">
        <v>513</v>
      </c>
      <c r="AL8" s="1081"/>
      <c r="AM8" s="1081"/>
      <c r="AN8" s="1081"/>
      <c r="AO8" s="1081"/>
      <c r="AP8" s="1081">
        <v>60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585</v>
      </c>
      <c r="BT8" s="993"/>
      <c r="BU8" s="993"/>
      <c r="BV8" s="993"/>
      <c r="BW8" s="993"/>
      <c r="BX8" s="993"/>
      <c r="BY8" s="993"/>
      <c r="BZ8" s="993"/>
      <c r="CA8" s="993"/>
      <c r="CB8" s="993"/>
      <c r="CC8" s="993"/>
      <c r="CD8" s="993"/>
      <c r="CE8" s="993"/>
      <c r="CF8" s="993"/>
      <c r="CG8" s="1014"/>
      <c r="CH8" s="989">
        <v>-4</v>
      </c>
      <c r="CI8" s="990"/>
      <c r="CJ8" s="990"/>
      <c r="CK8" s="990"/>
      <c r="CL8" s="991"/>
      <c r="CM8" s="989">
        <v>72</v>
      </c>
      <c r="CN8" s="990"/>
      <c r="CO8" s="990"/>
      <c r="CP8" s="990"/>
      <c r="CQ8" s="991"/>
      <c r="CR8" s="989">
        <v>4</v>
      </c>
      <c r="CS8" s="990"/>
      <c r="CT8" s="990"/>
      <c r="CU8" s="990"/>
      <c r="CV8" s="991"/>
      <c r="CW8" s="989" t="s">
        <v>513</v>
      </c>
      <c r="CX8" s="990"/>
      <c r="CY8" s="990"/>
      <c r="CZ8" s="990"/>
      <c r="DA8" s="991"/>
      <c r="DB8" s="989" t="s">
        <v>513</v>
      </c>
      <c r="DC8" s="990"/>
      <c r="DD8" s="990"/>
      <c r="DE8" s="990"/>
      <c r="DF8" s="991"/>
      <c r="DG8" s="989" t="s">
        <v>513</v>
      </c>
      <c r="DH8" s="990"/>
      <c r="DI8" s="990"/>
      <c r="DJ8" s="990"/>
      <c r="DK8" s="991"/>
      <c r="DL8" s="989" t="s">
        <v>513</v>
      </c>
      <c r="DM8" s="990"/>
      <c r="DN8" s="990"/>
      <c r="DO8" s="990"/>
      <c r="DP8" s="991"/>
      <c r="DQ8" s="989" t="s">
        <v>513</v>
      </c>
      <c r="DR8" s="990"/>
      <c r="DS8" s="990"/>
      <c r="DT8" s="990"/>
      <c r="DU8" s="991"/>
      <c r="DV8" s="992"/>
      <c r="DW8" s="993"/>
      <c r="DX8" s="993"/>
      <c r="DY8" s="993"/>
      <c r="DZ8" s="994"/>
      <c r="EA8" s="234"/>
    </row>
    <row r="9" spans="1:131" s="235" customFormat="1" ht="26.25" customHeight="1" x14ac:dyDescent="0.2">
      <c r="A9" s="238">
        <v>3</v>
      </c>
      <c r="B9" s="1030" t="s">
        <v>390</v>
      </c>
      <c r="C9" s="1031"/>
      <c r="D9" s="1031"/>
      <c r="E9" s="1031"/>
      <c r="F9" s="1031"/>
      <c r="G9" s="1031"/>
      <c r="H9" s="1031"/>
      <c r="I9" s="1031"/>
      <c r="J9" s="1031"/>
      <c r="K9" s="1031"/>
      <c r="L9" s="1031"/>
      <c r="M9" s="1031"/>
      <c r="N9" s="1031"/>
      <c r="O9" s="1031"/>
      <c r="P9" s="1032"/>
      <c r="Q9" s="1038" t="s">
        <v>513</v>
      </c>
      <c r="R9" s="1039"/>
      <c r="S9" s="1039"/>
      <c r="T9" s="1039"/>
      <c r="U9" s="1039"/>
      <c r="V9" s="1039" t="s">
        <v>513</v>
      </c>
      <c r="W9" s="1039"/>
      <c r="X9" s="1039"/>
      <c r="Y9" s="1039"/>
      <c r="Z9" s="1039"/>
      <c r="AA9" s="1039" t="s">
        <v>513</v>
      </c>
      <c r="AB9" s="1039"/>
      <c r="AC9" s="1039"/>
      <c r="AD9" s="1039"/>
      <c r="AE9" s="1040"/>
      <c r="AF9" s="1035" t="s">
        <v>513</v>
      </c>
      <c r="AG9" s="1036"/>
      <c r="AH9" s="1036"/>
      <c r="AI9" s="1036"/>
      <c r="AJ9" s="1037"/>
      <c r="AK9" s="1080" t="s">
        <v>513</v>
      </c>
      <c r="AL9" s="1081"/>
      <c r="AM9" s="1081"/>
      <c r="AN9" s="1081"/>
      <c r="AO9" s="1081"/>
      <c r="AP9" s="1081" t="s">
        <v>513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586</v>
      </c>
      <c r="BT9" s="993"/>
      <c r="BU9" s="993"/>
      <c r="BV9" s="993"/>
      <c r="BW9" s="993"/>
      <c r="BX9" s="993"/>
      <c r="BY9" s="993"/>
      <c r="BZ9" s="993"/>
      <c r="CA9" s="993"/>
      <c r="CB9" s="993"/>
      <c r="CC9" s="993"/>
      <c r="CD9" s="993"/>
      <c r="CE9" s="993"/>
      <c r="CF9" s="993"/>
      <c r="CG9" s="1014"/>
      <c r="CH9" s="989">
        <v>8</v>
      </c>
      <c r="CI9" s="990"/>
      <c r="CJ9" s="990"/>
      <c r="CK9" s="990"/>
      <c r="CL9" s="991"/>
      <c r="CM9" s="989">
        <v>149</v>
      </c>
      <c r="CN9" s="990"/>
      <c r="CO9" s="990"/>
      <c r="CP9" s="990"/>
      <c r="CQ9" s="991"/>
      <c r="CR9" s="989">
        <v>23</v>
      </c>
      <c r="CS9" s="990"/>
      <c r="CT9" s="990"/>
      <c r="CU9" s="990"/>
      <c r="CV9" s="991"/>
      <c r="CW9" s="989">
        <v>1</v>
      </c>
      <c r="CX9" s="990"/>
      <c r="CY9" s="990"/>
      <c r="CZ9" s="990"/>
      <c r="DA9" s="991"/>
      <c r="DB9" s="989" t="s">
        <v>513</v>
      </c>
      <c r="DC9" s="990"/>
      <c r="DD9" s="990"/>
      <c r="DE9" s="990"/>
      <c r="DF9" s="991"/>
      <c r="DG9" s="989" t="s">
        <v>513</v>
      </c>
      <c r="DH9" s="990"/>
      <c r="DI9" s="990"/>
      <c r="DJ9" s="990"/>
      <c r="DK9" s="991"/>
      <c r="DL9" s="989" t="s">
        <v>513</v>
      </c>
      <c r="DM9" s="990"/>
      <c r="DN9" s="990"/>
      <c r="DO9" s="990"/>
      <c r="DP9" s="991"/>
      <c r="DQ9" s="989" t="s">
        <v>513</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588</v>
      </c>
      <c r="BS10" s="992" t="s">
        <v>587</v>
      </c>
      <c r="BT10" s="993"/>
      <c r="BU10" s="993"/>
      <c r="BV10" s="993"/>
      <c r="BW10" s="993"/>
      <c r="BX10" s="993"/>
      <c r="BY10" s="993"/>
      <c r="BZ10" s="993"/>
      <c r="CA10" s="993"/>
      <c r="CB10" s="993"/>
      <c r="CC10" s="993"/>
      <c r="CD10" s="993"/>
      <c r="CE10" s="993"/>
      <c r="CF10" s="993"/>
      <c r="CG10" s="1014"/>
      <c r="CH10" s="989">
        <v>137</v>
      </c>
      <c r="CI10" s="990"/>
      <c r="CJ10" s="990"/>
      <c r="CK10" s="990"/>
      <c r="CL10" s="991"/>
      <c r="CM10" s="989">
        <v>2667</v>
      </c>
      <c r="CN10" s="990"/>
      <c r="CO10" s="990"/>
      <c r="CP10" s="990"/>
      <c r="CQ10" s="991"/>
      <c r="CR10" s="989">
        <v>1946</v>
      </c>
      <c r="CS10" s="990"/>
      <c r="CT10" s="990"/>
      <c r="CU10" s="990"/>
      <c r="CV10" s="991"/>
      <c r="CW10" s="989">
        <v>1021</v>
      </c>
      <c r="CX10" s="990"/>
      <c r="CY10" s="990"/>
      <c r="CZ10" s="990"/>
      <c r="DA10" s="991"/>
      <c r="DB10" s="989" t="s">
        <v>513</v>
      </c>
      <c r="DC10" s="990"/>
      <c r="DD10" s="990"/>
      <c r="DE10" s="990"/>
      <c r="DF10" s="991"/>
      <c r="DG10" s="989" t="s">
        <v>513</v>
      </c>
      <c r="DH10" s="990"/>
      <c r="DI10" s="990"/>
      <c r="DJ10" s="990"/>
      <c r="DK10" s="991"/>
      <c r="DL10" s="989" t="s">
        <v>513</v>
      </c>
      <c r="DM10" s="990"/>
      <c r="DN10" s="990"/>
      <c r="DO10" s="990"/>
      <c r="DP10" s="991"/>
      <c r="DQ10" s="989" t="s">
        <v>513</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161792</v>
      </c>
      <c r="R23" s="1061"/>
      <c r="S23" s="1061"/>
      <c r="T23" s="1061"/>
      <c r="U23" s="1061"/>
      <c r="V23" s="1061">
        <v>155389</v>
      </c>
      <c r="W23" s="1061"/>
      <c r="X23" s="1061"/>
      <c r="Y23" s="1061"/>
      <c r="Z23" s="1061"/>
      <c r="AA23" s="1061">
        <v>6403</v>
      </c>
      <c r="AB23" s="1061"/>
      <c r="AC23" s="1061"/>
      <c r="AD23" s="1061"/>
      <c r="AE23" s="1068"/>
      <c r="AF23" s="1069">
        <v>5166</v>
      </c>
      <c r="AG23" s="1061"/>
      <c r="AH23" s="1061"/>
      <c r="AI23" s="1061"/>
      <c r="AJ23" s="1070"/>
      <c r="AK23" s="1071"/>
      <c r="AL23" s="1072"/>
      <c r="AM23" s="1072"/>
      <c r="AN23" s="1072"/>
      <c r="AO23" s="1072"/>
      <c r="AP23" s="1061">
        <v>152718</v>
      </c>
      <c r="AQ23" s="1061"/>
      <c r="AR23" s="1061"/>
      <c r="AS23" s="1061"/>
      <c r="AT23" s="1061"/>
      <c r="AU23" s="1062"/>
      <c r="AV23" s="1062"/>
      <c r="AW23" s="1062"/>
      <c r="AX23" s="1062"/>
      <c r="AY23" s="1063"/>
      <c r="AZ23" s="1064" t="s">
        <v>246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594</v>
      </c>
      <c r="AV26" s="1002"/>
      <c r="AW26" s="1002"/>
      <c r="AX26" s="1002"/>
      <c r="AY26" s="1003"/>
      <c r="AZ26" s="1001" t="s">
        <v>402</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32880</v>
      </c>
      <c r="R28" s="1051"/>
      <c r="S28" s="1051"/>
      <c r="T28" s="1051"/>
      <c r="U28" s="1051"/>
      <c r="V28" s="1051">
        <v>32520</v>
      </c>
      <c r="W28" s="1051"/>
      <c r="X28" s="1051"/>
      <c r="Y28" s="1051"/>
      <c r="Z28" s="1051"/>
      <c r="AA28" s="1051">
        <v>360</v>
      </c>
      <c r="AB28" s="1051"/>
      <c r="AC28" s="1051"/>
      <c r="AD28" s="1051"/>
      <c r="AE28" s="1052"/>
      <c r="AF28" s="1053">
        <v>360</v>
      </c>
      <c r="AG28" s="1051"/>
      <c r="AH28" s="1051"/>
      <c r="AI28" s="1051"/>
      <c r="AJ28" s="1054"/>
      <c r="AK28" s="1042">
        <v>2932</v>
      </c>
      <c r="AL28" s="1043"/>
      <c r="AM28" s="1043"/>
      <c r="AN28" s="1043"/>
      <c r="AO28" s="1043"/>
      <c r="AP28" s="1043" t="s">
        <v>513</v>
      </c>
      <c r="AQ28" s="1043"/>
      <c r="AR28" s="1043"/>
      <c r="AS28" s="1043"/>
      <c r="AT28" s="1043"/>
      <c r="AU28" s="1043" t="s">
        <v>513</v>
      </c>
      <c r="AV28" s="1043"/>
      <c r="AW28" s="1043"/>
      <c r="AX28" s="1043"/>
      <c r="AY28" s="1043"/>
      <c r="AZ28" s="1044" t="s">
        <v>513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4890</v>
      </c>
      <c r="R29" s="1039"/>
      <c r="S29" s="1039"/>
      <c r="T29" s="1039"/>
      <c r="U29" s="1039"/>
      <c r="V29" s="1039">
        <v>4880</v>
      </c>
      <c r="W29" s="1039"/>
      <c r="X29" s="1039"/>
      <c r="Y29" s="1039"/>
      <c r="Z29" s="1039"/>
      <c r="AA29" s="1039">
        <v>10</v>
      </c>
      <c r="AB29" s="1039"/>
      <c r="AC29" s="1039"/>
      <c r="AD29" s="1039"/>
      <c r="AE29" s="1040"/>
      <c r="AF29" s="1035">
        <v>10</v>
      </c>
      <c r="AG29" s="1036"/>
      <c r="AH29" s="1036"/>
      <c r="AI29" s="1036"/>
      <c r="AJ29" s="1037"/>
      <c r="AK29" s="980">
        <v>986</v>
      </c>
      <c r="AL29" s="971"/>
      <c r="AM29" s="971"/>
      <c r="AN29" s="971"/>
      <c r="AO29" s="971"/>
      <c r="AP29" s="971" t="s">
        <v>513</v>
      </c>
      <c r="AQ29" s="971"/>
      <c r="AR29" s="971"/>
      <c r="AS29" s="971"/>
      <c r="AT29" s="971"/>
      <c r="AU29" s="971" t="s">
        <v>513</v>
      </c>
      <c r="AV29" s="971"/>
      <c r="AW29" s="971"/>
      <c r="AX29" s="971"/>
      <c r="AY29" s="971"/>
      <c r="AZ29" s="1041" t="s">
        <v>513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29907</v>
      </c>
      <c r="R30" s="1039"/>
      <c r="S30" s="1039"/>
      <c r="T30" s="1039"/>
      <c r="U30" s="1039"/>
      <c r="V30" s="1039">
        <v>29645</v>
      </c>
      <c r="W30" s="1039"/>
      <c r="X30" s="1039"/>
      <c r="Y30" s="1039"/>
      <c r="Z30" s="1039"/>
      <c r="AA30" s="1039">
        <v>262</v>
      </c>
      <c r="AB30" s="1039"/>
      <c r="AC30" s="1039"/>
      <c r="AD30" s="1039"/>
      <c r="AE30" s="1040"/>
      <c r="AF30" s="1035">
        <v>262</v>
      </c>
      <c r="AG30" s="1036"/>
      <c r="AH30" s="1036"/>
      <c r="AI30" s="1036"/>
      <c r="AJ30" s="1037"/>
      <c r="AK30" s="980">
        <v>185</v>
      </c>
      <c r="AL30" s="971"/>
      <c r="AM30" s="971"/>
      <c r="AN30" s="971"/>
      <c r="AO30" s="971"/>
      <c r="AP30" s="971" t="s">
        <v>513</v>
      </c>
      <c r="AQ30" s="971"/>
      <c r="AR30" s="971"/>
      <c r="AS30" s="971"/>
      <c r="AT30" s="971"/>
      <c r="AU30" s="971" t="s">
        <v>513</v>
      </c>
      <c r="AV30" s="971"/>
      <c r="AW30" s="971"/>
      <c r="AX30" s="971"/>
      <c r="AY30" s="971"/>
      <c r="AZ30" s="1041" t="s">
        <v>513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33287</v>
      </c>
      <c r="R31" s="1039"/>
      <c r="S31" s="1039"/>
      <c r="T31" s="1039"/>
      <c r="U31" s="1039"/>
      <c r="V31" s="1039">
        <v>32621</v>
      </c>
      <c r="W31" s="1039"/>
      <c r="X31" s="1039"/>
      <c r="Y31" s="1039"/>
      <c r="Z31" s="1039"/>
      <c r="AA31" s="1039">
        <v>667</v>
      </c>
      <c r="AB31" s="1039"/>
      <c r="AC31" s="1039"/>
      <c r="AD31" s="1039"/>
      <c r="AE31" s="1040"/>
      <c r="AF31" s="1035">
        <v>667</v>
      </c>
      <c r="AG31" s="1036"/>
      <c r="AH31" s="1036"/>
      <c r="AI31" s="1036"/>
      <c r="AJ31" s="1037"/>
      <c r="AK31" s="980">
        <v>5294</v>
      </c>
      <c r="AL31" s="971"/>
      <c r="AM31" s="971"/>
      <c r="AN31" s="971"/>
      <c r="AO31" s="971"/>
      <c r="AP31" s="971" t="s">
        <v>513</v>
      </c>
      <c r="AQ31" s="971"/>
      <c r="AR31" s="971"/>
      <c r="AS31" s="971"/>
      <c r="AT31" s="971"/>
      <c r="AU31" s="971" t="s">
        <v>513</v>
      </c>
      <c r="AV31" s="971"/>
      <c r="AW31" s="971"/>
      <c r="AX31" s="971"/>
      <c r="AY31" s="971"/>
      <c r="AZ31" s="1041" t="s">
        <v>513</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407</v>
      </c>
      <c r="C32" s="1031"/>
      <c r="D32" s="1031"/>
      <c r="E32" s="1031"/>
      <c r="F32" s="1031"/>
      <c r="G32" s="1031"/>
      <c r="H32" s="1031"/>
      <c r="I32" s="1031"/>
      <c r="J32" s="1031"/>
      <c r="K32" s="1031"/>
      <c r="L32" s="1031"/>
      <c r="M32" s="1031"/>
      <c r="N32" s="1031"/>
      <c r="O32" s="1031"/>
      <c r="P32" s="1032"/>
      <c r="Q32" s="1038">
        <v>6839</v>
      </c>
      <c r="R32" s="1039"/>
      <c r="S32" s="1039"/>
      <c r="T32" s="1039"/>
      <c r="U32" s="1039"/>
      <c r="V32" s="1039">
        <v>6144</v>
      </c>
      <c r="W32" s="1039"/>
      <c r="X32" s="1039"/>
      <c r="Y32" s="1039"/>
      <c r="Z32" s="1039"/>
      <c r="AA32" s="1039">
        <v>695</v>
      </c>
      <c r="AB32" s="1039"/>
      <c r="AC32" s="1039"/>
      <c r="AD32" s="1039"/>
      <c r="AE32" s="1040"/>
      <c r="AF32" s="1035">
        <v>1878</v>
      </c>
      <c r="AG32" s="1036"/>
      <c r="AH32" s="1036"/>
      <c r="AI32" s="1036"/>
      <c r="AJ32" s="1037"/>
      <c r="AK32" s="980">
        <v>14</v>
      </c>
      <c r="AL32" s="971"/>
      <c r="AM32" s="971"/>
      <c r="AN32" s="971"/>
      <c r="AO32" s="971"/>
      <c r="AP32" s="971">
        <v>11852</v>
      </c>
      <c r="AQ32" s="971"/>
      <c r="AR32" s="971"/>
      <c r="AS32" s="971"/>
      <c r="AT32" s="971"/>
      <c r="AU32" s="971">
        <v>59</v>
      </c>
      <c r="AV32" s="971"/>
      <c r="AW32" s="971"/>
      <c r="AX32" s="971"/>
      <c r="AY32" s="971"/>
      <c r="AZ32" s="1041" t="s">
        <v>513</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409</v>
      </c>
      <c r="C33" s="1031"/>
      <c r="D33" s="1031"/>
      <c r="E33" s="1031"/>
      <c r="F33" s="1031"/>
      <c r="G33" s="1031"/>
      <c r="H33" s="1031"/>
      <c r="I33" s="1031"/>
      <c r="J33" s="1031"/>
      <c r="K33" s="1031"/>
      <c r="L33" s="1031"/>
      <c r="M33" s="1031"/>
      <c r="N33" s="1031"/>
      <c r="O33" s="1031"/>
      <c r="P33" s="1032"/>
      <c r="Q33" s="1038">
        <v>7058</v>
      </c>
      <c r="R33" s="1039"/>
      <c r="S33" s="1039"/>
      <c r="T33" s="1039"/>
      <c r="U33" s="1039"/>
      <c r="V33" s="1039">
        <v>6843</v>
      </c>
      <c r="W33" s="1039"/>
      <c r="X33" s="1039"/>
      <c r="Y33" s="1039"/>
      <c r="Z33" s="1039"/>
      <c r="AA33" s="1039">
        <v>215</v>
      </c>
      <c r="AB33" s="1039"/>
      <c r="AC33" s="1039"/>
      <c r="AD33" s="1039"/>
      <c r="AE33" s="1040"/>
      <c r="AF33" s="1035">
        <v>1634</v>
      </c>
      <c r="AG33" s="1036"/>
      <c r="AH33" s="1036"/>
      <c r="AI33" s="1036"/>
      <c r="AJ33" s="1037"/>
      <c r="AK33" s="980">
        <v>2353</v>
      </c>
      <c r="AL33" s="971"/>
      <c r="AM33" s="971"/>
      <c r="AN33" s="971"/>
      <c r="AO33" s="971"/>
      <c r="AP33" s="971">
        <v>34761</v>
      </c>
      <c r="AQ33" s="971"/>
      <c r="AR33" s="971"/>
      <c r="AS33" s="971"/>
      <c r="AT33" s="971"/>
      <c r="AU33" s="971">
        <v>15295</v>
      </c>
      <c r="AV33" s="971"/>
      <c r="AW33" s="971"/>
      <c r="AX33" s="971"/>
      <c r="AY33" s="971"/>
      <c r="AZ33" s="1041" t="s">
        <v>513</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410</v>
      </c>
      <c r="C34" s="1031"/>
      <c r="D34" s="1031"/>
      <c r="E34" s="1031"/>
      <c r="F34" s="1031"/>
      <c r="G34" s="1031"/>
      <c r="H34" s="1031"/>
      <c r="I34" s="1031"/>
      <c r="J34" s="1031"/>
      <c r="K34" s="1031"/>
      <c r="L34" s="1031"/>
      <c r="M34" s="1031"/>
      <c r="N34" s="1031"/>
      <c r="O34" s="1031"/>
      <c r="P34" s="1032"/>
      <c r="Q34" s="1038">
        <v>1089</v>
      </c>
      <c r="R34" s="1039"/>
      <c r="S34" s="1039"/>
      <c r="T34" s="1039"/>
      <c r="U34" s="1039"/>
      <c r="V34" s="1039">
        <v>1054</v>
      </c>
      <c r="W34" s="1039"/>
      <c r="X34" s="1039"/>
      <c r="Y34" s="1039"/>
      <c r="Z34" s="1039"/>
      <c r="AA34" s="1039">
        <v>36</v>
      </c>
      <c r="AB34" s="1039"/>
      <c r="AC34" s="1039"/>
      <c r="AD34" s="1039"/>
      <c r="AE34" s="1040"/>
      <c r="AF34" s="1035">
        <v>36</v>
      </c>
      <c r="AG34" s="1036"/>
      <c r="AH34" s="1036"/>
      <c r="AI34" s="1036"/>
      <c r="AJ34" s="1037"/>
      <c r="AK34" s="980">
        <v>712</v>
      </c>
      <c r="AL34" s="971"/>
      <c r="AM34" s="971"/>
      <c r="AN34" s="971"/>
      <c r="AO34" s="971"/>
      <c r="AP34" s="971">
        <v>4462</v>
      </c>
      <c r="AQ34" s="971"/>
      <c r="AR34" s="971"/>
      <c r="AS34" s="971"/>
      <c r="AT34" s="971"/>
      <c r="AU34" s="971">
        <v>4283</v>
      </c>
      <c r="AV34" s="971"/>
      <c r="AW34" s="971"/>
      <c r="AX34" s="971"/>
      <c r="AY34" s="971"/>
      <c r="AZ34" s="1041" t="s">
        <v>513</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412</v>
      </c>
      <c r="C35" s="1031"/>
      <c r="D35" s="1031"/>
      <c r="E35" s="1031"/>
      <c r="F35" s="1031"/>
      <c r="G35" s="1031"/>
      <c r="H35" s="1031"/>
      <c r="I35" s="1031"/>
      <c r="J35" s="1031"/>
      <c r="K35" s="1031"/>
      <c r="L35" s="1031"/>
      <c r="M35" s="1031"/>
      <c r="N35" s="1031"/>
      <c r="O35" s="1031"/>
      <c r="P35" s="1032"/>
      <c r="Q35" s="1038">
        <v>149</v>
      </c>
      <c r="R35" s="1039"/>
      <c r="S35" s="1039"/>
      <c r="T35" s="1039"/>
      <c r="U35" s="1039"/>
      <c r="V35" s="1039">
        <v>143</v>
      </c>
      <c r="W35" s="1039"/>
      <c r="X35" s="1039"/>
      <c r="Y35" s="1039"/>
      <c r="Z35" s="1039"/>
      <c r="AA35" s="1039">
        <v>6</v>
      </c>
      <c r="AB35" s="1039"/>
      <c r="AC35" s="1039"/>
      <c r="AD35" s="1039"/>
      <c r="AE35" s="1040"/>
      <c r="AF35" s="1035">
        <v>6</v>
      </c>
      <c r="AG35" s="1036"/>
      <c r="AH35" s="1036"/>
      <c r="AI35" s="1036"/>
      <c r="AJ35" s="1037"/>
      <c r="AK35" s="980">
        <v>0</v>
      </c>
      <c r="AL35" s="971"/>
      <c r="AM35" s="971"/>
      <c r="AN35" s="971"/>
      <c r="AO35" s="971"/>
      <c r="AP35" s="971">
        <v>334</v>
      </c>
      <c r="AQ35" s="971"/>
      <c r="AR35" s="971"/>
      <c r="AS35" s="971"/>
      <c r="AT35" s="971"/>
      <c r="AU35" s="971" t="s">
        <v>513</v>
      </c>
      <c r="AV35" s="971"/>
      <c r="AW35" s="971"/>
      <c r="AX35" s="971"/>
      <c r="AY35" s="971"/>
      <c r="AZ35" s="1041" t="s">
        <v>513</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414</v>
      </c>
      <c r="C36" s="1031"/>
      <c r="D36" s="1031"/>
      <c r="E36" s="1031"/>
      <c r="F36" s="1031"/>
      <c r="G36" s="1031"/>
      <c r="H36" s="1031"/>
      <c r="I36" s="1031"/>
      <c r="J36" s="1031"/>
      <c r="K36" s="1031"/>
      <c r="L36" s="1031"/>
      <c r="M36" s="1031"/>
      <c r="N36" s="1031"/>
      <c r="O36" s="1031"/>
      <c r="P36" s="1032"/>
      <c r="Q36" s="1038">
        <v>2152</v>
      </c>
      <c r="R36" s="1039"/>
      <c r="S36" s="1039"/>
      <c r="T36" s="1039"/>
      <c r="U36" s="1039"/>
      <c r="V36" s="1039">
        <v>2152</v>
      </c>
      <c r="W36" s="1039"/>
      <c r="X36" s="1039"/>
      <c r="Y36" s="1039"/>
      <c r="Z36" s="1039"/>
      <c r="AA36" s="1039">
        <v>0</v>
      </c>
      <c r="AB36" s="1039"/>
      <c r="AC36" s="1039"/>
      <c r="AD36" s="1039"/>
      <c r="AE36" s="1040"/>
      <c r="AF36" s="1035" t="s">
        <v>246</v>
      </c>
      <c r="AG36" s="1036"/>
      <c r="AH36" s="1036"/>
      <c r="AI36" s="1036"/>
      <c r="AJ36" s="1037"/>
      <c r="AK36" s="980">
        <v>0</v>
      </c>
      <c r="AL36" s="971"/>
      <c r="AM36" s="971"/>
      <c r="AN36" s="971"/>
      <c r="AO36" s="971"/>
      <c r="AP36" s="971">
        <v>2849</v>
      </c>
      <c r="AQ36" s="971"/>
      <c r="AR36" s="971"/>
      <c r="AS36" s="971"/>
      <c r="AT36" s="971"/>
      <c r="AU36" s="971" t="s">
        <v>513</v>
      </c>
      <c r="AV36" s="971"/>
      <c r="AW36" s="971"/>
      <c r="AX36" s="971"/>
      <c r="AY36" s="971"/>
      <c r="AZ36" s="1041" t="s">
        <v>513</v>
      </c>
      <c r="BA36" s="1041"/>
      <c r="BB36" s="1041"/>
      <c r="BC36" s="1041"/>
      <c r="BD36" s="1041"/>
      <c r="BE36" s="972" t="s">
        <v>413</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4851</v>
      </c>
      <c r="AG63" s="959"/>
      <c r="AH63" s="959"/>
      <c r="AI63" s="959"/>
      <c r="AJ63" s="1022"/>
      <c r="AK63" s="1023"/>
      <c r="AL63" s="963"/>
      <c r="AM63" s="963"/>
      <c r="AN63" s="963"/>
      <c r="AO63" s="963"/>
      <c r="AP63" s="959">
        <v>54258</v>
      </c>
      <c r="AQ63" s="959"/>
      <c r="AR63" s="959"/>
      <c r="AS63" s="959"/>
      <c r="AT63" s="959"/>
      <c r="AU63" s="959">
        <v>19637</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396</v>
      </c>
      <c r="R66" s="1002"/>
      <c r="S66" s="1002"/>
      <c r="T66" s="1002"/>
      <c r="U66" s="1003"/>
      <c r="V66" s="1001" t="s">
        <v>397</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401</v>
      </c>
      <c r="AQ66" s="1002"/>
      <c r="AR66" s="1002"/>
      <c r="AS66" s="1002"/>
      <c r="AT66" s="1003"/>
      <c r="AU66" s="1001" t="s">
        <v>423</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4298</v>
      </c>
      <c r="R68" s="982"/>
      <c r="S68" s="982"/>
      <c r="T68" s="982"/>
      <c r="U68" s="982"/>
      <c r="V68" s="982">
        <v>3690</v>
      </c>
      <c r="W68" s="982"/>
      <c r="X68" s="982"/>
      <c r="Y68" s="982"/>
      <c r="Z68" s="982"/>
      <c r="AA68" s="982">
        <v>608</v>
      </c>
      <c r="AB68" s="982"/>
      <c r="AC68" s="982"/>
      <c r="AD68" s="982"/>
      <c r="AE68" s="982"/>
      <c r="AF68" s="982">
        <v>607</v>
      </c>
      <c r="AG68" s="982"/>
      <c r="AH68" s="982"/>
      <c r="AI68" s="982"/>
      <c r="AJ68" s="982"/>
      <c r="AK68" s="982">
        <v>6</v>
      </c>
      <c r="AL68" s="982"/>
      <c r="AM68" s="982"/>
      <c r="AN68" s="982"/>
      <c r="AO68" s="982"/>
      <c r="AP68" s="982" t="s">
        <v>513</v>
      </c>
      <c r="AQ68" s="982"/>
      <c r="AR68" s="982"/>
      <c r="AS68" s="982"/>
      <c r="AT68" s="982"/>
      <c r="AU68" s="982" t="s">
        <v>513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583</v>
      </c>
      <c r="C69" s="975"/>
      <c r="D69" s="975"/>
      <c r="E69" s="975"/>
      <c r="F69" s="975"/>
      <c r="G69" s="975"/>
      <c r="H69" s="975"/>
      <c r="I69" s="975"/>
      <c r="J69" s="975"/>
      <c r="K69" s="975"/>
      <c r="L69" s="975"/>
      <c r="M69" s="975"/>
      <c r="N69" s="975"/>
      <c r="O69" s="975"/>
      <c r="P69" s="976"/>
      <c r="Q69" s="977">
        <v>3</v>
      </c>
      <c r="R69" s="971"/>
      <c r="S69" s="971"/>
      <c r="T69" s="971"/>
      <c r="U69" s="971"/>
      <c r="V69" s="971">
        <v>1</v>
      </c>
      <c r="W69" s="971"/>
      <c r="X69" s="971"/>
      <c r="Y69" s="971"/>
      <c r="Z69" s="971"/>
      <c r="AA69" s="971">
        <v>2</v>
      </c>
      <c r="AB69" s="971"/>
      <c r="AC69" s="971"/>
      <c r="AD69" s="971"/>
      <c r="AE69" s="971"/>
      <c r="AF69" s="971">
        <v>2</v>
      </c>
      <c r="AG69" s="971"/>
      <c r="AH69" s="971"/>
      <c r="AI69" s="971"/>
      <c r="AJ69" s="971"/>
      <c r="AK69" s="971" t="s">
        <v>513</v>
      </c>
      <c r="AL69" s="971"/>
      <c r="AM69" s="971"/>
      <c r="AN69" s="971"/>
      <c r="AO69" s="971"/>
      <c r="AP69" s="971" t="s">
        <v>513</v>
      </c>
      <c r="AQ69" s="971"/>
      <c r="AR69" s="971"/>
      <c r="AS69" s="971"/>
      <c r="AT69" s="971"/>
      <c r="AU69" s="971" t="s">
        <v>513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580</v>
      </c>
      <c r="C70" s="975"/>
      <c r="D70" s="975"/>
      <c r="E70" s="975"/>
      <c r="F70" s="975"/>
      <c r="G70" s="975"/>
      <c r="H70" s="975"/>
      <c r="I70" s="975"/>
      <c r="J70" s="975"/>
      <c r="K70" s="975"/>
      <c r="L70" s="975"/>
      <c r="M70" s="975"/>
      <c r="N70" s="975"/>
      <c r="O70" s="975"/>
      <c r="P70" s="976"/>
      <c r="Q70" s="977">
        <v>91</v>
      </c>
      <c r="R70" s="971"/>
      <c r="S70" s="971"/>
      <c r="T70" s="971"/>
      <c r="U70" s="971"/>
      <c r="V70" s="971">
        <v>85</v>
      </c>
      <c r="W70" s="971"/>
      <c r="X70" s="971"/>
      <c r="Y70" s="971"/>
      <c r="Z70" s="971"/>
      <c r="AA70" s="971">
        <v>5</v>
      </c>
      <c r="AB70" s="971"/>
      <c r="AC70" s="971"/>
      <c r="AD70" s="971"/>
      <c r="AE70" s="971"/>
      <c r="AF70" s="971">
        <v>5</v>
      </c>
      <c r="AG70" s="971"/>
      <c r="AH70" s="971"/>
      <c r="AI70" s="971"/>
      <c r="AJ70" s="971"/>
      <c r="AK70" s="971">
        <v>5</v>
      </c>
      <c r="AL70" s="971"/>
      <c r="AM70" s="971"/>
      <c r="AN70" s="971"/>
      <c r="AO70" s="971"/>
      <c r="AP70" s="971" t="s">
        <v>513</v>
      </c>
      <c r="AQ70" s="971"/>
      <c r="AR70" s="971"/>
      <c r="AS70" s="971"/>
      <c r="AT70" s="971"/>
      <c r="AU70" s="971" t="s">
        <v>513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581</v>
      </c>
      <c r="C71" s="975"/>
      <c r="D71" s="975"/>
      <c r="E71" s="975"/>
      <c r="F71" s="975"/>
      <c r="G71" s="975"/>
      <c r="H71" s="975"/>
      <c r="I71" s="975"/>
      <c r="J71" s="975"/>
      <c r="K71" s="975"/>
      <c r="L71" s="975"/>
      <c r="M71" s="975"/>
      <c r="N71" s="975"/>
      <c r="O71" s="975"/>
      <c r="P71" s="976"/>
      <c r="Q71" s="977">
        <v>258426</v>
      </c>
      <c r="R71" s="971"/>
      <c r="S71" s="971"/>
      <c r="T71" s="971"/>
      <c r="U71" s="971"/>
      <c r="V71" s="971">
        <v>253681</v>
      </c>
      <c r="W71" s="971"/>
      <c r="X71" s="971"/>
      <c r="Y71" s="971"/>
      <c r="Z71" s="971"/>
      <c r="AA71" s="971">
        <v>4745</v>
      </c>
      <c r="AB71" s="971"/>
      <c r="AC71" s="971"/>
      <c r="AD71" s="971"/>
      <c r="AE71" s="971"/>
      <c r="AF71" s="971">
        <v>4745</v>
      </c>
      <c r="AG71" s="971"/>
      <c r="AH71" s="971"/>
      <c r="AI71" s="971"/>
      <c r="AJ71" s="971"/>
      <c r="AK71" s="971">
        <v>1906</v>
      </c>
      <c r="AL71" s="971"/>
      <c r="AM71" s="971"/>
      <c r="AN71" s="971"/>
      <c r="AO71" s="971"/>
      <c r="AP71" s="971" t="s">
        <v>513</v>
      </c>
      <c r="AQ71" s="971"/>
      <c r="AR71" s="971"/>
      <c r="AS71" s="971"/>
      <c r="AT71" s="971"/>
      <c r="AU71" s="971" t="s">
        <v>513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582</v>
      </c>
      <c r="C72" s="975"/>
      <c r="D72" s="975"/>
      <c r="E72" s="975"/>
      <c r="F72" s="975"/>
      <c r="G72" s="975"/>
      <c r="H72" s="975"/>
      <c r="I72" s="975"/>
      <c r="J72" s="975"/>
      <c r="K72" s="975"/>
      <c r="L72" s="975"/>
      <c r="M72" s="975"/>
      <c r="N72" s="975"/>
      <c r="O72" s="975"/>
      <c r="P72" s="976"/>
      <c r="Q72" s="977">
        <v>159</v>
      </c>
      <c r="R72" s="971"/>
      <c r="S72" s="971"/>
      <c r="T72" s="971"/>
      <c r="U72" s="971"/>
      <c r="V72" s="971">
        <v>134</v>
      </c>
      <c r="W72" s="971"/>
      <c r="X72" s="971"/>
      <c r="Y72" s="971"/>
      <c r="Z72" s="971"/>
      <c r="AA72" s="971">
        <v>24</v>
      </c>
      <c r="AB72" s="971"/>
      <c r="AC72" s="971"/>
      <c r="AD72" s="971"/>
      <c r="AE72" s="971"/>
      <c r="AF72" s="971">
        <v>24</v>
      </c>
      <c r="AG72" s="971"/>
      <c r="AH72" s="971"/>
      <c r="AI72" s="971"/>
      <c r="AJ72" s="971"/>
      <c r="AK72" s="971">
        <v>9</v>
      </c>
      <c r="AL72" s="971"/>
      <c r="AM72" s="971"/>
      <c r="AN72" s="971"/>
      <c r="AO72" s="971"/>
      <c r="AP72" s="971" t="s">
        <v>513</v>
      </c>
      <c r="AQ72" s="971"/>
      <c r="AR72" s="971"/>
      <c r="AS72" s="971"/>
      <c r="AT72" s="971"/>
      <c r="AU72" s="971" t="s">
        <v>513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5383</v>
      </c>
      <c r="AG88" s="959"/>
      <c r="AH88" s="959"/>
      <c r="AI88" s="959"/>
      <c r="AJ88" s="959"/>
      <c r="AK88" s="963"/>
      <c r="AL88" s="963"/>
      <c r="AM88" s="963"/>
      <c r="AN88" s="963"/>
      <c r="AO88" s="963"/>
      <c r="AP88" s="959" t="s">
        <v>513</v>
      </c>
      <c r="AQ88" s="959"/>
      <c r="AR88" s="959"/>
      <c r="AS88" s="959"/>
      <c r="AT88" s="959"/>
      <c r="AU88" s="959" t="s">
        <v>513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2014</v>
      </c>
      <c r="CS102" s="953"/>
      <c r="CT102" s="953"/>
      <c r="CU102" s="953"/>
      <c r="CV102" s="954"/>
      <c r="CW102" s="952">
        <v>1202</v>
      </c>
      <c r="CX102" s="953"/>
      <c r="CY102" s="953"/>
      <c r="CZ102" s="953"/>
      <c r="DA102" s="954"/>
      <c r="DB102" s="952" t="s">
        <v>513</v>
      </c>
      <c r="DC102" s="953"/>
      <c r="DD102" s="953"/>
      <c r="DE102" s="953"/>
      <c r="DF102" s="954"/>
      <c r="DG102" s="952" t="s">
        <v>513</v>
      </c>
      <c r="DH102" s="953"/>
      <c r="DI102" s="953"/>
      <c r="DJ102" s="953"/>
      <c r="DK102" s="954"/>
      <c r="DL102" s="952" t="s">
        <v>513</v>
      </c>
      <c r="DM102" s="953"/>
      <c r="DN102" s="953"/>
      <c r="DO102" s="953"/>
      <c r="DP102" s="954"/>
      <c r="DQ102" s="952" t="s">
        <v>513</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309</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309</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309</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15338190</v>
      </c>
      <c r="AB110" s="889"/>
      <c r="AC110" s="889"/>
      <c r="AD110" s="889"/>
      <c r="AE110" s="890"/>
      <c r="AF110" s="891">
        <v>15770784</v>
      </c>
      <c r="AG110" s="889"/>
      <c r="AH110" s="889"/>
      <c r="AI110" s="889"/>
      <c r="AJ110" s="890"/>
      <c r="AK110" s="891">
        <v>15963000</v>
      </c>
      <c r="AL110" s="889"/>
      <c r="AM110" s="889"/>
      <c r="AN110" s="889"/>
      <c r="AO110" s="890"/>
      <c r="AP110" s="892">
        <v>23.4</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153834150</v>
      </c>
      <c r="BR110" s="842"/>
      <c r="BS110" s="842"/>
      <c r="BT110" s="842"/>
      <c r="BU110" s="842"/>
      <c r="BV110" s="842">
        <v>155767959</v>
      </c>
      <c r="BW110" s="842"/>
      <c r="BX110" s="842"/>
      <c r="BY110" s="842"/>
      <c r="BZ110" s="842"/>
      <c r="CA110" s="842">
        <v>152717505</v>
      </c>
      <c r="CB110" s="842"/>
      <c r="CC110" s="842"/>
      <c r="CD110" s="842"/>
      <c r="CE110" s="842"/>
      <c r="CF110" s="866">
        <v>223.9</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246</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246</v>
      </c>
      <c r="AB111" s="919"/>
      <c r="AC111" s="919"/>
      <c r="AD111" s="919"/>
      <c r="AE111" s="920"/>
      <c r="AF111" s="921" t="s">
        <v>246</v>
      </c>
      <c r="AG111" s="919"/>
      <c r="AH111" s="919"/>
      <c r="AI111" s="919"/>
      <c r="AJ111" s="920"/>
      <c r="AK111" s="921" t="s">
        <v>441</v>
      </c>
      <c r="AL111" s="919"/>
      <c r="AM111" s="919"/>
      <c r="AN111" s="919"/>
      <c r="AO111" s="920"/>
      <c r="AP111" s="922" t="s">
        <v>246</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246</v>
      </c>
      <c r="BR111" s="817"/>
      <c r="BS111" s="817"/>
      <c r="BT111" s="817"/>
      <c r="BU111" s="817"/>
      <c r="BV111" s="817" t="s">
        <v>246</v>
      </c>
      <c r="BW111" s="817"/>
      <c r="BX111" s="817"/>
      <c r="BY111" s="817"/>
      <c r="BZ111" s="817"/>
      <c r="CA111" s="817" t="s">
        <v>246</v>
      </c>
      <c r="CB111" s="817"/>
      <c r="CC111" s="817"/>
      <c r="CD111" s="817"/>
      <c r="CE111" s="817"/>
      <c r="CF111" s="875" t="s">
        <v>246</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246</v>
      </c>
      <c r="DH111" s="817"/>
      <c r="DI111" s="817"/>
      <c r="DJ111" s="817"/>
      <c r="DK111" s="817"/>
      <c r="DL111" s="817" t="s">
        <v>246</v>
      </c>
      <c r="DM111" s="817"/>
      <c r="DN111" s="817"/>
      <c r="DO111" s="817"/>
      <c r="DP111" s="817"/>
      <c r="DQ111" s="817" t="s">
        <v>445</v>
      </c>
      <c r="DR111" s="817"/>
      <c r="DS111" s="817"/>
      <c r="DT111" s="817"/>
      <c r="DU111" s="817"/>
      <c r="DV111" s="794" t="s">
        <v>246</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441</v>
      </c>
      <c r="AL112" s="780"/>
      <c r="AM112" s="780"/>
      <c r="AN112" s="780"/>
      <c r="AO112" s="781"/>
      <c r="AP112" s="824" t="s">
        <v>441</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22004232</v>
      </c>
      <c r="BR112" s="817"/>
      <c r="BS112" s="817"/>
      <c r="BT112" s="817"/>
      <c r="BU112" s="817"/>
      <c r="BV112" s="817">
        <v>20939885</v>
      </c>
      <c r="BW112" s="817"/>
      <c r="BX112" s="817"/>
      <c r="BY112" s="817"/>
      <c r="BZ112" s="817"/>
      <c r="CA112" s="817">
        <v>19637002</v>
      </c>
      <c r="CB112" s="817"/>
      <c r="CC112" s="817"/>
      <c r="CD112" s="817"/>
      <c r="CE112" s="817"/>
      <c r="CF112" s="875">
        <v>28.8</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246</v>
      </c>
      <c r="DH112" s="817"/>
      <c r="DI112" s="817"/>
      <c r="DJ112" s="817"/>
      <c r="DK112" s="817"/>
      <c r="DL112" s="817" t="s">
        <v>246</v>
      </c>
      <c r="DM112" s="817"/>
      <c r="DN112" s="817"/>
      <c r="DO112" s="817"/>
      <c r="DP112" s="817"/>
      <c r="DQ112" s="817" t="s">
        <v>246</v>
      </c>
      <c r="DR112" s="817"/>
      <c r="DS112" s="817"/>
      <c r="DT112" s="817"/>
      <c r="DU112" s="817"/>
      <c r="DV112" s="794" t="s">
        <v>246</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1998286</v>
      </c>
      <c r="AB113" s="919"/>
      <c r="AC113" s="919"/>
      <c r="AD113" s="919"/>
      <c r="AE113" s="920"/>
      <c r="AF113" s="921">
        <v>1979584</v>
      </c>
      <c r="AG113" s="919"/>
      <c r="AH113" s="919"/>
      <c r="AI113" s="919"/>
      <c r="AJ113" s="920"/>
      <c r="AK113" s="921">
        <v>1908640</v>
      </c>
      <c r="AL113" s="919"/>
      <c r="AM113" s="919"/>
      <c r="AN113" s="919"/>
      <c r="AO113" s="920"/>
      <c r="AP113" s="922">
        <v>2.8</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t="s">
        <v>246</v>
      </c>
      <c r="BR113" s="817"/>
      <c r="BS113" s="817"/>
      <c r="BT113" s="817"/>
      <c r="BU113" s="817"/>
      <c r="BV113" s="817" t="s">
        <v>246</v>
      </c>
      <c r="BW113" s="817"/>
      <c r="BX113" s="817"/>
      <c r="BY113" s="817"/>
      <c r="BZ113" s="817"/>
      <c r="CA113" s="817" t="s">
        <v>246</v>
      </c>
      <c r="CB113" s="817"/>
      <c r="CC113" s="817"/>
      <c r="CD113" s="817"/>
      <c r="CE113" s="817"/>
      <c r="CF113" s="875" t="s">
        <v>246</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441</v>
      </c>
      <c r="DM113" s="780"/>
      <c r="DN113" s="780"/>
      <c r="DO113" s="780"/>
      <c r="DP113" s="781"/>
      <c r="DQ113" s="782" t="s">
        <v>246</v>
      </c>
      <c r="DR113" s="780"/>
      <c r="DS113" s="780"/>
      <c r="DT113" s="780"/>
      <c r="DU113" s="781"/>
      <c r="DV113" s="824" t="s">
        <v>246</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246</v>
      </c>
      <c r="AB114" s="780"/>
      <c r="AC114" s="780"/>
      <c r="AD114" s="780"/>
      <c r="AE114" s="781"/>
      <c r="AF114" s="782" t="s">
        <v>246</v>
      </c>
      <c r="AG114" s="780"/>
      <c r="AH114" s="780"/>
      <c r="AI114" s="780"/>
      <c r="AJ114" s="781"/>
      <c r="AK114" s="782" t="s">
        <v>246</v>
      </c>
      <c r="AL114" s="780"/>
      <c r="AM114" s="780"/>
      <c r="AN114" s="780"/>
      <c r="AO114" s="781"/>
      <c r="AP114" s="824" t="s">
        <v>246</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17858429</v>
      </c>
      <c r="BR114" s="817"/>
      <c r="BS114" s="817"/>
      <c r="BT114" s="817"/>
      <c r="BU114" s="817"/>
      <c r="BV114" s="817">
        <v>17670973</v>
      </c>
      <c r="BW114" s="817"/>
      <c r="BX114" s="817"/>
      <c r="BY114" s="817"/>
      <c r="BZ114" s="817"/>
      <c r="CA114" s="817">
        <v>17687644</v>
      </c>
      <c r="CB114" s="817"/>
      <c r="CC114" s="817"/>
      <c r="CD114" s="817"/>
      <c r="CE114" s="817"/>
      <c r="CF114" s="875">
        <v>25.9</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246</v>
      </c>
      <c r="DH114" s="780"/>
      <c r="DI114" s="780"/>
      <c r="DJ114" s="780"/>
      <c r="DK114" s="781"/>
      <c r="DL114" s="782" t="s">
        <v>246</v>
      </c>
      <c r="DM114" s="780"/>
      <c r="DN114" s="780"/>
      <c r="DO114" s="780"/>
      <c r="DP114" s="781"/>
      <c r="DQ114" s="782" t="s">
        <v>246</v>
      </c>
      <c r="DR114" s="780"/>
      <c r="DS114" s="780"/>
      <c r="DT114" s="780"/>
      <c r="DU114" s="781"/>
      <c r="DV114" s="824" t="s">
        <v>246</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246</v>
      </c>
      <c r="AB115" s="919"/>
      <c r="AC115" s="919"/>
      <c r="AD115" s="919"/>
      <c r="AE115" s="920"/>
      <c r="AF115" s="921" t="s">
        <v>246</v>
      </c>
      <c r="AG115" s="919"/>
      <c r="AH115" s="919"/>
      <c r="AI115" s="919"/>
      <c r="AJ115" s="920"/>
      <c r="AK115" s="921" t="s">
        <v>441</v>
      </c>
      <c r="AL115" s="919"/>
      <c r="AM115" s="919"/>
      <c r="AN115" s="919"/>
      <c r="AO115" s="920"/>
      <c r="AP115" s="922" t="s">
        <v>246</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112198</v>
      </c>
      <c r="BR115" s="817"/>
      <c r="BS115" s="817"/>
      <c r="BT115" s="817"/>
      <c r="BU115" s="817"/>
      <c r="BV115" s="817" t="s">
        <v>246</v>
      </c>
      <c r="BW115" s="817"/>
      <c r="BX115" s="817"/>
      <c r="BY115" s="817"/>
      <c r="BZ115" s="817"/>
      <c r="CA115" s="817">
        <v>52317</v>
      </c>
      <c r="CB115" s="817"/>
      <c r="CC115" s="817"/>
      <c r="CD115" s="817"/>
      <c r="CE115" s="817"/>
      <c r="CF115" s="875">
        <v>0.1</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246</v>
      </c>
      <c r="DH115" s="780"/>
      <c r="DI115" s="780"/>
      <c r="DJ115" s="780"/>
      <c r="DK115" s="781"/>
      <c r="DL115" s="782" t="s">
        <v>246</v>
      </c>
      <c r="DM115" s="780"/>
      <c r="DN115" s="780"/>
      <c r="DO115" s="780"/>
      <c r="DP115" s="781"/>
      <c r="DQ115" s="782" t="s">
        <v>246</v>
      </c>
      <c r="DR115" s="780"/>
      <c r="DS115" s="780"/>
      <c r="DT115" s="780"/>
      <c r="DU115" s="781"/>
      <c r="DV115" s="824" t="s">
        <v>441</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218</v>
      </c>
      <c r="AB116" s="780"/>
      <c r="AC116" s="780"/>
      <c r="AD116" s="780"/>
      <c r="AE116" s="781"/>
      <c r="AF116" s="782" t="s">
        <v>246</v>
      </c>
      <c r="AG116" s="780"/>
      <c r="AH116" s="780"/>
      <c r="AI116" s="780"/>
      <c r="AJ116" s="781"/>
      <c r="AK116" s="782">
        <v>766</v>
      </c>
      <c r="AL116" s="780"/>
      <c r="AM116" s="780"/>
      <c r="AN116" s="780"/>
      <c r="AO116" s="781"/>
      <c r="AP116" s="824">
        <v>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246</v>
      </c>
      <c r="BR116" s="817"/>
      <c r="BS116" s="817"/>
      <c r="BT116" s="817"/>
      <c r="BU116" s="817"/>
      <c r="BV116" s="817" t="s">
        <v>246</v>
      </c>
      <c r="BW116" s="817"/>
      <c r="BX116" s="817"/>
      <c r="BY116" s="817"/>
      <c r="BZ116" s="817"/>
      <c r="CA116" s="817" t="s">
        <v>246</v>
      </c>
      <c r="CB116" s="817"/>
      <c r="CC116" s="817"/>
      <c r="CD116" s="817"/>
      <c r="CE116" s="817"/>
      <c r="CF116" s="875" t="s">
        <v>246</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246</v>
      </c>
      <c r="DH116" s="780"/>
      <c r="DI116" s="780"/>
      <c r="DJ116" s="780"/>
      <c r="DK116" s="781"/>
      <c r="DL116" s="782" t="s">
        <v>246</v>
      </c>
      <c r="DM116" s="780"/>
      <c r="DN116" s="780"/>
      <c r="DO116" s="780"/>
      <c r="DP116" s="781"/>
      <c r="DQ116" s="782" t="s">
        <v>246</v>
      </c>
      <c r="DR116" s="780"/>
      <c r="DS116" s="780"/>
      <c r="DT116" s="780"/>
      <c r="DU116" s="781"/>
      <c r="DV116" s="824" t="s">
        <v>246</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17336694</v>
      </c>
      <c r="AB117" s="903"/>
      <c r="AC117" s="903"/>
      <c r="AD117" s="903"/>
      <c r="AE117" s="904"/>
      <c r="AF117" s="905">
        <v>17750368</v>
      </c>
      <c r="AG117" s="903"/>
      <c r="AH117" s="903"/>
      <c r="AI117" s="903"/>
      <c r="AJ117" s="904"/>
      <c r="AK117" s="905">
        <v>17872406</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246</v>
      </c>
      <c r="BR117" s="817"/>
      <c r="BS117" s="817"/>
      <c r="BT117" s="817"/>
      <c r="BU117" s="817"/>
      <c r="BV117" s="817" t="s">
        <v>246</v>
      </c>
      <c r="BW117" s="817"/>
      <c r="BX117" s="817"/>
      <c r="BY117" s="817"/>
      <c r="BZ117" s="817"/>
      <c r="CA117" s="817" t="s">
        <v>246</v>
      </c>
      <c r="CB117" s="817"/>
      <c r="CC117" s="817"/>
      <c r="CD117" s="817"/>
      <c r="CE117" s="817"/>
      <c r="CF117" s="875" t="s">
        <v>246</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246</v>
      </c>
      <c r="DH117" s="780"/>
      <c r="DI117" s="780"/>
      <c r="DJ117" s="780"/>
      <c r="DK117" s="781"/>
      <c r="DL117" s="782" t="s">
        <v>246</v>
      </c>
      <c r="DM117" s="780"/>
      <c r="DN117" s="780"/>
      <c r="DO117" s="780"/>
      <c r="DP117" s="781"/>
      <c r="DQ117" s="782" t="s">
        <v>246</v>
      </c>
      <c r="DR117" s="780"/>
      <c r="DS117" s="780"/>
      <c r="DT117" s="780"/>
      <c r="DU117" s="781"/>
      <c r="DV117" s="824" t="s">
        <v>246</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309</v>
      </c>
      <c r="AL118" s="896"/>
      <c r="AM118" s="896"/>
      <c r="AN118" s="896"/>
      <c r="AO118" s="897"/>
      <c r="AP118" s="899" t="s">
        <v>435</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246</v>
      </c>
      <c r="BR118" s="845"/>
      <c r="BS118" s="845"/>
      <c r="BT118" s="845"/>
      <c r="BU118" s="845"/>
      <c r="BV118" s="845" t="s">
        <v>441</v>
      </c>
      <c r="BW118" s="845"/>
      <c r="BX118" s="845"/>
      <c r="BY118" s="845"/>
      <c r="BZ118" s="845"/>
      <c r="CA118" s="845" t="s">
        <v>246</v>
      </c>
      <c r="CB118" s="845"/>
      <c r="CC118" s="845"/>
      <c r="CD118" s="845"/>
      <c r="CE118" s="845"/>
      <c r="CF118" s="875" t="s">
        <v>246</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246</v>
      </c>
      <c r="DH118" s="780"/>
      <c r="DI118" s="780"/>
      <c r="DJ118" s="780"/>
      <c r="DK118" s="781"/>
      <c r="DL118" s="782" t="s">
        <v>246</v>
      </c>
      <c r="DM118" s="780"/>
      <c r="DN118" s="780"/>
      <c r="DO118" s="780"/>
      <c r="DP118" s="781"/>
      <c r="DQ118" s="782" t="s">
        <v>246</v>
      </c>
      <c r="DR118" s="780"/>
      <c r="DS118" s="780"/>
      <c r="DT118" s="780"/>
      <c r="DU118" s="781"/>
      <c r="DV118" s="824" t="s">
        <v>246</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246</v>
      </c>
      <c r="AB119" s="889"/>
      <c r="AC119" s="889"/>
      <c r="AD119" s="889"/>
      <c r="AE119" s="890"/>
      <c r="AF119" s="891" t="s">
        <v>246</v>
      </c>
      <c r="AG119" s="889"/>
      <c r="AH119" s="889"/>
      <c r="AI119" s="889"/>
      <c r="AJ119" s="890"/>
      <c r="AK119" s="891" t="s">
        <v>246</v>
      </c>
      <c r="AL119" s="889"/>
      <c r="AM119" s="889"/>
      <c r="AN119" s="889"/>
      <c r="AO119" s="890"/>
      <c r="AP119" s="892" t="s">
        <v>441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467</v>
      </c>
      <c r="BP119" s="878"/>
      <c r="BQ119" s="879">
        <v>193809009</v>
      </c>
      <c r="BR119" s="845"/>
      <c r="BS119" s="845"/>
      <c r="BT119" s="845"/>
      <c r="BU119" s="845"/>
      <c r="BV119" s="845">
        <v>194378817</v>
      </c>
      <c r="BW119" s="845"/>
      <c r="BX119" s="845"/>
      <c r="BY119" s="845"/>
      <c r="BZ119" s="845"/>
      <c r="CA119" s="845">
        <v>190094468</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445</v>
      </c>
      <c r="DH119" s="764"/>
      <c r="DI119" s="764"/>
      <c r="DJ119" s="764"/>
      <c r="DK119" s="765"/>
      <c r="DL119" s="766" t="s">
        <v>246</v>
      </c>
      <c r="DM119" s="764"/>
      <c r="DN119" s="764"/>
      <c r="DO119" s="764"/>
      <c r="DP119" s="765"/>
      <c r="DQ119" s="766" t="s">
        <v>441</v>
      </c>
      <c r="DR119" s="764"/>
      <c r="DS119" s="764"/>
      <c r="DT119" s="764"/>
      <c r="DU119" s="765"/>
      <c r="DV119" s="848" t="s">
        <v>246</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246</v>
      </c>
      <c r="AB120" s="780"/>
      <c r="AC120" s="780"/>
      <c r="AD120" s="780"/>
      <c r="AE120" s="781"/>
      <c r="AF120" s="782" t="s">
        <v>246</v>
      </c>
      <c r="AG120" s="780"/>
      <c r="AH120" s="780"/>
      <c r="AI120" s="780"/>
      <c r="AJ120" s="781"/>
      <c r="AK120" s="782" t="s">
        <v>246</v>
      </c>
      <c r="AL120" s="780"/>
      <c r="AM120" s="780"/>
      <c r="AN120" s="780"/>
      <c r="AO120" s="781"/>
      <c r="AP120" s="824" t="s">
        <v>246</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13349791</v>
      </c>
      <c r="BR120" s="842"/>
      <c r="BS120" s="842"/>
      <c r="BT120" s="842"/>
      <c r="BU120" s="842"/>
      <c r="BV120" s="842">
        <v>20621453</v>
      </c>
      <c r="BW120" s="842"/>
      <c r="BX120" s="842"/>
      <c r="BY120" s="842"/>
      <c r="BZ120" s="842"/>
      <c r="CA120" s="842">
        <v>20251462</v>
      </c>
      <c r="CB120" s="842"/>
      <c r="CC120" s="842"/>
      <c r="CD120" s="842"/>
      <c r="CE120" s="842"/>
      <c r="CF120" s="866">
        <v>29.7</v>
      </c>
      <c r="CG120" s="867"/>
      <c r="CH120" s="867"/>
      <c r="CI120" s="867"/>
      <c r="CJ120" s="867"/>
      <c r="CK120" s="868" t="s">
        <v>471</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17050991</v>
      </c>
      <c r="DH120" s="842"/>
      <c r="DI120" s="842"/>
      <c r="DJ120" s="842"/>
      <c r="DK120" s="842"/>
      <c r="DL120" s="842">
        <v>16252611</v>
      </c>
      <c r="DM120" s="842"/>
      <c r="DN120" s="842"/>
      <c r="DO120" s="842"/>
      <c r="DP120" s="842"/>
      <c r="DQ120" s="842">
        <v>15294638</v>
      </c>
      <c r="DR120" s="842"/>
      <c r="DS120" s="842"/>
      <c r="DT120" s="842"/>
      <c r="DU120" s="842"/>
      <c r="DV120" s="843">
        <v>22.4</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246</v>
      </c>
      <c r="AB121" s="780"/>
      <c r="AC121" s="780"/>
      <c r="AD121" s="780"/>
      <c r="AE121" s="781"/>
      <c r="AF121" s="782" t="s">
        <v>246</v>
      </c>
      <c r="AG121" s="780"/>
      <c r="AH121" s="780"/>
      <c r="AI121" s="780"/>
      <c r="AJ121" s="781"/>
      <c r="AK121" s="782" t="s">
        <v>246</v>
      </c>
      <c r="AL121" s="780"/>
      <c r="AM121" s="780"/>
      <c r="AN121" s="780"/>
      <c r="AO121" s="781"/>
      <c r="AP121" s="824" t="s">
        <v>246</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15731161</v>
      </c>
      <c r="BR121" s="817"/>
      <c r="BS121" s="817"/>
      <c r="BT121" s="817"/>
      <c r="BU121" s="817"/>
      <c r="BV121" s="817">
        <v>15621721</v>
      </c>
      <c r="BW121" s="817"/>
      <c r="BX121" s="817"/>
      <c r="BY121" s="817"/>
      <c r="BZ121" s="817"/>
      <c r="CA121" s="817">
        <v>15038190</v>
      </c>
      <c r="CB121" s="817"/>
      <c r="CC121" s="817"/>
      <c r="CD121" s="817"/>
      <c r="CE121" s="817"/>
      <c r="CF121" s="875">
        <v>22.1</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4889168</v>
      </c>
      <c r="DH121" s="817"/>
      <c r="DI121" s="817"/>
      <c r="DJ121" s="817"/>
      <c r="DK121" s="817"/>
      <c r="DL121" s="817">
        <v>4627558</v>
      </c>
      <c r="DM121" s="817"/>
      <c r="DN121" s="817"/>
      <c r="DO121" s="817"/>
      <c r="DP121" s="817"/>
      <c r="DQ121" s="817">
        <v>4283105</v>
      </c>
      <c r="DR121" s="817"/>
      <c r="DS121" s="817"/>
      <c r="DT121" s="817"/>
      <c r="DU121" s="817"/>
      <c r="DV121" s="794">
        <v>6.3</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246</v>
      </c>
      <c r="AB122" s="780"/>
      <c r="AC122" s="780"/>
      <c r="AD122" s="780"/>
      <c r="AE122" s="781"/>
      <c r="AF122" s="782" t="s">
        <v>246</v>
      </c>
      <c r="AG122" s="780"/>
      <c r="AH122" s="780"/>
      <c r="AI122" s="780"/>
      <c r="AJ122" s="781"/>
      <c r="AK122" s="782" t="s">
        <v>246</v>
      </c>
      <c r="AL122" s="780"/>
      <c r="AM122" s="780"/>
      <c r="AN122" s="780"/>
      <c r="AO122" s="781"/>
      <c r="AP122" s="824" t="s">
        <v>246</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120314772</v>
      </c>
      <c r="BR122" s="845"/>
      <c r="BS122" s="845"/>
      <c r="BT122" s="845"/>
      <c r="BU122" s="845"/>
      <c r="BV122" s="845">
        <v>119076246</v>
      </c>
      <c r="BW122" s="845"/>
      <c r="BX122" s="845"/>
      <c r="BY122" s="845"/>
      <c r="BZ122" s="845"/>
      <c r="CA122" s="845">
        <v>114329807</v>
      </c>
      <c r="CB122" s="845"/>
      <c r="CC122" s="845"/>
      <c r="CD122" s="845"/>
      <c r="CE122" s="845"/>
      <c r="CF122" s="846">
        <v>167.7</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v>64073</v>
      </c>
      <c r="DH122" s="817"/>
      <c r="DI122" s="817"/>
      <c r="DJ122" s="817"/>
      <c r="DK122" s="817"/>
      <c r="DL122" s="817">
        <v>59716</v>
      </c>
      <c r="DM122" s="817"/>
      <c r="DN122" s="817"/>
      <c r="DO122" s="817"/>
      <c r="DP122" s="817"/>
      <c r="DQ122" s="817">
        <v>59259</v>
      </c>
      <c r="DR122" s="817"/>
      <c r="DS122" s="817"/>
      <c r="DT122" s="817"/>
      <c r="DU122" s="817"/>
      <c r="DV122" s="794">
        <v>0.1</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246</v>
      </c>
      <c r="AB123" s="780"/>
      <c r="AC123" s="780"/>
      <c r="AD123" s="780"/>
      <c r="AE123" s="781"/>
      <c r="AF123" s="782" t="s">
        <v>445</v>
      </c>
      <c r="AG123" s="780"/>
      <c r="AH123" s="780"/>
      <c r="AI123" s="780"/>
      <c r="AJ123" s="781"/>
      <c r="AK123" s="782" t="s">
        <v>246</v>
      </c>
      <c r="AL123" s="780"/>
      <c r="AM123" s="780"/>
      <c r="AN123" s="780"/>
      <c r="AO123" s="781"/>
      <c r="AP123" s="824" t="s">
        <v>246</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475</v>
      </c>
      <c r="BP123" s="878"/>
      <c r="BQ123" s="832">
        <v>149395724</v>
      </c>
      <c r="BR123" s="833"/>
      <c r="BS123" s="833"/>
      <c r="BT123" s="833"/>
      <c r="BU123" s="833"/>
      <c r="BV123" s="833">
        <v>155319420</v>
      </c>
      <c r="BW123" s="833"/>
      <c r="BX123" s="833"/>
      <c r="BY123" s="833"/>
      <c r="BZ123" s="833"/>
      <c r="CA123" s="833">
        <v>149619459</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441</v>
      </c>
      <c r="DH123" s="780"/>
      <c r="DI123" s="780"/>
      <c r="DJ123" s="780"/>
      <c r="DK123" s="781"/>
      <c r="DL123" s="782" t="s">
        <v>246</v>
      </c>
      <c r="DM123" s="780"/>
      <c r="DN123" s="780"/>
      <c r="DO123" s="780"/>
      <c r="DP123" s="781"/>
      <c r="DQ123" s="782" t="s">
        <v>246</v>
      </c>
      <c r="DR123" s="780"/>
      <c r="DS123" s="780"/>
      <c r="DT123" s="780"/>
      <c r="DU123" s="781"/>
      <c r="DV123" s="824" t="s">
        <v>246</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246</v>
      </c>
      <c r="AB124" s="780"/>
      <c r="AC124" s="780"/>
      <c r="AD124" s="780"/>
      <c r="AE124" s="781"/>
      <c r="AF124" s="782" t="s">
        <v>246</v>
      </c>
      <c r="AG124" s="780"/>
      <c r="AH124" s="780"/>
      <c r="AI124" s="780"/>
      <c r="AJ124" s="781"/>
      <c r="AK124" s="782" t="s">
        <v>246</v>
      </c>
      <c r="AL124" s="780"/>
      <c r="AM124" s="780"/>
      <c r="AN124" s="780"/>
      <c r="AO124" s="781"/>
      <c r="AP124" s="824" t="s">
        <v>441</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66</v>
      </c>
      <c r="BR124" s="831"/>
      <c r="BS124" s="831"/>
      <c r="BT124" s="831"/>
      <c r="BU124" s="831"/>
      <c r="BV124" s="831">
        <v>55.6</v>
      </c>
      <c r="BW124" s="831"/>
      <c r="BX124" s="831"/>
      <c r="BY124" s="831"/>
      <c r="BZ124" s="831"/>
      <c r="CA124" s="831">
        <v>59.3</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246</v>
      </c>
      <c r="DH124" s="764"/>
      <c r="DI124" s="764"/>
      <c r="DJ124" s="764"/>
      <c r="DK124" s="765"/>
      <c r="DL124" s="766" t="s">
        <v>441</v>
      </c>
      <c r="DM124" s="764"/>
      <c r="DN124" s="764"/>
      <c r="DO124" s="764"/>
      <c r="DP124" s="765"/>
      <c r="DQ124" s="766" t="s">
        <v>246</v>
      </c>
      <c r="DR124" s="764"/>
      <c r="DS124" s="764"/>
      <c r="DT124" s="764"/>
      <c r="DU124" s="765"/>
      <c r="DV124" s="848" t="s">
        <v>441</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246</v>
      </c>
      <c r="AB125" s="780"/>
      <c r="AC125" s="780"/>
      <c r="AD125" s="780"/>
      <c r="AE125" s="781"/>
      <c r="AF125" s="782" t="s">
        <v>246</v>
      </c>
      <c r="AG125" s="780"/>
      <c r="AH125" s="780"/>
      <c r="AI125" s="780"/>
      <c r="AJ125" s="781"/>
      <c r="AK125" s="782" t="s">
        <v>246</v>
      </c>
      <c r="AL125" s="780"/>
      <c r="AM125" s="780"/>
      <c r="AN125" s="780"/>
      <c r="AO125" s="781"/>
      <c r="AP125" s="824" t="s">
        <v>246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246</v>
      </c>
      <c r="DH125" s="842"/>
      <c r="DI125" s="842"/>
      <c r="DJ125" s="842"/>
      <c r="DK125" s="842"/>
      <c r="DL125" s="842" t="s">
        <v>246</v>
      </c>
      <c r="DM125" s="842"/>
      <c r="DN125" s="842"/>
      <c r="DO125" s="842"/>
      <c r="DP125" s="842"/>
      <c r="DQ125" s="842" t="s">
        <v>246</v>
      </c>
      <c r="DR125" s="842"/>
      <c r="DS125" s="842"/>
      <c r="DT125" s="842"/>
      <c r="DU125" s="842"/>
      <c r="DV125" s="843" t="s">
        <v>246</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246</v>
      </c>
      <c r="AB126" s="780"/>
      <c r="AC126" s="780"/>
      <c r="AD126" s="780"/>
      <c r="AE126" s="781"/>
      <c r="AF126" s="782" t="s">
        <v>246</v>
      </c>
      <c r="AG126" s="780"/>
      <c r="AH126" s="780"/>
      <c r="AI126" s="780"/>
      <c r="AJ126" s="781"/>
      <c r="AK126" s="782" t="s">
        <v>246</v>
      </c>
      <c r="AL126" s="780"/>
      <c r="AM126" s="780"/>
      <c r="AN126" s="780"/>
      <c r="AO126" s="781"/>
      <c r="AP126" s="824" t="s">
        <v>246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246</v>
      </c>
      <c r="DH126" s="817"/>
      <c r="DI126" s="817"/>
      <c r="DJ126" s="817"/>
      <c r="DK126" s="817"/>
      <c r="DL126" s="817" t="s">
        <v>246</v>
      </c>
      <c r="DM126" s="817"/>
      <c r="DN126" s="817"/>
      <c r="DO126" s="817"/>
      <c r="DP126" s="817"/>
      <c r="DQ126" s="817" t="s">
        <v>246</v>
      </c>
      <c r="DR126" s="817"/>
      <c r="DS126" s="817"/>
      <c r="DT126" s="817"/>
      <c r="DU126" s="817"/>
      <c r="DV126" s="794" t="s">
        <v>441</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441</v>
      </c>
      <c r="AB127" s="780"/>
      <c r="AC127" s="780"/>
      <c r="AD127" s="780"/>
      <c r="AE127" s="781"/>
      <c r="AF127" s="782" t="s">
        <v>246</v>
      </c>
      <c r="AG127" s="780"/>
      <c r="AH127" s="780"/>
      <c r="AI127" s="780"/>
      <c r="AJ127" s="781"/>
      <c r="AK127" s="782" t="s">
        <v>246</v>
      </c>
      <c r="AL127" s="780"/>
      <c r="AM127" s="780"/>
      <c r="AN127" s="780"/>
      <c r="AO127" s="781"/>
      <c r="AP127" s="824" t="s">
        <v>246</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246</v>
      </c>
      <c r="DH127" s="817"/>
      <c r="DI127" s="817"/>
      <c r="DJ127" s="817"/>
      <c r="DK127" s="817"/>
      <c r="DL127" s="817" t="s">
        <v>246</v>
      </c>
      <c r="DM127" s="817"/>
      <c r="DN127" s="817"/>
      <c r="DO127" s="817"/>
      <c r="DP127" s="817"/>
      <c r="DQ127" s="817" t="s">
        <v>246</v>
      </c>
      <c r="DR127" s="817"/>
      <c r="DS127" s="817"/>
      <c r="DT127" s="817"/>
      <c r="DU127" s="817"/>
      <c r="DV127" s="794" t="s">
        <v>246</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1587710</v>
      </c>
      <c r="AB128" s="801"/>
      <c r="AC128" s="801"/>
      <c r="AD128" s="801"/>
      <c r="AE128" s="802"/>
      <c r="AF128" s="803">
        <v>1765768</v>
      </c>
      <c r="AG128" s="801"/>
      <c r="AH128" s="801"/>
      <c r="AI128" s="801"/>
      <c r="AJ128" s="802"/>
      <c r="AK128" s="803">
        <v>1677397</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246</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v>112198</v>
      </c>
      <c r="DH128" s="791"/>
      <c r="DI128" s="791"/>
      <c r="DJ128" s="791"/>
      <c r="DK128" s="791"/>
      <c r="DL128" s="791" t="s">
        <v>246</v>
      </c>
      <c r="DM128" s="791"/>
      <c r="DN128" s="791"/>
      <c r="DO128" s="791"/>
      <c r="DP128" s="791"/>
      <c r="DQ128" s="791">
        <v>52317</v>
      </c>
      <c r="DR128" s="791"/>
      <c r="DS128" s="791"/>
      <c r="DT128" s="791"/>
      <c r="DU128" s="791"/>
      <c r="DV128" s="792">
        <v>0.1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77436219</v>
      </c>
      <c r="AB129" s="780"/>
      <c r="AC129" s="780"/>
      <c r="AD129" s="780"/>
      <c r="AE129" s="781"/>
      <c r="AF129" s="782">
        <v>80615926</v>
      </c>
      <c r="AG129" s="780"/>
      <c r="AH129" s="780"/>
      <c r="AI129" s="780"/>
      <c r="AJ129" s="781"/>
      <c r="AK129" s="782">
        <v>78628898</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441</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10157674</v>
      </c>
      <c r="AB130" s="780"/>
      <c r="AC130" s="780"/>
      <c r="AD130" s="780"/>
      <c r="AE130" s="781"/>
      <c r="AF130" s="782">
        <v>10370049</v>
      </c>
      <c r="AG130" s="780"/>
      <c r="AH130" s="780"/>
      <c r="AI130" s="780"/>
      <c r="AJ130" s="781"/>
      <c r="AK130" s="782">
        <v>10433976</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8.1999999999999993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67278545</v>
      </c>
      <c r="AB131" s="764"/>
      <c r="AC131" s="764"/>
      <c r="AD131" s="764"/>
      <c r="AE131" s="765"/>
      <c r="AF131" s="766">
        <v>70245877</v>
      </c>
      <c r="AG131" s="764"/>
      <c r="AH131" s="764"/>
      <c r="AI131" s="764"/>
      <c r="AJ131" s="765"/>
      <c r="AK131" s="766">
        <v>68194922</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59.3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8.3106880509999996</v>
      </c>
      <c r="AB132" s="745"/>
      <c r="AC132" s="745"/>
      <c r="AD132" s="745"/>
      <c r="AE132" s="746"/>
      <c r="AF132" s="747">
        <v>7.9927125119999998</v>
      </c>
      <c r="AG132" s="745"/>
      <c r="AH132" s="745"/>
      <c r="AI132" s="745"/>
      <c r="AJ132" s="746"/>
      <c r="AK132" s="747">
        <v>8.4478914720000002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7.9</v>
      </c>
      <c r="AB133" s="724"/>
      <c r="AC133" s="724"/>
      <c r="AD133" s="724"/>
      <c r="AE133" s="725"/>
      <c r="AF133" s="723">
        <v>8</v>
      </c>
      <c r="AG133" s="724"/>
      <c r="AH133" s="724"/>
      <c r="AI133" s="724"/>
      <c r="AJ133" s="725"/>
      <c r="AK133" s="723">
        <v>8.1999999999999993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r39Q2gGzwXEYcSW7vj0Ed5xwRC2h9/3ZPJz1m+rKn14j1/N/4rQX/4QRyyhB3YRUkSPwagtb91KML8s/fh41Q==" saltValue="xZhhkIx4I+uDEb5jd9QM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70761-650E-445F-B462-5765CE15038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6NODLzaiUp5nJ/zHgs6rYtkkVdEWmrH3O94hGyr1bsS/x1Xg7DW6ldgQpO8wDsS/9XYlvpCGL4gikH/vsJn0A==" saltValue="JOwvslaRFJPxVAnKtGKDD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rB8A9hWaGhiYVmFBc4cmdzR0ecms1aWLXTXzWVUhwl4Hcajp7q0r4+H9m760JQcG+7ddMfRl/4Y0J/nMXTouA==" saltValue="uTfO55xOcC9gzuW6qtnH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21104081</v>
      </c>
      <c r="AP9" s="281">
        <v>63610</v>
      </c>
      <c r="AQ9" s="282">
        <v>63571</v>
      </c>
      <c r="AR9" s="283">
        <v>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29491</v>
      </c>
      <c r="AP10" s="284">
        <v>89</v>
      </c>
      <c r="AQ10" s="285">
        <v>1690</v>
      </c>
      <c r="AR10" s="286">
        <v>-94.7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9756</v>
      </c>
      <c r="AP11" s="284">
        <v>29</v>
      </c>
      <c r="AQ11" s="285">
        <v>679</v>
      </c>
      <c r="AR11" s="286">
        <v>-95.7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v>23</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689261</v>
      </c>
      <c r="AP13" s="284">
        <v>2078</v>
      </c>
      <c r="AQ13" s="285">
        <v>1992</v>
      </c>
      <c r="AR13" s="286">
        <v>4.3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610588</v>
      </c>
      <c r="AP14" s="284">
        <v>1840</v>
      </c>
      <c r="AQ14" s="285">
        <v>1254</v>
      </c>
      <c r="AR14" s="286">
        <v>46.7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-1145567</v>
      </c>
      <c r="AP15" s="284">
        <v>-3453</v>
      </c>
      <c r="AQ15" s="285">
        <v>-3845</v>
      </c>
      <c r="AR15" s="286">
        <v>-10.199999999999999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21297610</v>
      </c>
      <c r="AP16" s="284">
        <v>64194</v>
      </c>
      <c r="AQ16" s="285">
        <v>65365</v>
      </c>
      <c r="AR16" s="286">
        <v>-1.8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6.96</v>
      </c>
      <c r="AP21" s="298">
        <v>6.46</v>
      </c>
      <c r="AQ21" s="299">
        <v>0.5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99.1</v>
      </c>
      <c r="AP22" s="303">
        <v>99.4</v>
      </c>
      <c r="AQ22" s="304">
        <v>-0.3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15963000</v>
      </c>
      <c r="AP32" s="312">
        <v>48115</v>
      </c>
      <c r="AQ32" s="313">
        <v>37452</v>
      </c>
      <c r="AR32" s="314">
        <v>28.5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v>45</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1908640</v>
      </c>
      <c r="AP35" s="312">
        <v>5753</v>
      </c>
      <c r="AQ35" s="313">
        <v>8356</v>
      </c>
      <c r="AR35" s="314">
        <v>-31.2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t="s">
        <v>513</v>
      </c>
      <c r="AP36" s="312" t="s">
        <v>513</v>
      </c>
      <c r="AQ36" s="313">
        <v>443</v>
      </c>
      <c r="AR36" s="314" t="s">
        <v>513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513</v>
      </c>
      <c r="AP37" s="312" t="s">
        <v>513</v>
      </c>
      <c r="AQ37" s="313">
        <v>649</v>
      </c>
      <c r="AR37" s="314" t="s">
        <v>513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v>766</v>
      </c>
      <c r="AP38" s="315">
        <v>2</v>
      </c>
      <c r="AQ38" s="316">
        <v>1</v>
      </c>
      <c r="AR38" s="304">
        <v>100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-1677397</v>
      </c>
      <c r="AP39" s="312">
        <v>-5056</v>
      </c>
      <c r="AQ39" s="313">
        <v>-7867</v>
      </c>
      <c r="AR39" s="314">
        <v>-35.700000000000003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-10433976</v>
      </c>
      <c r="AP40" s="312">
        <v>-31449</v>
      </c>
      <c r="AQ40" s="313">
        <v>-28343</v>
      </c>
      <c r="AR40" s="314">
        <v>11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5761033</v>
      </c>
      <c r="AP41" s="312">
        <v>17364</v>
      </c>
      <c r="AQ41" s="313">
        <v>10736</v>
      </c>
      <c r="AR41" s="314">
        <v>61.7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19283256</v>
      </c>
      <c r="AN51" s="334">
        <v>57135</v>
      </c>
      <c r="AO51" s="335">
        <v>-17.899999999999999</v>
      </c>
      <c r="AP51" s="336">
        <v>46457</v>
      </c>
      <c r="AQ51" s="337">
        <v>-3.4</v>
      </c>
      <c r="AR51" s="338">
        <v>-14.5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8163155</v>
      </c>
      <c r="AN52" s="342">
        <v>24187</v>
      </c>
      <c r="AO52" s="343">
        <v>-24.6</v>
      </c>
      <c r="AP52" s="344">
        <v>24020</v>
      </c>
      <c r="AQ52" s="345">
        <v>-4.5999999999999996</v>
      </c>
      <c r="AR52" s="346">
        <v>-20</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21530675</v>
      </c>
      <c r="AN53" s="334">
        <v>64057</v>
      </c>
      <c r="AO53" s="335">
        <v>12.1</v>
      </c>
      <c r="AP53" s="336">
        <v>51849</v>
      </c>
      <c r="AQ53" s="337">
        <v>11.6</v>
      </c>
      <c r="AR53" s="338">
        <v>0.5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8344671</v>
      </c>
      <c r="AN54" s="342">
        <v>24827</v>
      </c>
      <c r="AO54" s="343">
        <v>2.6</v>
      </c>
      <c r="AP54" s="344">
        <v>26326</v>
      </c>
      <c r="AQ54" s="345">
        <v>9.6</v>
      </c>
      <c r="AR54" s="346">
        <v>-7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18821870</v>
      </c>
      <c r="AN55" s="334">
        <v>56175</v>
      </c>
      <c r="AO55" s="335">
        <v>-12.3</v>
      </c>
      <c r="AP55" s="336">
        <v>52191</v>
      </c>
      <c r="AQ55" s="337">
        <v>0.7</v>
      </c>
      <c r="AR55" s="338">
        <v>-13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9127052</v>
      </c>
      <c r="AN56" s="342">
        <v>27240</v>
      </c>
      <c r="AO56" s="343">
        <v>9.6999999999999993</v>
      </c>
      <c r="AP56" s="344">
        <v>26807</v>
      </c>
      <c r="AQ56" s="345">
        <v>1.8</v>
      </c>
      <c r="AR56" s="346">
        <v>7.9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19305296</v>
      </c>
      <c r="AN57" s="334">
        <v>57928</v>
      </c>
      <c r="AO57" s="335">
        <v>3.1</v>
      </c>
      <c r="AP57" s="336">
        <v>48105</v>
      </c>
      <c r="AQ57" s="337">
        <v>-7.8</v>
      </c>
      <c r="AR57" s="338">
        <v>10.9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8714012</v>
      </c>
      <c r="AN58" s="342">
        <v>26148</v>
      </c>
      <c r="AO58" s="343">
        <v>-4</v>
      </c>
      <c r="AP58" s="344">
        <v>24072</v>
      </c>
      <c r="AQ58" s="345">
        <v>-10.199999999999999</v>
      </c>
      <c r="AR58" s="346">
        <v>6.2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18578680</v>
      </c>
      <c r="AN59" s="334">
        <v>55999</v>
      </c>
      <c r="AO59" s="335">
        <v>-3.3</v>
      </c>
      <c r="AP59" s="336">
        <v>47446</v>
      </c>
      <c r="AQ59" s="337">
        <v>-1.4</v>
      </c>
      <c r="AR59" s="338">
        <v>-1.9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10248046</v>
      </c>
      <c r="AN60" s="342">
        <v>30889</v>
      </c>
      <c r="AO60" s="343">
        <v>18.100000000000001</v>
      </c>
      <c r="AP60" s="344">
        <v>24371</v>
      </c>
      <c r="AQ60" s="345">
        <v>1.2</v>
      </c>
      <c r="AR60" s="346">
        <v>16.899999999999999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19503955</v>
      </c>
      <c r="AN61" s="349">
        <v>58259</v>
      </c>
      <c r="AO61" s="350">
        <v>-3.7</v>
      </c>
      <c r="AP61" s="351">
        <v>49210</v>
      </c>
      <c r="AQ61" s="352">
        <v>-0.1</v>
      </c>
      <c r="AR61" s="338">
        <v>-3.6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8919387</v>
      </c>
      <c r="AN62" s="342">
        <v>26658</v>
      </c>
      <c r="AO62" s="343">
        <v>0.4</v>
      </c>
      <c r="AP62" s="344">
        <v>25119</v>
      </c>
      <c r="AQ62" s="345">
        <v>-0.4</v>
      </c>
      <c r="AR62" s="346">
        <v>0.8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2s0pgfqemosHoSQrZwLw1nVFkA0pm0BDe8deYwUCpAH1YJ8Ulc/osahb7+yxSOR2n69GqE29fTrBURmkoB176w==" saltValue="5T5uPF2UEIaRF1nLdXQJ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y/ZkoNP8tW1zCrWesYb8WFTlvxpko30N+xW+oJJUDuI4TLfcCibdC2jWBn1o2DhZvSgVknKjomztzs7W0w7oWA==" saltValue="HJlSu0Sj9Ep2qx01xDx0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gF9/61OA9nblgEFlOd8pDXg3ch0lBVvXpRZ5N85T14fzK6gHr5b41GaeKqB4yqRT2+Y85gSBZF72oUN608X7/w==" saltValue="y2fshfexlaw8x2/mRmay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8.27</v>
      </c>
      <c r="G47" s="12">
        <v>8</v>
      </c>
      <c r="H47" s="12">
        <v>5.92</v>
      </c>
      <c r="I47" s="12">
        <v>9.7899999999999991</v>
      </c>
      <c r="J47" s="13">
        <v>9.99</v>
      </c>
    </row>
    <row r="48" spans="2:10" ht="57.75" customHeight="1" x14ac:dyDescent="0.2">
      <c r="B48" s="14"/>
      <c r="C48" s="1141" t="s">
        <v>4</v>
      </c>
      <c r="D48" s="1141"/>
      <c r="E48" s="1142"/>
      <c r="F48" s="15">
        <v>3.37</v>
      </c>
      <c r="G48" s="16">
        <v>2.8</v>
      </c>
      <c r="H48" s="16">
        <v>4.45</v>
      </c>
      <c r="I48" s="16">
        <v>5.14</v>
      </c>
      <c r="J48" s="17">
        <v>6.57</v>
      </c>
    </row>
    <row r="49" spans="2:10" ht="57.75" customHeight="1" thickBot="1" x14ac:dyDescent="0.25">
      <c r="B49" s="18"/>
      <c r="C49" s="1143" t="s">
        <v>5</v>
      </c>
      <c r="D49" s="1143"/>
      <c r="E49" s="1144"/>
      <c r="F49" s="19" t="s">
        <v>559</v>
      </c>
      <c r="G49" s="20" t="s">
        <v>560</v>
      </c>
      <c r="H49" s="20" t="s">
        <v>561</v>
      </c>
      <c r="I49" s="20">
        <v>2.5</v>
      </c>
      <c r="J49" s="21" t="s">
        <v>562</v>
      </c>
    </row>
    <row r="50" spans="2:10" ht="13" x14ac:dyDescent="0.2"/>
  </sheetData>
  <sheetProtection algorithmName="SHA-512" hashValue="a7K7TR1S0m2srBiUUtg/u84zOlZq+jCtLL+TdutQiim16ASBBxfr0pE88e56Ki7JPvBhJ/9FyJGsHjVeggAx/A==" saltValue="vTgHaxUGMcJDgAoT7fWF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2024-03-22T05:19:19Z</cp:lastPrinted>
  <dcterms:created xsi:type="dcterms:W3CDTF">2024-02-05T00:27:42Z</dcterms:created>
  <dcterms:modified xsi:type="dcterms:W3CDTF">2024-03-22T05:19:34Z</dcterms:modified>
  <cp:category/>
</cp:coreProperties>
</file>