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4\Redirect$\70193-toshiyuki\デスクトップ\"/>
    </mc:Choice>
  </mc:AlternateContent>
  <xr:revisionPtr revIDLastSave="0" documentId="13_ncr:1_{984AC31F-DB6D-451A-AC4F-790CB2432E58}" xr6:coauthVersionLast="47" xr6:coauthVersionMax="47" xr10:uidLastSave="{00000000-0000-0000-0000-000000000000}"/>
  <workbookProtection workbookAlgorithmName="SHA-512" workbookHashValue="TGvEMM18OCdYtejp7BkYTnivBJCfIY/EuEE2sMCeKGX5czQzKO3GwTqGAG3W5WOqxwK2SggkP9XUTyEv9XPiyg==" workbookSaltValue="eVo4J2s9daGUVAZ3m3XxDA==" workbookSpinCount="100000" lockStructure="1"/>
  <bookViews>
    <workbookView xWindow="-120" yWindow="-120" windowWidth="20730" windowHeight="1116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CR118" i="4" s="1"/>
  <c r="ER12" i="5"/>
  <c r="EQ12" i="5"/>
  <c r="EP12" i="5"/>
  <c r="EO12" i="5"/>
  <c r="EI12" i="5"/>
  <c r="CR102" i="4" s="1"/>
  <c r="EH12" i="5"/>
  <c r="EG12" i="5"/>
  <c r="EF12" i="5"/>
  <c r="EE12" i="5"/>
  <c r="DY12" i="5"/>
  <c r="DX12" i="5"/>
  <c r="DW12" i="5"/>
  <c r="BF87" i="4" s="1"/>
  <c r="DV12" i="5"/>
  <c r="DU12" i="5"/>
  <c r="T87" i="4" s="1"/>
  <c r="DO12" i="5"/>
  <c r="CR72" i="4" s="1"/>
  <c r="DN12" i="5"/>
  <c r="DM12" i="5"/>
  <c r="BF72" i="4" s="1"/>
  <c r="DL12" i="5"/>
  <c r="DK12" i="5"/>
  <c r="DE12" i="5"/>
  <c r="DD12" i="5"/>
  <c r="DC12" i="5"/>
  <c r="DB12" i="5"/>
  <c r="DA12" i="5"/>
  <c r="T57" i="4" s="1"/>
  <c r="CT12" i="5"/>
  <c r="CS12" i="5"/>
  <c r="CR12" i="5"/>
  <c r="SS37" i="4" s="1"/>
  <c r="CQ12" i="5"/>
  <c r="CP12" i="5"/>
  <c r="RG37" i="4" s="1"/>
  <c r="CJ12" i="5"/>
  <c r="CI12" i="5"/>
  <c r="CH12" i="5"/>
  <c r="CG12" i="5"/>
  <c r="CF12" i="5"/>
  <c r="BY12" i="5"/>
  <c r="BX12" i="5"/>
  <c r="KQ37" i="4" s="1"/>
  <c r="BW12" i="5"/>
  <c r="BV12" i="5"/>
  <c r="BU12" i="5"/>
  <c r="IL37" i="4" s="1"/>
  <c r="BN12" i="5"/>
  <c r="BM12" i="5"/>
  <c r="GG37" i="4" s="1"/>
  <c r="BL12" i="5"/>
  <c r="BK12" i="5"/>
  <c r="BJ12" i="5"/>
  <c r="BC12" i="5"/>
  <c r="BB12" i="5"/>
  <c r="BA12" i="5"/>
  <c r="AZ12" i="5"/>
  <c r="AK37" i="4" s="1"/>
  <c r="AY12" i="5"/>
  <c r="MO11" i="5"/>
  <c r="UB117" i="4" s="1"/>
  <c r="MN11" i="5"/>
  <c r="TK117" i="4" s="1"/>
  <c r="MM11" i="5"/>
  <c r="ML11" i="5"/>
  <c r="SC117" i="4" s="1"/>
  <c r="MK11" i="5"/>
  <c r="ME11" i="5"/>
  <c r="MD11" i="5"/>
  <c r="MC11" i="5"/>
  <c r="MB11" i="5"/>
  <c r="MA11" i="5"/>
  <c r="LU11" i="5"/>
  <c r="UB86" i="4" s="1"/>
  <c r="LT11" i="5"/>
  <c r="LS11" i="5"/>
  <c r="LR11" i="5"/>
  <c r="SC86" i="4" s="1"/>
  <c r="LQ11" i="5"/>
  <c r="LK11" i="5"/>
  <c r="UB71" i="4" s="1"/>
  <c r="LJ11" i="5"/>
  <c r="LI11" i="5"/>
  <c r="LH11" i="5"/>
  <c r="LG11" i="5"/>
  <c r="RL71" i="4" s="1"/>
  <c r="LA11" i="5"/>
  <c r="KZ11" i="5"/>
  <c r="KY11" i="5"/>
  <c r="ST56" i="4" s="1"/>
  <c r="KX11" i="5"/>
  <c r="KW11" i="5"/>
  <c r="KP11" i="5"/>
  <c r="KO11" i="5"/>
  <c r="KN11" i="5"/>
  <c r="OL117" i="4" s="1"/>
  <c r="KM11" i="5"/>
  <c r="KL11" i="5"/>
  <c r="KF11" i="5"/>
  <c r="KE11" i="5"/>
  <c r="PC101" i="4" s="1"/>
  <c r="KD11" i="5"/>
  <c r="KC11" i="5"/>
  <c r="KB11" i="5"/>
  <c r="ND101" i="4" s="1"/>
  <c r="JV11" i="5"/>
  <c r="JU11" i="5"/>
  <c r="PC86" i="4" s="1"/>
  <c r="JT11" i="5"/>
  <c r="OL86" i="4" s="1"/>
  <c r="JS11" i="5"/>
  <c r="JR11" i="5"/>
  <c r="ND86" i="4" s="1"/>
  <c r="JL11" i="5"/>
  <c r="JK11" i="5"/>
  <c r="JJ11" i="5"/>
  <c r="JI11" i="5"/>
  <c r="JH11" i="5"/>
  <c r="JB11" i="5"/>
  <c r="JA11" i="5"/>
  <c r="PC56" i="4" s="1"/>
  <c r="IZ11" i="5"/>
  <c r="IY11" i="5"/>
  <c r="IX11" i="5"/>
  <c r="IQ11" i="5"/>
  <c r="IP11" i="5"/>
  <c r="KT117" i="4" s="1"/>
  <c r="IO11" i="5"/>
  <c r="IN11" i="5"/>
  <c r="IM11" i="5"/>
  <c r="IG11" i="5"/>
  <c r="IF11" i="5"/>
  <c r="IE11" i="5"/>
  <c r="ID11" i="5"/>
  <c r="JL101" i="4" s="1"/>
  <c r="IC11" i="5"/>
  <c r="HW11" i="5"/>
  <c r="HV11" i="5"/>
  <c r="KT86" i="4" s="1"/>
  <c r="HU11" i="5"/>
  <c r="HT11" i="5"/>
  <c r="JL86" i="4" s="1"/>
  <c r="HS11" i="5"/>
  <c r="HM11" i="5"/>
  <c r="HL11" i="5"/>
  <c r="HK11" i="5"/>
  <c r="HJ11" i="5"/>
  <c r="HI11" i="5"/>
  <c r="HC11" i="5"/>
  <c r="LK56" i="4" s="1"/>
  <c r="HB11" i="5"/>
  <c r="HA11" i="5"/>
  <c r="KC56" i="4" s="1"/>
  <c r="GZ11" i="5"/>
  <c r="JL56" i="4" s="1"/>
  <c r="GY11" i="5"/>
  <c r="GR11" i="5"/>
  <c r="HC117" i="4" s="1"/>
  <c r="GQ11" i="5"/>
  <c r="GP11" i="5"/>
  <c r="GO11" i="5"/>
  <c r="GN11" i="5"/>
  <c r="GH11" i="5"/>
  <c r="GG11" i="5"/>
  <c r="GF11" i="5"/>
  <c r="FU101" i="4" s="1"/>
  <c r="GE11" i="5"/>
  <c r="GD11" i="5"/>
  <c r="EM101" i="4" s="1"/>
  <c r="FX11" i="5"/>
  <c r="HC86" i="4" s="1"/>
  <c r="FW11" i="5"/>
  <c r="FV11" i="5"/>
  <c r="FU11" i="5"/>
  <c r="FT11" i="5"/>
  <c r="FN11" i="5"/>
  <c r="FM11" i="5"/>
  <c r="GL71" i="4" s="1"/>
  <c r="FL11" i="5"/>
  <c r="FK11" i="5"/>
  <c r="FJ11" i="5"/>
  <c r="EM71" i="4" s="1"/>
  <c r="FD11" i="5"/>
  <c r="FC11" i="5"/>
  <c r="FB11" i="5"/>
  <c r="FU56" i="4" s="1"/>
  <c r="FA11" i="5"/>
  <c r="EZ11" i="5"/>
  <c r="ES11" i="5"/>
  <c r="ER11" i="5"/>
  <c r="EQ11" i="5"/>
  <c r="EP11" i="5"/>
  <c r="AM117" i="4" s="1"/>
  <c r="EO11" i="5"/>
  <c r="EI11" i="5"/>
  <c r="EH11" i="5"/>
  <c r="BY101" i="4" s="1"/>
  <c r="EG11" i="5"/>
  <c r="EF11" i="5"/>
  <c r="EE11" i="5"/>
  <c r="T101" i="4" s="1"/>
  <c r="DY11" i="5"/>
  <c r="DX11" i="5"/>
  <c r="BY86" i="4" s="1"/>
  <c r="DW11" i="5"/>
  <c r="DV11" i="5"/>
  <c r="DU11" i="5"/>
  <c r="DO11" i="5"/>
  <c r="DN11" i="5"/>
  <c r="DM11" i="5"/>
  <c r="DL11" i="5"/>
  <c r="AM71" i="4" s="1"/>
  <c r="DK11" i="5"/>
  <c r="DE11" i="5"/>
  <c r="DD11" i="5"/>
  <c r="DC11" i="5"/>
  <c r="DB11" i="5"/>
  <c r="AM56" i="4" s="1"/>
  <c r="DA11" i="5"/>
  <c r="CT11" i="5"/>
  <c r="CS11" i="5"/>
  <c r="CR11" i="5"/>
  <c r="CQ11" i="5"/>
  <c r="CP11" i="5"/>
  <c r="CJ11" i="5"/>
  <c r="CI11" i="5"/>
  <c r="CH11" i="5"/>
  <c r="CG11" i="5"/>
  <c r="NO36" i="4" s="1"/>
  <c r="CF11" i="5"/>
  <c r="BY11" i="5"/>
  <c r="LJ36" i="4" s="1"/>
  <c r="BX11" i="5"/>
  <c r="BW11" i="5"/>
  <c r="BV11" i="5"/>
  <c r="BU11" i="5"/>
  <c r="BN11" i="5"/>
  <c r="BM11" i="5"/>
  <c r="BL11" i="5"/>
  <c r="BK11" i="5"/>
  <c r="BJ11" i="5"/>
  <c r="BC11" i="5"/>
  <c r="CP36" i="4" s="1"/>
  <c r="BB11" i="5"/>
  <c r="BA11" i="5"/>
  <c r="BD36" i="4" s="1"/>
  <c r="AZ11" i="5"/>
  <c r="AY11" i="5"/>
  <c r="KU9" i="5"/>
  <c r="IV9" i="5"/>
  <c r="F126" i="4" s="1"/>
  <c r="GW9" i="5"/>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BS16" i="4" s="1"/>
  <c r="AP6" i="5"/>
  <c r="HC15" i="4" s="1"/>
  <c r="AO6" i="5"/>
  <c r="AN6" i="5"/>
  <c r="AM6" i="5"/>
  <c r="DB15" i="4" s="1"/>
  <c r="AL6" i="5"/>
  <c r="AK6" i="5"/>
  <c r="AJ6" i="5"/>
  <c r="AI6" i="5"/>
  <c r="AH6" i="5"/>
  <c r="AG6" i="5"/>
  <c r="AF6" i="5"/>
  <c r="AE6" i="5"/>
  <c r="FT13" i="4" s="1"/>
  <c r="AD6" i="5"/>
  <c r="EK13" i="4" s="1"/>
  <c r="AC6" i="5"/>
  <c r="AB6" i="5"/>
  <c r="AA6" i="5"/>
  <c r="HC12" i="4" s="1"/>
  <c r="Z6" i="5"/>
  <c r="Y6" i="5"/>
  <c r="X6" i="5"/>
  <c r="W6" i="5"/>
  <c r="V6" i="5"/>
  <c r="U6" i="5"/>
  <c r="T6" i="5"/>
  <c r="S6" i="5"/>
  <c r="R6" i="5"/>
  <c r="Q6" i="5"/>
  <c r="P6" i="5"/>
  <c r="HA5" i="4" s="1"/>
  <c r="O6" i="5"/>
  <c r="EJ5" i="4" s="1"/>
  <c r="N6" i="5"/>
  <c r="M6" i="5"/>
  <c r="GD8" i="5" s="1"/>
  <c r="L6" i="5"/>
  <c r="K6" i="5"/>
  <c r="J6" i="5"/>
  <c r="BS3" i="4" s="1"/>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BY118" i="4"/>
  <c r="BF118" i="4"/>
  <c r="AM118" i="4"/>
  <c r="T118" i="4"/>
  <c r="ST117" i="4"/>
  <c r="RL117" i="4"/>
  <c r="PT117" i="4"/>
  <c r="PC117" i="4"/>
  <c r="NU117" i="4"/>
  <c r="ND117" i="4"/>
  <c r="LK117" i="4"/>
  <c r="KC117" i="4"/>
  <c r="JL117" i="4"/>
  <c r="IU117" i="4"/>
  <c r="GL117" i="4"/>
  <c r="FU117" i="4"/>
  <c r="FD117" i="4"/>
  <c r="EM117" i="4"/>
  <c r="CR117" i="4"/>
  <c r="BY117" i="4"/>
  <c r="BF117" i="4"/>
  <c r="T117" i="4"/>
  <c r="BY102" i="4"/>
  <c r="BF102" i="4"/>
  <c r="AM102" i="4"/>
  <c r="T102" i="4"/>
  <c r="UB101" i="4"/>
  <c r="TK101" i="4"/>
  <c r="ST101" i="4"/>
  <c r="SC101" i="4"/>
  <c r="RL101" i="4"/>
  <c r="PT101" i="4"/>
  <c r="OL101" i="4"/>
  <c r="NU101" i="4"/>
  <c r="LK101" i="4"/>
  <c r="KT101" i="4"/>
  <c r="KC101" i="4"/>
  <c r="IU101" i="4"/>
  <c r="HC101" i="4"/>
  <c r="GL101" i="4"/>
  <c r="FD101" i="4"/>
  <c r="CR101" i="4"/>
  <c r="BF101" i="4"/>
  <c r="AM101" i="4"/>
  <c r="CR87" i="4"/>
  <c r="BY87" i="4"/>
  <c r="AM87" i="4"/>
  <c r="TK86" i="4"/>
  <c r="ST86" i="4"/>
  <c r="RL86" i="4"/>
  <c r="PT86" i="4"/>
  <c r="NU86" i="4"/>
  <c r="LK86" i="4"/>
  <c r="KC86" i="4"/>
  <c r="IU86" i="4"/>
  <c r="GL86" i="4"/>
  <c r="FU86" i="4"/>
  <c r="FD86" i="4"/>
  <c r="EM86" i="4"/>
  <c r="CR86" i="4"/>
  <c r="BF86" i="4"/>
  <c r="AM86" i="4"/>
  <c r="T86" i="4"/>
  <c r="BY72" i="4"/>
  <c r="AM72" i="4"/>
  <c r="T72" i="4"/>
  <c r="TK71" i="4"/>
  <c r="ST71" i="4"/>
  <c r="SC71" i="4"/>
  <c r="PT71" i="4"/>
  <c r="PC71" i="4"/>
  <c r="OL71" i="4"/>
  <c r="NU71" i="4"/>
  <c r="ND71" i="4"/>
  <c r="LK71" i="4"/>
  <c r="KT71" i="4"/>
  <c r="KC71" i="4"/>
  <c r="JL71" i="4"/>
  <c r="IU71" i="4"/>
  <c r="HC71" i="4"/>
  <c r="FU71" i="4"/>
  <c r="FD71" i="4"/>
  <c r="CR71" i="4"/>
  <c r="BY71" i="4"/>
  <c r="BF71" i="4"/>
  <c r="T71" i="4"/>
  <c r="CR57" i="4"/>
  <c r="BY57" i="4"/>
  <c r="BF57" i="4"/>
  <c r="AM57" i="4"/>
  <c r="UB56" i="4"/>
  <c r="TK56" i="4"/>
  <c r="SC56" i="4"/>
  <c r="RL56" i="4"/>
  <c r="PT56" i="4"/>
  <c r="OL56" i="4"/>
  <c r="NU56" i="4"/>
  <c r="ND56" i="4"/>
  <c r="KT56" i="4"/>
  <c r="IU56" i="4"/>
  <c r="HC56" i="4"/>
  <c r="GL56" i="4"/>
  <c r="FD56" i="4"/>
  <c r="EM56" i="4"/>
  <c r="CR56" i="4"/>
  <c r="BY56" i="4"/>
  <c r="BF56" i="4"/>
  <c r="T56" i="4"/>
  <c r="UE37" i="4"/>
  <c r="TL37" i="4"/>
  <c r="RZ37" i="4"/>
  <c r="PT37" i="4"/>
  <c r="PA37" i="4"/>
  <c r="OH37" i="4"/>
  <c r="NO37" i="4"/>
  <c r="MV37" i="4"/>
  <c r="LJ37" i="4"/>
  <c r="JX37" i="4"/>
  <c r="JE37" i="4"/>
  <c r="GZ37" i="4"/>
  <c r="FN37" i="4"/>
  <c r="EU37" i="4"/>
  <c r="EB37" i="4"/>
  <c r="CP37" i="4"/>
  <c r="BW37" i="4"/>
  <c r="BD37" i="4"/>
  <c r="R37" i="4"/>
  <c r="UE36" i="4"/>
  <c r="TL36" i="4"/>
  <c r="SS36" i="4"/>
  <c r="RZ36" i="4"/>
  <c r="RG36" i="4"/>
  <c r="PT36" i="4"/>
  <c r="PA36" i="4"/>
  <c r="OH36" i="4"/>
  <c r="MV36" i="4"/>
  <c r="KQ36" i="4"/>
  <c r="JX36" i="4"/>
  <c r="JE36" i="4"/>
  <c r="IL36" i="4"/>
  <c r="GZ36" i="4"/>
  <c r="GG36" i="4"/>
  <c r="FN36" i="4"/>
  <c r="EU36" i="4"/>
  <c r="EB36" i="4"/>
  <c r="BW36" i="4"/>
  <c r="AK36" i="4"/>
  <c r="R36" i="4"/>
  <c r="FU19" i="4"/>
  <c r="DT19" i="4"/>
  <c r="BS19" i="4"/>
  <c r="HC16" i="4"/>
  <c r="FT16" i="4"/>
  <c r="EK16" i="4"/>
  <c r="DB16" i="4"/>
  <c r="FT15" i="4"/>
  <c r="EK15" i="4"/>
  <c r="BS15" i="4"/>
  <c r="HC14" i="4"/>
  <c r="FT14" i="4"/>
  <c r="EK14" i="4"/>
  <c r="DB14" i="4"/>
  <c r="BS14" i="4"/>
  <c r="HC13" i="4"/>
  <c r="DB13" i="4"/>
  <c r="BS13" i="4"/>
  <c r="FT12" i="4"/>
  <c r="EK12" i="4"/>
  <c r="DB12" i="4"/>
  <c r="BS12" i="4"/>
  <c r="FT11" i="4"/>
  <c r="BS9" i="4"/>
  <c r="HA7" i="4"/>
  <c r="B7" i="4"/>
  <c r="BS5" i="4"/>
  <c r="HA3" i="4"/>
  <c r="EJ3" i="4"/>
  <c r="B3" i="4"/>
  <c r="B1" i="4"/>
  <c r="FJ8" i="5" l="1"/>
  <c r="FL12" i="5" s="1"/>
  <c r="FU72" i="4" s="1"/>
  <c r="B5" i="4"/>
  <c r="GG18" i="5"/>
  <c r="GF18" i="5"/>
  <c r="GE18" i="5"/>
  <c r="GH18" i="5"/>
  <c r="GD18" i="5"/>
  <c r="GE12" i="5"/>
  <c r="FD102" i="4" s="1"/>
  <c r="GH12" i="5"/>
  <c r="HC102" i="4" s="1"/>
  <c r="GD12" i="5"/>
  <c r="EM102" i="4" s="1"/>
  <c r="GG12" i="5"/>
  <c r="GL102" i="4" s="1"/>
  <c r="GF12" i="5"/>
  <c r="FU102"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Z18" i="5"/>
  <c r="HB12" i="5"/>
  <c r="KT57" i="4" s="1"/>
  <c r="HC18" i="5"/>
  <c r="GY18" i="5"/>
  <c r="HB18" i="5"/>
  <c r="HA18" i="5"/>
  <c r="HC12" i="5"/>
  <c r="LK57" i="4" s="1"/>
  <c r="HV18" i="5"/>
  <c r="HT12" i="5"/>
  <c r="JL87" i="4" s="1"/>
  <c r="HU18" i="5"/>
  <c r="HW12" i="5"/>
  <c r="LK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Z12" i="5"/>
  <c r="JL57"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HA12" i="5"/>
  <c r="KC57" i="4" s="1"/>
  <c r="HM18" i="5"/>
  <c r="HI18" i="5"/>
  <c r="HK12" i="5"/>
  <c r="KC72" i="4" s="1"/>
  <c r="HL18" i="5"/>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J12" i="5"/>
  <c r="JL72" i="4" s="1"/>
  <c r="FK18" i="5"/>
  <c r="FN18" i="5"/>
  <c r="FJ18" i="5"/>
  <c r="FM18" i="5"/>
  <c r="FL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FM12" i="5"/>
  <c r="GL72" i="4" s="1"/>
  <c r="GY12" i="5"/>
  <c r="IU57" i="4" s="1"/>
  <c r="HS12" i="5"/>
  <c r="IU87" i="4" s="1"/>
  <c r="GP18" i="5" l="1"/>
  <c r="GR12" i="5"/>
  <c r="HC118" i="4" s="1"/>
  <c r="GO18" i="5"/>
  <c r="GR18" i="5"/>
  <c r="GN18" i="5"/>
  <c r="GQ18" i="5"/>
  <c r="GN12" i="5"/>
  <c r="EM118" i="4" s="1"/>
  <c r="GQ12" i="5"/>
  <c r="GL118" i="4" s="1"/>
  <c r="GP12" i="5"/>
  <c r="FU118" i="4" s="1"/>
  <c r="GO12" i="5"/>
  <c r="FD118" i="4" s="1"/>
  <c r="FX18" i="5"/>
  <c r="FT18" i="5"/>
  <c r="FW18" i="5"/>
  <c r="FV18" i="5"/>
  <c r="FU18" i="5"/>
  <c r="FV12" i="5"/>
  <c r="FU87" i="4" s="1"/>
  <c r="FU12" i="5"/>
  <c r="FD87" i="4" s="1"/>
  <c r="FX12" i="5"/>
  <c r="HC87" i="4" s="1"/>
  <c r="FT12" i="5"/>
  <c r="EM87" i="4" s="1"/>
  <c r="FW12" i="5"/>
  <c r="GL87" i="4" s="1"/>
  <c r="FB18" i="5"/>
  <c r="FA18" i="5"/>
  <c r="FD18" i="5"/>
  <c r="EZ18" i="5"/>
  <c r="FC18" i="5"/>
  <c r="FD12" i="5"/>
  <c r="HC57" i="4" s="1"/>
  <c r="EZ12" i="5"/>
  <c r="EM57" i="4" s="1"/>
  <c r="FC12" i="5"/>
  <c r="GL57" i="4" s="1"/>
  <c r="FB12" i="5"/>
  <c r="FU57" i="4" s="1"/>
  <c r="FA12" i="5"/>
  <c r="FD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alcChain>
</file>

<file path=xl/sharedStrings.xml><?xml version="1.0" encoding="utf-8"?>
<sst xmlns="http://schemas.openxmlformats.org/spreadsheetml/2006/main" count="1046" uniqueCount="270">
  <si>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</si>
  <si>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</si>
  <si>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</si>
  <si>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</si>
  <si>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</si>
  <si>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</si>
  <si>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</si>
  <si>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</si>
  <si>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基金への積立の有無…有　
　目的：施設及び設備の改修等の財源　 12,048千円
一般会計への繰出しの有無…有
　目的：清掃センター管理運営事業　　 　65,490千円　  ：清掃センター管理運営基金積立事業　211,900千円
その他の有無…無 
　電気事業により生じた剰余金は翌年度に一般会計へ繰出し、基金に積立している。また、一般会計への繰出し金は、当初予算額分を管理運営事業に充て、電力売払い収入等の増収によって生じた補正額分は、当該年度に基金へ積立している。なお、基金については、施設及び設備の改修等の財源や将来の施設更新に充てるため、積み立てることを基本としている。今後も事業運営に必要な財源を確保しつつ、一般会計への繰り出しを通じて住民の福祉の向上に努める方針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</si>
  <si>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</si>
  <si>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</si>
  <si>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</si>
  <si>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</si>
  <si>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</si>
  <si>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</si>
  <si>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</si>
  <si>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</si>
  <si>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</si>
  <si>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</si>
  <si>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</si>
  <si>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</si>
  <si>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</si>
  <si>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</si>
  <si>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</si>
  <si>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</si>
  <si>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</si>
  <si>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</si>
  <si>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</si>
  <si>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</si>
  <si>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</si>
  <si>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</si>
  <si>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</si>
  <si>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</si>
  <si>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</si>
  <si>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</si>
  <si>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</si>
  <si>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</si>
  <si>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</si>
  <si>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</si>
  <si>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</si>
  <si>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</si>
  <si>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</si>
  <si>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</si>
  <si>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</si>
  <si>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</si>
  <si>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</si>
  <si>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</si>
  <si>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</si>
  <si>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</si>
  <si>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</si>
  <si>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</si>
  <si>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</si>
  <si>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</si>
  <si>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</si>
  <si>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</si>
  <si>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</si>
  <si>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</si>
  <si>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</si>
  <si>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</si>
  <si>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</si>
  <si>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</si>
  <si>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</si>
  <si>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</si>
  <si>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</si>
  <si>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</si>
  <si>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</si>
  <si>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</si>
  <si>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</si>
  <si>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</si>
  <si>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</si>
  <si>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</si>
  <si>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</si>
  <si>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</si>
  <si>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</si>
  <si>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</si>
  <si>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</si>
  <si>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</si>
  <si>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</si>
  <si>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</si>
  <si>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</si>
  <si>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</si>
  <si>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</si>
  <si>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</si>
  <si>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</si>
  <si>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</si>
  <si>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</si>
  <si>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</si>
  <si>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</si>
  <si>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</si>
  <si>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</si>
  <si>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</si>
  <si>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</si>
  <si>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</si>
  <si>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</si>
  <si>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</si>
  <si>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</si>
  <si>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</si>
  <si>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</si>
  <si>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</si>
  <si>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</si>
  <si>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</si>
  <si>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</si>
  <si>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</si>
  <si>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</si>
  <si>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</si>
  <si>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</si>
  <si>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</si>
  <si>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</si>
  <si>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</si>
  <si>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</si>
  <si>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</si>
  <si>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</si>
  <si>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</si>
  <si>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</si>
  <si>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</si>
  <si>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</si>
  <si>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</si>
  <si>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</si>
  <si>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</si>
  <si>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</si>
  <si>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</si>
  <si>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</si>
  <si>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</si>
  <si>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</si>
  <si>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</si>
  <si>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</si>
  <si>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102032</t>
  </si>
  <si>
    <t>47</t>
  </si>
  <si>
    <t>04</t>
  </si>
  <si>
    <t>0</t>
  </si>
  <si>
    <t>000</t>
  </si>
  <si>
    <t>群馬県　桐生市</t>
  </si>
  <si>
    <t>法非適用</t>
  </si>
  <si>
    <t>電気事業</t>
  </si>
  <si>
    <t>非設置</t>
  </si>
  <si>
    <t>該当数値なし</t>
  </si>
  <si>
    <t>-</t>
  </si>
  <si>
    <t>令和5年3月31日　清掃センター発電所</t>
  </si>
  <si>
    <t>無</t>
  </si>
  <si>
    <t>日立造船㈱</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</si>
  <si>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</si>
  <si>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</si>
  <si>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</si>
  <si>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</si>
  <si>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</si>
  <si>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</si>
  <si>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</si>
  <si>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</si>
  <si>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</si>
  <si>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</si>
  <si>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</si>
  <si>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</si>
  <si>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</si>
  <si>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</si>
  <si>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</si>
  <si>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</si>
  <si>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</si>
  <si>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</si>
  <si>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</si>
  <si>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</si>
  <si>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</si>
  <si>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</si>
  <si>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</si>
  <si>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</si>
  <si>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</si>
  <si>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</si>
  <si>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</si>
  <si>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</si>
  <si>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</si>
  <si>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</si>
  <si>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</si>
  <si>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</si>
  <si>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</si>
  <si>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</si>
  <si>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</si>
  <si>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</si>
  <si>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</si>
  <si>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</si>
  <si>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</si>
  <si>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</si>
  <si>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</si>
  <si>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</si>
  <si>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</si>
  <si>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</si>
  <si>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</si>
  <si>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</si>
  <si>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</si>
  <si>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</si>
  <si>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</si>
  <si>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</si>
  <si>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</si>
  <si>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</si>
  <si>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</si>
  <si>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</si>
  <si>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</si>
  <si>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</si>
  <si>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</si>
  <si>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</si>
  <si>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</si>
  <si>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</si>
  <si>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</si>
  <si>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</si>
  <si>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</si>
  <si>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</si>
  <si>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</si>
  <si>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</si>
  <si>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</si>
  <si>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</si>
  <si>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</si>
  <si>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</si>
  <si>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</si>
  <si>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</si>
  <si>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</si>
  <si>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</si>
  <si>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</si>
  <si>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</si>
  <si>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</si>
  <si>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</si>
  <si>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</si>
  <si>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</si>
  <si>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</si>
  <si>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</si>
  <si>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</si>
  <si>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</si>
  <si>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</si>
  <si>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</si>
  <si>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</si>
  <si>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</si>
  <si>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</si>
  <si>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</si>
  <si>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</si>
  <si>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</si>
  <si>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</si>
  <si>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</si>
  <si>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</si>
  <si>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</si>
  <si>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</si>
  <si>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</si>
  <si>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</si>
  <si>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</si>
  <si>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</si>
  <si>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</si>
  <si>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</si>
  <si>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</si>
  <si>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</si>
  <si>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</si>
  <si>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</si>
  <si>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</si>
  <si>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</si>
  <si>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</si>
  <si>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</si>
  <si>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</si>
  <si>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</si>
  <si>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</si>
  <si>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</si>
  <si>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</si>
  <si>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</si>
  <si>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</si>
  <si>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</si>
  <si>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</si>
  <si>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</si>
  <si>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</si>
  <si>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</si>
  <si>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</si>
  <si>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</si>
  <si>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</si>
  <si>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令和5年3月31日清掃センター発電所</t>
    <phoneticPr fontId="5"/>
  </si>
  <si>
    <t>　収益的収支比率及び営業収支比率について、令和4年度は売電量や売電単価が3年度よりも上回り、営業収益と総収益の増収に加え営業費用や総費用も安価であったことから収支比率が上昇した。なお、過去5年間においても同比率は100％を超えており経営の安定性は保たれている。供給原価やEBITDAについては、営業費用に左右されるため年度によってばらつきが生じている。また、本事業については、ごみ焼却時における余熱を利用したごみ発電による売電収入が財源となっており、一般的な火力発電と比較すると燃料費が必要ないため、費用対効果が大きく経営の安定性は保たれている。</t>
    <phoneticPr fontId="5"/>
  </si>
  <si>
    <t>　収益的収支比率及び営業収支比率ついては、毎年度100％を上回っており発電事業経営の健全性は保たれている。しかしながら本事業は一般廃棄物処理施設の運営と密接に関係しており、ごみ減量伴うごみ焼却量の減少が発電量の低下に直結することや社会全体の電力情勢によって売電単価も変動するため、営業利益が減少するリスクが懸念される。このため、今後については、ごみ量の確保に努め安定的・継続的な事業の運営を行うことが求められる。</t>
    <phoneticPr fontId="5"/>
  </si>
  <si>
    <t>　ごみ発電の設備利用率は、ごみ量の増減で変動するが概ね平均値を維持しており、修繕費比率は計画的な修繕を年度によって行うため差が生じている。企業債残高対料金収入比率は令和元年度に完済しているため、2年度以降は0％となっている。FIT収入割合が0％となっていることについては、FIT制度へ移行せずにRPS法の経過措置の適用を受けていたためである。今後は発電の燃料であるごみ量が減少傾向にあることから施設の安定稼働を図るため、ごみ量の確保が必要となっている。また、焼却施設については、基幹的設備改良工事が実施済みであることから令和13年度までの安定稼働が可能となっている。</t>
    <rPh sb="38" eb="40">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</si>
</sst>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604.4</c:v>
                </c:pt>
                <c:pt idx="1">
                  <c:v>727.8</c:v>
                </c:pt>
                <c:pt idx="2">
                  <c:v>539.9</c:v>
                </c:pt>
                <c:pt idx="3">
                  <c:v>139.4</c:v>
                </c:pt>
                <c:pt idx="4">
                  <c:v>933.2</c:v>
                </c:pt>
              </c:numCache>
            </c:numRef>
          </c:val>
          <c:extLst>
            <c:ext xmlns:c16="http://schemas.microsoft.com/office/drawing/2014/chart" uri="{C3380CC4-5D6E-409C-BE32-E72D297353CC}">
              <c16:uniqueId val="{00000000-7CEC-494B-AB88-01DFF263D56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7CEC-494B-AB88-01DFF263D56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CEC-494B-AB88-01DFF263D56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012-4EDC-88A8-2A0AC85671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D012-4EDC-88A8-2A0AC85671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3A-410D-86AA-A38CC1691A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3A-410D-86AA-A38CC1691A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6B-4187-9B17-7EB5E7609D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6B-4187-9B17-7EB5E7609D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94-49F7-A9A4-BB58F734DB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94-49F7-A9A4-BB58F734DB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B-48C3-A779-526FC311F4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B-48C3-A779-526FC311F4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7-4C0B-A557-01D8F5172A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7-4C0B-A557-01D8F5172A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67.5</c:v>
                </c:pt>
                <c:pt idx="1">
                  <c:v>72.400000000000006</c:v>
                </c:pt>
                <c:pt idx="2">
                  <c:v>65</c:v>
                </c:pt>
                <c:pt idx="3">
                  <c:v>70.400000000000006</c:v>
                </c:pt>
                <c:pt idx="4">
                  <c:v>79</c:v>
                </c:pt>
              </c:numCache>
            </c:numRef>
          </c:val>
          <c:extLst>
            <c:ext xmlns:c16="http://schemas.microsoft.com/office/drawing/2014/chart" uri="{C3380CC4-5D6E-409C-BE32-E72D297353CC}">
              <c16:uniqueId val="{00000000-F159-4142-80B0-6F9531BEA4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67.8</c:v>
                </c:pt>
                <c:pt idx="1">
                  <c:v>71</c:v>
                </c:pt>
                <c:pt idx="2">
                  <c:v>70.5</c:v>
                </c:pt>
                <c:pt idx="3">
                  <c:v>69.400000000000006</c:v>
                </c:pt>
                <c:pt idx="4">
                  <c:v>67.7</c:v>
                </c:pt>
              </c:numCache>
            </c:numRef>
          </c:val>
          <c:smooth val="0"/>
          <c:extLst>
            <c:ext xmlns:c16="http://schemas.microsoft.com/office/drawing/2014/chart" uri="{C3380CC4-5D6E-409C-BE32-E72D297353CC}">
              <c16:uniqueId val="{00000001-F159-4142-80B0-6F9531BEA4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C65-4D90-8305-94E866ADCC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0.6</c:v>
                </c:pt>
                <c:pt idx="1">
                  <c:v>0.2</c:v>
                </c:pt>
                <c:pt idx="2">
                  <c:v>0.1</c:v>
                </c:pt>
                <c:pt idx="3">
                  <c:v>0.5</c:v>
                </c:pt>
                <c:pt idx="4">
                  <c:v>0.6</c:v>
                </c:pt>
              </c:numCache>
            </c:numRef>
          </c:val>
          <c:smooth val="0"/>
          <c:extLst>
            <c:ext xmlns:c16="http://schemas.microsoft.com/office/drawing/2014/chart" uri="{C3380CC4-5D6E-409C-BE32-E72D297353CC}">
              <c16:uniqueId val="{00000001-9C65-4D90-8305-94E866ADCC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1.4</c:v>
                </c:pt>
                <c:pt idx="1">
                  <c:v>0.6</c:v>
                </c:pt>
                <c:pt idx="2">
                  <c:v>0</c:v>
                </c:pt>
                <c:pt idx="3">
                  <c:v>0</c:v>
                </c:pt>
                <c:pt idx="4">
                  <c:v>0</c:v>
                </c:pt>
              </c:numCache>
            </c:numRef>
          </c:val>
          <c:extLst>
            <c:ext xmlns:c16="http://schemas.microsoft.com/office/drawing/2014/chart" uri="{C3380CC4-5D6E-409C-BE32-E72D297353CC}">
              <c16:uniqueId val="{00000000-64B3-469A-9212-DF43A4163A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43.5</c:v>
                </c:pt>
                <c:pt idx="1">
                  <c:v>42.8</c:v>
                </c:pt>
                <c:pt idx="2">
                  <c:v>41</c:v>
                </c:pt>
                <c:pt idx="3">
                  <c:v>46.6</c:v>
                </c:pt>
                <c:pt idx="4">
                  <c:v>32.200000000000003</c:v>
                </c:pt>
              </c:numCache>
            </c:numRef>
          </c:val>
          <c:smooth val="0"/>
          <c:extLst>
            <c:ext xmlns:c16="http://schemas.microsoft.com/office/drawing/2014/chart" uri="{C3380CC4-5D6E-409C-BE32-E72D297353CC}">
              <c16:uniqueId val="{00000001-64B3-469A-9212-DF43A4163A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7-43E5-BA3A-75C58B9056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7-43E5-BA3A-75C58B9056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1187.5</c:v>
                </c:pt>
                <c:pt idx="1">
                  <c:v>1365.1</c:v>
                </c:pt>
                <c:pt idx="2">
                  <c:v>1221.8</c:v>
                </c:pt>
                <c:pt idx="3">
                  <c:v>161.30000000000001</c:v>
                </c:pt>
                <c:pt idx="4">
                  <c:v>1167.4000000000001</c:v>
                </c:pt>
              </c:numCache>
            </c:numRef>
          </c:val>
          <c:extLst>
            <c:ext xmlns:c16="http://schemas.microsoft.com/office/drawing/2014/chart" uri="{C3380CC4-5D6E-409C-BE32-E72D297353CC}">
              <c16:uniqueId val="{00000000-B0A6-44B2-931D-F1844FB41CB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B0A6-44B2-931D-F1844FB41CB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0A6-44B2-931D-F1844FB41CB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501-4214-A8F3-E825184DF0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33.799999999999997</c:v>
                </c:pt>
                <c:pt idx="1">
                  <c:v>24</c:v>
                </c:pt>
                <c:pt idx="2">
                  <c:v>23.8</c:v>
                </c:pt>
                <c:pt idx="3">
                  <c:v>30.5</c:v>
                </c:pt>
                <c:pt idx="4">
                  <c:v>14.5</c:v>
                </c:pt>
              </c:numCache>
            </c:numRef>
          </c:val>
          <c:smooth val="0"/>
          <c:extLst>
            <c:ext xmlns:c16="http://schemas.microsoft.com/office/drawing/2014/chart" uri="{C3380CC4-5D6E-409C-BE32-E72D297353CC}">
              <c16:uniqueId val="{00000001-F501-4214-A8F3-E825184DF0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7-4C8E-B4BC-A6FE811BA9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7-4C8E-B4BC-A6FE811BA9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AF-4CD3-9B0B-C98866332A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F-4CD3-9B0B-C98866332A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0-449F-8454-AB58138376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0-449F-8454-AB58138376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96-491F-B28E-6E98D03FFB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6-491F-B28E-6E98D03FFB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E3-408F-A3C1-EE2F15301B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3-408F-A3C1-EE2F15301B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8-45AC-A9A9-F5B75E5659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8-45AC-A9A9-F5B75E5659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9-4049-9036-61623DB4D6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9-4049-9036-61623DB4D6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D6-464C-A43E-2E93E97AF8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D6-464C-A43E-2E93E97AF8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B-4A59-AA1A-DA67FDD7ABE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B-4A59-AA1A-DA67FDD7ABE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9-4860-AB5D-C89B41011C0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9-4860-AB5D-C89B41011C0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5E9-4860-AB5D-C89B41011C0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5-498A-B990-06804BD1F1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5-498A-B990-06804BD1F1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1866.3</c:v>
                </c:pt>
                <c:pt idx="1">
                  <c:v>1634.8</c:v>
                </c:pt>
                <c:pt idx="2">
                  <c:v>2347.1999999999998</c:v>
                </c:pt>
                <c:pt idx="3">
                  <c:v>6710.9</c:v>
                </c:pt>
                <c:pt idx="4">
                  <c:v>1547.4</c:v>
                </c:pt>
              </c:numCache>
            </c:numRef>
          </c:val>
          <c:extLst>
            <c:ext xmlns:c16="http://schemas.microsoft.com/office/drawing/2014/chart" uri="{C3380CC4-5D6E-409C-BE32-E72D297353CC}">
              <c16:uniqueId val="{00000000-FFDC-4CBC-90DF-928027E1F05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FFDC-4CBC-90DF-928027E1F05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149898</c:v>
                </c:pt>
                <c:pt idx="1">
                  <c:v>180757</c:v>
                </c:pt>
                <c:pt idx="2">
                  <c:v>150490</c:v>
                </c:pt>
                <c:pt idx="3">
                  <c:v>43619</c:v>
                </c:pt>
                <c:pt idx="4">
                  <c:v>247531</c:v>
                </c:pt>
              </c:numCache>
            </c:numRef>
          </c:val>
          <c:extLst>
            <c:ext xmlns:c16="http://schemas.microsoft.com/office/drawing/2014/chart" uri="{C3380CC4-5D6E-409C-BE32-E72D297353CC}">
              <c16:uniqueId val="{00000000-235B-4AE5-8184-F3A147D9862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235B-4AE5-8184-F3A147D9862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67.5</c:v>
                </c:pt>
                <c:pt idx="1">
                  <c:v>72.400000000000006</c:v>
                </c:pt>
                <c:pt idx="2">
                  <c:v>65</c:v>
                </c:pt>
                <c:pt idx="3">
                  <c:v>70.400000000000006</c:v>
                </c:pt>
                <c:pt idx="4">
                  <c:v>79</c:v>
                </c:pt>
              </c:numCache>
            </c:numRef>
          </c:val>
          <c:extLst>
            <c:ext xmlns:c16="http://schemas.microsoft.com/office/drawing/2014/chart" uri="{C3380CC4-5D6E-409C-BE32-E72D297353CC}">
              <c16:uniqueId val="{00000000-B71A-4E89-A2F3-6D515E62D5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B71A-4E89-A2F3-6D515E62D5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EE4-4830-84D6-1A26681DB9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EE4-4830-84D6-1A26681DB9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1.4</c:v>
                </c:pt>
                <c:pt idx="1">
                  <c:v>0.6</c:v>
                </c:pt>
                <c:pt idx="2">
                  <c:v>0</c:v>
                </c:pt>
                <c:pt idx="3">
                  <c:v>0</c:v>
                </c:pt>
                <c:pt idx="4">
                  <c:v>0</c:v>
                </c:pt>
              </c:numCache>
            </c:numRef>
          </c:val>
          <c:extLst>
            <c:ext xmlns:c16="http://schemas.microsoft.com/office/drawing/2014/chart" uri="{C3380CC4-5D6E-409C-BE32-E72D297353CC}">
              <c16:uniqueId val="{00000000-E9C8-4EDA-8097-F12991BDCE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E9C8-4EDA-8097-F12991BDCE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C-4610-97AF-06BE284FED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C-4610-97AF-06BE284FED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GE1" zoomScale="70" zoomScaleNormal="70" workbookViewId="0">
      <selection activeCell="KK3" sqref="KK3:VA1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群馬県　桐生市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267</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f>データ!N6</f>
        <v>1</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266</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136</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139</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f>データ!AB6</f>
        <v>27549</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f>データ!AC6</f>
        <v>29629</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f>データ!AD6</f>
        <v>26546</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f>データ!AE6</f>
        <v>28744</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f>データ!AF6</f>
        <v>32242</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27549</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29629</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26546</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28744</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32242</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246440</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t="str">
        <f>データ!AW6</f>
        <v>-</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246440</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3">
        <f>データ!AY11</f>
        <v>604.4</v>
      </c>
      <c r="S36" s="94"/>
      <c r="T36" s="94"/>
      <c r="U36" s="94"/>
      <c r="V36" s="94"/>
      <c r="W36" s="94"/>
      <c r="X36" s="94"/>
      <c r="Y36" s="94"/>
      <c r="Z36" s="94"/>
      <c r="AA36" s="94"/>
      <c r="AB36" s="94"/>
      <c r="AC36" s="94"/>
      <c r="AD36" s="94"/>
      <c r="AE36" s="94"/>
      <c r="AF36" s="94"/>
      <c r="AG36" s="94"/>
      <c r="AH36" s="94"/>
      <c r="AI36" s="94"/>
      <c r="AJ36" s="95"/>
      <c r="AK36" s="93">
        <f>データ!AZ11</f>
        <v>727.8</v>
      </c>
      <c r="AL36" s="94"/>
      <c r="AM36" s="94"/>
      <c r="AN36" s="94"/>
      <c r="AO36" s="94"/>
      <c r="AP36" s="94"/>
      <c r="AQ36" s="94"/>
      <c r="AR36" s="94"/>
      <c r="AS36" s="94"/>
      <c r="AT36" s="94"/>
      <c r="AU36" s="94"/>
      <c r="AV36" s="94"/>
      <c r="AW36" s="94"/>
      <c r="AX36" s="94"/>
      <c r="AY36" s="94"/>
      <c r="AZ36" s="94"/>
      <c r="BA36" s="94"/>
      <c r="BB36" s="94"/>
      <c r="BC36" s="95"/>
      <c r="BD36" s="93">
        <f>データ!BA11</f>
        <v>539.9</v>
      </c>
      <c r="BE36" s="94"/>
      <c r="BF36" s="94"/>
      <c r="BG36" s="94"/>
      <c r="BH36" s="94"/>
      <c r="BI36" s="94"/>
      <c r="BJ36" s="94"/>
      <c r="BK36" s="94"/>
      <c r="BL36" s="94"/>
      <c r="BM36" s="94"/>
      <c r="BN36" s="94"/>
      <c r="BO36" s="94"/>
      <c r="BP36" s="94"/>
      <c r="BQ36" s="94"/>
      <c r="BR36" s="94"/>
      <c r="BS36" s="94"/>
      <c r="BT36" s="94"/>
      <c r="BU36" s="94"/>
      <c r="BV36" s="95"/>
      <c r="BW36" s="93">
        <f>データ!BB11</f>
        <v>139.4</v>
      </c>
      <c r="BX36" s="94"/>
      <c r="BY36" s="94"/>
      <c r="BZ36" s="94"/>
      <c r="CA36" s="94"/>
      <c r="CB36" s="94"/>
      <c r="CC36" s="94"/>
      <c r="CD36" s="94"/>
      <c r="CE36" s="94"/>
      <c r="CF36" s="94"/>
      <c r="CG36" s="94"/>
      <c r="CH36" s="94"/>
      <c r="CI36" s="94"/>
      <c r="CJ36" s="94"/>
      <c r="CK36" s="94"/>
      <c r="CL36" s="94"/>
      <c r="CM36" s="94"/>
      <c r="CN36" s="94"/>
      <c r="CO36" s="95"/>
      <c r="CP36" s="93">
        <f>データ!BC11</f>
        <v>933.2</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1187.5</v>
      </c>
      <c r="EC36" s="94"/>
      <c r="ED36" s="94"/>
      <c r="EE36" s="94"/>
      <c r="EF36" s="94"/>
      <c r="EG36" s="94"/>
      <c r="EH36" s="94"/>
      <c r="EI36" s="94"/>
      <c r="EJ36" s="94"/>
      <c r="EK36" s="94"/>
      <c r="EL36" s="94"/>
      <c r="EM36" s="94"/>
      <c r="EN36" s="94"/>
      <c r="EO36" s="94"/>
      <c r="EP36" s="94"/>
      <c r="EQ36" s="94"/>
      <c r="ER36" s="94"/>
      <c r="ES36" s="94"/>
      <c r="ET36" s="95"/>
      <c r="EU36" s="93">
        <f>データ!BK11</f>
        <v>1365.1</v>
      </c>
      <c r="EV36" s="94"/>
      <c r="EW36" s="94"/>
      <c r="EX36" s="94"/>
      <c r="EY36" s="94"/>
      <c r="EZ36" s="94"/>
      <c r="FA36" s="94"/>
      <c r="FB36" s="94"/>
      <c r="FC36" s="94"/>
      <c r="FD36" s="94"/>
      <c r="FE36" s="94"/>
      <c r="FF36" s="94"/>
      <c r="FG36" s="94"/>
      <c r="FH36" s="94"/>
      <c r="FI36" s="94"/>
      <c r="FJ36" s="94"/>
      <c r="FK36" s="94"/>
      <c r="FL36" s="94"/>
      <c r="FM36" s="95"/>
      <c r="FN36" s="93">
        <f>データ!BL11</f>
        <v>1221.8</v>
      </c>
      <c r="FO36" s="94"/>
      <c r="FP36" s="94"/>
      <c r="FQ36" s="94"/>
      <c r="FR36" s="94"/>
      <c r="FS36" s="94"/>
      <c r="FT36" s="94"/>
      <c r="FU36" s="94"/>
      <c r="FV36" s="94"/>
      <c r="FW36" s="94"/>
      <c r="FX36" s="94"/>
      <c r="FY36" s="94"/>
      <c r="FZ36" s="94"/>
      <c r="GA36" s="94"/>
      <c r="GB36" s="94"/>
      <c r="GC36" s="94"/>
      <c r="GD36" s="94"/>
      <c r="GE36" s="94"/>
      <c r="GF36" s="95"/>
      <c r="GG36" s="93">
        <f>データ!BM11</f>
        <v>161.30000000000001</v>
      </c>
      <c r="GH36" s="94"/>
      <c r="GI36" s="94"/>
      <c r="GJ36" s="94"/>
      <c r="GK36" s="94"/>
      <c r="GL36" s="94"/>
      <c r="GM36" s="94"/>
      <c r="GN36" s="94"/>
      <c r="GO36" s="94"/>
      <c r="GP36" s="94"/>
      <c r="GQ36" s="94"/>
      <c r="GR36" s="94"/>
      <c r="GS36" s="94"/>
      <c r="GT36" s="94"/>
      <c r="GU36" s="94"/>
      <c r="GV36" s="94"/>
      <c r="GW36" s="94"/>
      <c r="GX36" s="94"/>
      <c r="GY36" s="95"/>
      <c r="GZ36" s="93">
        <f>データ!BN11</f>
        <v>1167.4000000000001</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31</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1866.3</v>
      </c>
      <c r="MW36" s="94"/>
      <c r="MX36" s="94"/>
      <c r="MY36" s="94"/>
      <c r="MZ36" s="94"/>
      <c r="NA36" s="94"/>
      <c r="NB36" s="94"/>
      <c r="NC36" s="94"/>
      <c r="ND36" s="94"/>
      <c r="NE36" s="94"/>
      <c r="NF36" s="94"/>
      <c r="NG36" s="94"/>
      <c r="NH36" s="94"/>
      <c r="NI36" s="94"/>
      <c r="NJ36" s="94"/>
      <c r="NK36" s="94"/>
      <c r="NL36" s="94"/>
      <c r="NM36" s="94"/>
      <c r="NN36" s="95"/>
      <c r="NO36" s="93">
        <f>データ!CG11</f>
        <v>1634.8</v>
      </c>
      <c r="NP36" s="94"/>
      <c r="NQ36" s="94"/>
      <c r="NR36" s="94"/>
      <c r="NS36" s="94"/>
      <c r="NT36" s="94"/>
      <c r="NU36" s="94"/>
      <c r="NV36" s="94"/>
      <c r="NW36" s="94"/>
      <c r="NX36" s="94"/>
      <c r="NY36" s="94"/>
      <c r="NZ36" s="94"/>
      <c r="OA36" s="94"/>
      <c r="OB36" s="94"/>
      <c r="OC36" s="94"/>
      <c r="OD36" s="94"/>
      <c r="OE36" s="94"/>
      <c r="OF36" s="94"/>
      <c r="OG36" s="95"/>
      <c r="OH36" s="93">
        <f>データ!CH11</f>
        <v>2347.1999999999998</v>
      </c>
      <c r="OI36" s="94"/>
      <c r="OJ36" s="94"/>
      <c r="OK36" s="94"/>
      <c r="OL36" s="94"/>
      <c r="OM36" s="94"/>
      <c r="ON36" s="94"/>
      <c r="OO36" s="94"/>
      <c r="OP36" s="94"/>
      <c r="OQ36" s="94"/>
      <c r="OR36" s="94"/>
      <c r="OS36" s="94"/>
      <c r="OT36" s="94"/>
      <c r="OU36" s="94"/>
      <c r="OV36" s="94"/>
      <c r="OW36" s="94"/>
      <c r="OX36" s="94"/>
      <c r="OY36" s="94"/>
      <c r="OZ36" s="95"/>
      <c r="PA36" s="93">
        <f>データ!CI11</f>
        <v>6710.9</v>
      </c>
      <c r="PB36" s="94"/>
      <c r="PC36" s="94"/>
      <c r="PD36" s="94"/>
      <c r="PE36" s="94"/>
      <c r="PF36" s="94"/>
      <c r="PG36" s="94"/>
      <c r="PH36" s="94"/>
      <c r="PI36" s="94"/>
      <c r="PJ36" s="94"/>
      <c r="PK36" s="94"/>
      <c r="PL36" s="94"/>
      <c r="PM36" s="94"/>
      <c r="PN36" s="94"/>
      <c r="PO36" s="94"/>
      <c r="PP36" s="94"/>
      <c r="PQ36" s="94"/>
      <c r="PR36" s="94"/>
      <c r="PS36" s="95"/>
      <c r="PT36" s="93">
        <f>データ!CJ11</f>
        <v>1547.4</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149898</v>
      </c>
      <c r="RH36" s="124"/>
      <c r="RI36" s="124"/>
      <c r="RJ36" s="124"/>
      <c r="RK36" s="124"/>
      <c r="RL36" s="124"/>
      <c r="RM36" s="124"/>
      <c r="RN36" s="124"/>
      <c r="RO36" s="124"/>
      <c r="RP36" s="124"/>
      <c r="RQ36" s="124"/>
      <c r="RR36" s="124"/>
      <c r="RS36" s="124"/>
      <c r="RT36" s="124"/>
      <c r="RU36" s="124"/>
      <c r="RV36" s="124"/>
      <c r="RW36" s="124"/>
      <c r="RX36" s="124"/>
      <c r="RY36" s="125"/>
      <c r="RZ36" s="123">
        <f>データ!CQ11</f>
        <v>180757</v>
      </c>
      <c r="SA36" s="124"/>
      <c r="SB36" s="124"/>
      <c r="SC36" s="124"/>
      <c r="SD36" s="124"/>
      <c r="SE36" s="124"/>
      <c r="SF36" s="124"/>
      <c r="SG36" s="124"/>
      <c r="SH36" s="124"/>
      <c r="SI36" s="124"/>
      <c r="SJ36" s="124"/>
      <c r="SK36" s="124"/>
      <c r="SL36" s="124"/>
      <c r="SM36" s="124"/>
      <c r="SN36" s="124"/>
      <c r="SO36" s="124"/>
      <c r="SP36" s="124"/>
      <c r="SQ36" s="124"/>
      <c r="SR36" s="125"/>
      <c r="SS36" s="123">
        <f>データ!CR11</f>
        <v>150490</v>
      </c>
      <c r="ST36" s="124"/>
      <c r="SU36" s="124"/>
      <c r="SV36" s="124"/>
      <c r="SW36" s="124"/>
      <c r="SX36" s="124"/>
      <c r="SY36" s="124"/>
      <c r="SZ36" s="124"/>
      <c r="TA36" s="124"/>
      <c r="TB36" s="124"/>
      <c r="TC36" s="124"/>
      <c r="TD36" s="124"/>
      <c r="TE36" s="124"/>
      <c r="TF36" s="124"/>
      <c r="TG36" s="124"/>
      <c r="TH36" s="124"/>
      <c r="TI36" s="124"/>
      <c r="TJ36" s="124"/>
      <c r="TK36" s="125"/>
      <c r="TL36" s="123">
        <f>データ!CS11</f>
        <v>43619</v>
      </c>
      <c r="TM36" s="124"/>
      <c r="TN36" s="124"/>
      <c r="TO36" s="124"/>
      <c r="TP36" s="124"/>
      <c r="TQ36" s="124"/>
      <c r="TR36" s="124"/>
      <c r="TS36" s="124"/>
      <c r="TT36" s="124"/>
      <c r="TU36" s="124"/>
      <c r="TV36" s="124"/>
      <c r="TW36" s="124"/>
      <c r="TX36" s="124"/>
      <c r="TY36" s="124"/>
      <c r="TZ36" s="124"/>
      <c r="UA36" s="124"/>
      <c r="UB36" s="124"/>
      <c r="UC36" s="124"/>
      <c r="UD36" s="125"/>
      <c r="UE36" s="123">
        <f>データ!CT11</f>
        <v>247531</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32</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32</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32</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32</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32</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33</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34</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269</v>
      </c>
      <c r="VE41" s="107"/>
      <c r="VF41" s="107"/>
      <c r="VG41" s="107"/>
      <c r="VH41" s="107"/>
      <c r="VI41" s="107"/>
      <c r="VJ41" s="108"/>
    </row>
    <row r="42" spans="1:582" ht="29.45" customHeight="1" x14ac:dyDescent="0.15">
      <c r="A42" s="1"/>
      <c r="B42" s="115" t="s">
        <v>35</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36</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37</v>
      </c>
      <c r="I56" s="90"/>
      <c r="J56" s="90"/>
      <c r="K56" s="90"/>
      <c r="L56" s="90"/>
      <c r="M56" s="90"/>
      <c r="N56" s="90"/>
      <c r="O56" s="90"/>
      <c r="P56" s="90"/>
      <c r="Q56" s="90"/>
      <c r="R56" s="90"/>
      <c r="S56" s="91"/>
      <c r="T56" s="93">
        <f>データ!DA11</f>
        <v>67.5</v>
      </c>
      <c r="U56" s="94"/>
      <c r="V56" s="94"/>
      <c r="W56" s="94"/>
      <c r="X56" s="94"/>
      <c r="Y56" s="94"/>
      <c r="Z56" s="94"/>
      <c r="AA56" s="94"/>
      <c r="AB56" s="94"/>
      <c r="AC56" s="94"/>
      <c r="AD56" s="94"/>
      <c r="AE56" s="94"/>
      <c r="AF56" s="94"/>
      <c r="AG56" s="94"/>
      <c r="AH56" s="94"/>
      <c r="AI56" s="94"/>
      <c r="AJ56" s="94"/>
      <c r="AK56" s="94"/>
      <c r="AL56" s="95"/>
      <c r="AM56" s="93">
        <f>データ!DB11</f>
        <v>72.400000000000006</v>
      </c>
      <c r="AN56" s="94"/>
      <c r="AO56" s="94"/>
      <c r="AP56" s="94"/>
      <c r="AQ56" s="94"/>
      <c r="AR56" s="94"/>
      <c r="AS56" s="94"/>
      <c r="AT56" s="94"/>
      <c r="AU56" s="94"/>
      <c r="AV56" s="94"/>
      <c r="AW56" s="94"/>
      <c r="AX56" s="94"/>
      <c r="AY56" s="94"/>
      <c r="AZ56" s="94"/>
      <c r="BA56" s="94"/>
      <c r="BB56" s="94"/>
      <c r="BC56" s="94"/>
      <c r="BD56" s="94"/>
      <c r="BE56" s="95"/>
      <c r="BF56" s="93">
        <f>データ!DC11</f>
        <v>65</v>
      </c>
      <c r="BG56" s="94"/>
      <c r="BH56" s="94"/>
      <c r="BI56" s="94"/>
      <c r="BJ56" s="94"/>
      <c r="BK56" s="94"/>
      <c r="BL56" s="94"/>
      <c r="BM56" s="94"/>
      <c r="BN56" s="94"/>
      <c r="BO56" s="94"/>
      <c r="BP56" s="94"/>
      <c r="BQ56" s="94"/>
      <c r="BR56" s="94"/>
      <c r="BS56" s="94"/>
      <c r="BT56" s="94"/>
      <c r="BU56" s="94"/>
      <c r="BV56" s="94"/>
      <c r="BW56" s="94"/>
      <c r="BX56" s="95"/>
      <c r="BY56" s="93">
        <f>データ!DD11</f>
        <v>70.400000000000006</v>
      </c>
      <c r="BZ56" s="94"/>
      <c r="CA56" s="94"/>
      <c r="CB56" s="94"/>
      <c r="CC56" s="94"/>
      <c r="CD56" s="94"/>
      <c r="CE56" s="94"/>
      <c r="CF56" s="94"/>
      <c r="CG56" s="94"/>
      <c r="CH56" s="94"/>
      <c r="CI56" s="94"/>
      <c r="CJ56" s="94"/>
      <c r="CK56" s="94"/>
      <c r="CL56" s="94"/>
      <c r="CM56" s="94"/>
      <c r="CN56" s="94"/>
      <c r="CO56" s="94"/>
      <c r="CP56" s="94"/>
      <c r="CQ56" s="95"/>
      <c r="CR56" s="93">
        <f>データ!DE11</f>
        <v>79</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38</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f>データ!GY11</f>
        <v>67.5</v>
      </c>
      <c r="IV56" s="92"/>
      <c r="IW56" s="92"/>
      <c r="IX56" s="92"/>
      <c r="IY56" s="92"/>
      <c r="IZ56" s="92"/>
      <c r="JA56" s="92"/>
      <c r="JB56" s="92"/>
      <c r="JC56" s="92"/>
      <c r="JD56" s="92"/>
      <c r="JE56" s="92"/>
      <c r="JF56" s="92"/>
      <c r="JG56" s="92"/>
      <c r="JH56" s="92"/>
      <c r="JI56" s="92"/>
      <c r="JJ56" s="92"/>
      <c r="JK56" s="92"/>
      <c r="JL56" s="92">
        <f>データ!GZ11</f>
        <v>72.400000000000006</v>
      </c>
      <c r="JM56" s="92"/>
      <c r="JN56" s="92"/>
      <c r="JO56" s="92"/>
      <c r="JP56" s="92"/>
      <c r="JQ56" s="92"/>
      <c r="JR56" s="92"/>
      <c r="JS56" s="92"/>
      <c r="JT56" s="92"/>
      <c r="JU56" s="92"/>
      <c r="JV56" s="92"/>
      <c r="JW56" s="92"/>
      <c r="JX56" s="92"/>
      <c r="JY56" s="92"/>
      <c r="JZ56" s="92"/>
      <c r="KA56" s="92"/>
      <c r="KB56" s="92"/>
      <c r="KC56" s="92">
        <f>データ!HA11</f>
        <v>65</v>
      </c>
      <c r="KD56" s="92"/>
      <c r="KE56" s="92"/>
      <c r="KF56" s="92"/>
      <c r="KG56" s="92"/>
      <c r="KH56" s="92"/>
      <c r="KI56" s="92"/>
      <c r="KJ56" s="92"/>
      <c r="KK56" s="92"/>
      <c r="KL56" s="92"/>
      <c r="KM56" s="92"/>
      <c r="KN56" s="92"/>
      <c r="KO56" s="92"/>
      <c r="KP56" s="92"/>
      <c r="KQ56" s="92"/>
      <c r="KR56" s="92"/>
      <c r="KS56" s="92"/>
      <c r="KT56" s="92">
        <f>データ!HB11</f>
        <v>70.400000000000006</v>
      </c>
      <c r="KU56" s="92"/>
      <c r="KV56" s="92"/>
      <c r="KW56" s="92"/>
      <c r="KX56" s="92"/>
      <c r="KY56" s="92"/>
      <c r="KZ56" s="92"/>
      <c r="LA56" s="92"/>
      <c r="LB56" s="92"/>
      <c r="LC56" s="92"/>
      <c r="LD56" s="92"/>
      <c r="LE56" s="92"/>
      <c r="LF56" s="92"/>
      <c r="LG56" s="92"/>
      <c r="LH56" s="92"/>
      <c r="LI56" s="92"/>
      <c r="LJ56" s="92"/>
      <c r="LK56" s="92">
        <f>データ!HC11</f>
        <v>79</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32</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32</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32</v>
      </c>
      <c r="IJ57" s="90"/>
      <c r="IK57" s="90"/>
      <c r="IL57" s="90"/>
      <c r="IM57" s="90"/>
      <c r="IN57" s="90"/>
      <c r="IO57" s="90"/>
      <c r="IP57" s="90"/>
      <c r="IQ57" s="90"/>
      <c r="IR57" s="90"/>
      <c r="IS57" s="90"/>
      <c r="IT57" s="91"/>
      <c r="IU57" s="92">
        <f>データ!GY12</f>
        <v>67.8</v>
      </c>
      <c r="IV57" s="92"/>
      <c r="IW57" s="92"/>
      <c r="IX57" s="92"/>
      <c r="IY57" s="92"/>
      <c r="IZ57" s="92"/>
      <c r="JA57" s="92"/>
      <c r="JB57" s="92"/>
      <c r="JC57" s="92"/>
      <c r="JD57" s="92"/>
      <c r="JE57" s="92"/>
      <c r="JF57" s="92"/>
      <c r="JG57" s="92"/>
      <c r="JH57" s="92"/>
      <c r="JI57" s="92"/>
      <c r="JJ57" s="92"/>
      <c r="JK57" s="92"/>
      <c r="JL57" s="92">
        <f>データ!GZ12</f>
        <v>71</v>
      </c>
      <c r="JM57" s="92"/>
      <c r="JN57" s="92"/>
      <c r="JO57" s="92"/>
      <c r="JP57" s="92"/>
      <c r="JQ57" s="92"/>
      <c r="JR57" s="92"/>
      <c r="JS57" s="92"/>
      <c r="JT57" s="92"/>
      <c r="JU57" s="92"/>
      <c r="JV57" s="92"/>
      <c r="JW57" s="92"/>
      <c r="JX57" s="92"/>
      <c r="JY57" s="92"/>
      <c r="JZ57" s="92"/>
      <c r="KA57" s="92"/>
      <c r="KB57" s="92"/>
      <c r="KC57" s="92">
        <f>データ!HA12</f>
        <v>70.5</v>
      </c>
      <c r="KD57" s="92"/>
      <c r="KE57" s="92"/>
      <c r="KF57" s="92"/>
      <c r="KG57" s="92"/>
      <c r="KH57" s="92"/>
      <c r="KI57" s="92"/>
      <c r="KJ57" s="92"/>
      <c r="KK57" s="92"/>
      <c r="KL57" s="92"/>
      <c r="KM57" s="92"/>
      <c r="KN57" s="92"/>
      <c r="KO57" s="92"/>
      <c r="KP57" s="92"/>
      <c r="KQ57" s="92"/>
      <c r="KR57" s="92"/>
      <c r="KS57" s="92"/>
      <c r="KT57" s="92">
        <f>データ!HB12</f>
        <v>69.400000000000006</v>
      </c>
      <c r="KU57" s="92"/>
      <c r="KV57" s="92"/>
      <c r="KW57" s="92"/>
      <c r="KX57" s="92"/>
      <c r="KY57" s="92"/>
      <c r="KZ57" s="92"/>
      <c r="LA57" s="92"/>
      <c r="LB57" s="92"/>
      <c r="LC57" s="92"/>
      <c r="LD57" s="92"/>
      <c r="LE57" s="92"/>
      <c r="LF57" s="92"/>
      <c r="LG57" s="92"/>
      <c r="LH57" s="92"/>
      <c r="LI57" s="92"/>
      <c r="LJ57" s="92"/>
      <c r="LK57" s="92">
        <f>データ!HC12</f>
        <v>67.7</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32</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32</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38</v>
      </c>
      <c r="IJ71" s="90"/>
      <c r="IK71" s="90"/>
      <c r="IL71" s="90"/>
      <c r="IM71" s="90"/>
      <c r="IN71" s="90"/>
      <c r="IO71" s="90"/>
      <c r="IP71" s="90"/>
      <c r="IQ71" s="90"/>
      <c r="IR71" s="90"/>
      <c r="IS71" s="90"/>
      <c r="IT71" s="91"/>
      <c r="IU71" s="92">
        <f>データ!HI11</f>
        <v>0</v>
      </c>
      <c r="IV71" s="92"/>
      <c r="IW71" s="92"/>
      <c r="IX71" s="92"/>
      <c r="IY71" s="92"/>
      <c r="IZ71" s="92"/>
      <c r="JA71" s="92"/>
      <c r="JB71" s="92"/>
      <c r="JC71" s="92"/>
      <c r="JD71" s="92"/>
      <c r="JE71" s="92"/>
      <c r="JF71" s="92"/>
      <c r="JG71" s="92"/>
      <c r="JH71" s="92"/>
      <c r="JI71" s="92"/>
      <c r="JJ71" s="92"/>
      <c r="JK71" s="92"/>
      <c r="JL71" s="92">
        <f>データ!HJ11</f>
        <v>0</v>
      </c>
      <c r="JM71" s="92"/>
      <c r="JN71" s="92"/>
      <c r="JO71" s="92"/>
      <c r="JP71" s="92"/>
      <c r="JQ71" s="92"/>
      <c r="JR71" s="92"/>
      <c r="JS71" s="92"/>
      <c r="JT71" s="92"/>
      <c r="JU71" s="92"/>
      <c r="JV71" s="92"/>
      <c r="JW71" s="92"/>
      <c r="JX71" s="92"/>
      <c r="JY71" s="92"/>
      <c r="JZ71" s="92"/>
      <c r="KA71" s="92"/>
      <c r="KB71" s="92"/>
      <c r="KC71" s="92">
        <f>データ!HK11</f>
        <v>0</v>
      </c>
      <c r="KD71" s="92"/>
      <c r="KE71" s="92"/>
      <c r="KF71" s="92"/>
      <c r="KG71" s="92"/>
      <c r="KH71" s="92"/>
      <c r="KI71" s="92"/>
      <c r="KJ71" s="92"/>
      <c r="KK71" s="92"/>
      <c r="KL71" s="92"/>
      <c r="KM71" s="92"/>
      <c r="KN71" s="92"/>
      <c r="KO71" s="92"/>
      <c r="KP71" s="92"/>
      <c r="KQ71" s="92"/>
      <c r="KR71" s="92"/>
      <c r="KS71" s="92"/>
      <c r="KT71" s="92">
        <f>データ!HL11</f>
        <v>0</v>
      </c>
      <c r="KU71" s="92"/>
      <c r="KV71" s="92"/>
      <c r="KW71" s="92"/>
      <c r="KX71" s="92"/>
      <c r="KY71" s="92"/>
      <c r="KZ71" s="92"/>
      <c r="LA71" s="92"/>
      <c r="LB71" s="92"/>
      <c r="LC71" s="92"/>
      <c r="LD71" s="92"/>
      <c r="LE71" s="92"/>
      <c r="LF71" s="92"/>
      <c r="LG71" s="92"/>
      <c r="LH71" s="92"/>
      <c r="LI71" s="92"/>
      <c r="LJ71" s="92"/>
      <c r="LK71" s="92">
        <f>データ!HM11</f>
        <v>0</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39</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32</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32</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32</v>
      </c>
      <c r="IJ72" s="90"/>
      <c r="IK72" s="90"/>
      <c r="IL72" s="90"/>
      <c r="IM72" s="90"/>
      <c r="IN72" s="90"/>
      <c r="IO72" s="90"/>
      <c r="IP72" s="90"/>
      <c r="IQ72" s="90"/>
      <c r="IR72" s="90"/>
      <c r="IS72" s="90"/>
      <c r="IT72" s="91"/>
      <c r="IU72" s="92">
        <f>データ!HI12</f>
        <v>0.6</v>
      </c>
      <c r="IV72" s="92"/>
      <c r="IW72" s="92"/>
      <c r="IX72" s="92"/>
      <c r="IY72" s="92"/>
      <c r="IZ72" s="92"/>
      <c r="JA72" s="92"/>
      <c r="JB72" s="92"/>
      <c r="JC72" s="92"/>
      <c r="JD72" s="92"/>
      <c r="JE72" s="92"/>
      <c r="JF72" s="92"/>
      <c r="JG72" s="92"/>
      <c r="JH72" s="92"/>
      <c r="JI72" s="92"/>
      <c r="JJ72" s="92"/>
      <c r="JK72" s="92"/>
      <c r="JL72" s="92">
        <f>データ!HJ12</f>
        <v>0.2</v>
      </c>
      <c r="JM72" s="92"/>
      <c r="JN72" s="92"/>
      <c r="JO72" s="92"/>
      <c r="JP72" s="92"/>
      <c r="JQ72" s="92"/>
      <c r="JR72" s="92"/>
      <c r="JS72" s="92"/>
      <c r="JT72" s="92"/>
      <c r="JU72" s="92"/>
      <c r="JV72" s="92"/>
      <c r="JW72" s="92"/>
      <c r="JX72" s="92"/>
      <c r="JY72" s="92"/>
      <c r="JZ72" s="92"/>
      <c r="KA72" s="92"/>
      <c r="KB72" s="92"/>
      <c r="KC72" s="92">
        <f>データ!HK12</f>
        <v>0.1</v>
      </c>
      <c r="KD72" s="92"/>
      <c r="KE72" s="92"/>
      <c r="KF72" s="92"/>
      <c r="KG72" s="92"/>
      <c r="KH72" s="92"/>
      <c r="KI72" s="92"/>
      <c r="KJ72" s="92"/>
      <c r="KK72" s="92"/>
      <c r="KL72" s="92"/>
      <c r="KM72" s="92"/>
      <c r="KN72" s="92"/>
      <c r="KO72" s="92"/>
      <c r="KP72" s="92"/>
      <c r="KQ72" s="92"/>
      <c r="KR72" s="92"/>
      <c r="KS72" s="92"/>
      <c r="KT72" s="92">
        <f>データ!HL12</f>
        <v>0.5</v>
      </c>
      <c r="KU72" s="92"/>
      <c r="KV72" s="92"/>
      <c r="KW72" s="92"/>
      <c r="KX72" s="92"/>
      <c r="KY72" s="92"/>
      <c r="KZ72" s="92"/>
      <c r="LA72" s="92"/>
      <c r="LB72" s="92"/>
      <c r="LC72" s="92"/>
      <c r="LD72" s="92"/>
      <c r="LE72" s="92"/>
      <c r="LF72" s="92"/>
      <c r="LG72" s="92"/>
      <c r="LH72" s="92"/>
      <c r="LI72" s="92"/>
      <c r="LJ72" s="92"/>
      <c r="LK72" s="92">
        <f>データ!HM12</f>
        <v>0.6</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32</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32</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3">
        <f>データ!DU11</f>
        <v>1.4</v>
      </c>
      <c r="U86" s="94"/>
      <c r="V86" s="94"/>
      <c r="W86" s="94"/>
      <c r="X86" s="94"/>
      <c r="Y86" s="94"/>
      <c r="Z86" s="94"/>
      <c r="AA86" s="94"/>
      <c r="AB86" s="94"/>
      <c r="AC86" s="94"/>
      <c r="AD86" s="94"/>
      <c r="AE86" s="94"/>
      <c r="AF86" s="94"/>
      <c r="AG86" s="94"/>
      <c r="AH86" s="94"/>
      <c r="AI86" s="94"/>
      <c r="AJ86" s="94"/>
      <c r="AK86" s="94"/>
      <c r="AL86" s="95"/>
      <c r="AM86" s="93">
        <f>データ!DV11</f>
        <v>0.6</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92">
        <f>データ!HS11</f>
        <v>1.4</v>
      </c>
      <c r="IV86" s="92"/>
      <c r="IW86" s="92"/>
      <c r="IX86" s="92"/>
      <c r="IY86" s="92"/>
      <c r="IZ86" s="92"/>
      <c r="JA86" s="92"/>
      <c r="JB86" s="92"/>
      <c r="JC86" s="92"/>
      <c r="JD86" s="92"/>
      <c r="JE86" s="92"/>
      <c r="JF86" s="92"/>
      <c r="JG86" s="92"/>
      <c r="JH86" s="92"/>
      <c r="JI86" s="92"/>
      <c r="JJ86" s="92"/>
      <c r="JK86" s="92"/>
      <c r="JL86" s="92">
        <f>データ!HT11</f>
        <v>0.6</v>
      </c>
      <c r="JM86" s="92"/>
      <c r="JN86" s="92"/>
      <c r="JO86" s="92"/>
      <c r="JP86" s="92"/>
      <c r="JQ86" s="92"/>
      <c r="JR86" s="92"/>
      <c r="JS86" s="92"/>
      <c r="JT86" s="92"/>
      <c r="JU86" s="92"/>
      <c r="JV86" s="92"/>
      <c r="JW86" s="92"/>
      <c r="JX86" s="92"/>
      <c r="JY86" s="92"/>
      <c r="JZ86" s="92"/>
      <c r="KA86" s="92"/>
      <c r="KB86" s="92"/>
      <c r="KC86" s="92">
        <f>データ!HU11</f>
        <v>0</v>
      </c>
      <c r="KD86" s="92"/>
      <c r="KE86" s="92"/>
      <c r="KF86" s="92"/>
      <c r="KG86" s="92"/>
      <c r="KH86" s="92"/>
      <c r="KI86" s="92"/>
      <c r="KJ86" s="92"/>
      <c r="KK86" s="92"/>
      <c r="KL86" s="92"/>
      <c r="KM86" s="92"/>
      <c r="KN86" s="92"/>
      <c r="KO86" s="92"/>
      <c r="KP86" s="92"/>
      <c r="KQ86" s="92"/>
      <c r="KR86" s="92"/>
      <c r="KS86" s="92"/>
      <c r="KT86" s="92">
        <f>データ!HV11</f>
        <v>0</v>
      </c>
      <c r="KU86" s="92"/>
      <c r="KV86" s="92"/>
      <c r="KW86" s="92"/>
      <c r="KX86" s="92"/>
      <c r="KY86" s="92"/>
      <c r="KZ86" s="92"/>
      <c r="LA86" s="92"/>
      <c r="LB86" s="92"/>
      <c r="LC86" s="92"/>
      <c r="LD86" s="92"/>
      <c r="LE86" s="92"/>
      <c r="LF86" s="92"/>
      <c r="LG86" s="92"/>
      <c r="LH86" s="92"/>
      <c r="LI86" s="92"/>
      <c r="LJ86" s="92"/>
      <c r="LK86" s="92">
        <f>データ!HW11</f>
        <v>0</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32</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32</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32</v>
      </c>
      <c r="IJ87" s="90"/>
      <c r="IK87" s="90"/>
      <c r="IL87" s="90"/>
      <c r="IM87" s="90"/>
      <c r="IN87" s="90"/>
      <c r="IO87" s="90"/>
      <c r="IP87" s="90"/>
      <c r="IQ87" s="90"/>
      <c r="IR87" s="90"/>
      <c r="IS87" s="90"/>
      <c r="IT87" s="91"/>
      <c r="IU87" s="92">
        <f>データ!HS12</f>
        <v>43.5</v>
      </c>
      <c r="IV87" s="92"/>
      <c r="IW87" s="92"/>
      <c r="IX87" s="92"/>
      <c r="IY87" s="92"/>
      <c r="IZ87" s="92"/>
      <c r="JA87" s="92"/>
      <c r="JB87" s="92"/>
      <c r="JC87" s="92"/>
      <c r="JD87" s="92"/>
      <c r="JE87" s="92"/>
      <c r="JF87" s="92"/>
      <c r="JG87" s="92"/>
      <c r="JH87" s="92"/>
      <c r="JI87" s="92"/>
      <c r="JJ87" s="92"/>
      <c r="JK87" s="92"/>
      <c r="JL87" s="92">
        <f>データ!HT12</f>
        <v>42.8</v>
      </c>
      <c r="JM87" s="92"/>
      <c r="JN87" s="92"/>
      <c r="JO87" s="92"/>
      <c r="JP87" s="92"/>
      <c r="JQ87" s="92"/>
      <c r="JR87" s="92"/>
      <c r="JS87" s="92"/>
      <c r="JT87" s="92"/>
      <c r="JU87" s="92"/>
      <c r="JV87" s="92"/>
      <c r="JW87" s="92"/>
      <c r="JX87" s="92"/>
      <c r="JY87" s="92"/>
      <c r="JZ87" s="92"/>
      <c r="KA87" s="92"/>
      <c r="KB87" s="92"/>
      <c r="KC87" s="92">
        <f>データ!HU12</f>
        <v>41</v>
      </c>
      <c r="KD87" s="92"/>
      <c r="KE87" s="92"/>
      <c r="KF87" s="92"/>
      <c r="KG87" s="92"/>
      <c r="KH87" s="92"/>
      <c r="KI87" s="92"/>
      <c r="KJ87" s="92"/>
      <c r="KK87" s="92"/>
      <c r="KL87" s="92"/>
      <c r="KM87" s="92"/>
      <c r="KN87" s="92"/>
      <c r="KO87" s="92"/>
      <c r="KP87" s="92"/>
      <c r="KQ87" s="92"/>
      <c r="KR87" s="92"/>
      <c r="KS87" s="92"/>
      <c r="KT87" s="92">
        <f>データ!HV12</f>
        <v>46.6</v>
      </c>
      <c r="KU87" s="92"/>
      <c r="KV87" s="92"/>
      <c r="KW87" s="92"/>
      <c r="KX87" s="92"/>
      <c r="KY87" s="92"/>
      <c r="KZ87" s="92"/>
      <c r="LA87" s="92"/>
      <c r="LB87" s="92"/>
      <c r="LC87" s="92"/>
      <c r="LD87" s="92"/>
      <c r="LE87" s="92"/>
      <c r="LF87" s="92"/>
      <c r="LG87" s="92"/>
      <c r="LH87" s="92"/>
      <c r="LI87" s="92"/>
      <c r="LJ87" s="92"/>
      <c r="LK87" s="92">
        <f>データ!HW12</f>
        <v>32.200000000000003</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32</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32</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268</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32</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32</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32</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32</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32</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3">
        <f>データ!EO11</f>
        <v>0</v>
      </c>
      <c r="U117" s="94"/>
      <c r="V117" s="94"/>
      <c r="W117" s="94"/>
      <c r="X117" s="94"/>
      <c r="Y117" s="94"/>
      <c r="Z117" s="94"/>
      <c r="AA117" s="94"/>
      <c r="AB117" s="94"/>
      <c r="AC117" s="94"/>
      <c r="AD117" s="94"/>
      <c r="AE117" s="94"/>
      <c r="AF117" s="94"/>
      <c r="AG117" s="94"/>
      <c r="AH117" s="94"/>
      <c r="AI117" s="94"/>
      <c r="AJ117" s="94"/>
      <c r="AK117" s="94"/>
      <c r="AL117" s="95"/>
      <c r="AM117" s="93">
        <f>データ!EP11</f>
        <v>0</v>
      </c>
      <c r="AN117" s="94"/>
      <c r="AO117" s="94"/>
      <c r="AP117" s="94"/>
      <c r="AQ117" s="94"/>
      <c r="AR117" s="94"/>
      <c r="AS117" s="94"/>
      <c r="AT117" s="94"/>
      <c r="AU117" s="94"/>
      <c r="AV117" s="94"/>
      <c r="AW117" s="94"/>
      <c r="AX117" s="94"/>
      <c r="AY117" s="94"/>
      <c r="AZ117" s="94"/>
      <c r="BA117" s="94"/>
      <c r="BB117" s="94"/>
      <c r="BC117" s="94"/>
      <c r="BD117" s="94"/>
      <c r="BE117" s="95"/>
      <c r="BF117" s="93">
        <f>データ!EQ11</f>
        <v>0</v>
      </c>
      <c r="BG117" s="94"/>
      <c r="BH117" s="94"/>
      <c r="BI117" s="94"/>
      <c r="BJ117" s="94"/>
      <c r="BK117" s="94"/>
      <c r="BL117" s="94"/>
      <c r="BM117" s="94"/>
      <c r="BN117" s="94"/>
      <c r="BO117" s="94"/>
      <c r="BP117" s="94"/>
      <c r="BQ117" s="94"/>
      <c r="BR117" s="94"/>
      <c r="BS117" s="94"/>
      <c r="BT117" s="94"/>
      <c r="BU117" s="94"/>
      <c r="BV117" s="94"/>
      <c r="BW117" s="94"/>
      <c r="BX117" s="95"/>
      <c r="BY117" s="93">
        <f>データ!ER11</f>
        <v>0</v>
      </c>
      <c r="BZ117" s="94"/>
      <c r="CA117" s="94"/>
      <c r="CB117" s="94"/>
      <c r="CC117" s="94"/>
      <c r="CD117" s="94"/>
      <c r="CE117" s="94"/>
      <c r="CF117" s="94"/>
      <c r="CG117" s="94"/>
      <c r="CH117" s="94"/>
      <c r="CI117" s="94"/>
      <c r="CJ117" s="94"/>
      <c r="CK117" s="94"/>
      <c r="CL117" s="94"/>
      <c r="CM117" s="94"/>
      <c r="CN117" s="94"/>
      <c r="CO117" s="94"/>
      <c r="CP117" s="94"/>
      <c r="CQ117" s="95"/>
      <c r="CR117" s="93">
        <f>データ!ES11</f>
        <v>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92">
        <f>データ!IM11</f>
        <v>0</v>
      </c>
      <c r="IV117" s="92"/>
      <c r="IW117" s="92"/>
      <c r="IX117" s="92"/>
      <c r="IY117" s="92"/>
      <c r="IZ117" s="92"/>
      <c r="JA117" s="92"/>
      <c r="JB117" s="92"/>
      <c r="JC117" s="92"/>
      <c r="JD117" s="92"/>
      <c r="JE117" s="92"/>
      <c r="JF117" s="92"/>
      <c r="JG117" s="92"/>
      <c r="JH117" s="92"/>
      <c r="JI117" s="92"/>
      <c r="JJ117" s="92"/>
      <c r="JK117" s="92"/>
      <c r="JL117" s="92">
        <f>データ!IN11</f>
        <v>0</v>
      </c>
      <c r="JM117" s="92"/>
      <c r="JN117" s="92"/>
      <c r="JO117" s="92"/>
      <c r="JP117" s="92"/>
      <c r="JQ117" s="92"/>
      <c r="JR117" s="92"/>
      <c r="JS117" s="92"/>
      <c r="JT117" s="92"/>
      <c r="JU117" s="92"/>
      <c r="JV117" s="92"/>
      <c r="JW117" s="92"/>
      <c r="JX117" s="92"/>
      <c r="JY117" s="92"/>
      <c r="JZ117" s="92"/>
      <c r="KA117" s="92"/>
      <c r="KB117" s="92"/>
      <c r="KC117" s="92">
        <f>データ!IO11</f>
        <v>0</v>
      </c>
      <c r="KD117" s="92"/>
      <c r="KE117" s="92"/>
      <c r="KF117" s="92"/>
      <c r="KG117" s="92"/>
      <c r="KH117" s="92"/>
      <c r="KI117" s="92"/>
      <c r="KJ117" s="92"/>
      <c r="KK117" s="92"/>
      <c r="KL117" s="92"/>
      <c r="KM117" s="92"/>
      <c r="KN117" s="92"/>
      <c r="KO117" s="92"/>
      <c r="KP117" s="92"/>
      <c r="KQ117" s="92"/>
      <c r="KR117" s="92"/>
      <c r="KS117" s="92"/>
      <c r="KT117" s="92">
        <f>データ!IP11</f>
        <v>0</v>
      </c>
      <c r="KU117" s="92"/>
      <c r="KV117" s="92"/>
      <c r="KW117" s="92"/>
      <c r="KX117" s="92"/>
      <c r="KY117" s="92"/>
      <c r="KZ117" s="92"/>
      <c r="LA117" s="92"/>
      <c r="LB117" s="92"/>
      <c r="LC117" s="92"/>
      <c r="LD117" s="92"/>
      <c r="LE117" s="92"/>
      <c r="LF117" s="92"/>
      <c r="LG117" s="92"/>
      <c r="LH117" s="92"/>
      <c r="LI117" s="92"/>
      <c r="LJ117" s="92"/>
      <c r="LK117" s="92">
        <f>データ!IQ11</f>
        <v>0</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32</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32</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32</v>
      </c>
      <c r="IJ118" s="90"/>
      <c r="IK118" s="90"/>
      <c r="IL118" s="90"/>
      <c r="IM118" s="90"/>
      <c r="IN118" s="90"/>
      <c r="IO118" s="90"/>
      <c r="IP118" s="90"/>
      <c r="IQ118" s="90"/>
      <c r="IR118" s="90"/>
      <c r="IS118" s="90"/>
      <c r="IT118" s="91"/>
      <c r="IU118" s="92">
        <f>データ!IM12</f>
        <v>33.799999999999997</v>
      </c>
      <c r="IV118" s="92"/>
      <c r="IW118" s="92"/>
      <c r="IX118" s="92"/>
      <c r="IY118" s="92"/>
      <c r="IZ118" s="92"/>
      <c r="JA118" s="92"/>
      <c r="JB118" s="92"/>
      <c r="JC118" s="92"/>
      <c r="JD118" s="92"/>
      <c r="JE118" s="92"/>
      <c r="JF118" s="92"/>
      <c r="JG118" s="92"/>
      <c r="JH118" s="92"/>
      <c r="JI118" s="92"/>
      <c r="JJ118" s="92"/>
      <c r="JK118" s="92"/>
      <c r="JL118" s="92">
        <f>データ!IN12</f>
        <v>24</v>
      </c>
      <c r="JM118" s="92"/>
      <c r="JN118" s="92"/>
      <c r="JO118" s="92"/>
      <c r="JP118" s="92"/>
      <c r="JQ118" s="92"/>
      <c r="JR118" s="92"/>
      <c r="JS118" s="92"/>
      <c r="JT118" s="92"/>
      <c r="JU118" s="92"/>
      <c r="JV118" s="92"/>
      <c r="JW118" s="92"/>
      <c r="JX118" s="92"/>
      <c r="JY118" s="92"/>
      <c r="JZ118" s="92"/>
      <c r="KA118" s="92"/>
      <c r="KB118" s="92"/>
      <c r="KC118" s="92">
        <f>データ!IO12</f>
        <v>23.8</v>
      </c>
      <c r="KD118" s="92"/>
      <c r="KE118" s="92"/>
      <c r="KF118" s="92"/>
      <c r="KG118" s="92"/>
      <c r="KH118" s="92"/>
      <c r="KI118" s="92"/>
      <c r="KJ118" s="92"/>
      <c r="KK118" s="92"/>
      <c r="KL118" s="92"/>
      <c r="KM118" s="92"/>
      <c r="KN118" s="92"/>
      <c r="KO118" s="92"/>
      <c r="KP118" s="92"/>
      <c r="KQ118" s="92"/>
      <c r="KR118" s="92"/>
      <c r="KS118" s="92"/>
      <c r="KT118" s="92">
        <f>データ!IP12</f>
        <v>30.5</v>
      </c>
      <c r="KU118" s="92"/>
      <c r="KV118" s="92"/>
      <c r="KW118" s="92"/>
      <c r="KX118" s="92"/>
      <c r="KY118" s="92"/>
      <c r="KZ118" s="92"/>
      <c r="LA118" s="92"/>
      <c r="LB118" s="92"/>
      <c r="LC118" s="92"/>
      <c r="LD118" s="92"/>
      <c r="LE118" s="92"/>
      <c r="LF118" s="92"/>
      <c r="LG118" s="92"/>
      <c r="LH118" s="92"/>
      <c r="LI118" s="92"/>
      <c r="LJ118" s="92"/>
      <c r="LK118" s="92">
        <f>データ!IQ12</f>
        <v>14.5</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32</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32</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88" t="s">
        <v>41</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（最大出力合計4,660kW）</v>
      </c>
      <c r="D126" s="2" t="str">
        <f>データ!EX9</f>
        <v>（最大出力合計-kW）</v>
      </c>
      <c r="E126" s="2" t="str">
        <f>データ!GW9</f>
        <v>（最大出力合計4,660kW）</v>
      </c>
      <c r="F126" s="2" t="str">
        <f>データ!IV9</f>
        <v>（最大出力合計-kW）</v>
      </c>
      <c r="G126" s="2" t="str">
        <f>データ!KU9</f>
        <v>（最大出力合計-kW）</v>
      </c>
    </row>
  </sheetData>
  <sheetProtection algorithmName="SHA-512" hashValue="qKgY1I+bnyLBSjFS85jc/zmH6oVcDpsrFMNdMcPbjJRpSPO2gHk4pk5N7gwss5L66eaO/zmOWrYwirrla5hkHA==" saltValue="jWxeytmcHKEFLUrAKC4kQ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15">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27" x14ac:dyDescent="0.15">
      <c r="A6" s="33" t="s">
        <v>124</v>
      </c>
      <c r="B6" s="48" t="str">
        <f>B7</f>
        <v>2022</v>
      </c>
      <c r="C6" s="48" t="str">
        <f t="shared" ref="C6:AX6" si="6">C7</f>
        <v>102032</v>
      </c>
      <c r="D6" s="48" t="str">
        <f t="shared" si="6"/>
        <v>47</v>
      </c>
      <c r="E6" s="48" t="str">
        <f t="shared" si="6"/>
        <v>04</v>
      </c>
      <c r="F6" s="48" t="str">
        <f t="shared" si="6"/>
        <v>0</v>
      </c>
      <c r="G6" s="48" t="str">
        <f t="shared" si="6"/>
        <v>000</v>
      </c>
      <c r="H6" s="48" t="str">
        <f t="shared" si="6"/>
        <v>群馬県　桐生市</v>
      </c>
      <c r="I6" s="48" t="str">
        <f t="shared" si="6"/>
        <v>法非適用</v>
      </c>
      <c r="J6" s="48" t="str">
        <f t="shared" si="6"/>
        <v>電気事業</v>
      </c>
      <c r="K6" s="48" t="str">
        <f t="shared" si="6"/>
        <v>非設置</v>
      </c>
      <c r="L6" s="49" t="str">
        <f t="shared" si="6"/>
        <v>該当数値なし</v>
      </c>
      <c r="M6" s="50" t="str">
        <f t="shared" si="6"/>
        <v>-</v>
      </c>
      <c r="N6" s="50">
        <f t="shared" si="6"/>
        <v>1</v>
      </c>
      <c r="O6" s="50" t="str">
        <f t="shared" si="6"/>
        <v>-</v>
      </c>
      <c r="P6" s="50" t="str">
        <f t="shared" si="6"/>
        <v>-</v>
      </c>
      <c r="Q6" s="50" t="str">
        <f t="shared" si="6"/>
        <v>-</v>
      </c>
      <c r="R6" s="51" t="str">
        <f>R7</f>
        <v>令和5年3月31日　清掃センター発電所</v>
      </c>
      <c r="S6" s="52" t="str">
        <f t="shared" si="6"/>
        <v>-</v>
      </c>
      <c r="T6" s="48" t="str">
        <f t="shared" si="6"/>
        <v>無</v>
      </c>
      <c r="U6" s="52" t="str">
        <f t="shared" si="6"/>
        <v>日立造船㈱</v>
      </c>
      <c r="V6" s="49" t="str">
        <f t="shared" si="6"/>
        <v>-</v>
      </c>
      <c r="W6" s="50" t="str">
        <f>W7</f>
        <v>-</v>
      </c>
      <c r="X6" s="50" t="str">
        <f t="shared" si="6"/>
        <v>-</v>
      </c>
      <c r="Y6" s="50" t="str">
        <f t="shared" si="6"/>
        <v>-</v>
      </c>
      <c r="Z6" s="50" t="str">
        <f t="shared" si="6"/>
        <v>-</v>
      </c>
      <c r="AA6" s="50" t="str">
        <f t="shared" si="6"/>
        <v>-</v>
      </c>
      <c r="AB6" s="50">
        <f t="shared" si="6"/>
        <v>27549</v>
      </c>
      <c r="AC6" s="50">
        <f t="shared" si="6"/>
        <v>29629</v>
      </c>
      <c r="AD6" s="50">
        <f t="shared" si="6"/>
        <v>26546</v>
      </c>
      <c r="AE6" s="50">
        <f t="shared" si="6"/>
        <v>28744</v>
      </c>
      <c r="AF6" s="50">
        <f t="shared" si="6"/>
        <v>32242</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27549</v>
      </c>
      <c r="AR6" s="50">
        <f t="shared" si="6"/>
        <v>29629</v>
      </c>
      <c r="AS6" s="50">
        <f t="shared" si="6"/>
        <v>26546</v>
      </c>
      <c r="AT6" s="50">
        <f t="shared" si="6"/>
        <v>28744</v>
      </c>
      <c r="AU6" s="50">
        <f t="shared" si="6"/>
        <v>32242</v>
      </c>
      <c r="AV6" s="50">
        <f t="shared" si="6"/>
        <v>246440</v>
      </c>
      <c r="AW6" s="50" t="str">
        <f t="shared" si="6"/>
        <v>-</v>
      </c>
      <c r="AX6" s="50">
        <f t="shared" si="6"/>
        <v>246440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27" x14ac:dyDescent="0.15">
      <c r="A7" s="33"/>
      <c r="B7" s="58" t="s">
        <v>125</v>
      </c>
      <c r="C7" s="58" t="s">
        <v>126</v>
      </c>
      <c r="D7" s="58" t="s">
        <v>127</v>
      </c>
      <c r="E7" s="58" t="s">
        <v>128</v>
      </c>
      <c r="F7" s="58" t="s">
        <v>129</v>
      </c>
      <c r="G7" s="58" t="s">
        <v>130</v>
      </c>
      <c r="H7" s="58" t="s">
        <v>131</v>
      </c>
      <c r="I7" s="58" t="s">
        <v>132</v>
      </c>
      <c r="J7" s="58" t="s">
        <v>133</v>
      </c>
      <c r="K7" s="58" t="s">
        <v>134</v>
      </c>
      <c r="L7" s="59" t="s">
        <v>135</v>
      </c>
      <c r="M7" s="60" t="s">
        <v>136</v>
      </c>
      <c r="N7" s="60">
        <v>1</v>
      </c>
      <c r="O7" s="61" t="s">
        <v>136</v>
      </c>
      <c r="P7" s="61" t="s">
        <v>136</v>
      </c>
      <c r="Q7" s="61" t="s">
        <v>136</v>
      </c>
      <c r="R7" s="62" t="s">
        <v>137</v>
      </c>
      <c r="S7" s="62" t="s">
        <v>136</v>
      </c>
      <c r="T7" s="63" t="s">
        <v>138</v>
      </c>
      <c r="U7" s="62" t="s">
        <v>139</v>
      </c>
      <c r="V7" s="59" t="s">
        <v>136</v>
      </c>
      <c r="W7" s="61" t="s">
        <v>136</v>
      </c>
      <c r="X7" s="61" t="s">
        <v>136</v>
      </c>
      <c r="Y7" s="61" t="s">
        <v>136</v>
      </c>
      <c r="Z7" s="61" t="s">
        <v>136</v>
      </c>
      <c r="AA7" s="61" t="s">
        <v>136</v>
      </c>
      <c r="AB7" s="61">
        <v>27549</v>
      </c>
      <c r="AC7" s="61">
        <v>29629</v>
      </c>
      <c r="AD7" s="61">
        <v>26546</v>
      </c>
      <c r="AE7" s="61">
        <v>28744</v>
      </c>
      <c r="AF7" s="61">
        <v>32242</v>
      </c>
      <c r="AG7" s="61" t="s">
        <v>136</v>
      </c>
      <c r="AH7" s="61" t="s">
        <v>136</v>
      </c>
      <c r="AI7" s="61" t="s">
        <v>136</v>
      </c>
      <c r="AJ7" s="61" t="s">
        <v>136</v>
      </c>
      <c r="AK7" s="61" t="s">
        <v>136</v>
      </c>
      <c r="AL7" s="61" t="s">
        <v>136</v>
      </c>
      <c r="AM7" s="61" t="s">
        <v>136</v>
      </c>
      <c r="AN7" s="61" t="s">
        <v>136</v>
      </c>
      <c r="AO7" s="61" t="s">
        <v>136</v>
      </c>
      <c r="AP7" s="61" t="s">
        <v>136</v>
      </c>
      <c r="AQ7" s="61">
        <v>27549</v>
      </c>
      <c r="AR7" s="61">
        <v>29629</v>
      </c>
      <c r="AS7" s="61">
        <v>26546</v>
      </c>
      <c r="AT7" s="61">
        <v>28744</v>
      </c>
      <c r="AU7" s="61">
        <v>32242</v>
      </c>
      <c r="AV7" s="61">
        <v>246440</v>
      </c>
      <c r="AW7" s="61" t="s">
        <v>136</v>
      </c>
      <c r="AX7" s="61">
        <v>246440</v>
      </c>
      <c r="AY7" s="64">
        <v>604.4</v>
      </c>
      <c r="AZ7" s="64">
        <v>727.8</v>
      </c>
      <c r="BA7" s="64">
        <v>539.9</v>
      </c>
      <c r="BB7" s="64">
        <v>139.4</v>
      </c>
      <c r="BC7" s="64">
        <v>933.2</v>
      </c>
      <c r="BD7" s="64">
        <v>123.2</v>
      </c>
      <c r="BE7" s="64">
        <v>134.69999999999999</v>
      </c>
      <c r="BF7" s="64">
        <v>141.80000000000001</v>
      </c>
      <c r="BG7" s="64">
        <v>138.19999999999999</v>
      </c>
      <c r="BH7" s="64">
        <v>135</v>
      </c>
      <c r="BI7" s="64">
        <v>100</v>
      </c>
      <c r="BJ7" s="64">
        <v>1187.5</v>
      </c>
      <c r="BK7" s="64">
        <v>1365.1</v>
      </c>
      <c r="BL7" s="64">
        <v>1221.8</v>
      </c>
      <c r="BM7" s="64">
        <v>161.30000000000001</v>
      </c>
      <c r="BN7" s="64">
        <v>1167.4000000000001</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1866.3</v>
      </c>
      <c r="CG7" s="64">
        <v>1634.8</v>
      </c>
      <c r="CH7" s="64">
        <v>2347.1999999999998</v>
      </c>
      <c r="CI7" s="64">
        <v>6710.9</v>
      </c>
      <c r="CJ7" s="64">
        <v>1547.4</v>
      </c>
      <c r="CK7" s="64">
        <v>19863.5</v>
      </c>
      <c r="CL7" s="64">
        <v>19066.3</v>
      </c>
      <c r="CM7" s="64">
        <v>18998.7</v>
      </c>
      <c r="CN7" s="64">
        <v>17544.5</v>
      </c>
      <c r="CO7" s="64">
        <v>19886.599999999999</v>
      </c>
      <c r="CP7" s="61">
        <v>149898</v>
      </c>
      <c r="CQ7" s="61">
        <v>180757</v>
      </c>
      <c r="CR7" s="61">
        <v>150490</v>
      </c>
      <c r="CS7" s="61">
        <v>43619</v>
      </c>
      <c r="CT7" s="61">
        <v>247531</v>
      </c>
      <c r="CU7" s="61">
        <v>34140</v>
      </c>
      <c r="CV7" s="61">
        <v>33434</v>
      </c>
      <c r="CW7" s="61">
        <v>36820</v>
      </c>
      <c r="CX7" s="61">
        <v>35532</v>
      </c>
      <c r="CY7" s="61">
        <v>36111</v>
      </c>
      <c r="CZ7" s="61">
        <v>4660</v>
      </c>
      <c r="DA7" s="64">
        <v>67.5</v>
      </c>
      <c r="DB7" s="64">
        <v>72.400000000000006</v>
      </c>
      <c r="DC7" s="64">
        <v>65</v>
      </c>
      <c r="DD7" s="64">
        <v>70.400000000000006</v>
      </c>
      <c r="DE7" s="64">
        <v>79</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1.4</v>
      </c>
      <c r="DV7" s="64">
        <v>0.6</v>
      </c>
      <c r="DW7" s="64">
        <v>0</v>
      </c>
      <c r="DX7" s="64">
        <v>0</v>
      </c>
      <c r="DY7" s="64">
        <v>0</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0</v>
      </c>
      <c r="EP7" s="64">
        <v>0</v>
      </c>
      <c r="EQ7" s="64">
        <v>0</v>
      </c>
      <c r="ER7" s="64">
        <v>0</v>
      </c>
      <c r="ES7" s="64">
        <v>0</v>
      </c>
      <c r="ET7" s="64">
        <v>83.4</v>
      </c>
      <c r="EU7" s="64">
        <v>82.5</v>
      </c>
      <c r="EV7" s="64">
        <v>83.2</v>
      </c>
      <c r="EW7" s="64">
        <v>87.9</v>
      </c>
      <c r="EX7" s="64">
        <v>82.3</v>
      </c>
      <c r="EY7" s="61" t="s">
        <v>136</v>
      </c>
      <c r="EZ7" s="64" t="s">
        <v>136</v>
      </c>
      <c r="FA7" s="64" t="s">
        <v>136</v>
      </c>
      <c r="FB7" s="64" t="s">
        <v>136</v>
      </c>
      <c r="FC7" s="64" t="s">
        <v>136</v>
      </c>
      <c r="FD7" s="64" t="s">
        <v>136</v>
      </c>
      <c r="FE7" s="64">
        <v>57.6</v>
      </c>
      <c r="FF7" s="64">
        <v>60.4</v>
      </c>
      <c r="FG7" s="64">
        <v>54.1</v>
      </c>
      <c r="FH7" s="64">
        <v>58.1</v>
      </c>
      <c r="FI7" s="64">
        <v>55.4</v>
      </c>
      <c r="FJ7" s="64" t="s">
        <v>136</v>
      </c>
      <c r="FK7" s="64" t="s">
        <v>136</v>
      </c>
      <c r="FL7" s="64" t="s">
        <v>136</v>
      </c>
      <c r="FM7" s="64" t="s">
        <v>136</v>
      </c>
      <c r="FN7" s="64" t="s">
        <v>136</v>
      </c>
      <c r="FO7" s="64">
        <v>8.6999999999999993</v>
      </c>
      <c r="FP7" s="64">
        <v>14.9</v>
      </c>
      <c r="FQ7" s="64">
        <v>16.2</v>
      </c>
      <c r="FR7" s="64">
        <v>5.6</v>
      </c>
      <c r="FS7" s="64">
        <v>7</v>
      </c>
      <c r="FT7" s="64" t="s">
        <v>136</v>
      </c>
      <c r="FU7" s="64" t="s">
        <v>136</v>
      </c>
      <c r="FV7" s="64" t="s">
        <v>136</v>
      </c>
      <c r="FW7" s="64" t="s">
        <v>136</v>
      </c>
      <c r="FX7" s="64" t="s">
        <v>136</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t="s">
        <v>136</v>
      </c>
      <c r="GO7" s="64" t="s">
        <v>136</v>
      </c>
      <c r="GP7" s="64" t="s">
        <v>136</v>
      </c>
      <c r="GQ7" s="64" t="s">
        <v>136</v>
      </c>
      <c r="GR7" s="64" t="s">
        <v>136</v>
      </c>
      <c r="GS7" s="64">
        <v>94.7</v>
      </c>
      <c r="GT7" s="64">
        <v>96</v>
      </c>
      <c r="GU7" s="64">
        <v>97.1</v>
      </c>
      <c r="GV7" s="64">
        <v>98.9</v>
      </c>
      <c r="GW7" s="64">
        <v>99.1</v>
      </c>
      <c r="GX7" s="61">
        <v>4660</v>
      </c>
      <c r="GY7" s="64">
        <v>67.5</v>
      </c>
      <c r="GZ7" s="64">
        <v>72.400000000000006</v>
      </c>
      <c r="HA7" s="64">
        <v>65</v>
      </c>
      <c r="HB7" s="64">
        <v>70.400000000000006</v>
      </c>
      <c r="HC7" s="64">
        <v>79</v>
      </c>
      <c r="HD7" s="64">
        <v>67.8</v>
      </c>
      <c r="HE7" s="64">
        <v>71</v>
      </c>
      <c r="HF7" s="64">
        <v>70.5</v>
      </c>
      <c r="HG7" s="64">
        <v>69.400000000000006</v>
      </c>
      <c r="HH7" s="64">
        <v>67.7</v>
      </c>
      <c r="HI7" s="64">
        <v>0</v>
      </c>
      <c r="HJ7" s="64">
        <v>0</v>
      </c>
      <c r="HK7" s="64">
        <v>0</v>
      </c>
      <c r="HL7" s="64">
        <v>0</v>
      </c>
      <c r="HM7" s="64">
        <v>0</v>
      </c>
      <c r="HN7" s="64">
        <v>0.6</v>
      </c>
      <c r="HO7" s="64">
        <v>0.2</v>
      </c>
      <c r="HP7" s="64">
        <v>0.1</v>
      </c>
      <c r="HQ7" s="64">
        <v>0.5</v>
      </c>
      <c r="HR7" s="64">
        <v>0.6</v>
      </c>
      <c r="HS7" s="64">
        <v>1.4</v>
      </c>
      <c r="HT7" s="64">
        <v>0.6</v>
      </c>
      <c r="HU7" s="64">
        <v>0</v>
      </c>
      <c r="HV7" s="64">
        <v>0</v>
      </c>
      <c r="HW7" s="64">
        <v>0</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v>0</v>
      </c>
      <c r="IN7" s="64">
        <v>0</v>
      </c>
      <c r="IO7" s="64">
        <v>0</v>
      </c>
      <c r="IP7" s="64">
        <v>0</v>
      </c>
      <c r="IQ7" s="64">
        <v>0</v>
      </c>
      <c r="IR7" s="64">
        <v>33.799999999999997</v>
      </c>
      <c r="IS7" s="64">
        <v>24</v>
      </c>
      <c r="IT7" s="64">
        <v>23.8</v>
      </c>
      <c r="IU7" s="64">
        <v>30.5</v>
      </c>
      <c r="IV7" s="64">
        <v>14.5</v>
      </c>
      <c r="IW7" s="61" t="s">
        <v>136</v>
      </c>
      <c r="IX7" s="64" t="s">
        <v>136</v>
      </c>
      <c r="IY7" s="64" t="s">
        <v>136</v>
      </c>
      <c r="IZ7" s="64" t="s">
        <v>136</v>
      </c>
      <c r="JA7" s="64" t="s">
        <v>136</v>
      </c>
      <c r="JB7" s="64" t="s">
        <v>136</v>
      </c>
      <c r="JC7" s="64">
        <v>13.4</v>
      </c>
      <c r="JD7" s="64">
        <v>12.2</v>
      </c>
      <c r="JE7" s="64">
        <v>16.8</v>
      </c>
      <c r="JF7" s="64">
        <v>21.1</v>
      </c>
      <c r="JG7" s="64">
        <v>18.899999999999999</v>
      </c>
      <c r="JH7" s="64" t="s">
        <v>136</v>
      </c>
      <c r="JI7" s="64" t="s">
        <v>136</v>
      </c>
      <c r="JJ7" s="64" t="s">
        <v>136</v>
      </c>
      <c r="JK7" s="64" t="s">
        <v>136</v>
      </c>
      <c r="JL7" s="64" t="s">
        <v>136</v>
      </c>
      <c r="JM7" s="64">
        <v>46.6</v>
      </c>
      <c r="JN7" s="64">
        <v>30.5</v>
      </c>
      <c r="JO7" s="64">
        <v>24.4</v>
      </c>
      <c r="JP7" s="64">
        <v>17.100000000000001</v>
      </c>
      <c r="JQ7" s="64">
        <v>8.5</v>
      </c>
      <c r="JR7" s="64" t="s">
        <v>136</v>
      </c>
      <c r="JS7" s="64" t="s">
        <v>136</v>
      </c>
      <c r="JT7" s="64" t="s">
        <v>136</v>
      </c>
      <c r="JU7" s="64" t="s">
        <v>136</v>
      </c>
      <c r="JV7" s="64" t="s">
        <v>136</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t="s">
        <v>136</v>
      </c>
      <c r="KM7" s="64" t="s">
        <v>136</v>
      </c>
      <c r="KN7" s="64" t="s">
        <v>136</v>
      </c>
      <c r="KO7" s="64" t="s">
        <v>136</v>
      </c>
      <c r="KP7" s="64" t="s">
        <v>136</v>
      </c>
      <c r="KQ7" s="64">
        <v>92</v>
      </c>
      <c r="KR7" s="64">
        <v>95.4</v>
      </c>
      <c r="KS7" s="64">
        <v>95.1</v>
      </c>
      <c r="KT7" s="64">
        <v>96.5</v>
      </c>
      <c r="KU7" s="64">
        <v>98.5</v>
      </c>
      <c r="KV7" s="61" t="s">
        <v>136</v>
      </c>
      <c r="KW7" s="64" t="s">
        <v>136</v>
      </c>
      <c r="KX7" s="64" t="s">
        <v>136</v>
      </c>
      <c r="KY7" s="64" t="s">
        <v>136</v>
      </c>
      <c r="KZ7" s="64" t="s">
        <v>136</v>
      </c>
      <c r="LA7" s="64" t="s">
        <v>136</v>
      </c>
      <c r="LB7" s="64">
        <v>15.3</v>
      </c>
      <c r="LC7" s="64">
        <v>14.9</v>
      </c>
      <c r="LD7" s="64">
        <v>14.9</v>
      </c>
      <c r="LE7" s="64">
        <v>14.3</v>
      </c>
      <c r="LF7" s="64">
        <v>13.8</v>
      </c>
      <c r="LG7" s="64" t="s">
        <v>136</v>
      </c>
      <c r="LH7" s="64" t="s">
        <v>136</v>
      </c>
      <c r="LI7" s="64" t="s">
        <v>136</v>
      </c>
      <c r="LJ7" s="64" t="s">
        <v>136</v>
      </c>
      <c r="LK7" s="64" t="s">
        <v>136</v>
      </c>
      <c r="LL7" s="64">
        <v>0.7</v>
      </c>
      <c r="LM7" s="64">
        <v>0.4</v>
      </c>
      <c r="LN7" s="64">
        <v>1.8</v>
      </c>
      <c r="LO7" s="64">
        <v>1.8</v>
      </c>
      <c r="LP7" s="64">
        <v>2.7</v>
      </c>
      <c r="LQ7" s="64" t="s">
        <v>136</v>
      </c>
      <c r="LR7" s="64" t="s">
        <v>136</v>
      </c>
      <c r="LS7" s="64" t="s">
        <v>136</v>
      </c>
      <c r="LT7" s="64" t="s">
        <v>136</v>
      </c>
      <c r="LU7" s="64" t="s">
        <v>136</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t="s">
        <v>136</v>
      </c>
      <c r="ML7" s="64" t="s">
        <v>136</v>
      </c>
      <c r="MM7" s="64" t="s">
        <v>136</v>
      </c>
      <c r="MN7" s="64" t="s">
        <v>136</v>
      </c>
      <c r="MO7" s="64" t="s">
        <v>136</v>
      </c>
      <c r="MP7" s="64">
        <v>98.7</v>
      </c>
      <c r="MQ7" s="64">
        <v>98.8</v>
      </c>
      <c r="MR7" s="64">
        <v>98.9</v>
      </c>
      <c r="MS7" s="64">
        <v>99.7</v>
      </c>
      <c r="MT7" s="64">
        <v>99.8</v>
      </c>
      <c r="MU7" s="64" t="s">
        <v>136</v>
      </c>
      <c r="MV7" s="64" t="s">
        <v>136</v>
      </c>
      <c r="MW7" s="64" t="s">
        <v>136</v>
      </c>
      <c r="MX7" s="64" t="s">
        <v>136</v>
      </c>
      <c r="MY7" s="64">
        <v>1</v>
      </c>
      <c r="MZ7" s="64">
        <v>1</v>
      </c>
      <c r="NA7" s="64">
        <v>1</v>
      </c>
      <c r="NB7" s="64">
        <v>1</v>
      </c>
      <c r="NC7" s="64" t="s">
        <v>136</v>
      </c>
      <c r="ND7" s="64" t="s">
        <v>136</v>
      </c>
      <c r="NE7" s="64" t="s">
        <v>136</v>
      </c>
      <c r="NF7" s="64" t="s">
        <v>136</v>
      </c>
      <c r="NG7" s="64" t="s">
        <v>136</v>
      </c>
      <c r="NH7" s="64" t="s">
        <v>136</v>
      </c>
      <c r="NI7" s="64" t="s">
        <v>136</v>
      </c>
      <c r="NJ7" s="64" t="s">
        <v>136</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140</v>
      </c>
      <c r="FB8" s="66"/>
      <c r="FC8" s="66"/>
      <c r="FD8" s="66"/>
      <c r="FE8" s="66"/>
      <c r="FF8" s="67"/>
      <c r="FG8" s="66"/>
      <c r="FH8" s="66"/>
      <c r="FI8" s="66" t="str">
        <f>FJ4</f>
        <v>修繕費比率（％）</v>
      </c>
      <c r="FJ8" s="66" t="b">
        <f>IF(SUM($M$6,$MU$7:$MX$7)=0,FALSE,TRUE)</f>
        <v>0</v>
      </c>
      <c r="FK8" s="68" t="s">
        <v>140</v>
      </c>
      <c r="FL8" s="66"/>
      <c r="FM8" s="66"/>
      <c r="FN8" s="66"/>
      <c r="FO8" s="66"/>
      <c r="FP8" s="66"/>
      <c r="FQ8" s="67"/>
      <c r="FR8" s="66"/>
      <c r="FS8" s="66" t="str">
        <f>FT4</f>
        <v>企業債残高対料金収入比率（％）</v>
      </c>
      <c r="FT8" s="66" t="b">
        <f>IF(SUM($M$6,$MU$7:$MX$7)=0,FALSE,TRUE)</f>
        <v>0</v>
      </c>
      <c r="FU8" s="68" t="s">
        <v>140</v>
      </c>
      <c r="FV8" s="66"/>
      <c r="FW8" s="66"/>
      <c r="FX8" s="66"/>
      <c r="FY8" s="66"/>
      <c r="FZ8" s="66"/>
      <c r="GA8" s="66"/>
      <c r="GB8" s="67"/>
      <c r="GC8" s="66" t="str">
        <f>GD4</f>
        <v>有形固定資産減価償却率（％）</v>
      </c>
      <c r="GD8" s="66" t="b">
        <f>IF(SUM($M$6,$MU$7:$MX$7)=0,FALSE,TRUE)</f>
        <v>0</v>
      </c>
      <c r="GE8" s="68" t="s">
        <v>140</v>
      </c>
      <c r="GF8" s="66"/>
      <c r="GG8" s="66"/>
      <c r="GH8" s="66"/>
      <c r="GI8" s="66"/>
      <c r="GJ8" s="66"/>
      <c r="GK8" s="66"/>
      <c r="GL8" s="66"/>
      <c r="GM8" s="66" t="str">
        <f>GN4</f>
        <v>FIT・FIP収入割合（％）</v>
      </c>
      <c r="GN8" s="66" t="b">
        <f>IF(SUM($M$6,$MU$7:$MX$7)=0,FALSE,TRUE)</f>
        <v>0</v>
      </c>
      <c r="GO8" s="68" t="s">
        <v>140</v>
      </c>
      <c r="GP8" s="66"/>
      <c r="GQ8" s="66"/>
      <c r="GR8" s="66"/>
      <c r="GS8" s="65"/>
      <c r="GT8" s="65"/>
      <c r="GU8" s="65"/>
      <c r="GV8" s="65"/>
      <c r="GW8" s="66" t="str">
        <f>GX5</f>
        <v>最大出力合計</v>
      </c>
      <c r="GX8" s="66" t="str">
        <f>GY4</f>
        <v>設備利用率（％）</v>
      </c>
      <c r="GY8" s="66" t="b">
        <f>IF(SUM($N$7,$MY$7:$NB$7)=0,FALSE,TRUE)</f>
        <v>1</v>
      </c>
      <c r="GZ8" s="68" t="s">
        <v>140</v>
      </c>
      <c r="HA8" s="66"/>
      <c r="HB8" s="66"/>
      <c r="HC8" s="66"/>
      <c r="HD8" s="66"/>
      <c r="HE8" s="67"/>
      <c r="HF8" s="66"/>
      <c r="HG8" s="66"/>
      <c r="HH8" s="66" t="str">
        <f>HI4</f>
        <v>修繕費比率（％）</v>
      </c>
      <c r="HI8" s="66" t="b">
        <f>IF(SUM($N$7,$MY$7:$NB$7)=0,FALSE,TRUE)</f>
        <v>1</v>
      </c>
      <c r="HJ8" s="68" t="s">
        <v>140</v>
      </c>
      <c r="HK8" s="66"/>
      <c r="HL8" s="66"/>
      <c r="HM8" s="66"/>
      <c r="HN8" s="66"/>
      <c r="HO8" s="66"/>
      <c r="HP8" s="67"/>
      <c r="HQ8" s="66"/>
      <c r="HR8" s="66" t="str">
        <f>HS4</f>
        <v>企業債残高対料金収入比率（％）</v>
      </c>
      <c r="HS8" s="66" t="b">
        <f>IF(SUM($N$7,$MY$7:$NB$7)=0,FALSE,TRUE)</f>
        <v>1</v>
      </c>
      <c r="HT8" s="68" t="s">
        <v>140</v>
      </c>
      <c r="HU8" s="66"/>
      <c r="HV8" s="66"/>
      <c r="HW8" s="66"/>
      <c r="HX8" s="66"/>
      <c r="HY8" s="66"/>
      <c r="HZ8" s="66"/>
      <c r="IA8" s="67"/>
      <c r="IB8" s="66" t="str">
        <f>IC4</f>
        <v>有形固定資産減価償却率（％）</v>
      </c>
      <c r="IC8" s="66" t="b">
        <f>IF(SUM($N$7,$MY$7:$NB$7)=0,FALSE,TRUE)</f>
        <v>1</v>
      </c>
      <c r="ID8" s="68" t="s">
        <v>140</v>
      </c>
      <c r="IE8" s="66"/>
      <c r="IF8" s="66"/>
      <c r="IG8" s="66"/>
      <c r="IH8" s="66"/>
      <c r="II8" s="66"/>
      <c r="IJ8" s="66"/>
      <c r="IK8" s="66"/>
      <c r="IL8" s="66" t="str">
        <f>IM4</f>
        <v>FIT・FIP収入割合（％）</v>
      </c>
      <c r="IM8" s="66" t="b">
        <f>IF(SUM($N$7,$MY$7:$NB$7)=0,FALSE,TRUE)</f>
        <v>1</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FIT・FIP収入割合（％）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FIT・FIP収入割合（％）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（最大出力合計4,660kW）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（最大出力合計4,660kW）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604.4</v>
      </c>
      <c r="AZ11" s="75">
        <f>AZ7</f>
        <v>727.8</v>
      </c>
      <c r="BA11" s="75">
        <f>BA7</f>
        <v>539.9</v>
      </c>
      <c r="BB11" s="75">
        <f>BB7</f>
        <v>139.4</v>
      </c>
      <c r="BC11" s="75">
        <f>BC7</f>
        <v>933.2</v>
      </c>
      <c r="BD11" s="65"/>
      <c r="BE11" s="65"/>
      <c r="BF11" s="65"/>
      <c r="BG11" s="65"/>
      <c r="BH11" s="65"/>
      <c r="BI11" s="74" t="s">
        <v>148</v>
      </c>
      <c r="BJ11" s="75">
        <f>BJ7</f>
        <v>1187.5</v>
      </c>
      <c r="BK11" s="75">
        <f>BK7</f>
        <v>1365.1</v>
      </c>
      <c r="BL11" s="75">
        <f>BL7</f>
        <v>1221.8</v>
      </c>
      <c r="BM11" s="75">
        <f>BM7</f>
        <v>161.30000000000001</v>
      </c>
      <c r="BN11" s="75">
        <f>BN7</f>
        <v>1167.4000000000001</v>
      </c>
      <c r="BO11" s="65"/>
      <c r="BP11" s="65"/>
      <c r="BQ11" s="65"/>
      <c r="BR11" s="65"/>
      <c r="BS11" s="65"/>
      <c r="BT11" s="74" t="s">
        <v>149</v>
      </c>
      <c r="BU11" s="75" t="str">
        <f>BU7</f>
        <v>-</v>
      </c>
      <c r="BV11" s="75" t="str">
        <f>BV7</f>
        <v>-</v>
      </c>
      <c r="BW11" s="75" t="str">
        <f>BW7</f>
        <v>-</v>
      </c>
      <c r="BX11" s="75" t="str">
        <f>BX7</f>
        <v>-</v>
      </c>
      <c r="BY11" s="75" t="str">
        <f>BY7</f>
        <v>-</v>
      </c>
      <c r="BZ11" s="65"/>
      <c r="CA11" s="65"/>
      <c r="CB11" s="65"/>
      <c r="CC11" s="65"/>
      <c r="CD11" s="65"/>
      <c r="CE11" s="74" t="s">
        <v>148</v>
      </c>
      <c r="CF11" s="75">
        <f>CF7</f>
        <v>1866.3</v>
      </c>
      <c r="CG11" s="75">
        <f>CG7</f>
        <v>1634.8</v>
      </c>
      <c r="CH11" s="75">
        <f>CH7</f>
        <v>2347.1999999999998</v>
      </c>
      <c r="CI11" s="75">
        <f>CI7</f>
        <v>6710.9</v>
      </c>
      <c r="CJ11" s="75">
        <f>CJ7</f>
        <v>1547.4</v>
      </c>
      <c r="CK11" s="65"/>
      <c r="CL11" s="65"/>
      <c r="CM11" s="65"/>
      <c r="CN11" s="65"/>
      <c r="CO11" s="74" t="s">
        <v>148</v>
      </c>
      <c r="CP11" s="76">
        <f>CP7</f>
        <v>149898</v>
      </c>
      <c r="CQ11" s="76">
        <f>CQ7</f>
        <v>180757</v>
      </c>
      <c r="CR11" s="76">
        <f>CR7</f>
        <v>150490</v>
      </c>
      <c r="CS11" s="76">
        <f>CS7</f>
        <v>43619</v>
      </c>
      <c r="CT11" s="76">
        <f>CT7</f>
        <v>247531</v>
      </c>
      <c r="CU11" s="65"/>
      <c r="CV11" s="65"/>
      <c r="CW11" s="65"/>
      <c r="CX11" s="65"/>
      <c r="CY11" s="65"/>
      <c r="CZ11" s="74" t="s">
        <v>148</v>
      </c>
      <c r="DA11" s="75">
        <f>DA7</f>
        <v>67.5</v>
      </c>
      <c r="DB11" s="75">
        <f>DB7</f>
        <v>72.400000000000006</v>
      </c>
      <c r="DC11" s="75">
        <f>DC7</f>
        <v>65</v>
      </c>
      <c r="DD11" s="75">
        <f>DD7</f>
        <v>70.400000000000006</v>
      </c>
      <c r="DE11" s="75">
        <f>DE7</f>
        <v>79</v>
      </c>
      <c r="DF11" s="65"/>
      <c r="DG11" s="65"/>
      <c r="DH11" s="65"/>
      <c r="DI11" s="65"/>
      <c r="DJ11" s="74" t="s">
        <v>148</v>
      </c>
      <c r="DK11" s="75">
        <f>DK7</f>
        <v>0</v>
      </c>
      <c r="DL11" s="75">
        <f>DL7</f>
        <v>0</v>
      </c>
      <c r="DM11" s="75">
        <f>DM7</f>
        <v>0</v>
      </c>
      <c r="DN11" s="75">
        <f>DN7</f>
        <v>0</v>
      </c>
      <c r="DO11" s="75">
        <f>DO7</f>
        <v>0</v>
      </c>
      <c r="DP11" s="65"/>
      <c r="DQ11" s="65"/>
      <c r="DR11" s="65"/>
      <c r="DS11" s="65"/>
      <c r="DT11" s="74" t="s">
        <v>148</v>
      </c>
      <c r="DU11" s="75">
        <f>DU7</f>
        <v>1.4</v>
      </c>
      <c r="DV11" s="75">
        <f>DV7</f>
        <v>0.6</v>
      </c>
      <c r="DW11" s="75">
        <f>DW7</f>
        <v>0</v>
      </c>
      <c r="DX11" s="75">
        <f>DX7</f>
        <v>0</v>
      </c>
      <c r="DY11" s="75">
        <f>DY7</f>
        <v>0</v>
      </c>
      <c r="DZ11" s="65"/>
      <c r="EA11" s="65"/>
      <c r="EB11" s="65"/>
      <c r="EC11" s="65"/>
      <c r="ED11" s="74" t="s">
        <v>148</v>
      </c>
      <c r="EE11" s="75" t="str">
        <f>EE7</f>
        <v>-</v>
      </c>
      <c r="EF11" s="75" t="str">
        <f>EF7</f>
        <v>-</v>
      </c>
      <c r="EG11" s="75" t="str">
        <f>EG7</f>
        <v>-</v>
      </c>
      <c r="EH11" s="75" t="str">
        <f>EH7</f>
        <v>-</v>
      </c>
      <c r="EI11" s="75" t="str">
        <f>EI7</f>
        <v>-</v>
      </c>
      <c r="EJ11" s="65"/>
      <c r="EK11" s="65"/>
      <c r="EL11" s="65"/>
      <c r="EM11" s="65"/>
      <c r="EN11" s="74" t="s">
        <v>150</v>
      </c>
      <c r="EO11" s="75">
        <f>EO7</f>
        <v>0</v>
      </c>
      <c r="EP11" s="75">
        <f>EP7</f>
        <v>0</v>
      </c>
      <c r="EQ11" s="75">
        <f>EQ7</f>
        <v>0</v>
      </c>
      <c r="ER11" s="75">
        <f>ER7</f>
        <v>0</v>
      </c>
      <c r="ES11" s="75">
        <f>ES7</f>
        <v>0</v>
      </c>
      <c r="ET11" s="65"/>
      <c r="EU11" s="65"/>
      <c r="EV11" s="65"/>
      <c r="EW11" s="65"/>
      <c r="EX11" s="65"/>
      <c r="EY11" s="74" t="s">
        <v>148</v>
      </c>
      <c r="EZ11" s="75" t="str">
        <f>EZ7</f>
        <v>-</v>
      </c>
      <c r="FA11" s="75" t="str">
        <f>FA7</f>
        <v>-</v>
      </c>
      <c r="FB11" s="75" t="str">
        <f>FB7</f>
        <v>-</v>
      </c>
      <c r="FC11" s="75" t="str">
        <f>FC7</f>
        <v>-</v>
      </c>
      <c r="FD11" s="75" t="str">
        <f>FD7</f>
        <v>-</v>
      </c>
      <c r="FE11" s="65"/>
      <c r="FF11" s="65"/>
      <c r="FG11" s="65"/>
      <c r="FH11" s="65"/>
      <c r="FI11" s="74" t="s">
        <v>148</v>
      </c>
      <c r="FJ11" s="75" t="str">
        <f>FJ7</f>
        <v>-</v>
      </c>
      <c r="FK11" s="75" t="str">
        <f>FK7</f>
        <v>-</v>
      </c>
      <c r="FL11" s="75" t="str">
        <f>FL7</f>
        <v>-</v>
      </c>
      <c r="FM11" s="75" t="str">
        <f>FM7</f>
        <v>-</v>
      </c>
      <c r="FN11" s="75" t="str">
        <f>FN7</f>
        <v>-</v>
      </c>
      <c r="FO11" s="65"/>
      <c r="FP11" s="65"/>
      <c r="FQ11" s="65"/>
      <c r="FR11" s="65"/>
      <c r="FS11" s="74" t="s">
        <v>148</v>
      </c>
      <c r="FT11" s="75" t="str">
        <f>FT7</f>
        <v>-</v>
      </c>
      <c r="FU11" s="75" t="str">
        <f>FU7</f>
        <v>-</v>
      </c>
      <c r="FV11" s="75" t="str">
        <f>FV7</f>
        <v>-</v>
      </c>
      <c r="FW11" s="75" t="str">
        <f>FW7</f>
        <v>-</v>
      </c>
      <c r="FX11" s="75" t="str">
        <f>FX7</f>
        <v>-</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148</v>
      </c>
      <c r="GN11" s="75" t="str">
        <f>GN7</f>
        <v>-</v>
      </c>
      <c r="GO11" s="75" t="str">
        <f>GO7</f>
        <v>-</v>
      </c>
      <c r="GP11" s="75" t="str">
        <f>GP7</f>
        <v>-</v>
      </c>
      <c r="GQ11" s="75" t="str">
        <f>GQ7</f>
        <v>-</v>
      </c>
      <c r="GR11" s="75" t="str">
        <f>GR7</f>
        <v>-</v>
      </c>
      <c r="GS11" s="65"/>
      <c r="GT11" s="65"/>
      <c r="GU11" s="65"/>
      <c r="GV11" s="65"/>
      <c r="GW11" s="65"/>
      <c r="GX11" s="74" t="s">
        <v>148</v>
      </c>
      <c r="GY11" s="75">
        <f>GY7</f>
        <v>67.5</v>
      </c>
      <c r="GZ11" s="75">
        <f>GZ7</f>
        <v>72.400000000000006</v>
      </c>
      <c r="HA11" s="75">
        <f>HA7</f>
        <v>65</v>
      </c>
      <c r="HB11" s="75">
        <f>HB7</f>
        <v>70.400000000000006</v>
      </c>
      <c r="HC11" s="75">
        <f>HC7</f>
        <v>79</v>
      </c>
      <c r="HD11" s="65"/>
      <c r="HE11" s="65"/>
      <c r="HF11" s="65"/>
      <c r="HG11" s="65"/>
      <c r="HH11" s="74" t="s">
        <v>148</v>
      </c>
      <c r="HI11" s="75">
        <f>HI7</f>
        <v>0</v>
      </c>
      <c r="HJ11" s="75">
        <f>HJ7</f>
        <v>0</v>
      </c>
      <c r="HK11" s="75">
        <f>HK7</f>
        <v>0</v>
      </c>
      <c r="HL11" s="75">
        <f>HL7</f>
        <v>0</v>
      </c>
      <c r="HM11" s="75">
        <f>HM7</f>
        <v>0</v>
      </c>
      <c r="HN11" s="65"/>
      <c r="HO11" s="65"/>
      <c r="HP11" s="65"/>
      <c r="HQ11" s="65"/>
      <c r="HR11" s="74" t="s">
        <v>148</v>
      </c>
      <c r="HS11" s="75">
        <f>HS7</f>
        <v>1.4</v>
      </c>
      <c r="HT11" s="75">
        <f>HT7</f>
        <v>0.6</v>
      </c>
      <c r="HU11" s="75">
        <f>HU7</f>
        <v>0</v>
      </c>
      <c r="HV11" s="75">
        <f>HV7</f>
        <v>0</v>
      </c>
      <c r="HW11" s="75">
        <f>HW7</f>
        <v>0</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f>IM7</f>
        <v>0</v>
      </c>
      <c r="IN11" s="75">
        <f>IN7</f>
        <v>0</v>
      </c>
      <c r="IO11" s="75">
        <f>IO7</f>
        <v>0</v>
      </c>
      <c r="IP11" s="75">
        <f>IP7</f>
        <v>0</v>
      </c>
      <c r="IQ11" s="75">
        <f>IQ7</f>
        <v>0</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149</v>
      </c>
      <c r="JR11" s="75" t="str">
        <f>JR7</f>
        <v>-</v>
      </c>
      <c r="JS11" s="75" t="str">
        <f>JS7</f>
        <v>-</v>
      </c>
      <c r="JT11" s="75" t="str">
        <f>JT7</f>
        <v>-</v>
      </c>
      <c r="JU11" s="75" t="str">
        <f>JU7</f>
        <v>-</v>
      </c>
      <c r="JV11" s="75" t="str">
        <f>JV7</f>
        <v>-</v>
      </c>
      <c r="JW11" s="65"/>
      <c r="JX11" s="65"/>
      <c r="JY11" s="65"/>
      <c r="JZ11" s="65"/>
      <c r="KA11" s="74" t="s">
        <v>151</v>
      </c>
      <c r="KB11" s="75" t="str">
        <f>KB7</f>
        <v>-</v>
      </c>
      <c r="KC11" s="75" t="str">
        <f>KC7</f>
        <v>-</v>
      </c>
      <c r="KD11" s="75" t="str">
        <f>KD7</f>
        <v>-</v>
      </c>
      <c r="KE11" s="75" t="str">
        <f>KE7</f>
        <v>-</v>
      </c>
      <c r="KF11" s="75" t="str">
        <f>KF7</f>
        <v>-</v>
      </c>
      <c r="KG11" s="65"/>
      <c r="KH11" s="65"/>
      <c r="KI11" s="65"/>
      <c r="KJ11" s="65"/>
      <c r="KK11" s="74" t="s">
        <v>152</v>
      </c>
      <c r="KL11" s="75" t="str">
        <f>KL7</f>
        <v>-</v>
      </c>
      <c r="KM11" s="75" t="str">
        <f>KM7</f>
        <v>-</v>
      </c>
      <c r="KN11" s="75" t="str">
        <f>KN7</f>
        <v>-</v>
      </c>
      <c r="KO11" s="75" t="str">
        <f>KO7</f>
        <v>-</v>
      </c>
      <c r="KP11" s="75" t="str">
        <f>KP7</f>
        <v>-</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148</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154</v>
      </c>
      <c r="BU12" s="75" t="str">
        <f>BZ7</f>
        <v>-</v>
      </c>
      <c r="BV12" s="75" t="str">
        <f>CA7</f>
        <v>-</v>
      </c>
      <c r="BW12" s="75" t="str">
        <f>CB7</f>
        <v>-</v>
      </c>
      <c r="BX12" s="75" t="str">
        <f>CC7</f>
        <v>-</v>
      </c>
      <c r="BY12" s="75" t="str">
        <f>CD7</f>
        <v>-</v>
      </c>
      <c r="BZ12" s="65"/>
      <c r="CA12" s="65"/>
      <c r="CB12" s="65"/>
      <c r="CC12" s="65"/>
      <c r="CD12" s="65"/>
      <c r="CE12" s="74" t="s">
        <v>154</v>
      </c>
      <c r="CF12" s="75">
        <f>CK7</f>
        <v>19863.5</v>
      </c>
      <c r="CG12" s="75">
        <f>CL7</f>
        <v>19066.3</v>
      </c>
      <c r="CH12" s="75">
        <f>CM7</f>
        <v>18998.7</v>
      </c>
      <c r="CI12" s="75">
        <f>CN7</f>
        <v>17544.5</v>
      </c>
      <c r="CJ12" s="75">
        <f>CO7</f>
        <v>19886.599999999999</v>
      </c>
      <c r="CK12" s="65"/>
      <c r="CL12" s="65"/>
      <c r="CM12" s="65"/>
      <c r="CN12" s="65"/>
      <c r="CO12" s="74" t="s">
        <v>155</v>
      </c>
      <c r="CP12" s="76">
        <f>CU7</f>
        <v>34140</v>
      </c>
      <c r="CQ12" s="76">
        <f>CV7</f>
        <v>33434</v>
      </c>
      <c r="CR12" s="76">
        <f>CW7</f>
        <v>36820</v>
      </c>
      <c r="CS12" s="76">
        <f>CX7</f>
        <v>35532</v>
      </c>
      <c r="CT12" s="76">
        <f>CY7</f>
        <v>36111</v>
      </c>
      <c r="CU12" s="65"/>
      <c r="CV12" s="65"/>
      <c r="CW12" s="65"/>
      <c r="CX12" s="65"/>
      <c r="CY12" s="65"/>
      <c r="CZ12" s="74" t="s">
        <v>153</v>
      </c>
      <c r="DA12" s="75">
        <f>DF7</f>
        <v>32.6</v>
      </c>
      <c r="DB12" s="75">
        <f>DG7</f>
        <v>31.3</v>
      </c>
      <c r="DC12" s="75">
        <f>DH7</f>
        <v>31.8</v>
      </c>
      <c r="DD12" s="75">
        <f>DI7</f>
        <v>31.6</v>
      </c>
      <c r="DE12" s="75">
        <f>DJ7</f>
        <v>30.4</v>
      </c>
      <c r="DF12" s="65"/>
      <c r="DG12" s="65"/>
      <c r="DH12" s="65"/>
      <c r="DI12" s="65"/>
      <c r="DJ12" s="74" t="s">
        <v>154</v>
      </c>
      <c r="DK12" s="75">
        <f>DP7</f>
        <v>7.3</v>
      </c>
      <c r="DL12" s="75">
        <f>DQ7</f>
        <v>5.4</v>
      </c>
      <c r="DM12" s="75">
        <f>DR7</f>
        <v>6.4</v>
      </c>
      <c r="DN12" s="75">
        <f>DS7</f>
        <v>5</v>
      </c>
      <c r="DO12" s="75">
        <f>DT7</f>
        <v>3.9</v>
      </c>
      <c r="DP12" s="65"/>
      <c r="DQ12" s="65"/>
      <c r="DR12" s="65"/>
      <c r="DS12" s="65"/>
      <c r="DT12" s="74" t="s">
        <v>154</v>
      </c>
      <c r="DU12" s="75">
        <f>DZ7</f>
        <v>160.4</v>
      </c>
      <c r="DV12" s="75">
        <f>EA7</f>
        <v>175.4</v>
      </c>
      <c r="DW12" s="75">
        <f>EB7</f>
        <v>166.4</v>
      </c>
      <c r="DX12" s="75">
        <f>EC7</f>
        <v>201.7</v>
      </c>
      <c r="DY12" s="75">
        <f>ED7</f>
        <v>192.3</v>
      </c>
      <c r="DZ12" s="65"/>
      <c r="EA12" s="65"/>
      <c r="EB12" s="65"/>
      <c r="EC12" s="65"/>
      <c r="ED12" s="74" t="s">
        <v>154</v>
      </c>
      <c r="EE12" s="75" t="str">
        <f>EJ7</f>
        <v>-</v>
      </c>
      <c r="EF12" s="75" t="str">
        <f>EK7</f>
        <v>-</v>
      </c>
      <c r="EG12" s="75" t="str">
        <f>EL7</f>
        <v>-</v>
      </c>
      <c r="EH12" s="75" t="str">
        <f>EM7</f>
        <v>-</v>
      </c>
      <c r="EI12" s="75" t="str">
        <f>EN7</f>
        <v>-</v>
      </c>
      <c r="EJ12" s="65"/>
      <c r="EK12" s="65"/>
      <c r="EL12" s="65"/>
      <c r="EM12" s="65"/>
      <c r="EN12" s="74" t="s">
        <v>154</v>
      </c>
      <c r="EO12" s="75">
        <f>ET7</f>
        <v>83.4</v>
      </c>
      <c r="EP12" s="75">
        <f>EU7</f>
        <v>82.5</v>
      </c>
      <c r="EQ12" s="75">
        <f>EV7</f>
        <v>83.2</v>
      </c>
      <c r="ER12" s="75">
        <f>EW7</f>
        <v>87.9</v>
      </c>
      <c r="ES12" s="75">
        <f>EX7</f>
        <v>82.3</v>
      </c>
      <c r="ET12" s="65"/>
      <c r="EU12" s="65"/>
      <c r="EV12" s="65"/>
      <c r="EW12" s="65"/>
      <c r="EX12" s="65"/>
      <c r="EY12" s="74" t="s">
        <v>154</v>
      </c>
      <c r="EZ12" s="75" t="str">
        <f>IF($EZ$8,FE7,"-")</f>
        <v>-</v>
      </c>
      <c r="FA12" s="75" t="str">
        <f>IF($EZ$8,FF7,"-")</f>
        <v>-</v>
      </c>
      <c r="FB12" s="75" t="str">
        <f>IF($EZ$8,FG7,"-")</f>
        <v>-</v>
      </c>
      <c r="FC12" s="75" t="str">
        <f>IF($EZ$8,FH7,"-")</f>
        <v>-</v>
      </c>
      <c r="FD12" s="75" t="str">
        <f>IF($EZ$8,FI7,"-")</f>
        <v>-</v>
      </c>
      <c r="FE12" s="65"/>
      <c r="FF12" s="65"/>
      <c r="FG12" s="65"/>
      <c r="FH12" s="65"/>
      <c r="FI12" s="74" t="s">
        <v>154</v>
      </c>
      <c r="FJ12" s="75" t="str">
        <f>IF($FJ$8,FO7,"-")</f>
        <v>-</v>
      </c>
      <c r="FK12" s="75" t="str">
        <f>IF($FJ$8,FP7,"-")</f>
        <v>-</v>
      </c>
      <c r="FL12" s="75" t="str">
        <f>IF($FJ$8,FQ7,"-")</f>
        <v>-</v>
      </c>
      <c r="FM12" s="75" t="str">
        <f>IF($FJ$8,FR7,"-")</f>
        <v>-</v>
      </c>
      <c r="FN12" s="75" t="str">
        <f>IF($FJ$8,FS7,"-")</f>
        <v>-</v>
      </c>
      <c r="FO12" s="65"/>
      <c r="FP12" s="65"/>
      <c r="FQ12" s="65"/>
      <c r="FR12" s="65"/>
      <c r="FS12" s="74" t="s">
        <v>154</v>
      </c>
      <c r="FT12" s="75" t="str">
        <f>IF($FT$8,FY7,"-")</f>
        <v>-</v>
      </c>
      <c r="FU12" s="75" t="str">
        <f>IF($FT$8,FZ7,"-")</f>
        <v>-</v>
      </c>
      <c r="FV12" s="75" t="str">
        <f>IF($FT$8,GA7,"-")</f>
        <v>-</v>
      </c>
      <c r="FW12" s="75" t="str">
        <f>IF($FT$8,GB7,"-")</f>
        <v>-</v>
      </c>
      <c r="FX12" s="75" t="str">
        <f>IF($FT$8,GC7,"-")</f>
        <v>-</v>
      </c>
      <c r="FY12" s="65"/>
      <c r="FZ12" s="65"/>
      <c r="GA12" s="65"/>
      <c r="GB12" s="65"/>
      <c r="GC12" s="74" t="s">
        <v>154</v>
      </c>
      <c r="GD12" s="75" t="str">
        <f>IF($GD$8,GI7,"-")</f>
        <v>-</v>
      </c>
      <c r="GE12" s="75" t="str">
        <f>IF($GD$8,GJ7,"-")</f>
        <v>-</v>
      </c>
      <c r="GF12" s="75" t="str">
        <f>IF($GD$8,GK7,"-")</f>
        <v>-</v>
      </c>
      <c r="GG12" s="75" t="str">
        <f>IF($GD$8,GL7,"-")</f>
        <v>-</v>
      </c>
      <c r="GH12" s="75" t="str">
        <f>IF($GD$8,GM7,"-")</f>
        <v>-</v>
      </c>
      <c r="GI12" s="65"/>
      <c r="GJ12" s="65"/>
      <c r="GK12" s="65"/>
      <c r="GL12" s="65"/>
      <c r="GM12" s="74" t="s">
        <v>154</v>
      </c>
      <c r="GN12" s="75" t="str">
        <f>IF($GN$8,GS7,"-")</f>
        <v>-</v>
      </c>
      <c r="GO12" s="75" t="str">
        <f>IF($GN$8,GT7,"-")</f>
        <v>-</v>
      </c>
      <c r="GP12" s="75" t="str">
        <f>IF($GN$8,GU7,"-")</f>
        <v>-</v>
      </c>
      <c r="GQ12" s="75" t="str">
        <f>IF($GN$8,GV7,"-")</f>
        <v>-</v>
      </c>
      <c r="GR12" s="75" t="str">
        <f>IF($GN$8,GW7,"-")</f>
        <v>-</v>
      </c>
      <c r="GS12" s="65"/>
      <c r="GT12" s="65"/>
      <c r="GU12" s="65"/>
      <c r="GV12" s="65"/>
      <c r="GW12" s="65"/>
      <c r="GX12" s="74" t="s">
        <v>154</v>
      </c>
      <c r="GY12" s="75">
        <f>IF($GY$8,HD7,"-")</f>
        <v>67.8</v>
      </c>
      <c r="GZ12" s="75">
        <f>IF($GY$8,HE7,"-")</f>
        <v>71</v>
      </c>
      <c r="HA12" s="75">
        <f>IF($GY$8,HF7,"-")</f>
        <v>70.5</v>
      </c>
      <c r="HB12" s="75">
        <f>IF($GY$8,HG7,"-")</f>
        <v>69.400000000000006</v>
      </c>
      <c r="HC12" s="75">
        <f>IF($GY$8,HH7,"-")</f>
        <v>67.7</v>
      </c>
      <c r="HD12" s="65"/>
      <c r="HE12" s="65"/>
      <c r="HF12" s="65"/>
      <c r="HG12" s="65"/>
      <c r="HH12" s="74" t="s">
        <v>154</v>
      </c>
      <c r="HI12" s="75">
        <f>IF($HI$8,HN7,"-")</f>
        <v>0.6</v>
      </c>
      <c r="HJ12" s="75">
        <f>IF($HI$8,HO7,"-")</f>
        <v>0.2</v>
      </c>
      <c r="HK12" s="75">
        <f>IF($HI$8,HP7,"-")</f>
        <v>0.1</v>
      </c>
      <c r="HL12" s="75">
        <f>IF($HI$8,HQ7,"-")</f>
        <v>0.5</v>
      </c>
      <c r="HM12" s="75">
        <f>IF($HI$8,HR7,"-")</f>
        <v>0.6</v>
      </c>
      <c r="HN12" s="65"/>
      <c r="HO12" s="65"/>
      <c r="HP12" s="65"/>
      <c r="HQ12" s="65"/>
      <c r="HR12" s="74" t="s">
        <v>154</v>
      </c>
      <c r="HS12" s="75">
        <f>IF($HS$8,HX7,"-")</f>
        <v>43.5</v>
      </c>
      <c r="HT12" s="75">
        <f>IF($HS$8,HY7,"-")</f>
        <v>42.8</v>
      </c>
      <c r="HU12" s="75">
        <f>IF($HS$8,HZ7,"-")</f>
        <v>41</v>
      </c>
      <c r="HV12" s="75">
        <f>IF($HS$8,IA7,"-")</f>
        <v>46.6</v>
      </c>
      <c r="HW12" s="75">
        <f>IF($HS$8,IB7,"-")</f>
        <v>32.200000000000003</v>
      </c>
      <c r="HX12" s="65"/>
      <c r="HY12" s="65"/>
      <c r="HZ12" s="65"/>
      <c r="IA12" s="65"/>
      <c r="IB12" s="74" t="s">
        <v>154</v>
      </c>
      <c r="IC12" s="75" t="str">
        <f>IF($IC$8,IH7,"-")</f>
        <v>-</v>
      </c>
      <c r="ID12" s="75" t="str">
        <f>IF($IC$8,II7,"-")</f>
        <v>-</v>
      </c>
      <c r="IE12" s="75" t="str">
        <f>IF($IC$8,IJ7,"-")</f>
        <v>-</v>
      </c>
      <c r="IF12" s="75" t="str">
        <f>IF($IC$8,IK7,"-")</f>
        <v>-</v>
      </c>
      <c r="IG12" s="75" t="str">
        <f>IF($IC$8,IL7,"-")</f>
        <v>-</v>
      </c>
      <c r="IH12" s="65"/>
      <c r="II12" s="65"/>
      <c r="IJ12" s="65"/>
      <c r="IK12" s="65"/>
      <c r="IL12" s="74" t="s">
        <v>154</v>
      </c>
      <c r="IM12" s="75">
        <f>IF($IM$8,IR7,"-")</f>
        <v>33.799999999999997</v>
      </c>
      <c r="IN12" s="75">
        <f>IF($IM$8,IS7,"-")</f>
        <v>24</v>
      </c>
      <c r="IO12" s="75">
        <f>IF($IM$8,IT7,"-")</f>
        <v>23.8</v>
      </c>
      <c r="IP12" s="75">
        <f>IF($IM$8,IU7,"-")</f>
        <v>30.5</v>
      </c>
      <c r="IQ12" s="75">
        <f>IF($IM$8,IV7,"-")</f>
        <v>14.5</v>
      </c>
      <c r="IR12" s="65"/>
      <c r="IS12" s="65"/>
      <c r="IT12" s="65"/>
      <c r="IU12" s="65"/>
      <c r="IV12" s="65"/>
      <c r="IW12" s="74" t="s">
        <v>154</v>
      </c>
      <c r="IX12" s="75" t="str">
        <f>IF($IX$8,JC7,"-")</f>
        <v>-</v>
      </c>
      <c r="IY12" s="75" t="str">
        <f>IF($IX$8,JD7,"-")</f>
        <v>-</v>
      </c>
      <c r="IZ12" s="75" t="str">
        <f>IF($IX$8,JE7,"-")</f>
        <v>-</v>
      </c>
      <c r="JA12" s="75" t="str">
        <f>IF($IX$8,JF7,"-")</f>
        <v>-</v>
      </c>
      <c r="JB12" s="75" t="str">
        <f>IF($IX$8,JG7,"-")</f>
        <v>-</v>
      </c>
      <c r="JC12" s="65"/>
      <c r="JD12" s="65"/>
      <c r="JE12" s="65"/>
      <c r="JF12" s="65"/>
      <c r="JG12" s="74" t="s">
        <v>154</v>
      </c>
      <c r="JH12" s="75" t="str">
        <f>IF($JH$8,JM7,"-")</f>
        <v>-</v>
      </c>
      <c r="JI12" s="75" t="str">
        <f>IF($JH$8,JN7,"-")</f>
        <v>-</v>
      </c>
      <c r="JJ12" s="75" t="str">
        <f>IF($JH$8,JO7,"-")</f>
        <v>-</v>
      </c>
      <c r="JK12" s="75" t="str">
        <f>IF($JH$8,JP7,"-")</f>
        <v>-</v>
      </c>
      <c r="JL12" s="75" t="str">
        <f>IF($JH$8,JQ7,"-")</f>
        <v>-</v>
      </c>
      <c r="JM12" s="65"/>
      <c r="JN12" s="65"/>
      <c r="JO12" s="65"/>
      <c r="JP12" s="65"/>
      <c r="JQ12" s="74" t="s">
        <v>154</v>
      </c>
      <c r="JR12" s="75" t="str">
        <f>IF($JR$8,JW7,"-")</f>
        <v>-</v>
      </c>
      <c r="JS12" s="75" t="str">
        <f>IF($JR$8,JX7,"-")</f>
        <v>-</v>
      </c>
      <c r="JT12" s="75" t="str">
        <f>IF($JR$8,JY7,"-")</f>
        <v>-</v>
      </c>
      <c r="JU12" s="75" t="str">
        <f>IF($JR$8,JZ7,"-")</f>
        <v>-</v>
      </c>
      <c r="JV12" s="75" t="str">
        <f>IF($JR$8,KA7,"-")</f>
        <v>-</v>
      </c>
      <c r="JW12" s="65"/>
      <c r="JX12" s="65"/>
      <c r="JY12" s="65"/>
      <c r="JZ12" s="65"/>
      <c r="KA12" s="74" t="s">
        <v>154</v>
      </c>
      <c r="KB12" s="75" t="str">
        <f>IF($KB$8,KG7,"-")</f>
        <v>-</v>
      </c>
      <c r="KC12" s="75" t="str">
        <f>IF($KB$8,KH7,"-")</f>
        <v>-</v>
      </c>
      <c r="KD12" s="75" t="str">
        <f>IF($KB$8,KI7,"-")</f>
        <v>-</v>
      </c>
      <c r="KE12" s="75" t="str">
        <f>IF($KB$8,KJ7,"-")</f>
        <v>-</v>
      </c>
      <c r="KF12" s="75" t="str">
        <f>IF($KB$8,KK7,"-")</f>
        <v>-</v>
      </c>
      <c r="KG12" s="65"/>
      <c r="KH12" s="65"/>
      <c r="KI12" s="65"/>
      <c r="KJ12" s="65"/>
      <c r="KK12" s="74" t="s">
        <v>154</v>
      </c>
      <c r="KL12" s="75" t="str">
        <f>IF($KL$8,KQ7,"-")</f>
        <v>-</v>
      </c>
      <c r="KM12" s="75" t="str">
        <f>IF($KL$8,KR7,"-")</f>
        <v>-</v>
      </c>
      <c r="KN12" s="75" t="str">
        <f>IF($KL$8,KS7,"-")</f>
        <v>-</v>
      </c>
      <c r="KO12" s="75" t="str">
        <f>IF($KL$8,KT7,"-")</f>
        <v>-</v>
      </c>
      <c r="KP12" s="75" t="str">
        <f>IF($KL$8,KU7,"-")</f>
        <v>-</v>
      </c>
      <c r="KQ12" s="65"/>
      <c r="KR12" s="65"/>
      <c r="KS12" s="65"/>
      <c r="KT12" s="65"/>
      <c r="KU12" s="65"/>
      <c r="KV12" s="74" t="s">
        <v>154</v>
      </c>
      <c r="KW12" s="75" t="str">
        <f>IF($KW$8,LB7,"-")</f>
        <v>-</v>
      </c>
      <c r="KX12" s="75" t="str">
        <f>IF($KW$8,LC7,"-")</f>
        <v>-</v>
      </c>
      <c r="KY12" s="75" t="str">
        <f>IF($KW$8,LD7,"-")</f>
        <v>-</v>
      </c>
      <c r="KZ12" s="75" t="str">
        <f>IF($KW$8,LE7,"-")</f>
        <v>-</v>
      </c>
      <c r="LA12" s="75" t="str">
        <f>IF($KW$8,LF7,"-")</f>
        <v>-</v>
      </c>
      <c r="LB12" s="65"/>
      <c r="LC12" s="65"/>
      <c r="LD12" s="65"/>
      <c r="LE12" s="65"/>
      <c r="LF12" s="74" t="s">
        <v>154</v>
      </c>
      <c r="LG12" s="75" t="str">
        <f>IF($LG$8,LL7,"-")</f>
        <v>-</v>
      </c>
      <c r="LH12" s="75" t="str">
        <f>IF($LG$8,LM7,"-")</f>
        <v>-</v>
      </c>
      <c r="LI12" s="75" t="str">
        <f>IF($LG$8,LN7,"-")</f>
        <v>-</v>
      </c>
      <c r="LJ12" s="75" t="str">
        <f>IF($LG$8,LO7,"-")</f>
        <v>-</v>
      </c>
      <c r="LK12" s="75" t="str">
        <f>IF($LG$8,LP7,"-")</f>
        <v>-</v>
      </c>
      <c r="LL12" s="65"/>
      <c r="LM12" s="65"/>
      <c r="LN12" s="65"/>
      <c r="LO12" s="65"/>
      <c r="LP12" s="74" t="s">
        <v>154</v>
      </c>
      <c r="LQ12" s="75" t="str">
        <f>IF($LQ$8,LV7,"-")</f>
        <v>-</v>
      </c>
      <c r="LR12" s="75" t="str">
        <f>IF($LQ$8,LW7,"-")</f>
        <v>-</v>
      </c>
      <c r="LS12" s="75" t="str">
        <f>IF($LQ$8,LX7,"-")</f>
        <v>-</v>
      </c>
      <c r="LT12" s="75" t="str">
        <f>IF($LQ$8,LY7,"-")</f>
        <v>-</v>
      </c>
      <c r="LU12" s="75" t="str">
        <f>IF($LQ$8,LZ7,"-")</f>
        <v>-</v>
      </c>
      <c r="LV12" s="65"/>
      <c r="LW12" s="65"/>
      <c r="LX12" s="65"/>
      <c r="LY12" s="65"/>
      <c r="LZ12" s="74" t="s">
        <v>154</v>
      </c>
      <c r="MA12" s="75" t="str">
        <f>IF($MA$8,MF7,"-")</f>
        <v>-</v>
      </c>
      <c r="MB12" s="75" t="str">
        <f>IF($MA$8,MG7,"-")</f>
        <v>-</v>
      </c>
      <c r="MC12" s="75" t="str">
        <f>IF($MA$8,MH7,"-")</f>
        <v>-</v>
      </c>
      <c r="MD12" s="75" t="str">
        <f>IF($MA$8,MI7,"-")</f>
        <v>-</v>
      </c>
      <c r="ME12" s="75" t="str">
        <f>IF($MA$8,MJ7,"-")</f>
        <v>-</v>
      </c>
      <c r="MF12" s="65"/>
      <c r="MG12" s="65"/>
      <c r="MH12" s="65"/>
      <c r="MI12" s="65"/>
      <c r="MJ12" s="74" t="s">
        <v>154</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157</v>
      </c>
      <c r="C14" s="79"/>
      <c r="D14" s="80"/>
      <c r="E14" s="79"/>
      <c r="F14" s="188" t="s">
        <v>158</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159</v>
      </c>
      <c r="C15" s="178"/>
      <c r="D15" s="80"/>
      <c r="E15" s="77">
        <v>1</v>
      </c>
      <c r="F15" s="178" t="s">
        <v>160</v>
      </c>
      <c r="G15" s="178"/>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163</v>
      </c>
      <c r="C16" s="178"/>
      <c r="D16" s="80"/>
      <c r="E16" s="77">
        <f>E15+1</f>
        <v>2</v>
      </c>
      <c r="F16" s="178" t="s">
        <v>96</v>
      </c>
      <c r="G16" s="178"/>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165</v>
      </c>
      <c r="C17" s="178"/>
      <c r="D17" s="80"/>
      <c r="E17" s="77">
        <f t="shared" ref="E17" si="8">E16+1</f>
        <v>3</v>
      </c>
      <c r="F17" s="178" t="s">
        <v>166</v>
      </c>
      <c r="G17" s="178"/>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604.4</v>
      </c>
      <c r="AZ17" s="85">
        <f t="shared" ref="AZ17:BC17" si="9">IF(AZ7="-",NA(),AZ7)</f>
        <v>727.8</v>
      </c>
      <c r="BA17" s="85">
        <f t="shared" si="9"/>
        <v>539.9</v>
      </c>
      <c r="BB17" s="85">
        <f t="shared" si="9"/>
        <v>139.4</v>
      </c>
      <c r="BC17" s="85">
        <f t="shared" si="9"/>
        <v>933.2</v>
      </c>
      <c r="BD17" s="80"/>
      <c r="BE17" s="80"/>
      <c r="BF17" s="80"/>
      <c r="BG17" s="80"/>
      <c r="BH17" s="80"/>
      <c r="BI17" s="84" t="s">
        <v>168</v>
      </c>
      <c r="BJ17" s="85">
        <f>IF(BJ7="-",NA(),BJ7)</f>
        <v>1187.5</v>
      </c>
      <c r="BK17" s="85">
        <f t="shared" ref="BK17:BN17" si="10">IF(BK7="-",NA(),BK7)</f>
        <v>1365.1</v>
      </c>
      <c r="BL17" s="85">
        <f t="shared" si="10"/>
        <v>1221.8</v>
      </c>
      <c r="BM17" s="85">
        <f t="shared" si="10"/>
        <v>161.30000000000001</v>
      </c>
      <c r="BN17" s="85">
        <f t="shared" si="10"/>
        <v>1167.4000000000001</v>
      </c>
      <c r="BO17" s="80"/>
      <c r="BP17" s="80"/>
      <c r="BQ17" s="80"/>
      <c r="BR17" s="80"/>
      <c r="BS17" s="80"/>
      <c r="BT17" s="84" t="s">
        <v>168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168</v>
      </c>
      <c r="CF17" s="85">
        <f>IF(CF7="-",NA(),CF7)</f>
        <v>1866.3</v>
      </c>
      <c r="CG17" s="85">
        <f t="shared" ref="CG17:CJ17" si="12">IF(CG7="-",NA(),CG7)</f>
        <v>1634.8</v>
      </c>
      <c r="CH17" s="85">
        <f t="shared" si="12"/>
        <v>2347.1999999999998</v>
      </c>
      <c r="CI17" s="85">
        <f t="shared" si="12"/>
        <v>6710.9</v>
      </c>
      <c r="CJ17" s="85">
        <f t="shared" si="12"/>
        <v>1547.4</v>
      </c>
      <c r="CK17" s="80"/>
      <c r="CL17" s="80"/>
      <c r="CM17" s="80"/>
      <c r="CN17" s="80"/>
      <c r="CO17" s="84" t="s">
        <v>168</v>
      </c>
      <c r="CP17" s="86">
        <f>IF(CP7="-",NA(),CP7)</f>
        <v>149898</v>
      </c>
      <c r="CQ17" s="86">
        <f t="shared" ref="CQ17:CT17" si="13">IF(CQ7="-",NA(),CQ7)</f>
        <v>180757</v>
      </c>
      <c r="CR17" s="86">
        <f t="shared" si="13"/>
        <v>150490</v>
      </c>
      <c r="CS17" s="86">
        <f t="shared" si="13"/>
        <v>43619</v>
      </c>
      <c r="CT17" s="86">
        <f t="shared" si="13"/>
        <v>247531</v>
      </c>
      <c r="CU17" s="80"/>
      <c r="CV17" s="80"/>
      <c r="CW17" s="80"/>
      <c r="CX17" s="80"/>
      <c r="CY17" s="80"/>
      <c r="CZ17" s="84" t="s">
        <v>168</v>
      </c>
      <c r="DA17" s="85">
        <f>IF(DA7="-",NA(),DA7)</f>
        <v>67.5</v>
      </c>
      <c r="DB17" s="85">
        <f t="shared" ref="DB17:DE17" si="14">IF(DB7="-",NA(),DB7)</f>
        <v>72.400000000000006</v>
      </c>
      <c r="DC17" s="85">
        <f t="shared" si="14"/>
        <v>65</v>
      </c>
      <c r="DD17" s="85">
        <f t="shared" si="14"/>
        <v>70.400000000000006</v>
      </c>
      <c r="DE17" s="85">
        <f t="shared" si="14"/>
        <v>79</v>
      </c>
      <c r="DF17" s="80"/>
      <c r="DG17" s="80"/>
      <c r="DH17" s="80"/>
      <c r="DI17" s="80"/>
      <c r="DJ17" s="84" t="s">
        <v>168</v>
      </c>
      <c r="DK17" s="85">
        <f>IF(DK7="-",NA(),DK7)</f>
        <v>0</v>
      </c>
      <c r="DL17" s="85">
        <f t="shared" ref="DL17:DO17" si="15">IF(DL7="-",NA(),DL7)</f>
        <v>0</v>
      </c>
      <c r="DM17" s="85">
        <f t="shared" si="15"/>
        <v>0</v>
      </c>
      <c r="DN17" s="85">
        <f t="shared" si="15"/>
        <v>0</v>
      </c>
      <c r="DO17" s="85">
        <f t="shared" si="15"/>
        <v>0</v>
      </c>
      <c r="DP17" s="80"/>
      <c r="DQ17" s="80"/>
      <c r="DR17" s="80"/>
      <c r="DS17" s="80"/>
      <c r="DT17" s="84" t="s">
        <v>168</v>
      </c>
      <c r="DU17" s="85">
        <f>IF(DU7="-",NA(),DU7)</f>
        <v>1.4</v>
      </c>
      <c r="DV17" s="85">
        <f t="shared" ref="DV17:DY17" si="16">IF(DV7="-",NA(),DV7)</f>
        <v>0.6</v>
      </c>
      <c r="DW17" s="85">
        <f t="shared" si="16"/>
        <v>0</v>
      </c>
      <c r="DX17" s="85">
        <f t="shared" si="16"/>
        <v>0</v>
      </c>
      <c r="DY17" s="85">
        <f t="shared" si="16"/>
        <v>0</v>
      </c>
      <c r="DZ17" s="80"/>
      <c r="EA17" s="80"/>
      <c r="EB17" s="80"/>
      <c r="EC17" s="80"/>
      <c r="ED17" s="84" t="s">
        <v>168</v>
      </c>
      <c r="EE17" s="85" t="e">
        <f>IF(EE7="-",NA(),EE7)</f>
        <v>#N/A</v>
      </c>
      <c r="EF17" s="85" t="e">
        <f t="shared" ref="EF17:EI17" si="17">IF(EF7="-",NA(),EF7)</f>
        <v>#N/A</v>
      </c>
      <c r="EG17" s="85" t="e">
        <f t="shared" si="17"/>
        <v>#N/A</v>
      </c>
      <c r="EH17" s="85" t="e">
        <f t="shared" si="17"/>
        <v>#N/A</v>
      </c>
      <c r="EI17" s="85" t="e">
        <f t="shared" si="17"/>
        <v>#N/A</v>
      </c>
      <c r="EJ17" s="80"/>
      <c r="EK17" s="80"/>
      <c r="EL17" s="80"/>
      <c r="EM17" s="80"/>
      <c r="EN17" s="84" t="s">
        <v>168</v>
      </c>
      <c r="EO17" s="85">
        <f>IF(EO7="-",NA(),EO7)</f>
        <v>0</v>
      </c>
      <c r="EP17" s="85">
        <f t="shared" ref="EP17:ES17" si="18">IF(EP7="-",NA(),EP7)</f>
        <v>0</v>
      </c>
      <c r="EQ17" s="85">
        <f t="shared" si="18"/>
        <v>0</v>
      </c>
      <c r="ER17" s="85">
        <f t="shared" si="18"/>
        <v>0</v>
      </c>
      <c r="ES17" s="85">
        <f t="shared" si="18"/>
        <v>0</v>
      </c>
      <c r="ET17" s="80"/>
      <c r="EU17" s="80"/>
      <c r="EV17" s="80"/>
      <c r="EW17" s="80"/>
      <c r="EX17" s="80"/>
      <c r="EY17" s="84" t="s">
        <v>168</v>
      </c>
      <c r="EZ17" s="85" t="e">
        <f>IF(EZ7="-",NA(),EZ7)</f>
        <v>#N/A</v>
      </c>
      <c r="FA17" s="85" t="e">
        <f t="shared" ref="FA17:FD17" si="19">IF(FA7="-",NA(),FA7)</f>
        <v>#N/A</v>
      </c>
      <c r="FB17" s="85" t="e">
        <f t="shared" si="19"/>
        <v>#N/A</v>
      </c>
      <c r="FC17" s="85" t="e">
        <f t="shared" si="19"/>
        <v>#N/A</v>
      </c>
      <c r="FD17" s="85" t="e">
        <f t="shared" si="19"/>
        <v>#N/A</v>
      </c>
      <c r="FE17" s="80"/>
      <c r="FF17" s="80"/>
      <c r="FG17" s="80"/>
      <c r="FH17" s="80"/>
      <c r="FI17" s="84" t="s">
        <v>168</v>
      </c>
      <c r="FJ17" s="85" t="e">
        <f>IF(FJ7="-",NA(),FJ7)</f>
        <v>#N/A</v>
      </c>
      <c r="FK17" s="85" t="e">
        <f t="shared" ref="FK17:FN17" si="20">IF(FK7="-",NA(),FK7)</f>
        <v>#N/A</v>
      </c>
      <c r="FL17" s="85" t="e">
        <f t="shared" si="20"/>
        <v>#N/A</v>
      </c>
      <c r="FM17" s="85" t="e">
        <f t="shared" si="20"/>
        <v>#N/A</v>
      </c>
      <c r="FN17" s="85" t="e">
        <f t="shared" si="20"/>
        <v>#N/A</v>
      </c>
      <c r="FO17" s="80"/>
      <c r="FP17" s="80"/>
      <c r="FQ17" s="80"/>
      <c r="FR17" s="80"/>
      <c r="FS17" s="84" t="s">
        <v>168</v>
      </c>
      <c r="FT17" s="85" t="e">
        <f>IF(FT7="-",NA(),FT7)</f>
        <v>#N/A</v>
      </c>
      <c r="FU17" s="85" t="e">
        <f t="shared" ref="FU17:FX17" si="21">IF(FU7="-",NA(),FU7)</f>
        <v>#N/A</v>
      </c>
      <c r="FV17" s="85" t="e">
        <f t="shared" si="21"/>
        <v>#N/A</v>
      </c>
      <c r="FW17" s="85" t="e">
        <f t="shared" si="21"/>
        <v>#N/A</v>
      </c>
      <c r="FX17" s="85" t="e">
        <f t="shared" si="21"/>
        <v>#N/A</v>
      </c>
      <c r="FY17" s="80"/>
      <c r="FZ17" s="80"/>
      <c r="GA17" s="80"/>
      <c r="GB17" s="80"/>
      <c r="GC17" s="84" t="s">
        <v>168</v>
      </c>
      <c r="GD17" s="85" t="e">
        <f>IF(GD7="-",NA(),GD7)</f>
        <v>#N/A</v>
      </c>
      <c r="GE17" s="85" t="e">
        <f t="shared" ref="GE17:GH17" si="22">IF(GE7="-",NA(),GE7)</f>
        <v>#N/A</v>
      </c>
      <c r="GF17" s="85" t="e">
        <f t="shared" si="22"/>
        <v>#N/A</v>
      </c>
      <c r="GG17" s="85" t="e">
        <f t="shared" si="22"/>
        <v>#N/A</v>
      </c>
      <c r="GH17" s="85" t="e">
        <f t="shared" si="22"/>
        <v>#N/A</v>
      </c>
      <c r="GI17" s="80"/>
      <c r="GJ17" s="80"/>
      <c r="GK17" s="80"/>
      <c r="GL17" s="80"/>
      <c r="GM17" s="84" t="s">
        <v>168</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168</v>
      </c>
      <c r="GY17" s="85">
        <f>IF(GY7="-",NA(),GY7)</f>
        <v>67.5</v>
      </c>
      <c r="GZ17" s="85">
        <f t="shared" ref="GZ17:HC17" si="24">IF(GZ7="-",NA(),GZ7)</f>
        <v>72.400000000000006</v>
      </c>
      <c r="HA17" s="85">
        <f t="shared" si="24"/>
        <v>65</v>
      </c>
      <c r="HB17" s="85">
        <f t="shared" si="24"/>
        <v>70.400000000000006</v>
      </c>
      <c r="HC17" s="85">
        <f t="shared" si="24"/>
        <v>79</v>
      </c>
      <c r="HD17" s="80"/>
      <c r="HE17" s="80"/>
      <c r="HF17" s="80"/>
      <c r="HG17" s="80"/>
      <c r="HH17" s="84" t="s">
        <v>168</v>
      </c>
      <c r="HI17" s="85">
        <f>IF(HI7="-",NA(),HI7)</f>
        <v>0</v>
      </c>
      <c r="HJ17" s="85">
        <f t="shared" ref="HJ17:HM17" si="25">IF(HJ7="-",NA(),HJ7)</f>
        <v>0</v>
      </c>
      <c r="HK17" s="85">
        <f t="shared" si="25"/>
        <v>0</v>
      </c>
      <c r="HL17" s="85">
        <f t="shared" si="25"/>
        <v>0</v>
      </c>
      <c r="HM17" s="85">
        <f t="shared" si="25"/>
        <v>0</v>
      </c>
      <c r="HN17" s="80"/>
      <c r="HO17" s="80"/>
      <c r="HP17" s="80"/>
      <c r="HQ17" s="80"/>
      <c r="HR17" s="84" t="s">
        <v>168</v>
      </c>
      <c r="HS17" s="85">
        <f>IF(HS7="-",NA(),HS7)</f>
        <v>1.4</v>
      </c>
      <c r="HT17" s="85">
        <f t="shared" ref="HT17:HW17" si="26">IF(HT7="-",NA(),HT7)</f>
        <v>0.6</v>
      </c>
      <c r="HU17" s="85">
        <f t="shared" si="26"/>
        <v>0</v>
      </c>
      <c r="HV17" s="85">
        <f t="shared" si="26"/>
        <v>0</v>
      </c>
      <c r="HW17" s="85">
        <f t="shared" si="26"/>
        <v>0</v>
      </c>
      <c r="HX17" s="80"/>
      <c r="HY17" s="80"/>
      <c r="HZ17" s="80"/>
      <c r="IA17" s="80"/>
      <c r="IB17" s="84" t="s">
        <v>168</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f>IF(IM7="-",NA(),IM7)</f>
        <v>0</v>
      </c>
      <c r="IN17" s="85">
        <f t="shared" ref="IN17:IQ17" si="28">IF(IN7="-",NA(),IN7)</f>
        <v>0</v>
      </c>
      <c r="IO17" s="85">
        <f t="shared" si="28"/>
        <v>0</v>
      </c>
      <c r="IP17" s="85">
        <f t="shared" si="28"/>
        <v>0</v>
      </c>
      <c r="IQ17" s="85">
        <f t="shared" si="28"/>
        <v>0</v>
      </c>
      <c r="IR17" s="80"/>
      <c r="IS17" s="80"/>
      <c r="IT17" s="80"/>
      <c r="IU17" s="80"/>
      <c r="IV17" s="80"/>
      <c r="IW17" s="84" t="s">
        <v>168</v>
      </c>
      <c r="IX17" s="85" t="e">
        <f>IF(IX7="-",NA(),IX7)</f>
        <v>#N/A</v>
      </c>
      <c r="IY17" s="85" t="e">
        <f t="shared" ref="IY17:JB17" si="29">IF(IY7="-",NA(),IY7)</f>
        <v>#N/A</v>
      </c>
      <c r="IZ17" s="85" t="e">
        <f t="shared" si="29"/>
        <v>#N/A</v>
      </c>
      <c r="JA17" s="85" t="e">
        <f t="shared" si="29"/>
        <v>#N/A</v>
      </c>
      <c r="JB17" s="85" t="e">
        <f t="shared" si="29"/>
        <v>#N/A</v>
      </c>
      <c r="JC17" s="80"/>
      <c r="JD17" s="80"/>
      <c r="JE17" s="80"/>
      <c r="JF17" s="80"/>
      <c r="JG17" s="84" t="s">
        <v>168</v>
      </c>
      <c r="JH17" s="85" t="e">
        <f>IF(JH7="-",NA(),JH7)</f>
        <v>#N/A</v>
      </c>
      <c r="JI17" s="85" t="e">
        <f t="shared" ref="JI17:JL17" si="30">IF(JI7="-",NA(),JI7)</f>
        <v>#N/A</v>
      </c>
      <c r="JJ17" s="85" t="e">
        <f t="shared" si="30"/>
        <v>#N/A</v>
      </c>
      <c r="JK17" s="85" t="e">
        <f t="shared" si="30"/>
        <v>#N/A</v>
      </c>
      <c r="JL17" s="85" t="e">
        <f t="shared" si="30"/>
        <v>#N/A</v>
      </c>
      <c r="JM17" s="80"/>
      <c r="JN17" s="80"/>
      <c r="JO17" s="80"/>
      <c r="JP17" s="80"/>
      <c r="JQ17" s="84" t="s">
        <v>168</v>
      </c>
      <c r="JR17" s="85" t="e">
        <f>IF(JR7="-",NA(),JR7)</f>
        <v>#N/A</v>
      </c>
      <c r="JS17" s="85" t="e">
        <f t="shared" ref="JS17:JV17" si="31">IF(JS7="-",NA(),JS7)</f>
        <v>#N/A</v>
      </c>
      <c r="JT17" s="85" t="e">
        <f t="shared" si="31"/>
        <v>#N/A</v>
      </c>
      <c r="JU17" s="85" t="e">
        <f t="shared" si="31"/>
        <v>#N/A</v>
      </c>
      <c r="JV17" s="85" t="e">
        <f t="shared" si="31"/>
        <v>#N/A</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168</v>
      </c>
      <c r="KW17" s="85" t="e">
        <f>IF(KW7="-",NA(),KW7)</f>
        <v>#N/A</v>
      </c>
      <c r="KX17" s="85" t="e">
        <f t="shared" ref="KX17:LA17" si="34">IF(KX7="-",NA(),KX7)</f>
        <v>#N/A</v>
      </c>
      <c r="KY17" s="85" t="e">
        <f t="shared" si="34"/>
        <v>#N/A</v>
      </c>
      <c r="KZ17" s="85" t="e">
        <f t="shared" si="34"/>
        <v>#N/A</v>
      </c>
      <c r="LA17" s="85" t="e">
        <f t="shared" si="34"/>
        <v>#N/A</v>
      </c>
      <c r="LB17" s="80"/>
      <c r="LC17" s="80"/>
      <c r="LD17" s="80"/>
      <c r="LE17" s="80"/>
      <c r="LF17" s="84" t="s">
        <v>168</v>
      </c>
      <c r="LG17" s="85" t="e">
        <f>IF(LG7="-",NA(),LG7)</f>
        <v>#N/A</v>
      </c>
      <c r="LH17" s="85" t="e">
        <f t="shared" ref="LH17:LK17" si="35">IF(LH7="-",NA(),LH7)</f>
        <v>#N/A</v>
      </c>
      <c r="LI17" s="85" t="e">
        <f t="shared" si="35"/>
        <v>#N/A</v>
      </c>
      <c r="LJ17" s="85" t="e">
        <f t="shared" si="35"/>
        <v>#N/A</v>
      </c>
      <c r="LK17" s="85" t="e">
        <f t="shared" si="35"/>
        <v>#N/A</v>
      </c>
      <c r="LL17" s="80"/>
      <c r="LM17" s="80"/>
      <c r="LN17" s="80"/>
      <c r="LO17" s="80"/>
      <c r="LP17" s="84" t="s">
        <v>168</v>
      </c>
      <c r="LQ17" s="85" t="e">
        <f>IF(LQ7="-",NA(),LQ7)</f>
        <v>#N/A</v>
      </c>
      <c r="LR17" s="85" t="e">
        <f t="shared" ref="LR17:LU17" si="36">IF(LR7="-",NA(),LR7)</f>
        <v>#N/A</v>
      </c>
      <c r="LS17" s="85" t="e">
        <f t="shared" si="36"/>
        <v>#N/A</v>
      </c>
      <c r="LT17" s="85" t="e">
        <f t="shared" si="36"/>
        <v>#N/A</v>
      </c>
      <c r="LU17" s="85" t="e">
        <f t="shared" si="36"/>
        <v>#N/A</v>
      </c>
      <c r="LV17" s="80"/>
      <c r="LW17" s="80"/>
      <c r="LX17" s="80"/>
      <c r="LY17" s="80"/>
      <c r="LZ17" s="84" t="s">
        <v>168</v>
      </c>
      <c r="MA17" s="85" t="e">
        <f>IF(MA7="-",NA(),MA7)</f>
        <v>#N/A</v>
      </c>
      <c r="MB17" s="85" t="e">
        <f t="shared" ref="MB17:ME17" si="37">IF(MB7="-",NA(),MB7)</f>
        <v>#N/A</v>
      </c>
      <c r="MC17" s="85" t="e">
        <f t="shared" si="37"/>
        <v>#N/A</v>
      </c>
      <c r="MD17" s="85" t="e">
        <f t="shared" si="37"/>
        <v>#N/A</v>
      </c>
      <c r="ME17" s="85" t="e">
        <f t="shared" si="37"/>
        <v>#N/A</v>
      </c>
      <c r="MF17" s="80"/>
      <c r="MG17" s="80"/>
      <c r="MH17" s="80"/>
      <c r="MI17" s="80"/>
      <c r="MJ17" s="84" t="s">
        <v>168</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169</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170</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170</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170</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170</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170</v>
      </c>
      <c r="DA18" s="85">
        <f>IF(DF7="-",NA(),DF7)</f>
        <v>32.6</v>
      </c>
      <c r="DB18" s="85">
        <f t="shared" ref="DB18:DE18" si="44">IF(DG7="-",NA(),DG7)</f>
        <v>31.3</v>
      </c>
      <c r="DC18" s="85">
        <f t="shared" si="44"/>
        <v>31.8</v>
      </c>
      <c r="DD18" s="85">
        <f t="shared" si="44"/>
        <v>31.6</v>
      </c>
      <c r="DE18" s="85">
        <f t="shared" si="44"/>
        <v>30.4</v>
      </c>
      <c r="DF18" s="80"/>
      <c r="DG18" s="80"/>
      <c r="DH18" s="80"/>
      <c r="DI18" s="80"/>
      <c r="DJ18" s="84" t="s">
        <v>170</v>
      </c>
      <c r="DK18" s="85">
        <f>IF(DP7="-",NA(),DP7)</f>
        <v>7.3</v>
      </c>
      <c r="DL18" s="85">
        <f t="shared" ref="DL18:DO18" si="45">IF(DQ7="-",NA(),DQ7)</f>
        <v>5.4</v>
      </c>
      <c r="DM18" s="85">
        <f t="shared" si="45"/>
        <v>6.4</v>
      </c>
      <c r="DN18" s="85">
        <f t="shared" si="45"/>
        <v>5</v>
      </c>
      <c r="DO18" s="85">
        <f t="shared" si="45"/>
        <v>3.9</v>
      </c>
      <c r="DP18" s="80"/>
      <c r="DQ18" s="80"/>
      <c r="DR18" s="80"/>
      <c r="DS18" s="80"/>
      <c r="DT18" s="84" t="s">
        <v>170</v>
      </c>
      <c r="DU18" s="85">
        <f>IF(DZ7="-",NA(),DZ7)</f>
        <v>160.4</v>
      </c>
      <c r="DV18" s="85">
        <f t="shared" ref="DV18:DY18" si="46">IF(EA7="-",NA(),EA7)</f>
        <v>175.4</v>
      </c>
      <c r="DW18" s="85">
        <f t="shared" si="46"/>
        <v>166.4</v>
      </c>
      <c r="DX18" s="85">
        <f t="shared" si="46"/>
        <v>201.7</v>
      </c>
      <c r="DY18" s="85">
        <f t="shared" si="46"/>
        <v>192.3</v>
      </c>
      <c r="DZ18" s="80"/>
      <c r="EA18" s="80"/>
      <c r="EB18" s="80"/>
      <c r="EC18" s="80"/>
      <c r="ED18" s="84" t="s">
        <v>170</v>
      </c>
      <c r="EE18" s="85" t="e">
        <f>IF(EJ7="-",NA(),EJ7)</f>
        <v>#N/A</v>
      </c>
      <c r="EF18" s="85" t="e">
        <f t="shared" ref="EF18:EI18" si="47">IF(EK7="-",NA(),EK7)</f>
        <v>#N/A</v>
      </c>
      <c r="EG18" s="85" t="e">
        <f t="shared" si="47"/>
        <v>#N/A</v>
      </c>
      <c r="EH18" s="85" t="e">
        <f t="shared" si="47"/>
        <v>#N/A</v>
      </c>
      <c r="EI18" s="85" t="e">
        <f t="shared" si="47"/>
        <v>#N/A</v>
      </c>
      <c r="EJ18" s="80"/>
      <c r="EK18" s="80"/>
      <c r="EL18" s="80"/>
      <c r="EM18" s="80"/>
      <c r="EN18" s="84" t="s">
        <v>170</v>
      </c>
      <c r="EO18" s="85">
        <f>IF(ET7="-",NA(),ET7)</f>
        <v>83.4</v>
      </c>
      <c r="EP18" s="85">
        <f t="shared" ref="EP18:ES18" si="48">IF(EU7="-",NA(),EU7)</f>
        <v>82.5</v>
      </c>
      <c r="EQ18" s="85">
        <f t="shared" si="48"/>
        <v>83.2</v>
      </c>
      <c r="ER18" s="85">
        <f t="shared" si="48"/>
        <v>87.9</v>
      </c>
      <c r="ES18" s="85">
        <f t="shared" si="48"/>
        <v>82.3</v>
      </c>
      <c r="ET18" s="80"/>
      <c r="EU18" s="80"/>
      <c r="EV18" s="80"/>
      <c r="EW18" s="80"/>
      <c r="EX18" s="80"/>
      <c r="EY18" s="84" t="s">
        <v>170</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171</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170</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170</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170</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170</v>
      </c>
      <c r="GY18" s="85">
        <f>IF(OR(NOT($GY$8),HD7="-"),NA(),HD7)</f>
        <v>67.8</v>
      </c>
      <c r="GZ18" s="85">
        <f>IF(OR(NOT($GY$8),HE7="-"),NA(),HE7)</f>
        <v>71</v>
      </c>
      <c r="HA18" s="85">
        <f>IF(OR(NOT($GY$8),HF7="-"),NA(),HF7)</f>
        <v>70.5</v>
      </c>
      <c r="HB18" s="85">
        <f>IF(OR(NOT($GY$8),HG7="-"),NA(),HG7)</f>
        <v>69.400000000000006</v>
      </c>
      <c r="HC18" s="85">
        <f>IF(OR(NOT($GY$8),HH7="-"),NA(),HH7)</f>
        <v>67.7</v>
      </c>
      <c r="HD18" s="80"/>
      <c r="HE18" s="80"/>
      <c r="HF18" s="80"/>
      <c r="HG18" s="80"/>
      <c r="HH18" s="84" t="s">
        <v>170</v>
      </c>
      <c r="HI18" s="85">
        <f>IF(OR(NOT($HI$8),HN7="-"),NA(),HN7)</f>
        <v>0.6</v>
      </c>
      <c r="HJ18" s="85">
        <f>IF(OR(NOT($HI$8),HO7="-"),NA(),HO7)</f>
        <v>0.2</v>
      </c>
      <c r="HK18" s="85">
        <f>IF(OR(NOT($HI$8),HP7="-"),NA(),HP7)</f>
        <v>0.1</v>
      </c>
      <c r="HL18" s="85">
        <f>IF(OR(NOT($HI$8),HQ7="-"),NA(),HQ7)</f>
        <v>0.5</v>
      </c>
      <c r="HM18" s="85">
        <f>IF(OR(NOT($HI$8),HR7="-"),NA(),HR7)</f>
        <v>0.6</v>
      </c>
      <c r="HN18" s="80"/>
      <c r="HO18" s="80"/>
      <c r="HP18" s="80"/>
      <c r="HQ18" s="80"/>
      <c r="HR18" s="84" t="s">
        <v>170</v>
      </c>
      <c r="HS18" s="85">
        <f>IF(OR(NOT($HS$8),HX7="-"),NA(),HX7)</f>
        <v>43.5</v>
      </c>
      <c r="HT18" s="85">
        <f>IF(OR(NOT($HS$8),HY7="-"),NA(),HY7)</f>
        <v>42.8</v>
      </c>
      <c r="HU18" s="85">
        <f>IF(OR(NOT($HS$8),HZ7="-"),NA(),HZ7)</f>
        <v>41</v>
      </c>
      <c r="HV18" s="85">
        <f>IF(OR(NOT($HS$8),IA7="-"),NA(),IA7)</f>
        <v>46.6</v>
      </c>
      <c r="HW18" s="85">
        <f>IF(OR(NOT($HS$8),IB7="-"),NA(),IB7)</f>
        <v>32.200000000000003</v>
      </c>
      <c r="HX18" s="80"/>
      <c r="HY18" s="80"/>
      <c r="HZ18" s="80"/>
      <c r="IA18" s="80"/>
      <c r="IB18" s="84" t="s">
        <v>170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170</v>
      </c>
      <c r="IM18" s="85">
        <f>IF(OR(NOT($IM$8),IR7="-"),NA(),IR7)</f>
        <v>33.799999999999997</v>
      </c>
      <c r="IN18" s="85">
        <f>IF(OR(NOT($IM$8),IS7="-"),NA(),IS7)</f>
        <v>24</v>
      </c>
      <c r="IO18" s="85">
        <f>IF(OR(NOT($IM$8),IT7="-"),NA(),IT7)</f>
        <v>23.8</v>
      </c>
      <c r="IP18" s="85">
        <f>IF(OR(NOT($IM$8),IU7="-"),NA(),IU7)</f>
        <v>30.5</v>
      </c>
      <c r="IQ18" s="85">
        <f>IF(OR(NOT($IM$8),IV7="-"),NA(),IV7)</f>
        <v>14.5</v>
      </c>
      <c r="IR18" s="80"/>
      <c r="IS18" s="80"/>
      <c r="IT18" s="80"/>
      <c r="IU18" s="80"/>
      <c r="IV18" s="80"/>
      <c r="IW18" s="84" t="s">
        <v>170</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170</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170</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170</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170</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170</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170</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170</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170</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170</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172</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173</v>
      </c>
      <c r="C20" s="178"/>
      <c r="D20" s="80"/>
    </row>
    <row r="21" spans="1:374" x14ac:dyDescent="0.15">
      <c r="A21" s="77">
        <f t="shared" si="7"/>
        <v>7</v>
      </c>
      <c r="B21" s="178" t="s">
        <v>174</v>
      </c>
      <c r="C21" s="178"/>
      <c r="D21" s="80"/>
    </row>
    <row r="22" spans="1:374" x14ac:dyDescent="0.15">
      <c r="A22" s="77">
        <f t="shared" si="7"/>
        <v>8</v>
      </c>
      <c r="B22" s="178" t="s">
        <v>175</v>
      </c>
      <c r="C22" s="178"/>
      <c r="D22" s="80"/>
      <c r="E22" s="179" t="s">
        <v>176</v>
      </c>
      <c r="F22" s="180"/>
      <c r="G22" s="180"/>
      <c r="H22" s="180"/>
      <c r="I22" s="181"/>
    </row>
    <row r="23" spans="1:374" x14ac:dyDescent="0.15">
      <c r="A23" s="77">
        <f t="shared" si="7"/>
        <v>9</v>
      </c>
      <c r="B23" s="178" t="s">
        <v>177</v>
      </c>
      <c r="C23" s="178"/>
      <c r="D23" s="80"/>
      <c r="E23" s="182"/>
      <c r="F23" s="183"/>
      <c r="G23" s="183"/>
      <c r="H23" s="183"/>
      <c r="I23" s="184"/>
    </row>
    <row r="24" spans="1:374" x14ac:dyDescent="0.15">
      <c r="A24" s="77">
        <f t="shared" si="7"/>
        <v>10</v>
      </c>
      <c r="B24" s="178" t="s">
        <v>178</v>
      </c>
      <c r="C24" s="178"/>
      <c r="D24" s="80"/>
      <c r="E24" s="182"/>
      <c r="F24" s="183"/>
      <c r="G24" s="183"/>
      <c r="H24" s="183"/>
      <c r="I24" s="184"/>
    </row>
    <row r="25" spans="1:374" x14ac:dyDescent="0.15">
      <c r="A25" s="77">
        <f t="shared" si="7"/>
        <v>11</v>
      </c>
      <c r="B25" s="178" t="s">
        <v>179</v>
      </c>
      <c r="C25" s="178"/>
      <c r="D25" s="80"/>
      <c r="E25" s="182"/>
      <c r="F25" s="183"/>
      <c r="G25" s="183"/>
      <c r="H25" s="183"/>
      <c r="I25" s="184"/>
    </row>
    <row r="26" spans="1:374" x14ac:dyDescent="0.15">
      <c r="A26" s="77">
        <f t="shared" si="7"/>
        <v>12</v>
      </c>
      <c r="B26" s="178" t="s">
        <v>180</v>
      </c>
      <c r="C26" s="178"/>
      <c r="D26" s="80"/>
      <c r="E26" s="182"/>
      <c r="F26" s="183"/>
      <c r="G26" s="183"/>
      <c r="H26" s="183"/>
      <c r="I26" s="184"/>
    </row>
    <row r="27" spans="1:374" x14ac:dyDescent="0.15">
      <c r="A27" s="77">
        <f t="shared" si="7"/>
        <v>13</v>
      </c>
      <c r="B27" s="178" t="s">
        <v>181</v>
      </c>
      <c r="C27" s="178"/>
      <c r="D27" s="80"/>
      <c r="E27" s="182"/>
      <c r="F27" s="183"/>
      <c r="G27" s="183"/>
      <c r="H27" s="183"/>
      <c r="I27" s="184"/>
    </row>
    <row r="28" spans="1:374" x14ac:dyDescent="0.15">
      <c r="A28" s="77">
        <f t="shared" si="7"/>
        <v>14</v>
      </c>
      <c r="B28" s="178" t="s">
        <v>182</v>
      </c>
      <c r="C28" s="178"/>
      <c r="D28" s="80"/>
      <c r="E28" s="182"/>
      <c r="F28" s="183"/>
      <c r="G28" s="183"/>
      <c r="H28" s="183"/>
      <c r="I28" s="184"/>
    </row>
    <row r="29" spans="1:374" x14ac:dyDescent="0.15">
      <c r="A29" s="77">
        <f t="shared" si="7"/>
        <v>15</v>
      </c>
      <c r="B29" s="178" t="s">
        <v>183</v>
      </c>
      <c r="C29" s="178"/>
      <c r="D29" s="80"/>
      <c r="E29" s="182"/>
      <c r="F29" s="183"/>
      <c r="G29" s="183"/>
      <c r="H29" s="183"/>
      <c r="I29" s="184"/>
    </row>
    <row r="30" spans="1:374" x14ac:dyDescent="0.15">
      <c r="A30" s="77">
        <f t="shared" si="7"/>
        <v>16</v>
      </c>
      <c r="B30" s="178" t="s">
        <v>184</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185</v>
      </c>
      <c r="B36" t="s">
        <v>186</v>
      </c>
    </row>
    <row r="37" spans="1:9" x14ac:dyDescent="0.15">
      <c r="A37" t="s">
        <v>187</v>
      </c>
      <c r="B37" t="s">
        <v>188</v>
      </c>
    </row>
    <row r="38" spans="1:9" x14ac:dyDescent="0.15">
      <c r="A38" t="s">
        <v>189</v>
      </c>
      <c r="B38" t="s">
        <v>190</v>
      </c>
    </row>
    <row r="39" spans="1:9" x14ac:dyDescent="0.15">
      <c r="A39" t="s">
        <v>191</v>
      </c>
      <c r="B39" t="s">
        <v>192</v>
      </c>
    </row>
    <row r="40" spans="1:9" x14ac:dyDescent="0.15">
      <c r="A40" t="s">
        <v>193</v>
      </c>
      <c r="B40" t="s">
        <v>194</v>
      </c>
    </row>
    <row r="41" spans="1:9" x14ac:dyDescent="0.15">
      <c r="A41" t="s">
        <v>195</v>
      </c>
      <c r="B41" t="s">
        <v>196</v>
      </c>
    </row>
    <row r="42" spans="1:9" x14ac:dyDescent="0.15">
      <c r="A42" t="s">
        <v>197</v>
      </c>
      <c r="B42" t="s">
        <v>198</v>
      </c>
    </row>
    <row r="43" spans="1:9" x14ac:dyDescent="0.15">
      <c r="A43" t="s">
        <v>199</v>
      </c>
      <c r="B43" t="s">
        <v>200</v>
      </c>
    </row>
    <row r="44" spans="1:9" x14ac:dyDescent="0.15">
      <c r="A44" t="s">
        <v>201</v>
      </c>
      <c r="B44" t="s">
        <v>202</v>
      </c>
    </row>
    <row r="45" spans="1:9" x14ac:dyDescent="0.15">
      <c r="A45" t="s">
        <v>203</v>
      </c>
      <c r="B45" t="s">
        <v>204</v>
      </c>
    </row>
    <row r="46" spans="1:9" x14ac:dyDescent="0.15">
      <c r="A46" t="s">
        <v>205</v>
      </c>
      <c r="B46" t="s">
        <v>206</v>
      </c>
    </row>
    <row r="47" spans="1:9" x14ac:dyDescent="0.15">
      <c r="A47" t="s">
        <v>207</v>
      </c>
      <c r="B47" t="s">
        <v>208</v>
      </c>
    </row>
    <row r="48" spans="1:9" x14ac:dyDescent="0.15">
      <c r="A48" t="s">
        <v>209</v>
      </c>
      <c r="B48" t="s">
        <v>210</v>
      </c>
    </row>
    <row r="49" spans="1:2" x14ac:dyDescent="0.15">
      <c r="A49" t="s">
        <v>211</v>
      </c>
      <c r="B49" t="s">
        <v>212</v>
      </c>
    </row>
    <row r="50" spans="1:2" x14ac:dyDescent="0.15">
      <c r="A50" t="s">
        <v>213</v>
      </c>
      <c r="B50" t="s">
        <v>214</v>
      </c>
    </row>
    <row r="51" spans="1:2" x14ac:dyDescent="0.15">
      <c r="A51" t="s">
        <v>215</v>
      </c>
      <c r="B51" t="s">
        <v>216</v>
      </c>
    </row>
    <row r="52" spans="1:2" x14ac:dyDescent="0.15">
      <c r="A52" t="s">
        <v>217</v>
      </c>
      <c r="B52" t="s">
        <v>218</v>
      </c>
    </row>
    <row r="53" spans="1:2" x14ac:dyDescent="0.15">
      <c r="A53" t="s">
        <v>219</v>
      </c>
      <c r="B53" t="s">
        <v>220</v>
      </c>
    </row>
    <row r="54" spans="1:2" x14ac:dyDescent="0.15">
      <c r="A54" t="s">
        <v>221</v>
      </c>
      <c r="B54" t="s">
        <v>222</v>
      </c>
    </row>
    <row r="55" spans="1:2" x14ac:dyDescent="0.15">
      <c r="A55" t="s">
        <v>223</v>
      </c>
      <c r="B55" t="s">
        <v>224</v>
      </c>
    </row>
    <row r="56" spans="1:2" x14ac:dyDescent="0.15">
      <c r="A56" t="s">
        <v>225</v>
      </c>
      <c r="B56" t="s">
        <v>226</v>
      </c>
    </row>
    <row r="57" spans="1:2" x14ac:dyDescent="0.15">
      <c r="A57" t="s">
        <v>227</v>
      </c>
      <c r="B57" t="s">
        <v>228</v>
      </c>
    </row>
    <row r="58" spans="1:2" x14ac:dyDescent="0.15">
      <c r="A58" t="s">
        <v>229</v>
      </c>
      <c r="B58" t="s">
        <v>230</v>
      </c>
    </row>
    <row r="59" spans="1:2" x14ac:dyDescent="0.15">
      <c r="A59" t="s">
        <v>231</v>
      </c>
      <c r="B59" t="s">
        <v>232</v>
      </c>
    </row>
    <row r="60" spans="1:2" x14ac:dyDescent="0.15">
      <c r="A60" t="s">
        <v>233</v>
      </c>
      <c r="B60" t="s">
        <v>234</v>
      </c>
    </row>
    <row r="61" spans="1:2" x14ac:dyDescent="0.15">
      <c r="A61" t="s">
        <v>235</v>
      </c>
      <c r="B61" t="s">
        <v>236</v>
      </c>
    </row>
    <row r="62" spans="1:2" x14ac:dyDescent="0.15">
      <c r="A62" t="s">
        <v>237</v>
      </c>
      <c r="B62" t="s">
        <v>238</v>
      </c>
    </row>
    <row r="63" spans="1:2" x14ac:dyDescent="0.15">
      <c r="A63" t="s">
        <v>239</v>
      </c>
      <c r="B63" t="s">
        <v>240</v>
      </c>
    </row>
    <row r="64" spans="1:2"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2024-01-29T04:22:42Z</cp:lastPrinted>
  <dcterms:created xsi:type="dcterms:W3CDTF">2024-01-23T03:14:16Z</dcterms:created>
  <dcterms:modified xsi:type="dcterms:W3CDTF">2024-01-30T01:01:03Z</dcterms:modified>
  <cp:category/>
</cp:coreProperties>
</file>