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4"/>
  <workbookPr/>
  <mc:AlternateContent xmlns:mc="http://schemas.openxmlformats.org/markup-compatibility/2006">
    <mc:Choice Requires="x15">
      <x15ac:absPath xmlns:x15ac="http://schemas.microsoft.com/office/spreadsheetml/2010/11/ac" url="C:\Users\C-kens21\Desktop\【経営比較分析表】2022_104485_47_010\"/>
    </mc:Choice>
  </mc:AlternateContent>
  <xr:revisionPtr revIDLastSave="0" documentId="13_ncr:1_{1368345B-55E7-4D3C-8B16-11A8E9D66999}" xr6:coauthVersionLast="36" xr6:coauthVersionMax="36" xr10:uidLastSave="{00000000-0000-0000-0000-000000000000}"/>
  <workbookProtection workbookAlgorithmName="SHA-512" workbookHashValue="W5N/ggI5aDWep+TAfiOCkajhvlkXTsiGHk/mV1nmaB3fbeLYAAEptGNHp/ITolIGyBGKkJS7UoHMdsXICYbWlQ==" workbookSaltValue="Q2fr6eKaqvLxt4xvCz//Dw==" workbookSpinCount="100000" lockStructure="1"/>
  <bookViews>
    <workbookView xWindow="0" yWindow="0" windowWidth="15360" windowHeight="7635"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P6" i="5"/>
  <c r="O6" i="5"/>
  <c r="I10" i="4" s="1"/>
  <c r="N6" i="5"/>
  <c r="M6" i="5"/>
  <c r="AD8" i="4" s="1"/>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W10" i="4"/>
  <c r="P10" i="4"/>
  <c r="B10" i="4"/>
  <c r="BB8" i="4"/>
  <c r="AT8" i="4"/>
  <c r="AL8" i="4"/>
  <c r="W8" i="4"/>
  <c r="P8" i="4"/>
  <c r="I8" i="4"/>
  <c r="B8" i="4"/>
  <c r="B6" i="4"/>
</calcChain>
</file>

<file path=xl/sharedStrings.xml><?xml version="1.0" encoding="utf-8"?>
<sst xmlns="http://schemas.openxmlformats.org/spreadsheetml/2006/main" count="233" uniqueCount="118">
  <si>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</si>
  <si>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</si>
  <si>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</si>
  <si>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</si>
  <si>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</si>
  <si>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</si>
  <si>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</si>
  <si>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</si>
  <si>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</si>
  <si>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</si>
  <si>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</si>
  <si>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</si>
  <si>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</si>
  <si>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</si>
  <si>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</si>
  <si>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</si>
  <si>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</si>
  <si>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</si>
  <si>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</si>
  <si>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</si>
  <si>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</si>
  <si>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</si>
  <si>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</si>
  <si>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</si>
  <si>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</si>
  <si>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</si>
  <si>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</si>
  <si>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</si>
  <si>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</si>
  <si>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</si>
  <si>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</si>
  <si>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</si>
  <si>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</si>
  <si>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</si>
  <si>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</si>
  <si>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</si>
  <si>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</si>
  <si>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</si>
  <si>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</si>
  <si>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</si>
  <si>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</si>
  <si>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</si>
  <si>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</si>
  <si>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</si>
  <si>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</si>
  <si>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</si>
  <si>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</si>
  <si>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</si>
  <si>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</si>
  <si>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</si>
  <si>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</si>
  <si>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</si>
  <si>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</si>
  <si>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</si>
  <si>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</si>
  <si>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</si>
  <si>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</si>
  <si>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</si>
  <si>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</si>
  <si>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</si>
  <si>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</si>
  <si>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</si>
  <si>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</si>
  <si>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</si>
  <si>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</si>
  <si>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</si>
  <si>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</si>
  <si>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</si>
  <si>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</si>
  <si>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</si>
  <si>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</si>
  <si>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</si>
  <si>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</si>
  <si>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</si>
  <si>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</si>
  <si>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</si>
  <si>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</si>
  <si>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</si>
  <si>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</si>
  <si>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</si>
  <si>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</si>
  <si>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</si>
  <si>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</si>
  <si>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</si>
  <si>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</si>
  <si>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</si>
  <si>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</si>
  <si>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</si>
  <si>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</si>
  <si>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</si>
  <si>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</si>
  <si>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</si>
  <si>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</si>
  <si>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</si>
  <si>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</si>
  <si>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</si>
  <si>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昭和村</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</si>
  <si>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</si>
  <si>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</si>
  <si>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</si>
  <si>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</si>
  <si>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</si>
  <si>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</si>
  <si>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</si>
  <si>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</si>
  <si>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</si>
  <si>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</si>
  <si>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</si>
  <si>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</si>
  <si>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</si>
  <si>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</si>
  <si>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</si>
  <si>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</si>
  <si>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</si>
  <si>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</si>
  <si>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・平成２９年度の料金値上げ改定により、一般会計への依存体質が改善された。料金改定以降も施設管路の老朽化が著しいが、大規模な修繕が減少傾向にあり、収益的収支比率は、改善傾向にある。
　老朽化への対応については、布設からの経過年数が多く漏水の頻度が多い管路の点検を適正に実施した上、補修・更新を検討し、安定した維持管理を図る必要がある。</t>
    <phoneticPr fontId="4"/>
  </si>
  <si>
    <t>③管路更新率
・管路の更新は道路改良工事等により随時布設替えを実施している。</t>
    <phoneticPr fontId="4"/>
  </si>
  <si>
    <t>①収益的収支比率
・新型コロナウイルス感染症対策で料金の減免をしたことにより、料金収入が減額し、前年度より減少したため１００％を下回ってしまったが、今後も健全な経営を続けていくための努力をしたい。
④企業債残高対給水収益比率
・全国平均及び類似団体と比較すると低い数値で推移している。
⑤料金回収率
・新型コロナウイルス感染症対策で料金の減免をしたことにより、料金収入が減額したため、料金回収率が低くなっている。
⑥給水原価
・施設管路の老朽化に対応する修繕料及び企業債の償還金が増加したため、昨年度に比べて増加している。
⑦施設利用率
・年間を通した給水需要が多く、昨年度と同程度に推移している。
⑧有収率
・全国平均及び類似団体平均値を上回っているが、漏水箇所の修繕や適切な設備更新に努め、更なる改善を図っていきたい。</t>
    <rPh sb="64" eb="65">
      <t>シタ</t>
    </rPh>
    <rPh sb="151" eb="153">
      <t>シンガタ</t>
    </rPh>
    <rPh sb="160" eb="163">
      <t>カンセンショウ</t>
    </rPh>
    <rPh sb="163" eb="165">
      <t>タイサク</t>
    </rPh>
    <rPh sb="166" eb="168">
      <t>リョウキン</t>
    </rPh>
    <rPh sb="169" eb="171">
      <t>ゲンメン</t>
    </rPh>
    <rPh sb="180" eb="182">
      <t>リョウキン</t>
    </rPh>
    <rPh sb="182" eb="184">
      <t>シュウニュウ</t>
    </rPh>
    <rPh sb="185" eb="187">
      <t>ゲンガク</t>
    </rPh>
    <rPh sb="192" eb="194">
      <t>リョウキン</t>
    </rPh>
    <rPh sb="194" eb="196">
      <t>カイシュウ</t>
    </rPh>
    <rPh sb="196" eb="197">
      <t>リツ</t>
    </rPh>
    <rPh sb="198" eb="199">
      <t>ヒク</t>
    </rPh>
    <rPh sb="230" eb="231">
      <t>オヨ</t>
    </rPh>
    <rPh sb="232" eb="234">
      <t>キギョウ</t>
    </rPh>
    <rPh sb="234" eb="235">
      <t>サイ</t>
    </rPh>
    <rPh sb="236" eb="238">
      <t>ショウカン</t>
    </rPh>
    <rPh sb="238" eb="239">
      <t>キン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</si>
</sst>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0.49</c:v>
                </c:pt>
                <c:pt idx="1">
                  <c:v>0.49</c:v>
                </c:pt>
                <c:pt idx="2">
                  <c:v>0.3</c:v>
                </c:pt>
                <c:pt idx="3">
                  <c:v>0.15</c:v>
                </c:pt>
                <c:pt idx="4">
                  <c:v>0.23</c:v>
                </c:pt>
              </c:numCache>
            </c:numRef>
          </c:val>
          <c:extLst>
            <c:ext xmlns:c16="http://schemas.microsoft.com/office/drawing/2014/chart" uri="{C3380CC4-5D6E-409C-BE32-E72D297353CC}">
              <c16:uniqueId val="{00000000-425D-4F1A-A75A-15097569D115}"/>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0.52</c:v>
                </c:pt>
                <c:pt idx="2">
                  <c:v>1.48</c:v>
                </c:pt>
                <c:pt idx="3">
                  <c:v>0.45</c:v>
                </c:pt>
                <c:pt idx="4">
                  <c:v>0.35</c:v>
                </c:pt>
              </c:numCache>
            </c:numRef>
          </c:val>
          <c:smooth val="0"/>
          <c:extLst>
            <c:ext xmlns:c16="http://schemas.microsoft.com/office/drawing/2014/chart" uri="{C3380CC4-5D6E-409C-BE32-E72D297353CC}">
              <c16:uniqueId val="{00000001-425D-4F1A-A75A-15097569D115}"/>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90.62</c:v>
                </c:pt>
                <c:pt idx="1">
                  <c:v>92.98</c:v>
                </c:pt>
                <c:pt idx="2">
                  <c:v>126.33</c:v>
                </c:pt>
                <c:pt idx="3">
                  <c:v>105.02</c:v>
                </c:pt>
                <c:pt idx="4">
                  <c:v>86.34</c:v>
                </c:pt>
              </c:numCache>
            </c:numRef>
          </c:val>
          <c:extLst>
            <c:ext xmlns:c16="http://schemas.microsoft.com/office/drawing/2014/chart" uri="{C3380CC4-5D6E-409C-BE32-E72D297353CC}">
              <c16:uniqueId val="{00000000-DA2D-4886-A956-77EC148E8612}"/>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75.010000000000005</c:v>
                </c:pt>
                <c:pt idx="1">
                  <c:v>72.760000000000005</c:v>
                </c:pt>
                <c:pt idx="2">
                  <c:v>82.57</c:v>
                </c:pt>
                <c:pt idx="3">
                  <c:v>81.17</c:v>
                </c:pt>
                <c:pt idx="4">
                  <c:v>76.28</c:v>
                </c:pt>
              </c:numCache>
            </c:numRef>
          </c:val>
          <c:smooth val="0"/>
          <c:extLst>
            <c:ext xmlns:c16="http://schemas.microsoft.com/office/drawing/2014/chart" uri="{C3380CC4-5D6E-409C-BE32-E72D297353CC}">
              <c16:uniqueId val="{00000001-DA2D-4886-A956-77EC148E8612}"/>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F8F-4858-9236-783710F524CC}"/>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8F-4858-9236-783710F524CC}"/>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B2E-43D0-831B-BD46A48AC1D1}"/>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2E-43D0-831B-BD46A48AC1D1}"/>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D54-4CE3-BEB3-AA9531E43F48}"/>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54-4CE3-BEB3-AA9531E43F48}"/>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250-411E-B385-6677E7A2D6FD}"/>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50-411E-B385-6677E7A2D6FD}"/>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288.45</c:v>
                </c:pt>
                <c:pt idx="1">
                  <c:v>257.36</c:v>
                </c:pt>
                <c:pt idx="2">
                  <c:v>232.61</c:v>
                </c:pt>
                <c:pt idx="3">
                  <c:v>359.94</c:v>
                </c:pt>
                <c:pt idx="4">
                  <c:v>361.16</c:v>
                </c:pt>
              </c:numCache>
            </c:numRef>
          </c:val>
          <c:extLst>
            <c:ext xmlns:c16="http://schemas.microsoft.com/office/drawing/2014/chart" uri="{C3380CC4-5D6E-409C-BE32-E72D297353CC}">
              <c16:uniqueId val="{00000000-4D17-42CA-B8B0-E51BB58B158F}"/>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1168.7</c:v>
                </c:pt>
                <c:pt idx="1">
                  <c:v>1245.46</c:v>
                </c:pt>
                <c:pt idx="2">
                  <c:v>834.1</c:v>
                </c:pt>
                <c:pt idx="3">
                  <c:v>853.42</c:v>
                </c:pt>
                <c:pt idx="4">
                  <c:v>906.61</c:v>
                </c:pt>
              </c:numCache>
            </c:numRef>
          </c:val>
          <c:smooth val="0"/>
          <c:extLst>
            <c:ext xmlns:c16="http://schemas.microsoft.com/office/drawing/2014/chart" uri="{C3380CC4-5D6E-409C-BE32-E72D297353CC}">
              <c16:uniqueId val="{00000001-4D17-42CA-B8B0-E51BB58B158F}"/>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79.760000000000005</c:v>
                </c:pt>
                <c:pt idx="1">
                  <c:v>84.22</c:v>
                </c:pt>
                <c:pt idx="2">
                  <c:v>105.37</c:v>
                </c:pt>
                <c:pt idx="3">
                  <c:v>88.34</c:v>
                </c:pt>
                <c:pt idx="4">
                  <c:v>65.69</c:v>
                </c:pt>
              </c:numCache>
            </c:numRef>
          </c:val>
          <c:extLst>
            <c:ext xmlns:c16="http://schemas.microsoft.com/office/drawing/2014/chart" uri="{C3380CC4-5D6E-409C-BE32-E72D297353CC}">
              <c16:uniqueId val="{00000000-C7E2-40BB-90F3-AC55E70087AE}"/>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53.59</c:v>
                </c:pt>
                <c:pt idx="1">
                  <c:v>51.08</c:v>
                </c:pt>
                <c:pt idx="2">
                  <c:v>64.44</c:v>
                </c:pt>
                <c:pt idx="3">
                  <c:v>60.53</c:v>
                </c:pt>
                <c:pt idx="4">
                  <c:v>56.38</c:v>
                </c:pt>
              </c:numCache>
            </c:numRef>
          </c:val>
          <c:smooth val="0"/>
          <c:extLst>
            <c:ext xmlns:c16="http://schemas.microsoft.com/office/drawing/2014/chart" uri="{C3380CC4-5D6E-409C-BE32-E72D297353CC}">
              <c16:uniqueId val="{00000001-C7E2-40BB-90F3-AC55E70087AE}"/>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129.88</c:v>
                </c:pt>
                <c:pt idx="1">
                  <c:v>127.09</c:v>
                </c:pt>
                <c:pt idx="2">
                  <c:v>103.34</c:v>
                </c:pt>
                <c:pt idx="3">
                  <c:v>114.9</c:v>
                </c:pt>
                <c:pt idx="4">
                  <c:v>141.9</c:v>
                </c:pt>
              </c:numCache>
            </c:numRef>
          </c:val>
          <c:extLst>
            <c:ext xmlns:c16="http://schemas.microsoft.com/office/drawing/2014/chart" uri="{C3380CC4-5D6E-409C-BE32-E72D297353CC}">
              <c16:uniqueId val="{00000000-EA90-473F-B630-2722EB916707}"/>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259.79000000000002</c:v>
                </c:pt>
                <c:pt idx="1">
                  <c:v>262.13</c:v>
                </c:pt>
                <c:pt idx="2">
                  <c:v>197.14</c:v>
                </c:pt>
                <c:pt idx="3">
                  <c:v>210.72</c:v>
                </c:pt>
                <c:pt idx="4">
                  <c:v>227.71</c:v>
                </c:pt>
              </c:numCache>
            </c:numRef>
          </c:val>
          <c:smooth val="0"/>
          <c:extLst>
            <c:ext xmlns:c16="http://schemas.microsoft.com/office/drawing/2014/chart" uri="{C3380CC4-5D6E-409C-BE32-E72D297353CC}">
              <c16:uniqueId val="{00000001-EA90-473F-B630-2722EB916707}"/>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61.64</c:v>
                </c:pt>
                <c:pt idx="1">
                  <c:v>63.31</c:v>
                </c:pt>
                <c:pt idx="2">
                  <c:v>66</c:v>
                </c:pt>
                <c:pt idx="3">
                  <c:v>66.11</c:v>
                </c:pt>
                <c:pt idx="4">
                  <c:v>66.459999999999994</c:v>
                </c:pt>
              </c:numCache>
            </c:numRef>
          </c:val>
          <c:extLst>
            <c:ext xmlns:c16="http://schemas.microsoft.com/office/drawing/2014/chart" uri="{C3380CC4-5D6E-409C-BE32-E72D297353CC}">
              <c16:uniqueId val="{00000000-2E85-4889-9606-79D9CE04A496}"/>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56.41</c:v>
                </c:pt>
                <c:pt idx="1">
                  <c:v>54.9</c:v>
                </c:pt>
                <c:pt idx="2">
                  <c:v>55.7</c:v>
                </c:pt>
                <c:pt idx="3">
                  <c:v>54.87</c:v>
                </c:pt>
                <c:pt idx="4">
                  <c:v>54.82</c:v>
                </c:pt>
              </c:numCache>
            </c:numRef>
          </c:val>
          <c:smooth val="0"/>
          <c:extLst>
            <c:ext xmlns:c16="http://schemas.microsoft.com/office/drawing/2014/chart" uri="{C3380CC4-5D6E-409C-BE32-E72D297353CC}">
              <c16:uniqueId val="{00000001-2E85-4889-9606-79D9CE04A496}"/>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83.26</c:v>
                </c:pt>
                <c:pt idx="1">
                  <c:v>80.180000000000007</c:v>
                </c:pt>
                <c:pt idx="2">
                  <c:v>80.349999999999994</c:v>
                </c:pt>
                <c:pt idx="3">
                  <c:v>80.22</c:v>
                </c:pt>
                <c:pt idx="4">
                  <c:v>78.319999999999993</c:v>
                </c:pt>
              </c:numCache>
            </c:numRef>
          </c:val>
          <c:extLst>
            <c:ext xmlns:c16="http://schemas.microsoft.com/office/drawing/2014/chart" uri="{C3380CC4-5D6E-409C-BE32-E72D297353CC}">
              <c16:uniqueId val="{00000000-127D-47AD-9692-100733D2315A}"/>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75.12</c:v>
                </c:pt>
                <c:pt idx="1">
                  <c:v>74.27</c:v>
                </c:pt>
                <c:pt idx="2">
                  <c:v>71.81</c:v>
                </c:pt>
                <c:pt idx="3">
                  <c:v>71.819999999999993</c:v>
                </c:pt>
                <c:pt idx="4">
                  <c:v>71.010000000000005</c:v>
                </c:pt>
              </c:numCache>
            </c:numRef>
          </c:val>
          <c:smooth val="0"/>
          <c:extLst>
            <c:ext xmlns:c16="http://schemas.microsoft.com/office/drawing/2014/chart" uri="{C3380CC4-5D6E-409C-BE32-E72D297353CC}">
              <c16:uniqueId val="{00000001-127D-47AD-9692-100733D2315A}"/>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群馬県　昭和村</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D2</v>
      </c>
      <c r="X8" s="65"/>
      <c r="Y8" s="65"/>
      <c r="Z8" s="65"/>
      <c r="AA8" s="65"/>
      <c r="AB8" s="65"/>
      <c r="AC8" s="65"/>
      <c r="AD8" s="65" t="str">
        <f>データ!$M$6</f>
        <v>非設置</v>
      </c>
      <c r="AE8" s="65"/>
      <c r="AF8" s="65"/>
      <c r="AG8" s="65"/>
      <c r="AH8" s="65"/>
      <c r="AI8" s="65"/>
      <c r="AJ8" s="65"/>
      <c r="AK8" s="2"/>
      <c r="AL8" s="60">
        <f>データ!$R$6</f>
        <v>7007</v>
      </c>
      <c r="AM8" s="60"/>
      <c r="AN8" s="60"/>
      <c r="AO8" s="60"/>
      <c r="AP8" s="60"/>
      <c r="AQ8" s="60"/>
      <c r="AR8" s="60"/>
      <c r="AS8" s="60"/>
      <c r="AT8" s="36">
        <f>データ!$S$6</f>
        <v>64.14</v>
      </c>
      <c r="AU8" s="36"/>
      <c r="AV8" s="36"/>
      <c r="AW8" s="36"/>
      <c r="AX8" s="36"/>
      <c r="AY8" s="36"/>
      <c r="AZ8" s="36"/>
      <c r="BA8" s="36"/>
      <c r="BB8" s="36">
        <f>データ!$T$6</f>
        <v>109.25</v>
      </c>
      <c r="BC8" s="36"/>
      <c r="BD8" s="36"/>
      <c r="BE8" s="36"/>
      <c r="BF8" s="36"/>
      <c r="BG8" s="36"/>
      <c r="BH8" s="36"/>
      <c r="BI8" s="36"/>
      <c r="BJ8" s="3"/>
      <c r="BK8" s="3"/>
      <c r="BL8" s="61" t="s">
        <v>10</v>
      </c>
      <c r="BM8" s="62"/>
      <c r="BN8" s="63" t="s">
        <v>11</v>
      </c>
      <c r="BO8" s="63"/>
      <c r="BP8" s="63"/>
      <c r="BQ8" s="63"/>
      <c r="BR8" s="63"/>
      <c r="BS8" s="63"/>
      <c r="BT8" s="63"/>
      <c r="BU8" s="63"/>
      <c r="BV8" s="63"/>
      <c r="BW8" s="63"/>
      <c r="BX8" s="63"/>
      <c r="BY8" s="64"/>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6"/>
      <c r="D10" s="36"/>
      <c r="E10" s="36"/>
      <c r="F10" s="36"/>
      <c r="G10" s="36"/>
      <c r="H10" s="36"/>
      <c r="I10" s="36" t="str">
        <f>データ!$O$6</f>
        <v>該当数値なし</v>
      </c>
      <c r="J10" s="36"/>
      <c r="K10" s="36"/>
      <c r="L10" s="36"/>
      <c r="M10" s="36"/>
      <c r="N10" s="36"/>
      <c r="O10" s="36"/>
      <c r="P10" s="36">
        <f>データ!$P$6</f>
        <v>98.84</v>
      </c>
      <c r="Q10" s="36"/>
      <c r="R10" s="36"/>
      <c r="S10" s="36"/>
      <c r="T10" s="36"/>
      <c r="U10" s="36"/>
      <c r="V10" s="36"/>
      <c r="W10" s="60">
        <f>データ!$Q$6</f>
        <v>1430</v>
      </c>
      <c r="X10" s="60"/>
      <c r="Y10" s="60"/>
      <c r="Z10" s="60"/>
      <c r="AA10" s="60"/>
      <c r="AB10" s="60"/>
      <c r="AC10" s="60"/>
      <c r="AD10" s="2"/>
      <c r="AE10" s="2"/>
      <c r="AF10" s="2"/>
      <c r="AG10" s="2"/>
      <c r="AH10" s="2"/>
      <c r="AI10" s="2"/>
      <c r="AJ10" s="2"/>
      <c r="AK10" s="2"/>
      <c r="AL10" s="60">
        <f>データ!$U$6</f>
        <v>6895</v>
      </c>
      <c r="AM10" s="60"/>
      <c r="AN10" s="60"/>
      <c r="AO10" s="60"/>
      <c r="AP10" s="60"/>
      <c r="AQ10" s="60"/>
      <c r="AR10" s="60"/>
      <c r="AS10" s="60"/>
      <c r="AT10" s="36">
        <f>データ!$V$6</f>
        <v>31.2</v>
      </c>
      <c r="AU10" s="36"/>
      <c r="AV10" s="36"/>
      <c r="AW10" s="36"/>
      <c r="AX10" s="36"/>
      <c r="AY10" s="36"/>
      <c r="AZ10" s="36"/>
      <c r="BA10" s="36"/>
      <c r="BB10" s="36">
        <f>データ!$W$6</f>
        <v>220.99</v>
      </c>
      <c r="BC10" s="36"/>
      <c r="BD10" s="36"/>
      <c r="BE10" s="36"/>
      <c r="BF10" s="36"/>
      <c r="BG10" s="36"/>
      <c r="BH10" s="36"/>
      <c r="BI10" s="36"/>
      <c r="BJ10" s="2"/>
      <c r="BK10" s="2"/>
      <c r="BL10" s="51" t="s">
        <v>21</v>
      </c>
      <c r="BM10" s="52"/>
      <c r="BN10" s="53" t="s">
        <v>22</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7" t="s">
        <v>117</v>
      </c>
      <c r="BM16" s="38"/>
      <c r="BN16" s="38"/>
      <c r="BO16" s="38"/>
      <c r="BP16" s="38"/>
      <c r="BQ16" s="38"/>
      <c r="BR16" s="38"/>
      <c r="BS16" s="38"/>
      <c r="BT16" s="38"/>
      <c r="BU16" s="38"/>
      <c r="BV16" s="38"/>
      <c r="BW16" s="38"/>
      <c r="BX16" s="38"/>
      <c r="BY16" s="38"/>
      <c r="BZ16" s="3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7"/>
      <c r="BM17" s="38"/>
      <c r="BN17" s="38"/>
      <c r="BO17" s="38"/>
      <c r="BP17" s="38"/>
      <c r="BQ17" s="38"/>
      <c r="BR17" s="38"/>
      <c r="BS17" s="38"/>
      <c r="BT17" s="38"/>
      <c r="BU17" s="38"/>
      <c r="BV17" s="38"/>
      <c r="BW17" s="38"/>
      <c r="BX17" s="38"/>
      <c r="BY17" s="38"/>
      <c r="BZ17" s="3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7"/>
      <c r="BM18" s="38"/>
      <c r="BN18" s="38"/>
      <c r="BO18" s="38"/>
      <c r="BP18" s="38"/>
      <c r="BQ18" s="38"/>
      <c r="BR18" s="38"/>
      <c r="BS18" s="38"/>
      <c r="BT18" s="38"/>
      <c r="BU18" s="38"/>
      <c r="BV18" s="38"/>
      <c r="BW18" s="38"/>
      <c r="BX18" s="38"/>
      <c r="BY18" s="38"/>
      <c r="BZ18" s="3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7"/>
      <c r="BM19" s="38"/>
      <c r="BN19" s="38"/>
      <c r="BO19" s="38"/>
      <c r="BP19" s="38"/>
      <c r="BQ19" s="38"/>
      <c r="BR19" s="38"/>
      <c r="BS19" s="38"/>
      <c r="BT19" s="38"/>
      <c r="BU19" s="38"/>
      <c r="BV19" s="38"/>
      <c r="BW19" s="38"/>
      <c r="BX19" s="38"/>
      <c r="BY19" s="38"/>
      <c r="BZ19" s="3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7"/>
      <c r="BM20" s="38"/>
      <c r="BN20" s="38"/>
      <c r="BO20" s="38"/>
      <c r="BP20" s="38"/>
      <c r="BQ20" s="38"/>
      <c r="BR20" s="38"/>
      <c r="BS20" s="38"/>
      <c r="BT20" s="38"/>
      <c r="BU20" s="38"/>
      <c r="BV20" s="38"/>
      <c r="BW20" s="38"/>
      <c r="BX20" s="38"/>
      <c r="BY20" s="38"/>
      <c r="BZ20" s="3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7"/>
      <c r="BM21" s="38"/>
      <c r="BN21" s="38"/>
      <c r="BO21" s="38"/>
      <c r="BP21" s="38"/>
      <c r="BQ21" s="38"/>
      <c r="BR21" s="38"/>
      <c r="BS21" s="38"/>
      <c r="BT21" s="38"/>
      <c r="BU21" s="38"/>
      <c r="BV21" s="38"/>
      <c r="BW21" s="38"/>
      <c r="BX21" s="38"/>
      <c r="BY21" s="38"/>
      <c r="BZ21" s="3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7"/>
      <c r="BM22" s="38"/>
      <c r="BN22" s="38"/>
      <c r="BO22" s="38"/>
      <c r="BP22" s="38"/>
      <c r="BQ22" s="38"/>
      <c r="BR22" s="38"/>
      <c r="BS22" s="38"/>
      <c r="BT22" s="38"/>
      <c r="BU22" s="38"/>
      <c r="BV22" s="38"/>
      <c r="BW22" s="38"/>
      <c r="BX22" s="38"/>
      <c r="BY22" s="38"/>
      <c r="BZ22" s="3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7"/>
      <c r="BM23" s="38"/>
      <c r="BN23" s="38"/>
      <c r="BO23" s="38"/>
      <c r="BP23" s="38"/>
      <c r="BQ23" s="38"/>
      <c r="BR23" s="38"/>
      <c r="BS23" s="38"/>
      <c r="BT23" s="38"/>
      <c r="BU23" s="38"/>
      <c r="BV23" s="38"/>
      <c r="BW23" s="38"/>
      <c r="BX23" s="38"/>
      <c r="BY23" s="38"/>
      <c r="BZ23" s="3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7"/>
      <c r="BM24" s="38"/>
      <c r="BN24" s="38"/>
      <c r="BO24" s="38"/>
      <c r="BP24" s="38"/>
      <c r="BQ24" s="38"/>
      <c r="BR24" s="38"/>
      <c r="BS24" s="38"/>
      <c r="BT24" s="38"/>
      <c r="BU24" s="38"/>
      <c r="BV24" s="38"/>
      <c r="BW24" s="38"/>
      <c r="BX24" s="38"/>
      <c r="BY24" s="38"/>
      <c r="BZ24" s="3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7"/>
      <c r="BM25" s="38"/>
      <c r="BN25" s="38"/>
      <c r="BO25" s="38"/>
      <c r="BP25" s="38"/>
      <c r="BQ25" s="38"/>
      <c r="BR25" s="38"/>
      <c r="BS25" s="38"/>
      <c r="BT25" s="38"/>
      <c r="BU25" s="38"/>
      <c r="BV25" s="38"/>
      <c r="BW25" s="38"/>
      <c r="BX25" s="38"/>
      <c r="BY25" s="38"/>
      <c r="BZ25" s="3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7"/>
      <c r="BM26" s="38"/>
      <c r="BN26" s="38"/>
      <c r="BO26" s="38"/>
      <c r="BP26" s="38"/>
      <c r="BQ26" s="38"/>
      <c r="BR26" s="38"/>
      <c r="BS26" s="38"/>
      <c r="BT26" s="38"/>
      <c r="BU26" s="38"/>
      <c r="BV26" s="38"/>
      <c r="BW26" s="38"/>
      <c r="BX26" s="38"/>
      <c r="BY26" s="38"/>
      <c r="BZ26" s="3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7"/>
      <c r="BM27" s="38"/>
      <c r="BN27" s="38"/>
      <c r="BO27" s="38"/>
      <c r="BP27" s="38"/>
      <c r="BQ27" s="38"/>
      <c r="BR27" s="38"/>
      <c r="BS27" s="38"/>
      <c r="BT27" s="38"/>
      <c r="BU27" s="38"/>
      <c r="BV27" s="38"/>
      <c r="BW27" s="38"/>
      <c r="BX27" s="38"/>
      <c r="BY27" s="38"/>
      <c r="BZ27" s="3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7"/>
      <c r="BM28" s="38"/>
      <c r="BN28" s="38"/>
      <c r="BO28" s="38"/>
      <c r="BP28" s="38"/>
      <c r="BQ28" s="38"/>
      <c r="BR28" s="38"/>
      <c r="BS28" s="38"/>
      <c r="BT28" s="38"/>
      <c r="BU28" s="38"/>
      <c r="BV28" s="38"/>
      <c r="BW28" s="38"/>
      <c r="BX28" s="38"/>
      <c r="BY28" s="38"/>
      <c r="BZ28" s="3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7"/>
      <c r="BM29" s="38"/>
      <c r="BN29" s="38"/>
      <c r="BO29" s="38"/>
      <c r="BP29" s="38"/>
      <c r="BQ29" s="38"/>
      <c r="BR29" s="38"/>
      <c r="BS29" s="38"/>
      <c r="BT29" s="38"/>
      <c r="BU29" s="38"/>
      <c r="BV29" s="38"/>
      <c r="BW29" s="38"/>
      <c r="BX29" s="38"/>
      <c r="BY29" s="38"/>
      <c r="BZ29" s="3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7"/>
      <c r="BM30" s="38"/>
      <c r="BN30" s="38"/>
      <c r="BO30" s="38"/>
      <c r="BP30" s="38"/>
      <c r="BQ30" s="38"/>
      <c r="BR30" s="38"/>
      <c r="BS30" s="38"/>
      <c r="BT30" s="38"/>
      <c r="BU30" s="38"/>
      <c r="BV30" s="38"/>
      <c r="BW30" s="38"/>
      <c r="BX30" s="38"/>
      <c r="BY30" s="38"/>
      <c r="BZ30" s="3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7"/>
      <c r="BM31" s="38"/>
      <c r="BN31" s="38"/>
      <c r="BO31" s="38"/>
      <c r="BP31" s="38"/>
      <c r="BQ31" s="38"/>
      <c r="BR31" s="38"/>
      <c r="BS31" s="38"/>
      <c r="BT31" s="38"/>
      <c r="BU31" s="38"/>
      <c r="BV31" s="38"/>
      <c r="BW31" s="38"/>
      <c r="BX31" s="38"/>
      <c r="BY31" s="38"/>
      <c r="BZ31" s="3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7"/>
      <c r="BM32" s="38"/>
      <c r="BN32" s="38"/>
      <c r="BO32" s="38"/>
      <c r="BP32" s="38"/>
      <c r="BQ32" s="38"/>
      <c r="BR32" s="38"/>
      <c r="BS32" s="38"/>
      <c r="BT32" s="38"/>
      <c r="BU32" s="38"/>
      <c r="BV32" s="38"/>
      <c r="BW32" s="38"/>
      <c r="BX32" s="38"/>
      <c r="BY32" s="38"/>
      <c r="BZ32" s="3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7"/>
      <c r="BM33" s="38"/>
      <c r="BN33" s="38"/>
      <c r="BO33" s="38"/>
      <c r="BP33" s="38"/>
      <c r="BQ33" s="38"/>
      <c r="BR33" s="38"/>
      <c r="BS33" s="38"/>
      <c r="BT33" s="38"/>
      <c r="BU33" s="38"/>
      <c r="BV33" s="38"/>
      <c r="BW33" s="38"/>
      <c r="BX33" s="38"/>
      <c r="BY33" s="38"/>
      <c r="BZ33" s="3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7"/>
      <c r="BM34" s="38"/>
      <c r="BN34" s="38"/>
      <c r="BO34" s="38"/>
      <c r="BP34" s="38"/>
      <c r="BQ34" s="38"/>
      <c r="BR34" s="38"/>
      <c r="BS34" s="38"/>
      <c r="BT34" s="38"/>
      <c r="BU34" s="38"/>
      <c r="BV34" s="38"/>
      <c r="BW34" s="38"/>
      <c r="BX34" s="38"/>
      <c r="BY34" s="38"/>
      <c r="BZ34" s="3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7"/>
      <c r="BM35" s="38"/>
      <c r="BN35" s="38"/>
      <c r="BO35" s="38"/>
      <c r="BP35" s="38"/>
      <c r="BQ35" s="38"/>
      <c r="BR35" s="38"/>
      <c r="BS35" s="38"/>
      <c r="BT35" s="38"/>
      <c r="BU35" s="38"/>
      <c r="BV35" s="38"/>
      <c r="BW35" s="38"/>
      <c r="BX35" s="38"/>
      <c r="BY35" s="38"/>
      <c r="BZ35" s="3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7"/>
      <c r="BM36" s="38"/>
      <c r="BN36" s="38"/>
      <c r="BO36" s="38"/>
      <c r="BP36" s="38"/>
      <c r="BQ36" s="38"/>
      <c r="BR36" s="38"/>
      <c r="BS36" s="38"/>
      <c r="BT36" s="38"/>
      <c r="BU36" s="38"/>
      <c r="BV36" s="38"/>
      <c r="BW36" s="38"/>
      <c r="BX36" s="38"/>
      <c r="BY36" s="38"/>
      <c r="BZ36" s="3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7"/>
      <c r="BM37" s="38"/>
      <c r="BN37" s="38"/>
      <c r="BO37" s="38"/>
      <c r="BP37" s="38"/>
      <c r="BQ37" s="38"/>
      <c r="BR37" s="38"/>
      <c r="BS37" s="38"/>
      <c r="BT37" s="38"/>
      <c r="BU37" s="38"/>
      <c r="BV37" s="38"/>
      <c r="BW37" s="38"/>
      <c r="BX37" s="38"/>
      <c r="BY37" s="38"/>
      <c r="BZ37" s="3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7"/>
      <c r="BM38" s="38"/>
      <c r="BN38" s="38"/>
      <c r="BO38" s="38"/>
      <c r="BP38" s="38"/>
      <c r="BQ38" s="38"/>
      <c r="BR38" s="38"/>
      <c r="BS38" s="38"/>
      <c r="BT38" s="38"/>
      <c r="BU38" s="38"/>
      <c r="BV38" s="38"/>
      <c r="BW38" s="38"/>
      <c r="BX38" s="38"/>
      <c r="BY38" s="38"/>
      <c r="BZ38" s="3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7"/>
      <c r="BM39" s="38"/>
      <c r="BN39" s="38"/>
      <c r="BO39" s="38"/>
      <c r="BP39" s="38"/>
      <c r="BQ39" s="38"/>
      <c r="BR39" s="38"/>
      <c r="BS39" s="38"/>
      <c r="BT39" s="38"/>
      <c r="BU39" s="38"/>
      <c r="BV39" s="38"/>
      <c r="BW39" s="38"/>
      <c r="BX39" s="38"/>
      <c r="BY39" s="38"/>
      <c r="BZ39" s="3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7"/>
      <c r="BM40" s="38"/>
      <c r="BN40" s="38"/>
      <c r="BO40" s="38"/>
      <c r="BP40" s="38"/>
      <c r="BQ40" s="38"/>
      <c r="BR40" s="38"/>
      <c r="BS40" s="38"/>
      <c r="BT40" s="38"/>
      <c r="BU40" s="38"/>
      <c r="BV40" s="38"/>
      <c r="BW40" s="38"/>
      <c r="BX40" s="38"/>
      <c r="BY40" s="38"/>
      <c r="BZ40" s="3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7"/>
      <c r="BM41" s="38"/>
      <c r="BN41" s="38"/>
      <c r="BO41" s="38"/>
      <c r="BP41" s="38"/>
      <c r="BQ41" s="38"/>
      <c r="BR41" s="38"/>
      <c r="BS41" s="38"/>
      <c r="BT41" s="38"/>
      <c r="BU41" s="38"/>
      <c r="BV41" s="38"/>
      <c r="BW41" s="38"/>
      <c r="BX41" s="38"/>
      <c r="BY41" s="38"/>
      <c r="BZ41" s="3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7"/>
      <c r="BM42" s="38"/>
      <c r="BN42" s="38"/>
      <c r="BO42" s="38"/>
      <c r="BP42" s="38"/>
      <c r="BQ42" s="38"/>
      <c r="BR42" s="38"/>
      <c r="BS42" s="38"/>
      <c r="BT42" s="38"/>
      <c r="BU42" s="38"/>
      <c r="BV42" s="38"/>
      <c r="BW42" s="38"/>
      <c r="BX42" s="38"/>
      <c r="BY42" s="38"/>
      <c r="BZ42" s="3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7"/>
      <c r="BM43" s="38"/>
      <c r="BN43" s="38"/>
      <c r="BO43" s="38"/>
      <c r="BP43" s="38"/>
      <c r="BQ43" s="38"/>
      <c r="BR43" s="38"/>
      <c r="BS43" s="38"/>
      <c r="BT43" s="38"/>
      <c r="BU43" s="38"/>
      <c r="BV43" s="38"/>
      <c r="BW43" s="38"/>
      <c r="BX43" s="38"/>
      <c r="BY43" s="38"/>
      <c r="BZ43" s="3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0"/>
      <c r="BM44" s="41"/>
      <c r="BN44" s="41"/>
      <c r="BO44" s="41"/>
      <c r="BP44" s="41"/>
      <c r="BQ44" s="41"/>
      <c r="BR44" s="41"/>
      <c r="BS44" s="41"/>
      <c r="BT44" s="41"/>
      <c r="BU44" s="41"/>
      <c r="BV44" s="41"/>
      <c r="BW44" s="41"/>
      <c r="BX44" s="41"/>
      <c r="BY44" s="41"/>
      <c r="BZ44" s="4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7" t="s">
        <v>116</v>
      </c>
      <c r="BM47" s="38"/>
      <c r="BN47" s="38"/>
      <c r="BO47" s="38"/>
      <c r="BP47" s="38"/>
      <c r="BQ47" s="38"/>
      <c r="BR47" s="38"/>
      <c r="BS47" s="38"/>
      <c r="BT47" s="38"/>
      <c r="BU47" s="38"/>
      <c r="BV47" s="38"/>
      <c r="BW47" s="38"/>
      <c r="BX47" s="38"/>
      <c r="BY47" s="38"/>
      <c r="BZ47" s="3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7"/>
      <c r="BM48" s="38"/>
      <c r="BN48" s="38"/>
      <c r="BO48" s="38"/>
      <c r="BP48" s="38"/>
      <c r="BQ48" s="38"/>
      <c r="BR48" s="38"/>
      <c r="BS48" s="38"/>
      <c r="BT48" s="38"/>
      <c r="BU48" s="38"/>
      <c r="BV48" s="38"/>
      <c r="BW48" s="38"/>
      <c r="BX48" s="38"/>
      <c r="BY48" s="38"/>
      <c r="BZ48" s="3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7"/>
      <c r="BM49" s="38"/>
      <c r="BN49" s="38"/>
      <c r="BO49" s="38"/>
      <c r="BP49" s="38"/>
      <c r="BQ49" s="38"/>
      <c r="BR49" s="38"/>
      <c r="BS49" s="38"/>
      <c r="BT49" s="38"/>
      <c r="BU49" s="38"/>
      <c r="BV49" s="38"/>
      <c r="BW49" s="38"/>
      <c r="BX49" s="38"/>
      <c r="BY49" s="38"/>
      <c r="BZ49" s="3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7"/>
      <c r="BM50" s="38"/>
      <c r="BN50" s="38"/>
      <c r="BO50" s="38"/>
      <c r="BP50" s="38"/>
      <c r="BQ50" s="38"/>
      <c r="BR50" s="38"/>
      <c r="BS50" s="38"/>
      <c r="BT50" s="38"/>
      <c r="BU50" s="38"/>
      <c r="BV50" s="38"/>
      <c r="BW50" s="38"/>
      <c r="BX50" s="38"/>
      <c r="BY50" s="38"/>
      <c r="BZ50" s="3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7"/>
      <c r="BM51" s="38"/>
      <c r="BN51" s="38"/>
      <c r="BO51" s="38"/>
      <c r="BP51" s="38"/>
      <c r="BQ51" s="38"/>
      <c r="BR51" s="38"/>
      <c r="BS51" s="38"/>
      <c r="BT51" s="38"/>
      <c r="BU51" s="38"/>
      <c r="BV51" s="38"/>
      <c r="BW51" s="38"/>
      <c r="BX51" s="38"/>
      <c r="BY51" s="38"/>
      <c r="BZ51" s="3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7"/>
      <c r="BM52" s="38"/>
      <c r="BN52" s="38"/>
      <c r="BO52" s="38"/>
      <c r="BP52" s="38"/>
      <c r="BQ52" s="38"/>
      <c r="BR52" s="38"/>
      <c r="BS52" s="38"/>
      <c r="BT52" s="38"/>
      <c r="BU52" s="38"/>
      <c r="BV52" s="38"/>
      <c r="BW52" s="38"/>
      <c r="BX52" s="38"/>
      <c r="BY52" s="38"/>
      <c r="BZ52" s="3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7"/>
      <c r="BM53" s="38"/>
      <c r="BN53" s="38"/>
      <c r="BO53" s="38"/>
      <c r="BP53" s="38"/>
      <c r="BQ53" s="38"/>
      <c r="BR53" s="38"/>
      <c r="BS53" s="38"/>
      <c r="BT53" s="38"/>
      <c r="BU53" s="38"/>
      <c r="BV53" s="38"/>
      <c r="BW53" s="38"/>
      <c r="BX53" s="38"/>
      <c r="BY53" s="38"/>
      <c r="BZ53" s="3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7"/>
      <c r="BM54" s="38"/>
      <c r="BN54" s="38"/>
      <c r="BO54" s="38"/>
      <c r="BP54" s="38"/>
      <c r="BQ54" s="38"/>
      <c r="BR54" s="38"/>
      <c r="BS54" s="38"/>
      <c r="BT54" s="38"/>
      <c r="BU54" s="38"/>
      <c r="BV54" s="38"/>
      <c r="BW54" s="38"/>
      <c r="BX54" s="38"/>
      <c r="BY54" s="38"/>
      <c r="BZ54" s="3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7"/>
      <c r="BM55" s="38"/>
      <c r="BN55" s="38"/>
      <c r="BO55" s="38"/>
      <c r="BP55" s="38"/>
      <c r="BQ55" s="38"/>
      <c r="BR55" s="38"/>
      <c r="BS55" s="38"/>
      <c r="BT55" s="38"/>
      <c r="BU55" s="38"/>
      <c r="BV55" s="38"/>
      <c r="BW55" s="38"/>
      <c r="BX55" s="38"/>
      <c r="BY55" s="38"/>
      <c r="BZ55" s="3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7"/>
      <c r="BM56" s="38"/>
      <c r="BN56" s="38"/>
      <c r="BO56" s="38"/>
      <c r="BP56" s="38"/>
      <c r="BQ56" s="38"/>
      <c r="BR56" s="38"/>
      <c r="BS56" s="38"/>
      <c r="BT56" s="38"/>
      <c r="BU56" s="38"/>
      <c r="BV56" s="38"/>
      <c r="BW56" s="38"/>
      <c r="BX56" s="38"/>
      <c r="BY56" s="38"/>
      <c r="BZ56" s="3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7"/>
      <c r="BM57" s="38"/>
      <c r="BN57" s="38"/>
      <c r="BO57" s="38"/>
      <c r="BP57" s="38"/>
      <c r="BQ57" s="38"/>
      <c r="BR57" s="38"/>
      <c r="BS57" s="38"/>
      <c r="BT57" s="38"/>
      <c r="BU57" s="38"/>
      <c r="BV57" s="38"/>
      <c r="BW57" s="38"/>
      <c r="BX57" s="38"/>
      <c r="BY57" s="38"/>
      <c r="BZ57" s="3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7"/>
      <c r="BM58" s="38"/>
      <c r="BN58" s="38"/>
      <c r="BO58" s="38"/>
      <c r="BP58" s="38"/>
      <c r="BQ58" s="38"/>
      <c r="BR58" s="38"/>
      <c r="BS58" s="38"/>
      <c r="BT58" s="38"/>
      <c r="BU58" s="38"/>
      <c r="BV58" s="38"/>
      <c r="BW58" s="38"/>
      <c r="BX58" s="38"/>
      <c r="BY58" s="38"/>
      <c r="BZ58" s="3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7"/>
      <c r="BM59" s="38"/>
      <c r="BN59" s="38"/>
      <c r="BO59" s="38"/>
      <c r="BP59" s="38"/>
      <c r="BQ59" s="38"/>
      <c r="BR59" s="38"/>
      <c r="BS59" s="38"/>
      <c r="BT59" s="38"/>
      <c r="BU59" s="38"/>
      <c r="BV59" s="38"/>
      <c r="BW59" s="38"/>
      <c r="BX59" s="38"/>
      <c r="BY59" s="38"/>
      <c r="BZ59" s="39"/>
    </row>
    <row r="60" spans="1:78" ht="13.5" customHeight="1" x14ac:dyDescent="0.15">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37"/>
      <c r="BM60" s="38"/>
      <c r="BN60" s="38"/>
      <c r="BO60" s="38"/>
      <c r="BP60" s="38"/>
      <c r="BQ60" s="38"/>
      <c r="BR60" s="38"/>
      <c r="BS60" s="38"/>
      <c r="BT60" s="38"/>
      <c r="BU60" s="38"/>
      <c r="BV60" s="38"/>
      <c r="BW60" s="38"/>
      <c r="BX60" s="38"/>
      <c r="BY60" s="38"/>
      <c r="BZ60" s="39"/>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37"/>
      <c r="BM61" s="38"/>
      <c r="BN61" s="38"/>
      <c r="BO61" s="38"/>
      <c r="BP61" s="38"/>
      <c r="BQ61" s="38"/>
      <c r="BR61" s="38"/>
      <c r="BS61" s="38"/>
      <c r="BT61" s="38"/>
      <c r="BU61" s="38"/>
      <c r="BV61" s="38"/>
      <c r="BW61" s="38"/>
      <c r="BX61" s="38"/>
      <c r="BY61" s="38"/>
      <c r="BZ61" s="3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7"/>
      <c r="BM62" s="38"/>
      <c r="BN62" s="38"/>
      <c r="BO62" s="38"/>
      <c r="BP62" s="38"/>
      <c r="BQ62" s="38"/>
      <c r="BR62" s="38"/>
      <c r="BS62" s="38"/>
      <c r="BT62" s="38"/>
      <c r="BU62" s="38"/>
      <c r="BV62" s="38"/>
      <c r="BW62" s="38"/>
      <c r="BX62" s="38"/>
      <c r="BY62" s="38"/>
      <c r="BZ62" s="3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0"/>
      <c r="BM63" s="41"/>
      <c r="BN63" s="41"/>
      <c r="BO63" s="41"/>
      <c r="BP63" s="41"/>
      <c r="BQ63" s="41"/>
      <c r="BR63" s="41"/>
      <c r="BS63" s="41"/>
      <c r="BT63" s="41"/>
      <c r="BU63" s="41"/>
      <c r="BV63" s="41"/>
      <c r="BW63" s="41"/>
      <c r="BX63" s="41"/>
      <c r="BY63" s="41"/>
      <c r="BZ63" s="4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7" t="s">
        <v>115</v>
      </c>
      <c r="BM66" s="38"/>
      <c r="BN66" s="38"/>
      <c r="BO66" s="38"/>
      <c r="BP66" s="38"/>
      <c r="BQ66" s="38"/>
      <c r="BR66" s="38"/>
      <c r="BS66" s="38"/>
      <c r="BT66" s="38"/>
      <c r="BU66" s="38"/>
      <c r="BV66" s="38"/>
      <c r="BW66" s="38"/>
      <c r="BX66" s="38"/>
      <c r="BY66" s="38"/>
      <c r="BZ66" s="3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7"/>
      <c r="BM67" s="38"/>
      <c r="BN67" s="38"/>
      <c r="BO67" s="38"/>
      <c r="BP67" s="38"/>
      <c r="BQ67" s="38"/>
      <c r="BR67" s="38"/>
      <c r="BS67" s="38"/>
      <c r="BT67" s="38"/>
      <c r="BU67" s="38"/>
      <c r="BV67" s="38"/>
      <c r="BW67" s="38"/>
      <c r="BX67" s="38"/>
      <c r="BY67" s="38"/>
      <c r="BZ67" s="3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7"/>
      <c r="BM68" s="38"/>
      <c r="BN68" s="38"/>
      <c r="BO68" s="38"/>
      <c r="BP68" s="38"/>
      <c r="BQ68" s="38"/>
      <c r="BR68" s="38"/>
      <c r="BS68" s="38"/>
      <c r="BT68" s="38"/>
      <c r="BU68" s="38"/>
      <c r="BV68" s="38"/>
      <c r="BW68" s="38"/>
      <c r="BX68" s="38"/>
      <c r="BY68" s="38"/>
      <c r="BZ68" s="3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7"/>
      <c r="BM69" s="38"/>
      <c r="BN69" s="38"/>
      <c r="BO69" s="38"/>
      <c r="BP69" s="38"/>
      <c r="BQ69" s="38"/>
      <c r="BR69" s="38"/>
      <c r="BS69" s="38"/>
      <c r="BT69" s="38"/>
      <c r="BU69" s="38"/>
      <c r="BV69" s="38"/>
      <c r="BW69" s="38"/>
      <c r="BX69" s="38"/>
      <c r="BY69" s="38"/>
      <c r="BZ69" s="3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7"/>
      <c r="BM70" s="38"/>
      <c r="BN70" s="38"/>
      <c r="BO70" s="38"/>
      <c r="BP70" s="38"/>
      <c r="BQ70" s="38"/>
      <c r="BR70" s="38"/>
      <c r="BS70" s="38"/>
      <c r="BT70" s="38"/>
      <c r="BU70" s="38"/>
      <c r="BV70" s="38"/>
      <c r="BW70" s="38"/>
      <c r="BX70" s="38"/>
      <c r="BY70" s="38"/>
      <c r="BZ70" s="3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7"/>
      <c r="BM71" s="38"/>
      <c r="BN71" s="38"/>
      <c r="BO71" s="38"/>
      <c r="BP71" s="38"/>
      <c r="BQ71" s="38"/>
      <c r="BR71" s="38"/>
      <c r="BS71" s="38"/>
      <c r="BT71" s="38"/>
      <c r="BU71" s="38"/>
      <c r="BV71" s="38"/>
      <c r="BW71" s="38"/>
      <c r="BX71" s="38"/>
      <c r="BY71" s="38"/>
      <c r="BZ71" s="3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7"/>
      <c r="BM72" s="38"/>
      <c r="BN72" s="38"/>
      <c r="BO72" s="38"/>
      <c r="BP72" s="38"/>
      <c r="BQ72" s="38"/>
      <c r="BR72" s="38"/>
      <c r="BS72" s="38"/>
      <c r="BT72" s="38"/>
      <c r="BU72" s="38"/>
      <c r="BV72" s="38"/>
      <c r="BW72" s="38"/>
      <c r="BX72" s="38"/>
      <c r="BY72" s="38"/>
      <c r="BZ72" s="3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7"/>
      <c r="BM73" s="38"/>
      <c r="BN73" s="38"/>
      <c r="BO73" s="38"/>
      <c r="BP73" s="38"/>
      <c r="BQ73" s="38"/>
      <c r="BR73" s="38"/>
      <c r="BS73" s="38"/>
      <c r="BT73" s="38"/>
      <c r="BU73" s="38"/>
      <c r="BV73" s="38"/>
      <c r="BW73" s="38"/>
      <c r="BX73" s="38"/>
      <c r="BY73" s="38"/>
      <c r="BZ73" s="3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7"/>
      <c r="BM74" s="38"/>
      <c r="BN74" s="38"/>
      <c r="BO74" s="38"/>
      <c r="BP74" s="38"/>
      <c r="BQ74" s="38"/>
      <c r="BR74" s="38"/>
      <c r="BS74" s="38"/>
      <c r="BT74" s="38"/>
      <c r="BU74" s="38"/>
      <c r="BV74" s="38"/>
      <c r="BW74" s="38"/>
      <c r="BX74" s="38"/>
      <c r="BY74" s="38"/>
      <c r="BZ74" s="3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7"/>
      <c r="BM75" s="38"/>
      <c r="BN75" s="38"/>
      <c r="BO75" s="38"/>
      <c r="BP75" s="38"/>
      <c r="BQ75" s="38"/>
      <c r="BR75" s="38"/>
      <c r="BS75" s="38"/>
      <c r="BT75" s="38"/>
      <c r="BU75" s="38"/>
      <c r="BV75" s="38"/>
      <c r="BW75" s="38"/>
      <c r="BX75" s="38"/>
      <c r="BY75" s="38"/>
      <c r="BZ75" s="3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7"/>
      <c r="BM76" s="38"/>
      <c r="BN76" s="38"/>
      <c r="BO76" s="38"/>
      <c r="BP76" s="38"/>
      <c r="BQ76" s="38"/>
      <c r="BR76" s="38"/>
      <c r="BS76" s="38"/>
      <c r="BT76" s="38"/>
      <c r="BU76" s="38"/>
      <c r="BV76" s="38"/>
      <c r="BW76" s="38"/>
      <c r="BX76" s="38"/>
      <c r="BY76" s="38"/>
      <c r="BZ76" s="3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7"/>
      <c r="BM77" s="38"/>
      <c r="BN77" s="38"/>
      <c r="BO77" s="38"/>
      <c r="BP77" s="38"/>
      <c r="BQ77" s="38"/>
      <c r="BR77" s="38"/>
      <c r="BS77" s="38"/>
      <c r="BT77" s="38"/>
      <c r="BU77" s="38"/>
      <c r="BV77" s="38"/>
      <c r="BW77" s="38"/>
      <c r="BX77" s="38"/>
      <c r="BY77" s="38"/>
      <c r="BZ77" s="3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7"/>
      <c r="BM78" s="38"/>
      <c r="BN78" s="38"/>
      <c r="BO78" s="38"/>
      <c r="BP78" s="38"/>
      <c r="BQ78" s="38"/>
      <c r="BR78" s="38"/>
      <c r="BS78" s="38"/>
      <c r="BT78" s="38"/>
      <c r="BU78" s="38"/>
      <c r="BV78" s="38"/>
      <c r="BW78" s="38"/>
      <c r="BX78" s="38"/>
      <c r="BY78" s="38"/>
      <c r="BZ78" s="3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7"/>
      <c r="BM79" s="38"/>
      <c r="BN79" s="38"/>
      <c r="BO79" s="38"/>
      <c r="BP79" s="38"/>
      <c r="BQ79" s="38"/>
      <c r="BR79" s="38"/>
      <c r="BS79" s="38"/>
      <c r="BT79" s="38"/>
      <c r="BU79" s="38"/>
      <c r="BV79" s="38"/>
      <c r="BW79" s="38"/>
      <c r="BX79" s="38"/>
      <c r="BY79" s="38"/>
      <c r="BZ79" s="3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7"/>
      <c r="BM80" s="38"/>
      <c r="BN80" s="38"/>
      <c r="BO80" s="38"/>
      <c r="BP80" s="38"/>
      <c r="BQ80" s="38"/>
      <c r="BR80" s="38"/>
      <c r="BS80" s="38"/>
      <c r="BT80" s="38"/>
      <c r="BU80" s="38"/>
      <c r="BV80" s="38"/>
      <c r="BW80" s="38"/>
      <c r="BX80" s="38"/>
      <c r="BY80" s="38"/>
      <c r="BZ80" s="3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7"/>
      <c r="BM81" s="38"/>
      <c r="BN81" s="38"/>
      <c r="BO81" s="38"/>
      <c r="BP81" s="38"/>
      <c r="BQ81" s="38"/>
      <c r="BR81" s="38"/>
      <c r="BS81" s="38"/>
      <c r="BT81" s="38"/>
      <c r="BU81" s="38"/>
      <c r="BV81" s="38"/>
      <c r="BW81" s="38"/>
      <c r="BX81" s="38"/>
      <c r="BY81" s="38"/>
      <c r="BZ81" s="3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0"/>
      <c r="BM82" s="41"/>
      <c r="BN82" s="41"/>
      <c r="BO82" s="41"/>
      <c r="BP82" s="41"/>
      <c r="BQ82" s="41"/>
      <c r="BR82" s="41"/>
      <c r="BS82" s="41"/>
      <c r="BT82" s="41"/>
      <c r="BU82" s="41"/>
      <c r="BV82" s="41"/>
      <c r="BW82" s="41"/>
      <c r="BX82" s="41"/>
      <c r="BY82" s="41"/>
      <c r="BZ82" s="4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【73.00】</v>
      </c>
      <c r="F85" s="13" t="s">
        <v>41</v>
      </c>
      <c r="G85" s="13" t="s">
        <v>42</v>
      </c>
      <c r="H85" s="13" t="str">
        <f>データ!BO6</f>
        <v>【982.48】</v>
      </c>
      <c r="I85" s="13" t="str">
        <f>データ!BZ6</f>
        <v>【50.61】</v>
      </c>
      <c r="J85" s="13" t="str">
        <f>データ!CK6</f>
        <v>【320.83】</v>
      </c>
      <c r="K85" s="13" t="str">
        <f>データ!CV6</f>
        <v>【56.15】</v>
      </c>
      <c r="L85" s="13" t="str">
        <f>データ!DG6</f>
        <v>【70.01】</v>
      </c>
      <c r="M85" s="13" t="s">
        <v>41</v>
      </c>
      <c r="N85" s="13" t="s">
        <v>41</v>
      </c>
      <c r="O85" s="13" t="str">
        <f>データ!EN6</f>
        <v>【0.52】</v>
      </c>
    </row>
  </sheetData>
  <sheetProtection algorithmName="SHA-512" hashValue="MgTECO0inM+dy/zdLncVs3Pbze5I2P8eUeFL8h6RN6hO3nTnDv0EVVOXEKhSKQHgKiqd4KU/ULGWlAow/CEl2Q==" saltValue="SJtaZ2YeTgrDB+6REERpc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2022</v>
      </c>
      <c r="C6" s="20">
        <f t="shared" ref="C6:W6" si="3">C7</f>
        <v>104485</v>
      </c>
      <c r="D6" s="20">
        <f t="shared" si="3"/>
        <v>47</v>
      </c>
      <c r="E6" s="20">
        <f t="shared" si="3"/>
        <v>1</v>
      </c>
      <c r="F6" s="20">
        <f t="shared" si="3"/>
        <v>0</v>
      </c>
      <c r="G6" s="20">
        <f t="shared" si="3"/>
        <v>0</v>
      </c>
      <c r="H6" s="20" t="str">
        <f t="shared" si="3"/>
        <v>群馬県　昭和村</v>
      </c>
      <c r="I6" s="20" t="str">
        <f t="shared" si="3"/>
        <v>法非適用</v>
      </c>
      <c r="J6" s="20" t="str">
        <f t="shared" si="3"/>
        <v>水道事業</v>
      </c>
      <c r="K6" s="20" t="str">
        <f t="shared" si="3"/>
        <v>簡易水道事業</v>
      </c>
      <c r="L6" s="20" t="str">
        <f t="shared" si="3"/>
        <v>D2</v>
      </c>
      <c r="M6" s="20" t="str">
        <f t="shared" si="3"/>
        <v>非設置</v>
      </c>
      <c r="N6" s="21" t="str">
        <f t="shared" si="3"/>
        <v>-</v>
      </c>
      <c r="O6" s="21" t="str">
        <f t="shared" si="3"/>
        <v>該当数値なし</v>
      </c>
      <c r="P6" s="21">
        <f t="shared" si="3"/>
        <v>98.84</v>
      </c>
      <c r="Q6" s="21">
        <f t="shared" si="3"/>
        <v>1430</v>
      </c>
      <c r="R6" s="21">
        <f t="shared" si="3"/>
        <v>7007</v>
      </c>
      <c r="S6" s="21">
        <f t="shared" si="3"/>
        <v>64.14</v>
      </c>
      <c r="T6" s="21">
        <f t="shared" si="3"/>
        <v>109.25</v>
      </c>
      <c r="U6" s="21">
        <f t="shared" si="3"/>
        <v>6895</v>
      </c>
      <c r="V6" s="21">
        <f t="shared" si="3"/>
        <v>31.2</v>
      </c>
      <c r="W6" s="21">
        <f t="shared" si="3"/>
        <v>220.99</v>
      </c>
      <c r="X6" s="22">
        <f>IF(X7="",NA(),X7)</f>
        <v>90.62</v>
      </c>
      <c r="Y6" s="22">
        <f t="shared" ref="Y6:AG6" si="4">IF(Y7="",NA(),Y7)</f>
        <v>92.98</v>
      </c>
      <c r="Z6" s="22">
        <f t="shared" si="4"/>
        <v>126.33</v>
      </c>
      <c r="AA6" s="22">
        <f t="shared" si="4"/>
        <v>105.02</v>
      </c>
      <c r="AB6" s="22">
        <f t="shared" si="4"/>
        <v>86.34</v>
      </c>
      <c r="AC6" s="22">
        <f t="shared" si="4"/>
        <v>75.010000000000005</v>
      </c>
      <c r="AD6" s="22">
        <f t="shared" si="4"/>
        <v>72.760000000000005</v>
      </c>
      <c r="AE6" s="22">
        <f t="shared" si="4"/>
        <v>82.57</v>
      </c>
      <c r="AF6" s="22">
        <f t="shared" si="4"/>
        <v>81.17</v>
      </c>
      <c r="AG6" s="22">
        <f t="shared" si="4"/>
        <v>76.28</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288.45</v>
      </c>
      <c r="BF6" s="22">
        <f t="shared" ref="BF6:BN6" si="7">IF(BF7="",NA(),BF7)</f>
        <v>257.36</v>
      </c>
      <c r="BG6" s="22">
        <f t="shared" si="7"/>
        <v>232.61</v>
      </c>
      <c r="BH6" s="22">
        <f t="shared" si="7"/>
        <v>359.94</v>
      </c>
      <c r="BI6" s="22">
        <f t="shared" si="7"/>
        <v>361.16</v>
      </c>
      <c r="BJ6" s="22">
        <f t="shared" si="7"/>
        <v>1168.7</v>
      </c>
      <c r="BK6" s="22">
        <f t="shared" si="7"/>
        <v>1245.46</v>
      </c>
      <c r="BL6" s="22">
        <f t="shared" si="7"/>
        <v>834.1</v>
      </c>
      <c r="BM6" s="22">
        <f t="shared" si="7"/>
        <v>853.42</v>
      </c>
      <c r="BN6" s="22">
        <f t="shared" si="7"/>
        <v>906.61</v>
      </c>
      <c r="BO6" s="21" t="str">
        <f>IF(BO7="","",IF(BO7="-","【-】","【"&amp;SUBSTITUTE(TEXT(BO7,"#,##0.00"),"-","△")&amp;"】"))</f>
        <v>【982.48】</v>
      </c>
      <c r="BP6" s="22">
        <f>IF(BP7="",NA(),BP7)</f>
        <v>79.760000000000005</v>
      </c>
      <c r="BQ6" s="22">
        <f t="shared" ref="BQ6:BY6" si="8">IF(BQ7="",NA(),BQ7)</f>
        <v>84.22</v>
      </c>
      <c r="BR6" s="22">
        <f t="shared" si="8"/>
        <v>105.37</v>
      </c>
      <c r="BS6" s="22">
        <f t="shared" si="8"/>
        <v>88.34</v>
      </c>
      <c r="BT6" s="22">
        <f t="shared" si="8"/>
        <v>65.69</v>
      </c>
      <c r="BU6" s="22">
        <f t="shared" si="8"/>
        <v>53.59</v>
      </c>
      <c r="BV6" s="22">
        <f t="shared" si="8"/>
        <v>51.08</v>
      </c>
      <c r="BW6" s="22">
        <f t="shared" si="8"/>
        <v>64.44</v>
      </c>
      <c r="BX6" s="22">
        <f t="shared" si="8"/>
        <v>60.53</v>
      </c>
      <c r="BY6" s="22">
        <f t="shared" si="8"/>
        <v>56.38</v>
      </c>
      <c r="BZ6" s="21" t="str">
        <f>IF(BZ7="","",IF(BZ7="-","【-】","【"&amp;SUBSTITUTE(TEXT(BZ7,"#,##0.00"),"-","△")&amp;"】"))</f>
        <v>【50.61】</v>
      </c>
      <c r="CA6" s="22">
        <f>IF(CA7="",NA(),CA7)</f>
        <v>129.88</v>
      </c>
      <c r="CB6" s="22">
        <f t="shared" ref="CB6:CJ6" si="9">IF(CB7="",NA(),CB7)</f>
        <v>127.09</v>
      </c>
      <c r="CC6" s="22">
        <f t="shared" si="9"/>
        <v>103.34</v>
      </c>
      <c r="CD6" s="22">
        <f t="shared" si="9"/>
        <v>114.9</v>
      </c>
      <c r="CE6" s="22">
        <f t="shared" si="9"/>
        <v>141.9</v>
      </c>
      <c r="CF6" s="22">
        <f t="shared" si="9"/>
        <v>259.79000000000002</v>
      </c>
      <c r="CG6" s="22">
        <f t="shared" si="9"/>
        <v>262.13</v>
      </c>
      <c r="CH6" s="22">
        <f t="shared" si="9"/>
        <v>197.14</v>
      </c>
      <c r="CI6" s="22">
        <f t="shared" si="9"/>
        <v>210.72</v>
      </c>
      <c r="CJ6" s="22">
        <f t="shared" si="9"/>
        <v>227.71</v>
      </c>
      <c r="CK6" s="21" t="str">
        <f>IF(CK7="","",IF(CK7="-","【-】","【"&amp;SUBSTITUTE(TEXT(CK7,"#,##0.00"),"-","△")&amp;"】"))</f>
        <v>【320.83】</v>
      </c>
      <c r="CL6" s="22">
        <f>IF(CL7="",NA(),CL7)</f>
        <v>61.64</v>
      </c>
      <c r="CM6" s="22">
        <f t="shared" ref="CM6:CU6" si="10">IF(CM7="",NA(),CM7)</f>
        <v>63.31</v>
      </c>
      <c r="CN6" s="22">
        <f t="shared" si="10"/>
        <v>66</v>
      </c>
      <c r="CO6" s="22">
        <f t="shared" si="10"/>
        <v>66.11</v>
      </c>
      <c r="CP6" s="22">
        <f t="shared" si="10"/>
        <v>66.459999999999994</v>
      </c>
      <c r="CQ6" s="22">
        <f t="shared" si="10"/>
        <v>56.41</v>
      </c>
      <c r="CR6" s="22">
        <f t="shared" si="10"/>
        <v>54.9</v>
      </c>
      <c r="CS6" s="22">
        <f t="shared" si="10"/>
        <v>55.7</v>
      </c>
      <c r="CT6" s="22">
        <f t="shared" si="10"/>
        <v>54.87</v>
      </c>
      <c r="CU6" s="22">
        <f t="shared" si="10"/>
        <v>54.82</v>
      </c>
      <c r="CV6" s="21" t="str">
        <f>IF(CV7="","",IF(CV7="-","【-】","【"&amp;SUBSTITUTE(TEXT(CV7,"#,##0.00"),"-","△")&amp;"】"))</f>
        <v>【56.15】</v>
      </c>
      <c r="CW6" s="22">
        <f>IF(CW7="",NA(),CW7)</f>
        <v>83.26</v>
      </c>
      <c r="CX6" s="22">
        <f t="shared" ref="CX6:DF6" si="11">IF(CX7="",NA(),CX7)</f>
        <v>80.180000000000007</v>
      </c>
      <c r="CY6" s="22">
        <f t="shared" si="11"/>
        <v>80.349999999999994</v>
      </c>
      <c r="CZ6" s="22">
        <f t="shared" si="11"/>
        <v>80.22</v>
      </c>
      <c r="DA6" s="22">
        <f t="shared" si="11"/>
        <v>78.319999999999993</v>
      </c>
      <c r="DB6" s="22">
        <f t="shared" si="11"/>
        <v>75.12</v>
      </c>
      <c r="DC6" s="22">
        <f t="shared" si="11"/>
        <v>74.27</v>
      </c>
      <c r="DD6" s="22">
        <f t="shared" si="11"/>
        <v>71.81</v>
      </c>
      <c r="DE6" s="22">
        <f t="shared" si="11"/>
        <v>71.819999999999993</v>
      </c>
      <c r="DF6" s="22">
        <f t="shared" si="11"/>
        <v>71.010000000000005</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0.49</v>
      </c>
      <c r="EE6" s="22">
        <f t="shared" ref="EE6:EM6" si="14">IF(EE7="",NA(),EE7)</f>
        <v>0.49</v>
      </c>
      <c r="EF6" s="22">
        <f t="shared" si="14"/>
        <v>0.3</v>
      </c>
      <c r="EG6" s="22">
        <f t="shared" si="14"/>
        <v>0.15</v>
      </c>
      <c r="EH6" s="22">
        <f t="shared" si="14"/>
        <v>0.23</v>
      </c>
      <c r="EI6" s="22">
        <f t="shared" si="14"/>
        <v>0.65</v>
      </c>
      <c r="EJ6" s="22">
        <f t="shared" si="14"/>
        <v>0.52</v>
      </c>
      <c r="EK6" s="22">
        <f t="shared" si="14"/>
        <v>1.48</v>
      </c>
      <c r="EL6" s="22">
        <f t="shared" si="14"/>
        <v>0.45</v>
      </c>
      <c r="EM6" s="22">
        <f t="shared" si="14"/>
        <v>0.35</v>
      </c>
      <c r="EN6" s="21" t="str">
        <f>IF(EN7="","",IF(EN7="-","【-】","【"&amp;SUBSTITUTE(TEXT(EN7,"#,##0.00"),"-","△")&amp;"】"))</f>
        <v>【0.52】</v>
      </c>
    </row>
    <row r="7" spans="1:144" s="23" customFormat="1" x14ac:dyDescent="0.15">
      <c r="A7" s="15"/>
      <c r="B7" s="24">
        <v>2022</v>
      </c>
      <c r="C7" s="24">
        <v>104485</v>
      </c>
      <c r="D7" s="24">
        <v>47</v>
      </c>
      <c r="E7" s="24">
        <v>1</v>
      </c>
      <c r="F7" s="24">
        <v>0</v>
      </c>
      <c r="G7" s="24">
        <v>0</v>
      </c>
      <c r="H7" s="24" t="s">
        <v>96</v>
      </c>
      <c r="I7" s="24" t="s">
        <v>97</v>
      </c>
      <c r="J7" s="24" t="s">
        <v>98</v>
      </c>
      <c r="K7" s="24" t="s">
        <v>99</v>
      </c>
      <c r="L7" s="24" t="s">
        <v>100</v>
      </c>
      <c r="M7" s="24" t="s">
        <v>101</v>
      </c>
      <c r="N7" s="25" t="s">
        <v>102</v>
      </c>
      <c r="O7" s="25" t="s">
        <v>103</v>
      </c>
      <c r="P7" s="25">
        <v>98.84</v>
      </c>
      <c r="Q7" s="25">
        <v>1430</v>
      </c>
      <c r="R7" s="25">
        <v>7007</v>
      </c>
      <c r="S7" s="25">
        <v>64.14</v>
      </c>
      <c r="T7" s="25">
        <v>109.25</v>
      </c>
      <c r="U7" s="25">
        <v>6895</v>
      </c>
      <c r="V7" s="25">
        <v>31.2</v>
      </c>
      <c r="W7" s="25">
        <v>220.99</v>
      </c>
      <c r="X7" s="25">
        <v>90.62</v>
      </c>
      <c r="Y7" s="25">
        <v>92.98</v>
      </c>
      <c r="Z7" s="25">
        <v>126.33</v>
      </c>
      <c r="AA7" s="25">
        <v>105.02</v>
      </c>
      <c r="AB7" s="25">
        <v>86.34</v>
      </c>
      <c r="AC7" s="25">
        <v>75.010000000000005</v>
      </c>
      <c r="AD7" s="25">
        <v>72.760000000000005</v>
      </c>
      <c r="AE7" s="25">
        <v>82.57</v>
      </c>
      <c r="AF7" s="25">
        <v>81.17</v>
      </c>
      <c r="AG7" s="25">
        <v>76.28</v>
      </c>
      <c r="AH7" s="25">
        <v>73</v>
      </c>
      <c r="AI7" s="25"/>
      <c r="AJ7" s="25"/>
      <c r="AK7" s="25"/>
      <c r="AL7" s="25"/>
      <c r="AM7" s="25"/>
      <c r="AN7" s="25"/>
      <c r="AO7" s="25"/>
      <c r="AP7" s="25"/>
      <c r="AQ7" s="25"/>
      <c r="AR7" s="25"/>
      <c r="AS7" s="25"/>
      <c r="AT7" s="25"/>
      <c r="AU7" s="25"/>
      <c r="AV7" s="25"/>
      <c r="AW7" s="25"/>
      <c r="AX7" s="25"/>
      <c r="AY7" s="25"/>
      <c r="AZ7" s="25"/>
      <c r="BA7" s="25"/>
      <c r="BB7" s="25"/>
      <c r="BC7" s="25"/>
      <c r="BD7" s="25"/>
      <c r="BE7" s="25">
        <v>288.45</v>
      </c>
      <c r="BF7" s="25">
        <v>257.36</v>
      </c>
      <c r="BG7" s="25">
        <v>232.61</v>
      </c>
      <c r="BH7" s="25">
        <v>359.94</v>
      </c>
      <c r="BI7" s="25">
        <v>361.16</v>
      </c>
      <c r="BJ7" s="25">
        <v>1168.7</v>
      </c>
      <c r="BK7" s="25">
        <v>1245.46</v>
      </c>
      <c r="BL7" s="25">
        <v>834.1</v>
      </c>
      <c r="BM7" s="25">
        <v>853.42</v>
      </c>
      <c r="BN7" s="25">
        <v>906.61</v>
      </c>
      <c r="BO7" s="25">
        <v>982.48</v>
      </c>
      <c r="BP7" s="25">
        <v>79.760000000000005</v>
      </c>
      <c r="BQ7" s="25">
        <v>84.22</v>
      </c>
      <c r="BR7" s="25">
        <v>105.37</v>
      </c>
      <c r="BS7" s="25">
        <v>88.34</v>
      </c>
      <c r="BT7" s="25">
        <v>65.69</v>
      </c>
      <c r="BU7" s="25">
        <v>53.59</v>
      </c>
      <c r="BV7" s="25">
        <v>51.08</v>
      </c>
      <c r="BW7" s="25">
        <v>64.44</v>
      </c>
      <c r="BX7" s="25">
        <v>60.53</v>
      </c>
      <c r="BY7" s="25">
        <v>56.38</v>
      </c>
      <c r="BZ7" s="25">
        <v>50.61</v>
      </c>
      <c r="CA7" s="25">
        <v>129.88</v>
      </c>
      <c r="CB7" s="25">
        <v>127.09</v>
      </c>
      <c r="CC7" s="25">
        <v>103.34</v>
      </c>
      <c r="CD7" s="25">
        <v>114.9</v>
      </c>
      <c r="CE7" s="25">
        <v>141.9</v>
      </c>
      <c r="CF7" s="25">
        <v>259.79000000000002</v>
      </c>
      <c r="CG7" s="25">
        <v>262.13</v>
      </c>
      <c r="CH7" s="25">
        <v>197.14</v>
      </c>
      <c r="CI7" s="25">
        <v>210.72</v>
      </c>
      <c r="CJ7" s="25">
        <v>227.71</v>
      </c>
      <c r="CK7" s="25">
        <v>320.83</v>
      </c>
      <c r="CL7" s="25">
        <v>61.64</v>
      </c>
      <c r="CM7" s="25">
        <v>63.31</v>
      </c>
      <c r="CN7" s="25">
        <v>66</v>
      </c>
      <c r="CO7" s="25">
        <v>66.11</v>
      </c>
      <c r="CP7" s="25">
        <v>66.459999999999994</v>
      </c>
      <c r="CQ7" s="25">
        <v>56.41</v>
      </c>
      <c r="CR7" s="25">
        <v>54.9</v>
      </c>
      <c r="CS7" s="25">
        <v>55.7</v>
      </c>
      <c r="CT7" s="25">
        <v>54.87</v>
      </c>
      <c r="CU7" s="25">
        <v>54.82</v>
      </c>
      <c r="CV7" s="25">
        <v>56.15</v>
      </c>
      <c r="CW7" s="25">
        <v>83.26</v>
      </c>
      <c r="CX7" s="25">
        <v>80.180000000000007</v>
      </c>
      <c r="CY7" s="25">
        <v>80.349999999999994</v>
      </c>
      <c r="CZ7" s="25">
        <v>80.22</v>
      </c>
      <c r="DA7" s="25">
        <v>78.319999999999993</v>
      </c>
      <c r="DB7" s="25">
        <v>75.12</v>
      </c>
      <c r="DC7" s="25">
        <v>74.27</v>
      </c>
      <c r="DD7" s="25">
        <v>71.81</v>
      </c>
      <c r="DE7" s="25">
        <v>71.819999999999993</v>
      </c>
      <c r="DF7" s="25">
        <v>71.010000000000005</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0.49</v>
      </c>
      <c r="EE7" s="25">
        <v>0.49</v>
      </c>
      <c r="EF7" s="25">
        <v>0.3</v>
      </c>
      <c r="EG7" s="25">
        <v>0.15</v>
      </c>
      <c r="EH7" s="25">
        <v>0.23</v>
      </c>
      <c r="EI7" s="25">
        <v>0.65</v>
      </c>
      <c r="EJ7" s="25">
        <v>0.52</v>
      </c>
      <c r="EK7" s="25">
        <v>1.48</v>
      </c>
      <c r="EL7" s="25">
        <v>0.45</v>
      </c>
      <c r="EM7" s="25">
        <v>0.35</v>
      </c>
      <c r="EN7" s="25">
        <v>0.52</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15">
      <c r="B11">
        <v>4</v>
      </c>
      <c r="C11">
        <v>3</v>
      </c>
      <c r="D11">
        <v>2</v>
      </c>
      <c r="E11">
        <v>1</v>
      </c>
      <c r="F11">
        <v>0</v>
      </c>
      <c r="G11" t="s">
        <v>109</v>
      </c>
    </row>
    <row r="12" spans="1:144" x14ac:dyDescent="0.15">
      <c r="B12">
        <v>1</v>
      </c>
      <c r="C12">
        <v>1</v>
      </c>
      <c r="D12">
        <v>2</v>
      </c>
      <c r="E12">
        <v>3</v>
      </c>
      <c r="F12">
        <v>4</v>
      </c>
      <c r="G12" t="s">
        <v>110</v>
      </c>
    </row>
    <row r="13" spans="1:144" x14ac:dyDescent="0.15">
      <c r="B13" t="s">
        <v>111</v>
      </c>
      <c r="C13" t="s">
        <v>112</v>
      </c>
      <c r="D13" t="s">
        <v>112</v>
      </c>
      <c r="E13" t="s">
        <v>113</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2024-01-23T01:50:26Z</cp:lastPrinted>
  <dcterms:created xsi:type="dcterms:W3CDTF">2023-12-05T01:05:24Z</dcterms:created>
  <dcterms:modified xsi:type="dcterms:W3CDTF">2024-01-29T07:08:32Z</dcterms:modified>
  <cp:category/>
</cp:coreProperties>
</file>