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36.23\財政係\03・決算統計\R04\55_財政状況資料集\230906財政状況資料集の作成(2回目)\03_市町村回答\アップロード用\"/>
    </mc:Choice>
  </mc:AlternateContent>
  <xr:revisionPtr revIDLastSave="0" documentId="13_ncr:1_{1195C71C-7013-41E8-81F6-47C2C49E5C76}" xr6:coauthVersionLast="47" xr6:coauthVersionMax="47" xr10:uidLastSave="{00000000-0000-0000-0000-000000000000}"/>
  <bookViews>
    <workbookView xWindow="-110" yWindow="-110" windowWidth="19420" windowHeight="10420" tabRatio="65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BE36" i="10"/>
  <c r="AM36" i="10"/>
  <c r="C36"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BE34" i="10" l="1"/>
  <c r="BE35" i="10" s="1"/>
  <c r="AM34" i="10"/>
  <c r="BW34" i="10" s="1"/>
  <c r="BW35" i="10" l="1"/>
  <c r="BW36" i="10" s="1"/>
  <c r="BW37" i="10" s="1"/>
  <c r="BW38" i="10" s="1"/>
  <c r="BW39" i="10" s="1"/>
  <c r="CO34" i="10" l="1"/>
  <c r="CO35" i="10" s="1"/>
  <c r="CO36" i="10" s="1"/>
</calcChain>
</file>

<file path=xl/sharedStrings.xml><?xml version="1.0" encoding="utf-8"?>
<sst xmlns="http://schemas.openxmlformats.org/spreadsheetml/2006/main" count="1180" uniqueCount="597">
  <si>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</si>
  <si>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</si>
  <si>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</si>
  <si>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</si>
  <si>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</si>
  <si>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</si>
  <si>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</si>
  <si>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</si>
  <si>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</si>
  <si>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</si>
  <si>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</si>
  <si>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</si>
  <si>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</si>
  <si>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</si>
  <si>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</si>
  <si>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</si>
  <si>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</si>
  <si>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</si>
  <si>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</si>
  <si>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</si>
  <si>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</si>
  <si>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</si>
  <si>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</si>
  <si>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</si>
  <si>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</si>
  <si>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</si>
  <si>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</si>
  <si>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</si>
  <si>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</si>
  <si>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</si>
  <si>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</si>
  <si>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</si>
  <si>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</si>
  <si>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</si>
  <si>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</si>
  <si>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</si>
  <si>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</si>
  <si>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</si>
  <si>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</si>
  <si>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</si>
  <si>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</si>
  <si>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</si>
  <si>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</si>
  <si>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</si>
  <si>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</si>
  <si>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</si>
  <si>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</si>
  <si>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</si>
  <si>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</si>
  <si>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</si>
  <si>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</si>
  <si>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</si>
  <si>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</si>
  <si>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</si>
  <si>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</si>
  <si>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</si>
  <si>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</si>
  <si>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</si>
  <si>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</si>
  <si>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</si>
  <si>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</si>
  <si>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</si>
  <si>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</si>
  <si>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</si>
  <si>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</si>
  <si>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</si>
  <si>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</si>
  <si>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</si>
  <si>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</si>
  <si>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</si>
  <si>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</si>
  <si>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</si>
  <si>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</si>
  <si>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</si>
  <si>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</si>
  <si>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</si>
  <si>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</si>
  <si>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</si>
  <si>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</si>
  <si>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</si>
  <si>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</si>
  <si>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</si>
  <si>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</si>
  <si>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</si>
  <si>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</si>
  <si>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</si>
  <si>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</si>
  <si>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</si>
  <si>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</si>
  <si>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</si>
  <si>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</si>
  <si>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</si>
  <si>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</si>
  <si>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</si>
  <si>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</si>
  <si>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</si>
  <si>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</si>
  <si>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甘楽町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</si>
  <si>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</si>
  <si>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</si>
  <si>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</si>
  <si>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</si>
  <si>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</si>
  <si>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</si>
  <si>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</si>
  <si>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</si>
  <si>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</si>
  <si>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</si>
  <si>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</si>
  <si>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</si>
  <si>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</si>
  <si>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</si>
  <si>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</si>
  <si>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</si>
  <si>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</si>
  <si>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</si>
  <si>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</si>
  <si>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</si>
  <si>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</si>
  <si>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</si>
  <si>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</si>
  <si>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</si>
  <si>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</si>
  <si>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</si>
  <si>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</si>
  <si>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</si>
  <si>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</si>
  <si>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</si>
  <si>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</si>
  <si>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</si>
  <si>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</si>
  <si>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</si>
  <si>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</si>
  <si>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</si>
  <si>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</si>
  <si>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</si>
  <si>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</si>
  <si>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</si>
  <si>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</si>
  <si>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</si>
  <si>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</si>
  <si>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</si>
  <si>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</si>
  <si>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</si>
  <si>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</si>
  <si>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</si>
  <si>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</si>
  <si>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</si>
  <si>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</si>
  <si>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</si>
  <si>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</si>
  <si>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</si>
  <si>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</si>
  <si>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</si>
  <si>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</si>
  <si>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</si>
  <si>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</si>
  <si>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</si>
  <si>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</si>
  <si>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</si>
  <si>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</si>
  <si>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</si>
  <si>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</si>
  <si>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</si>
  <si>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</si>
  <si>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</si>
  <si>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</si>
  <si>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</si>
  <si>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</si>
  <si>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</si>
  <si>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</si>
  <si>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</si>
  <si>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</si>
  <si>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</si>
  <si>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</si>
  <si>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</si>
  <si>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</si>
  <si>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</si>
  <si>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</si>
  <si>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</si>
  <si>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</si>
  <si>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</si>
  <si>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</si>
  <si>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</si>
  <si>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</si>
  <si>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</si>
  <si>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</si>
  <si>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</si>
  <si>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</si>
  <si>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</si>
  <si>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</si>
  <si>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</si>
  <si>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</si>
  <si>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</si>
  <si>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</si>
  <si>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</si>
  <si>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</si>
  <si>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</si>
  <si>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</si>
  <si>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</si>
  <si>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</si>
  <si>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</si>
  <si>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</si>
  <si>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</si>
  <si>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</si>
  <si>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</si>
  <si>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</si>
  <si>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</si>
  <si>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</si>
  <si>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</si>
  <si>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</si>
  <si>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</si>
  <si>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</si>
  <si>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群馬県甘楽町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</si>
  <si>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</si>
  <si>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</si>
  <si>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</si>
  <si>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</si>
  <si>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</si>
  <si>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</si>
  <si>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</si>
  <si>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</si>
  <si>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</si>
  <si>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</si>
  <si>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</si>
  <si>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</si>
  <si>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</si>
  <si>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</si>
  <si>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</si>
  <si>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</si>
  <si>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</si>
  <si>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</si>
  <si>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</si>
  <si>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</si>
  <si>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</si>
  <si>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</si>
  <si>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</si>
  <si>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</si>
  <si>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</si>
  <si>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</si>
  <si>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</si>
  <si>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</si>
  <si>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</si>
  <si>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</si>
  <si>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</si>
  <si>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</si>
  <si>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</si>
  <si>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</si>
  <si>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</si>
  <si>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</si>
  <si>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</si>
  <si>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</si>
  <si>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</si>
  <si>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</si>
  <si>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</si>
  <si>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</si>
  <si>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</si>
  <si>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</si>
  <si>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</si>
  <si>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</si>
  <si>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</si>
  <si>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</si>
  <si>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</si>
  <si>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</si>
  <si>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</si>
  <si>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</si>
  <si>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</si>
  <si>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</si>
  <si>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</si>
  <si>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</si>
  <si>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</si>
  <si>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</si>
  <si>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</si>
  <si>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</si>
  <si>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</si>
  <si>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</si>
  <si>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</si>
  <si>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</si>
  <si>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</si>
  <si>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</si>
  <si>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</si>
  <si>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</si>
  <si>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</si>
  <si>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</si>
  <si>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</si>
  <si>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</si>
  <si>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</si>
  <si>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</si>
  <si>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</si>
  <si>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</si>
  <si>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</si>
  <si>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</si>
  <si>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</si>
  <si>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</si>
  <si>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</si>
  <si>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</si>
  <si>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</si>
  <si>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</si>
  <si>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</si>
  <si>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</si>
  <si>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</si>
  <si>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</si>
  <si>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</si>
  <si>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</si>
  <si>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</si>
  <si>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</si>
  <si>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</si>
  <si>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</si>
  <si>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</si>
  <si>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</si>
  <si>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</si>
  <si>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</si>
  <si>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</si>
  <si>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</si>
  <si>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</si>
  <si>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</si>
  <si>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</si>
  <si>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</si>
  <si>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</si>
  <si>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</si>
  <si>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</si>
  <si>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</si>
  <si>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</si>
  <si>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</si>
  <si>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</si>
  <si>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</si>
  <si>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</si>
  <si>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</si>
  <si>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</si>
  <si>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</si>
  <si>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</si>
  <si>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</si>
  <si>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</si>
  <si>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</si>
  <si>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</si>
  <si>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</si>
  <si>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</si>
  <si>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</si>
  <si>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</si>
  <si>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</si>
  <si>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</si>
  <si>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</si>
  <si>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</si>
  <si>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</si>
  <si>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</si>
  <si>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</si>
  <si>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</si>
  <si>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</si>
  <si>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</si>
  <si>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</si>
  <si>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</si>
  <si>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</si>
  <si>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</si>
  <si>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</si>
  <si>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</si>
  <si>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</si>
  <si>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</si>
  <si>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</si>
  <si>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</si>
  <si>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</si>
  <si>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</si>
  <si>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</si>
  <si>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</si>
  <si>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</si>
  <si>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</si>
  <si>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</si>
  <si>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</si>
  <si>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群馬県甘楽町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</si>
  <si>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</si>
  <si>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</si>
  <si>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</si>
  <si>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</si>
  <si>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</si>
  <si>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</si>
  <si>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</si>
  <si>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</si>
  <si>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</si>
  <si>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</si>
  <si>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</si>
  <si>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</si>
  <si>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</si>
  <si>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</si>
  <si>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</si>
  <si>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</si>
  <si>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</si>
  <si>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</si>
  <si>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</si>
  <si>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</si>
  <si>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</si>
  <si>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</si>
  <si>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</si>
  <si>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</si>
  <si>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</si>
  <si>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</si>
  <si>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</si>
  <si>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</si>
  <si>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</si>
  <si>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</si>
  <si>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</si>
  <si>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</si>
  <si>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</si>
  <si>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</si>
  <si>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</si>
  <si>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</si>
  <si>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甘楽町水道事業会計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</si>
  <si>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</si>
  <si>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</si>
  <si>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</si>
  <si>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</si>
  <si>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</si>
  <si>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</si>
  <si>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</si>
  <si>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</si>
  <si>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</si>
  <si>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</si>
  <si>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</si>
  <si>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</si>
  <si>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</si>
  <si>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</si>
  <si>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</si>
  <si>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</si>
  <si>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</si>
  <si>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</si>
  <si>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</si>
  <si>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</si>
  <si>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</si>
  <si>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</si>
  <si>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</si>
  <si>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</si>
  <si>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</si>
  <si>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</si>
  <si>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</si>
  <si>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</si>
  <si>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</si>
  <si>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</si>
  <si>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</si>
  <si>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</si>
  <si>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</si>
  <si>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</si>
  <si>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</si>
  <si>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</si>
  <si>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</si>
  <si>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</si>
  <si>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</si>
  <si>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</si>
  <si>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</si>
  <si>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</si>
  <si>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</si>
  <si>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</si>
  <si>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</si>
  <si>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</si>
  <si>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</si>
  <si>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</si>
  <si>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</si>
  <si>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</si>
  <si>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</si>
  <si>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</si>
  <si>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</si>
  <si>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</si>
  <si>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</si>
  <si>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</si>
  <si>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</si>
  <si>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</si>
  <si>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</si>
  <si>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</si>
  <si>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</si>
  <si>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</si>
  <si>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甘楽町水道事業会計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</si>
  <si>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</si>
  <si>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</si>
  <si>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</si>
  <si>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</si>
  <si>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</si>
  <si>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</si>
  <si>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</si>
  <si>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</si>
  <si>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</si>
  <si>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</si>
  <si>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</si>
  <si>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</si>
  <si>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</si>
  <si>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</si>
  <si>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</si>
  <si>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</si>
  <si>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</si>
  <si>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</si>
  <si>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</si>
  <si>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</si>
  <si>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</si>
  <si>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</si>
  <si>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</si>
  <si>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</si>
  <si>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</si>
  <si>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</si>
  <si>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</si>
  <si>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</si>
  <si>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</si>
  <si>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</si>
  <si>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</si>
  <si>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</si>
  <si>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</si>
  <si>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</si>
  <si>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</si>
  <si>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</si>
  <si>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</si>
  <si>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</si>
  <si>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</si>
  <si>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</si>
  <si>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</si>
  <si>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</si>
  <si>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</si>
  <si>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</si>
  <si>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</si>
  <si>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</si>
  <si>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</si>
  <si>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</si>
  <si>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</si>
  <si>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</si>
  <si>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</si>
  <si>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</si>
  <si>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</si>
  <si>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</si>
  <si>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</si>
  <si>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</si>
  <si>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</si>
  <si>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</si>
  <si>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</si>
  <si>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</si>
  <si>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</si>
  <si>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</si>
  <si>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</si>
  <si>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</si>
  <si>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</si>
  <si>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</si>
  <si>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</si>
  <si>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</si>
  <si>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</si>
  <si>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</si>
  <si>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</si>
  <si>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</si>
  <si>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</si>
  <si>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</si>
  <si>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</si>
  <si>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</si>
  <si>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</si>
  <si>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</si>
  <si>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</si>
  <si>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</si>
  <si>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</si>
  <si>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</si>
  <si>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</si>
  <si>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</si>
  <si>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</si>
  <si>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甘楽町水道事業会計</t>
  </si>
  <si>
    <t>一般会計</t>
  </si>
  <si>
    <t>介護保険事業特別会計</t>
  </si>
  <si>
    <t>国民健康保険事業特別会計</t>
  </si>
  <si>
    <t>後期高齢者医療特別会計</t>
  </si>
  <si>
    <t>公共下水道事業特別会計</t>
  </si>
  <si>
    <t>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</si>
  <si>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</si>
  <si>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</si>
  <si>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</si>
  <si>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</si>
  <si>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</si>
  <si>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</si>
  <si>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</si>
  <si>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</si>
  <si>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</si>
  <si>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富岡地域医療企業団</t>
  </si>
  <si>
    <t>富岡甘楽広域市町村圏振興整備組合</t>
  </si>
  <si>
    <t>群馬県市町村総合事務組合</t>
  </si>
  <si>
    <t>群馬県後期高齢者医療広域連合（一般会計）</t>
  </si>
  <si>
    <t>群馬県後期高齢者医療広域連合（事業会計）</t>
  </si>
  <si>
    <t>群馬県市町村会館管理組合</t>
  </si>
  <si>
    <t>甘楽町都市農村交流協会</t>
  </si>
  <si>
    <t>甘楽町国際交流振興協会</t>
  </si>
  <si>
    <t>甘楽郡土地開発公社</t>
  </si>
  <si>
    <t>〇</t>
    <phoneticPr fontId="2"/>
  </si>
  <si>
    <t>-</t>
    <phoneticPr fontId="2"/>
  </si>
  <si>
    <t>公立学校建築基金</t>
    <rPh sb="0" eb="4">
      <t>コウリツガッコウ</t>
    </rPh>
    <rPh sb="4" eb="8">
      <t>ケンチクキキン</t>
    </rPh>
    <phoneticPr fontId="5"/>
  </si>
  <si>
    <t>甘楽町公共施設等整備基金</t>
    <rPh sb="0" eb="3">
      <t>カンラマチ</t>
    </rPh>
    <rPh sb="3" eb="7">
      <t>コウキョウシセツ</t>
    </rPh>
    <rPh sb="7" eb="8">
      <t>トウ</t>
    </rPh>
    <rPh sb="8" eb="12">
      <t>セイビキキン</t>
    </rPh>
    <phoneticPr fontId="5"/>
  </si>
  <si>
    <t>長岡今朝吉福祉基金</t>
    <rPh sb="0" eb="5">
      <t>ナガオカケサキチ</t>
    </rPh>
    <rPh sb="5" eb="9">
      <t>フクシキキン</t>
    </rPh>
    <phoneticPr fontId="5"/>
  </si>
  <si>
    <t>甘楽町ふるさとづくり基金</t>
    <rPh sb="0" eb="3">
      <t>カンラマチ</t>
    </rPh>
    <rPh sb="10" eb="12">
      <t>キキン</t>
    </rPh>
    <phoneticPr fontId="5"/>
  </si>
  <si>
    <t>地域福祉基金</t>
    <rPh sb="0" eb="6">
      <t>チイキフクシキキン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</si>
  <si>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</si>
  <si>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</si>
  <si>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</si>
  <si>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地方交付税の増額に加え、財政調整基金をはじめとする充当可能基金の積立額が増加したことで前年度比8.4ポイント改善したが、類似団体平均を上回る状況となった。今後も町債の発行については慎重な判断を行っていく必要がある。
　有形固定資産減価償却率については、施設の老朽化に伴い、増加傾向にあるが、公共施設等総合管理計画及び町有施設個別施設計画により、施設の適正な維持管理、長寿命化対策に取り組んでいく。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</si>
  <si>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</si>
  <si>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</si>
  <si>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</si>
  <si>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</si>
  <si>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</si>
  <si>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</si>
  <si>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前年度と比較して8.4ポイント改善しているが、実質公債費比率については0.5ポイント悪化し、近年は増加傾向となっている。これは防災行政無線デジタル化整備事業における町債の発行が大きく影響しており、今後も高い水準で推移していくことが見込まれる。
　今後も老朽化した施設の改修工事や解体工事が想定されており、町債発行額の増加が見込まれるが、効果的な事業実施や計画的な予算措置に努めることで健全な財政運営を図りたい。</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</si>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</sst>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6DBD5B7-EAF3-4DE2-8FD2-FEE1FF38751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94796</c:v>
                </c:pt>
                <c:pt idx="4">
                  <c:v>85942</c:v>
                </c:pt>
              </c:numCache>
            </c:numRef>
          </c:val>
          <c:smooth val="0"/>
          <c:extLst>
            <c:ext xmlns:c16="http://schemas.microsoft.com/office/drawing/2014/chart" uri="{C3380CC4-5D6E-409C-BE32-E72D297353CC}">
              <c16:uniqueId val="{00000000-8AA0-486D-A5CB-9D515C5C92D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62882</c:v>
                </c:pt>
                <c:pt idx="1">
                  <c:v>40911</c:v>
                </c:pt>
                <c:pt idx="2">
                  <c:v>63871</c:v>
                </c:pt>
                <c:pt idx="3">
                  <c:v>68167</c:v>
                </c:pt>
                <c:pt idx="4">
                  <c:v>111016</c:v>
                </c:pt>
              </c:numCache>
            </c:numRef>
          </c:val>
          <c:smooth val="0"/>
          <c:extLst>
            <c:ext xmlns:c16="http://schemas.microsoft.com/office/drawing/2014/chart" uri="{C3380CC4-5D6E-409C-BE32-E72D297353CC}">
              <c16:uniqueId val="{00000001-8AA0-486D-A5CB-9D515C5C92D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5.82</c:v>
                </c:pt>
                <c:pt idx="1">
                  <c:v>6.04</c:v>
                </c:pt>
                <c:pt idx="2">
                  <c:v>4.9800000000000004</c:v>
                </c:pt>
                <c:pt idx="3">
                  <c:v>6.42</c:v>
                </c:pt>
                <c:pt idx="4">
                  <c:v>7.82</c:v>
                </c:pt>
              </c:numCache>
            </c:numRef>
          </c:val>
          <c:extLst>
            <c:ext xmlns:c16="http://schemas.microsoft.com/office/drawing/2014/chart" uri="{C3380CC4-5D6E-409C-BE32-E72D297353CC}">
              <c16:uniqueId val="{00000000-6C96-4D61-AE3B-12C09E46FAF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40.549999999999997</c:v>
                </c:pt>
                <c:pt idx="1">
                  <c:v>40.619999999999997</c:v>
                </c:pt>
                <c:pt idx="2">
                  <c:v>41.78</c:v>
                </c:pt>
                <c:pt idx="3">
                  <c:v>41.77</c:v>
                </c:pt>
                <c:pt idx="4">
                  <c:v>46.73</c:v>
                </c:pt>
              </c:numCache>
            </c:numRef>
          </c:val>
          <c:extLst>
            <c:ext xmlns:c16="http://schemas.microsoft.com/office/drawing/2014/chart" uri="{C3380CC4-5D6E-409C-BE32-E72D297353CC}">
              <c16:uniqueId val="{00000001-6C96-4D61-AE3B-12C09E46FAF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0.41</c:v>
                </c:pt>
                <c:pt idx="1">
                  <c:v>0.41</c:v>
                </c:pt>
                <c:pt idx="2">
                  <c:v>0.34</c:v>
                </c:pt>
                <c:pt idx="3">
                  <c:v>3.87</c:v>
                </c:pt>
                <c:pt idx="4">
                  <c:v>9.3000000000000007</c:v>
                </c:pt>
              </c:numCache>
            </c:numRef>
          </c:val>
          <c:smooth val="0"/>
          <c:extLst>
            <c:ext xmlns:c16="http://schemas.microsoft.com/office/drawing/2014/chart" uri="{C3380CC4-5D6E-409C-BE32-E72D297353CC}">
              <c16:uniqueId val="{00000002-6C96-4D61-AE3B-12C09E46FAF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DC0-40FE-926D-970A2808E7A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DC0-40FE-926D-970A2808E7A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DC0-40FE-926D-970A2808E7A1}"/>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BDC0-40FE-926D-970A2808E7A1}"/>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BDC0-40FE-926D-970A2808E7A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0.06</c:v>
                </c:pt>
                <c:pt idx="6">
                  <c:v>#N/A</c:v>
                </c:pt>
                <c:pt idx="7">
                  <c:v>0.02</c:v>
                </c:pt>
                <c:pt idx="8">
                  <c:v>#N/A</c:v>
                </c:pt>
                <c:pt idx="9">
                  <c:v>0.06</c:v>
                </c:pt>
              </c:numCache>
            </c:numRef>
          </c:val>
          <c:extLst>
            <c:ext xmlns:c16="http://schemas.microsoft.com/office/drawing/2014/chart" uri="{C3380CC4-5D6E-409C-BE32-E72D297353CC}">
              <c16:uniqueId val="{00000005-BDC0-40FE-926D-970A2808E7A1}"/>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2.09</c:v>
                </c:pt>
                <c:pt idx="2">
                  <c:v>#N/A</c:v>
                </c:pt>
                <c:pt idx="3">
                  <c:v>2.46</c:v>
                </c:pt>
                <c:pt idx="4">
                  <c:v>#N/A</c:v>
                </c:pt>
                <c:pt idx="5">
                  <c:v>2.6</c:v>
                </c:pt>
                <c:pt idx="6">
                  <c:v>#N/A</c:v>
                </c:pt>
                <c:pt idx="7">
                  <c:v>1.77</c:v>
                </c:pt>
                <c:pt idx="8">
                  <c:v>#N/A</c:v>
                </c:pt>
                <c:pt idx="9">
                  <c:v>1.51</c:v>
                </c:pt>
              </c:numCache>
            </c:numRef>
          </c:val>
          <c:extLst>
            <c:ext xmlns:c16="http://schemas.microsoft.com/office/drawing/2014/chart" uri="{C3380CC4-5D6E-409C-BE32-E72D297353CC}">
              <c16:uniqueId val="{00000006-BDC0-40FE-926D-970A2808E7A1}"/>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0.5</c:v>
                </c:pt>
                <c:pt idx="2">
                  <c:v>#N/A</c:v>
                </c:pt>
                <c:pt idx="3">
                  <c:v>0.53</c:v>
                </c:pt>
                <c:pt idx="4">
                  <c:v>#N/A</c:v>
                </c:pt>
                <c:pt idx="5">
                  <c:v>0.3</c:v>
                </c:pt>
                <c:pt idx="6">
                  <c:v>#N/A</c:v>
                </c:pt>
                <c:pt idx="7">
                  <c:v>0.93</c:v>
                </c:pt>
                <c:pt idx="8">
                  <c:v>#N/A</c:v>
                </c:pt>
                <c:pt idx="9">
                  <c:v>2.04</c:v>
                </c:pt>
              </c:numCache>
            </c:numRef>
          </c:val>
          <c:extLst>
            <c:ext xmlns:c16="http://schemas.microsoft.com/office/drawing/2014/chart" uri="{C3380CC4-5D6E-409C-BE32-E72D297353CC}">
              <c16:uniqueId val="{00000007-BDC0-40FE-926D-970A2808E7A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5.82</c:v>
                </c:pt>
                <c:pt idx="2">
                  <c:v>#N/A</c:v>
                </c:pt>
                <c:pt idx="3">
                  <c:v>6.04</c:v>
                </c:pt>
                <c:pt idx="4">
                  <c:v>#N/A</c:v>
                </c:pt>
                <c:pt idx="5">
                  <c:v>4.9800000000000004</c:v>
                </c:pt>
                <c:pt idx="6">
                  <c:v>#N/A</c:v>
                </c:pt>
                <c:pt idx="7">
                  <c:v>6.41</c:v>
                </c:pt>
                <c:pt idx="8">
                  <c:v>#N/A</c:v>
                </c:pt>
                <c:pt idx="9">
                  <c:v>7.82</c:v>
                </c:pt>
              </c:numCache>
            </c:numRef>
          </c:val>
          <c:extLst>
            <c:ext xmlns:c16="http://schemas.microsoft.com/office/drawing/2014/chart" uri="{C3380CC4-5D6E-409C-BE32-E72D297353CC}">
              <c16:uniqueId val="{00000008-BDC0-40FE-926D-970A2808E7A1}"/>
            </c:ext>
          </c:extLst>
        </c:ser>
        <c:ser>
          <c:idx val="9"/>
          <c:order val="9"/>
          <c:tx>
            <c:strRef>
              <c:f>データシート!$A$36</c:f>
              <c:strCache>
                <c:ptCount val="1"/>
                <c:pt idx="0">
                  <c:v>甘楽町水道事業会計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12.79</c:v>
                </c:pt>
                <c:pt idx="2">
                  <c:v>#N/A</c:v>
                </c:pt>
                <c:pt idx="3">
                  <c:v>12.78</c:v>
                </c:pt>
                <c:pt idx="4">
                  <c:v>#N/A</c:v>
                </c:pt>
                <c:pt idx="5">
                  <c:v>11.67</c:v>
                </c:pt>
                <c:pt idx="6">
                  <c:v>#N/A</c:v>
                </c:pt>
                <c:pt idx="7">
                  <c:v>10.96</c:v>
                </c:pt>
                <c:pt idx="8">
                  <c:v>#N/A</c:v>
                </c:pt>
                <c:pt idx="9">
                  <c:v>10.5</c:v>
                </c:pt>
              </c:numCache>
            </c:numRef>
          </c:val>
          <c:extLst>
            <c:ext xmlns:c16="http://schemas.microsoft.com/office/drawing/2014/chart" uri="{C3380CC4-5D6E-409C-BE32-E72D297353CC}">
              <c16:uniqueId val="{00000009-BDC0-40FE-926D-970A2808E7A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462</c:v>
                </c:pt>
                <c:pt idx="5">
                  <c:v>467</c:v>
                </c:pt>
                <c:pt idx="8">
                  <c:v>469</c:v>
                </c:pt>
                <c:pt idx="11">
                  <c:v>456</c:v>
                </c:pt>
                <c:pt idx="14">
                  <c:v>457</c:v>
                </c:pt>
              </c:numCache>
            </c:numRef>
          </c:val>
          <c:extLst>
            <c:ext xmlns:c16="http://schemas.microsoft.com/office/drawing/2014/chart" uri="{C3380CC4-5D6E-409C-BE32-E72D297353CC}">
              <c16:uniqueId val="{00000000-48A9-4B4E-A320-C93F6C0DFAB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8A9-4B4E-A320-C93F6C0DFAB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8A9-4B4E-A320-C93F6C0DFAB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49</c:v>
                </c:pt>
                <c:pt idx="3">
                  <c:v>46</c:v>
                </c:pt>
                <c:pt idx="6">
                  <c:v>38</c:v>
                </c:pt>
                <c:pt idx="9">
                  <c:v>36</c:v>
                </c:pt>
                <c:pt idx="12">
                  <c:v>42</c:v>
                </c:pt>
              </c:numCache>
            </c:numRef>
          </c:val>
          <c:extLst>
            <c:ext xmlns:c16="http://schemas.microsoft.com/office/drawing/2014/chart" uri="{C3380CC4-5D6E-409C-BE32-E72D297353CC}">
              <c16:uniqueId val="{00000003-48A9-4B4E-A320-C93F6C0DFAB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249</c:v>
                </c:pt>
                <c:pt idx="3">
                  <c:v>257</c:v>
                </c:pt>
                <c:pt idx="6">
                  <c:v>259</c:v>
                </c:pt>
                <c:pt idx="9">
                  <c:v>260</c:v>
                </c:pt>
                <c:pt idx="12">
                  <c:v>262</c:v>
                </c:pt>
              </c:numCache>
            </c:numRef>
          </c:val>
          <c:extLst>
            <c:ext xmlns:c16="http://schemas.microsoft.com/office/drawing/2014/chart" uri="{C3380CC4-5D6E-409C-BE32-E72D297353CC}">
              <c16:uniqueId val="{00000004-48A9-4B4E-A320-C93F6C0DFAB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A9-4B4E-A320-C93F6C0DFAB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8A9-4B4E-A320-C93F6C0DFAB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346</c:v>
                </c:pt>
                <c:pt idx="3">
                  <c:v>358</c:v>
                </c:pt>
                <c:pt idx="6">
                  <c:v>407</c:v>
                </c:pt>
                <c:pt idx="9">
                  <c:v>407</c:v>
                </c:pt>
                <c:pt idx="12">
                  <c:v>432</c:v>
                </c:pt>
              </c:numCache>
            </c:numRef>
          </c:val>
          <c:extLst>
            <c:ext xmlns:c16="http://schemas.microsoft.com/office/drawing/2014/chart" uri="{C3380CC4-5D6E-409C-BE32-E72D297353CC}">
              <c16:uniqueId val="{00000007-48A9-4B4E-A320-C93F6C0DFAB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182</c:v>
                </c:pt>
                <c:pt idx="2">
                  <c:v>#N/A</c:v>
                </c:pt>
                <c:pt idx="3">
                  <c:v>#N/A</c:v>
                </c:pt>
                <c:pt idx="4">
                  <c:v>194</c:v>
                </c:pt>
                <c:pt idx="5">
                  <c:v>#N/A</c:v>
                </c:pt>
                <c:pt idx="6">
                  <c:v>#N/A</c:v>
                </c:pt>
                <c:pt idx="7">
                  <c:v>235</c:v>
                </c:pt>
                <c:pt idx="8">
                  <c:v>#N/A</c:v>
                </c:pt>
                <c:pt idx="9">
                  <c:v>#N/A</c:v>
                </c:pt>
                <c:pt idx="10">
                  <c:v>247</c:v>
                </c:pt>
                <c:pt idx="11">
                  <c:v>#N/A</c:v>
                </c:pt>
                <c:pt idx="12">
                  <c:v>#N/A</c:v>
                </c:pt>
                <c:pt idx="13">
                  <c:v>279</c:v>
                </c:pt>
                <c:pt idx="14">
                  <c:v>#N/A</c:v>
                </c:pt>
              </c:numCache>
            </c:numRef>
          </c:val>
          <c:smooth val="0"/>
          <c:extLst>
            <c:ext xmlns:c16="http://schemas.microsoft.com/office/drawing/2014/chart" uri="{C3380CC4-5D6E-409C-BE32-E72D297353CC}">
              <c16:uniqueId val="{00000008-48A9-4B4E-A320-C93F6C0DFAB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5373</c:v>
                </c:pt>
                <c:pt idx="5">
                  <c:v>5234</c:v>
                </c:pt>
                <c:pt idx="8">
                  <c:v>5075</c:v>
                </c:pt>
                <c:pt idx="11">
                  <c:v>5098</c:v>
                </c:pt>
                <c:pt idx="14">
                  <c:v>5070</c:v>
                </c:pt>
              </c:numCache>
            </c:numRef>
          </c:val>
          <c:extLst>
            <c:ext xmlns:c16="http://schemas.microsoft.com/office/drawing/2014/chart" uri="{C3380CC4-5D6E-409C-BE32-E72D297353CC}">
              <c16:uniqueId val="{00000000-3CFE-457E-B5DE-A4AEF973F54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CFE-457E-B5DE-A4AEF973F54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2615</c:v>
                </c:pt>
                <c:pt idx="5">
                  <c:v>2707</c:v>
                </c:pt>
                <c:pt idx="8">
                  <c:v>2679</c:v>
                </c:pt>
                <c:pt idx="11">
                  <c:v>2976</c:v>
                </c:pt>
                <c:pt idx="14">
                  <c:v>3309</c:v>
                </c:pt>
              </c:numCache>
            </c:numRef>
          </c:val>
          <c:extLst>
            <c:ext xmlns:c16="http://schemas.microsoft.com/office/drawing/2014/chart" uri="{C3380CC4-5D6E-409C-BE32-E72D297353CC}">
              <c16:uniqueId val="{00000002-3CFE-457E-B5DE-A4AEF973F54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CFE-457E-B5DE-A4AEF973F54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CFE-457E-B5DE-A4AEF973F54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7</c:v>
                </c:pt>
                <c:pt idx="9">
                  <c:v>9</c:v>
                </c:pt>
                <c:pt idx="12">
                  <c:v>0</c:v>
                </c:pt>
              </c:numCache>
            </c:numRef>
          </c:val>
          <c:extLst>
            <c:ext xmlns:c16="http://schemas.microsoft.com/office/drawing/2014/chart" uri="{C3380CC4-5D6E-409C-BE32-E72D297353CC}">
              <c16:uniqueId val="{00000005-3CFE-457E-B5DE-A4AEF973F54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1016</c:v>
                </c:pt>
                <c:pt idx="3">
                  <c:v>958</c:v>
                </c:pt>
                <c:pt idx="6">
                  <c:v>907</c:v>
                </c:pt>
                <c:pt idx="9">
                  <c:v>897</c:v>
                </c:pt>
                <c:pt idx="12">
                  <c:v>894</c:v>
                </c:pt>
              </c:numCache>
            </c:numRef>
          </c:val>
          <c:extLst>
            <c:ext xmlns:c16="http://schemas.microsoft.com/office/drawing/2014/chart" uri="{C3380CC4-5D6E-409C-BE32-E72D297353CC}">
              <c16:uniqueId val="{00000006-3CFE-457E-B5DE-A4AEF973F54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303</c:v>
                </c:pt>
                <c:pt idx="3">
                  <c:v>281</c:v>
                </c:pt>
                <c:pt idx="6">
                  <c:v>300</c:v>
                </c:pt>
                <c:pt idx="9">
                  <c:v>296</c:v>
                </c:pt>
                <c:pt idx="12">
                  <c:v>265</c:v>
                </c:pt>
              </c:numCache>
            </c:numRef>
          </c:val>
          <c:extLst>
            <c:ext xmlns:c16="http://schemas.microsoft.com/office/drawing/2014/chart" uri="{C3380CC4-5D6E-409C-BE32-E72D297353CC}">
              <c16:uniqueId val="{00000007-3CFE-457E-B5DE-A4AEF973F54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2658</c:v>
                </c:pt>
                <c:pt idx="3">
                  <c:v>2522</c:v>
                </c:pt>
                <c:pt idx="6">
                  <c:v>2448</c:v>
                </c:pt>
                <c:pt idx="9">
                  <c:v>2381</c:v>
                </c:pt>
                <c:pt idx="12">
                  <c:v>2333</c:v>
                </c:pt>
              </c:numCache>
            </c:numRef>
          </c:val>
          <c:extLst>
            <c:ext xmlns:c16="http://schemas.microsoft.com/office/drawing/2014/chart" uri="{C3380CC4-5D6E-409C-BE32-E72D297353CC}">
              <c16:uniqueId val="{00000008-3CFE-457E-B5DE-A4AEF973F54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CFE-457E-B5DE-A4AEF973F54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5355</c:v>
                </c:pt>
                <c:pt idx="3">
                  <c:v>5274</c:v>
                </c:pt>
                <c:pt idx="6">
                  <c:v>5086</c:v>
                </c:pt>
                <c:pt idx="9">
                  <c:v>5200</c:v>
                </c:pt>
                <c:pt idx="12">
                  <c:v>5349</c:v>
                </c:pt>
              </c:numCache>
            </c:numRef>
          </c:val>
          <c:extLst>
            <c:ext xmlns:c16="http://schemas.microsoft.com/office/drawing/2014/chart" uri="{C3380CC4-5D6E-409C-BE32-E72D297353CC}">
              <c16:uniqueId val="{0000000A-3CFE-457E-B5DE-A4AEF973F54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1343</c:v>
                </c:pt>
                <c:pt idx="2">
                  <c:v>#N/A</c:v>
                </c:pt>
                <c:pt idx="3">
                  <c:v>#N/A</c:v>
                </c:pt>
                <c:pt idx="4">
                  <c:v>1094</c:v>
                </c:pt>
                <c:pt idx="5">
                  <c:v>#N/A</c:v>
                </c:pt>
                <c:pt idx="6">
                  <c:v>#N/A</c:v>
                </c:pt>
                <c:pt idx="7">
                  <c:v>996</c:v>
                </c:pt>
                <c:pt idx="8">
                  <c:v>#N/A</c:v>
                </c:pt>
                <c:pt idx="9">
                  <c:v>#N/A</c:v>
                </c:pt>
                <c:pt idx="10">
                  <c:v>707</c:v>
                </c:pt>
                <c:pt idx="11">
                  <c:v>#N/A</c:v>
                </c:pt>
                <c:pt idx="12">
                  <c:v>#N/A</c:v>
                </c:pt>
                <c:pt idx="13">
                  <c:v>462</c:v>
                </c:pt>
                <c:pt idx="14">
                  <c:v>#N/A</c:v>
                </c:pt>
              </c:numCache>
            </c:numRef>
          </c:val>
          <c:smooth val="0"/>
          <c:extLst>
            <c:ext xmlns:c16="http://schemas.microsoft.com/office/drawing/2014/chart" uri="{C3380CC4-5D6E-409C-BE32-E72D297353CC}">
              <c16:uniqueId val="{0000000B-3CFE-457E-B5DE-A4AEF973F54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1489</c:v>
                </c:pt>
                <c:pt idx="1">
                  <c:v>1571</c:v>
                </c:pt>
                <c:pt idx="2">
                  <c:v>1871</c:v>
                </c:pt>
              </c:numCache>
            </c:numRef>
          </c:val>
          <c:extLst>
            <c:ext xmlns:c16="http://schemas.microsoft.com/office/drawing/2014/chart" uri="{C3380CC4-5D6E-409C-BE32-E72D297353CC}">
              <c16:uniqueId val="{00000000-6FFD-4168-84BC-A32DE0B8530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57</c:v>
                </c:pt>
                <c:pt idx="1">
                  <c:v>57</c:v>
                </c:pt>
                <c:pt idx="2">
                  <c:v>57</c:v>
                </c:pt>
              </c:numCache>
            </c:numRef>
          </c:val>
          <c:extLst>
            <c:ext xmlns:c16="http://schemas.microsoft.com/office/drawing/2014/chart" uri="{C3380CC4-5D6E-409C-BE32-E72D297353CC}">
              <c16:uniqueId val="{00000001-6FFD-4168-84BC-A32DE0B8530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805</c:v>
                </c:pt>
                <c:pt idx="1">
                  <c:v>902</c:v>
                </c:pt>
                <c:pt idx="2">
                  <c:v>956</c:v>
                </c:pt>
              </c:numCache>
            </c:numRef>
          </c:val>
          <c:extLst>
            <c:ext xmlns:c16="http://schemas.microsoft.com/office/drawing/2014/chart" uri="{C3380CC4-5D6E-409C-BE32-E72D297353CC}">
              <c16:uniqueId val="{00000002-6FFD-4168-84BC-A32DE0B8530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{4203426B-29E1-4E2C-948E-E4A93FF74801}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020-4F21-950F-C926CC6D49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{38E1ECDA-D2A3-4AB5-AA20-466402B087F5}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020-4F21-950F-C926CC6D49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{9CDE0B62-CFF9-40A7-943A-C447615ABD01}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020-4F21-950F-C926CC6D49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{E90F8410-3A6A-4CC6-99FC-B43C527D31B2}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020-4F21-950F-C926CC6D49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{A61F7C71-41F8-436C-911A-41F4B43B1501}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020-4F21-950F-C926CC6D49F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{6EE256F6-6003-4B84-90A1-50F013E92FEC}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020-4F21-950F-C926CC6D49F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{88859552-3B68-4390-865C-D7293A721018}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020-4F21-950F-C926CC6D49F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{9037AFD4-A8F3-4F0C-9238-ED8112ED3F44}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020-4F21-950F-C926CC6D49F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{976D6601-A494-49BA-AB18-7A87DF941728}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020-4F21-950F-C926CC6D49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56.3</c:v>
                </c:pt>
                <c:pt idx="8">
                  <c:v>58</c:v>
                </c:pt>
                <c:pt idx="16">
                  <c:v>59.3</c:v>
                </c:pt>
                <c:pt idx="24">
                  <c:v>59.4</c:v>
                </c:pt>
                <c:pt idx="32">
                  <c:v>62.3</c:v>
                </c:pt>
              </c:numCache>
            </c:numRef>
          </c:xVal>
          <c:yVal>
            <c:numRef>
              <c:f>公会計指標分析・財政指標組合せ分析表!$BP$51:$DC$51</c:f>
              <c:numCache>
                <c:formatCode>#,##0.0;"▲ "#,##0.0</c:formatCode>
                <c:ptCount val="40"/>
                <c:pt idx="0">
                  <c:v>43.7</c:v>
                </c:pt>
                <c:pt idx="8">
                  <c:v>35.5</c:v>
                </c:pt>
                <c:pt idx="16">
                  <c:v>32.1</c:v>
                </c:pt>
                <c:pt idx="24">
                  <c:v>21.4</c:v>
                </c:pt>
                <c:pt idx="32">
                  <c:v>13</c:v>
                </c:pt>
              </c:numCache>
            </c:numRef>
          </c:yVal>
          <c:smooth val="0"/>
          <c:extLst>
            <c:ext xmlns:c16="http://schemas.microsoft.com/office/drawing/2014/chart" uri="{C3380CC4-5D6E-409C-BE32-E72D297353CC}">
              <c16:uniqueId val="{00000009-7020-4F21-950F-C926CC6D49F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{09201360-36AD-447A-9F4D-0FFC16565E3B}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020-4F21-950F-C926CC6D49F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{A26A9137-8E01-4DC7-AD24-7903227EE782}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020-4F21-950F-C926CC6D49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{F2E0400C-C7E7-44CC-B516-4F62D8FFDAA0}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020-4F21-950F-C926CC6D49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{B03922F5-091D-48AF-B156-07C27C445CB1}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020-4F21-950F-C926CC6D49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{2EC0D1F0-6E3E-4F8D-A582-2BBFDA1D9D73}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020-4F21-950F-C926CC6D49F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{69D0745E-00FC-4441-8155-1FD53E1213A5}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020-4F21-950F-C926CC6D49F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{4679DD7A-F211-4385-B694-B1E3098C5C52}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020-4F21-950F-C926CC6D49F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{06B14E4E-2B22-4BE7-9D32-4EF34C1FE9B6}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020-4F21-950F-C926CC6D49F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{FA3749F8-B215-494D-BBF4-8E768960614D}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020-4F21-950F-C926CC6D49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60.5</c:v>
                </c:pt>
                <c:pt idx="16">
                  <c:v>61.5</c:v>
                </c:pt>
                <c:pt idx="24">
                  <c:v>61.9</c:v>
                </c:pt>
                <c:pt idx="32">
                  <c:v>62.1</c:v>
                </c:pt>
              </c:numCache>
            </c:numRef>
          </c:xVal>
          <c:yVal>
            <c:numRef>
              <c:f>公会計指標分析・財政指標組合せ分析表!$BP$55:$DC$55</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7020-4F21-950F-C926CC6D49F8}"/>
            </c:ext>
          </c:extLst>
        </c:ser>
        <c:dLbls>
          <c:showLegendKey val="0"/>
          <c:showVal val="1"/>
          <c:showCatName val="0"/>
          <c:showSerName val="0"/>
          <c:showPercent val="0"/>
          <c:showBubbleSize val="0"/>
        </c:dLbls>
        <c:axId val="46179840"/>
        <c:axId val="46181760"/>
      </c:scatterChart>
      <c:valAx>
        <c:axId val="46179840"/>
        <c:scaling>
          <c:orientation val="maxMin"/>
          <c:max val="63"/>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{FE953D0E-53BA-41E8-B5E9-0964410A8F01}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9FD-4E02-B312-A4CFD08E94A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{4FDF696C-0575-4D1C-8CE8-7ED43FC14E2C}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9FD-4E02-B312-A4CFD08E94A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{D80D4931-CFF1-40D8-A515-FF85851028F3}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9FD-4E02-B312-A4CFD08E94A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{57B28502-1BDC-4447-B790-C65BA1D24CD6}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9FD-4E02-B312-A4CFD08E94A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{AE2BF6AE-AEF0-475A-99DF-0E0B78ABF980}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9FD-4E02-B312-A4CFD08E94A7}"/>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{214BD1B1-B6C2-4DFE-B539-59F0C889DB25}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9FD-4E02-B312-A4CFD08E94A7}"/>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{28872B95-96B1-4E8C-BE8D-859BDC5BBAD5}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9FD-4E02-B312-A4CFD08E94A7}"/>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{8BE42991-29A9-431D-9441-A095C6C258ED}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9FD-4E02-B312-A4CFD08E94A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{EF4F44CC-419F-463F-8050-FA55FC949D65}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9FD-4E02-B312-A4CFD08E94A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6.5</c:v>
                </c:pt>
                <c:pt idx="16">
                  <c:v>6.5</c:v>
                </c:pt>
                <c:pt idx="24">
                  <c:v>7.1</c:v>
                </c:pt>
                <c:pt idx="32">
                  <c:v>7.6</c:v>
                </c:pt>
              </c:numCache>
            </c:numRef>
          </c:xVal>
          <c:yVal>
            <c:numRef>
              <c:f>公会計指標分析・財政指標組合せ分析表!$BP$73:$DC$73</c:f>
              <c:numCache>
                <c:formatCode>#,##0.0;"▲ "#,##0.0</c:formatCode>
                <c:ptCount val="40"/>
                <c:pt idx="0">
                  <c:v>43.7</c:v>
                </c:pt>
                <c:pt idx="8">
                  <c:v>35.5</c:v>
                </c:pt>
                <c:pt idx="16">
                  <c:v>32.1</c:v>
                </c:pt>
                <c:pt idx="24">
                  <c:v>21.4</c:v>
                </c:pt>
                <c:pt idx="32">
                  <c:v>13</c:v>
                </c:pt>
              </c:numCache>
            </c:numRef>
          </c:yVal>
          <c:smooth val="0"/>
          <c:extLst>
            <c:ext xmlns:c16="http://schemas.microsoft.com/office/drawing/2014/chart" uri="{C3380CC4-5D6E-409C-BE32-E72D297353CC}">
              <c16:uniqueId val="{00000009-19FD-4E02-B312-A4CFD08E94A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{878CF70A-ECB3-4161-8CD0-5AB5EC77DA3A}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9FD-4E02-B312-A4CFD08E94A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{9BC11C94-1A72-4C58-9D66-324452B4B7EA}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9FD-4E02-B312-A4CFD08E94A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{7BCC4AE8-C6C4-4A79-8BF3-3DA192A6003E}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9FD-4E02-B312-A4CFD08E94A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{68E87EC4-D082-4BFD-9C9A-30D025662673}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9FD-4E02-B312-A4CFD08E94A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{E0103897-F9B4-4F4E-BC55-87D8A407883D}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9FD-4E02-B312-A4CFD08E94A7}"/>
                </c:ext>
              </c:extLst>
            </c:dLbl>
            <c:dLbl>
              <c:idx val="8"/>
              <c:layout>
                <c:manualLayout>
                  <c:x val="-2.8765943906854535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{1B4E9A55-1442-4E6F-8AFC-E5527C8D5327}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9FD-4E02-B312-A4CFD08E94A7}"/>
                </c:ext>
              </c:extLst>
            </c:dLbl>
            <c:dLbl>
              <c:idx val="16"/>
              <c:layout>
                <c:manualLayout>
                  <c:x val="-3.4502390437331713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{05A5BEF5-653F-4420-904F-968B378C3D85}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9FD-4E02-B312-A4CFD08E94A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{1590F2E3-EEEB-477C-9918-DE987C762602}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9FD-4E02-B312-A4CFD08E94A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{F68B3000-9212-430F-BF53-6A46F4216ADA}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9FD-4E02-B312-A4CFD08E94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9.1</c:v>
                </c:pt>
                <c:pt idx="16">
                  <c:v>9.1999999999999993</c:v>
                </c:pt>
                <c:pt idx="24">
                  <c:v>8.6</c:v>
                </c:pt>
                <c:pt idx="32">
                  <c:v>8.1999999999999993</c:v>
                </c:pt>
              </c:numCache>
            </c:numRef>
          </c:xVal>
          <c:yVal>
            <c:numRef>
              <c:f>公会計指標分析・財政指標組合せ分析表!$BP$77:$DC$77</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19FD-4E02-B312-A4CFD08E94A7}"/>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4E86E29D-012E-49F5-B2EA-EF2A73B38335}"/>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E12E20EE-A492-4DE1-A1FF-51763423BE5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群馬県甘楽町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一般会計の元利償還金は、前年度と比較して</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百万円増の</a:t>
          </a:r>
          <a:r>
            <a:rPr kumimoji="1" lang="en-US" altLang="ja-JP" sz="1400">
              <a:latin typeface="ＭＳ ゴシック" pitchFamily="49" charset="-128"/>
              <a:ea typeface="ＭＳ ゴシック" pitchFamily="49" charset="-128"/>
            </a:rPr>
            <a:t>432</a:t>
          </a:r>
          <a:r>
            <a:rPr kumimoji="1" lang="ja-JP" altLang="en-US" sz="1400">
              <a:latin typeface="ＭＳ ゴシック" pitchFamily="49" charset="-128"/>
              <a:ea typeface="ＭＳ ゴシック" pitchFamily="49" charset="-128"/>
            </a:rPr>
            <a:t>百万円となっている。これは防災行政無線デジタル化事業の元金償還が始まったことが主な要因である。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近年は公営企業債の元利償還額も増加傾向にあることから、今後は適債事業の判断をより慎重に行い、将来の負担軽減を見据えた財政運営を図る。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群馬県甘楽町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甘楽中学校建設事業に伴い、一般会計等に係る地方債の現在高は平成</a:t>
          </a:r>
          <a:r>
            <a:rPr kumimoji="1" lang="en-US" altLang="ja-JP" sz="1300">
              <a:solidFill>
                <a:sysClr val="windowText" lastClr="000000"/>
              </a:solidFill>
              <a:latin typeface="ＭＳ ゴシック" pitchFamily="49" charset="-128"/>
              <a:ea typeface="ＭＳ ゴシック" pitchFamily="49" charset="-128"/>
            </a:rPr>
            <a:t>27</a:t>
          </a:r>
          <a:r>
            <a:rPr kumimoji="1" lang="ja-JP" altLang="en-US" sz="1300">
              <a:solidFill>
                <a:sysClr val="windowText" lastClr="000000"/>
              </a:solidFill>
              <a:latin typeface="ＭＳ ゴシック" pitchFamily="49" charset="-128"/>
              <a:ea typeface="ＭＳ ゴシック" pitchFamily="49" charset="-128"/>
            </a:rPr>
            <a:t>年度末より大幅に上昇に転じた。</a:t>
          </a:r>
        </a:p>
        <a:p>
          <a:r>
            <a:rPr kumimoji="1" lang="ja-JP" altLang="en-US" sz="1300">
              <a:solidFill>
                <a:sysClr val="windowText" lastClr="000000"/>
              </a:solidFill>
              <a:latin typeface="ＭＳ ゴシック" pitchFamily="49" charset="-128"/>
              <a:ea typeface="ＭＳ ゴシック" pitchFamily="49" charset="-128"/>
            </a:rPr>
            <a:t>　平成</a:t>
          </a:r>
          <a:r>
            <a:rPr kumimoji="1" lang="en-US" altLang="ja-JP" sz="1300">
              <a:solidFill>
                <a:sysClr val="windowText" lastClr="000000"/>
              </a:solidFill>
              <a:latin typeface="ＭＳ ゴシック" pitchFamily="49" charset="-128"/>
              <a:ea typeface="ＭＳ ゴシック" pitchFamily="49" charset="-128"/>
            </a:rPr>
            <a:t>29</a:t>
          </a:r>
          <a:r>
            <a:rPr kumimoji="1" lang="ja-JP" altLang="en-US" sz="1300">
              <a:solidFill>
                <a:sysClr val="windowText" lastClr="000000"/>
              </a:solidFill>
              <a:latin typeface="ＭＳ ゴシック" pitchFamily="49" charset="-128"/>
              <a:ea typeface="ＭＳ ゴシック" pitchFamily="49" charset="-128"/>
            </a:rPr>
            <a:t>年度に総合福祉センター改修事業に伴う公共施設等適正管理推進事業債の借入が大きく影響したことで再び増加に転じており、令和</a:t>
          </a:r>
          <a:r>
            <a:rPr kumimoji="1" lang="en-US" altLang="ja-JP" sz="1300">
              <a:solidFill>
                <a:sysClr val="windowText" lastClr="000000"/>
              </a:solidFill>
              <a:latin typeface="ＭＳ ゴシック" pitchFamily="49" charset="-128"/>
              <a:ea typeface="ＭＳ ゴシック" pitchFamily="49" charset="-128"/>
            </a:rPr>
            <a:t>2</a:t>
          </a:r>
          <a:r>
            <a:rPr kumimoji="1" lang="ja-JP" altLang="en-US" sz="1300">
              <a:solidFill>
                <a:sysClr val="windowText" lastClr="000000"/>
              </a:solidFill>
              <a:latin typeface="ＭＳ ゴシック" pitchFamily="49" charset="-128"/>
              <a:ea typeface="ＭＳ ゴシック" pitchFamily="49" charset="-128"/>
            </a:rPr>
            <a:t>年度は防災行政無線デジタル化工事、令和</a:t>
          </a:r>
          <a:r>
            <a:rPr kumimoji="1" lang="en-US" altLang="ja-JP" sz="1300">
              <a:solidFill>
                <a:sysClr val="windowText" lastClr="000000"/>
              </a:solidFill>
              <a:latin typeface="ＭＳ ゴシック" pitchFamily="49" charset="-128"/>
              <a:ea typeface="ＭＳ ゴシック" pitchFamily="49" charset="-128"/>
            </a:rPr>
            <a:t>3</a:t>
          </a:r>
          <a:r>
            <a:rPr kumimoji="1" lang="ja-JP" altLang="en-US" sz="1300">
              <a:solidFill>
                <a:sysClr val="windowText" lastClr="000000"/>
              </a:solidFill>
              <a:latin typeface="ＭＳ ゴシック" pitchFamily="49" charset="-128"/>
              <a:ea typeface="ＭＳ ゴシック" pitchFamily="49" charset="-128"/>
            </a:rPr>
            <a:t>年度は甘楽</a:t>
          </a:r>
          <a:r>
            <a:rPr kumimoji="1" lang="en-US" altLang="ja-JP" sz="1300">
              <a:solidFill>
                <a:sysClr val="windowText" lastClr="000000"/>
              </a:solidFill>
              <a:latin typeface="ＭＳ ゴシック" pitchFamily="49" charset="-128"/>
              <a:ea typeface="ＭＳ ゴシック" pitchFamily="49" charset="-128"/>
            </a:rPr>
            <a:t>PA</a:t>
          </a:r>
          <a:r>
            <a:rPr kumimoji="1" lang="ja-JP" altLang="en-US" sz="1300">
              <a:solidFill>
                <a:sysClr val="windowText" lastClr="000000"/>
              </a:solidFill>
              <a:latin typeface="ＭＳ ゴシック" pitchFamily="49" charset="-128"/>
              <a:ea typeface="ＭＳ ゴシック" pitchFamily="49" charset="-128"/>
            </a:rPr>
            <a:t>スマート</a:t>
          </a:r>
          <a:r>
            <a:rPr kumimoji="1" lang="en-US" altLang="ja-JP" sz="1300">
              <a:solidFill>
                <a:sysClr val="windowText" lastClr="000000"/>
              </a:solidFill>
              <a:latin typeface="ＭＳ ゴシック" pitchFamily="49" charset="-128"/>
              <a:ea typeface="ＭＳ ゴシック" pitchFamily="49" charset="-128"/>
            </a:rPr>
            <a:t>IC</a:t>
          </a:r>
          <a:r>
            <a:rPr kumimoji="1" lang="ja-JP" altLang="en-US" sz="1300">
              <a:solidFill>
                <a:sysClr val="windowText" lastClr="000000"/>
              </a:solidFill>
              <a:latin typeface="ＭＳ ゴシック" pitchFamily="49" charset="-128"/>
              <a:ea typeface="ＭＳ ゴシック" pitchFamily="49" charset="-128"/>
            </a:rPr>
            <a:t>整備事業や都市再生整備計画事業における町債借入を実施したことで前年より地方債の現在高が増加となった。</a:t>
          </a:r>
        </a:p>
        <a:p>
          <a:r>
            <a:rPr kumimoji="1" lang="ja-JP" altLang="en-US" sz="1300">
              <a:solidFill>
                <a:sysClr val="windowText" lastClr="000000"/>
              </a:solidFill>
              <a:latin typeface="ＭＳ ゴシック" pitchFamily="49" charset="-128"/>
              <a:ea typeface="ＭＳ ゴシック" pitchFamily="49" charset="-128"/>
            </a:rPr>
            <a:t>　一方、地方交付税の増などで決算剰余金の増加したことにより財政調整基金をはじめとした充当可能基金も増加したことから、将来負担比率の分子は</a:t>
          </a:r>
          <a:r>
            <a:rPr kumimoji="1" lang="en-US" altLang="ja-JP" sz="1300">
              <a:solidFill>
                <a:sysClr val="windowText" lastClr="000000"/>
              </a:solidFill>
              <a:latin typeface="ＭＳ ゴシック" pitchFamily="49" charset="-128"/>
              <a:ea typeface="ＭＳ ゴシック" pitchFamily="49" charset="-128"/>
            </a:rPr>
            <a:t>245</a:t>
          </a:r>
          <a:r>
            <a:rPr kumimoji="1" lang="ja-JP" altLang="en-US" sz="1300">
              <a:solidFill>
                <a:sysClr val="windowText" lastClr="000000"/>
              </a:solidFill>
              <a:latin typeface="ＭＳ ゴシック" pitchFamily="49" charset="-128"/>
              <a:ea typeface="ＭＳ ゴシック" pitchFamily="49" charset="-128"/>
            </a:rPr>
            <a:t>百万円減少した。</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ysClr val="windowText" lastClr="000000"/>
              </a:solidFill>
              <a:latin typeface="ＭＳ ゴシック" pitchFamily="49" charset="-128"/>
              <a:ea typeface="ＭＳ ゴシック" pitchFamily="49" charset="-128"/>
            </a:rPr>
            <a:t>　今後も適債事業を慎重に判断することで、借入金残高の上昇を抑制し、健全な財政運営に努める。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群馬県甘楽町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百万円を積み立てたほか、その他特定目的基金にも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百万円積み立てた結果、基金残高は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など不測の事態への対応に加え、老朽化した公共施設の改修費用が継続的に見込まれていることから、基金の積立てを計画的に行う必要がある。基金全体の残高を適宜把握し、適正な基金運営を実践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・公立学校建築基金：学校</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等の設置及び改築、その他学校等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の災害復旧等の財源不足を生じたときの財源充当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・甘楽町公共施設等整備基金：公共施設等の整備に要する経費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・長岡今朝吉福祉基金：甘楽町の福祉推進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・甘楽町ふるさとづくり基金：歴史を生かしたまちづくりに関する事業、自然環境の保全に関する事業、健康増進及び福祉の向上に関する事業等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・地域福祉基金：高齢化社会の到来に備え、保健福祉活動の促進、快適な生活環境の形成を図る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・公立学校建築基金：認定こども園施設整備補助金へ充当するため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・甘楽町公共施設等整備基金：一般財源余剰金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・長岡今朝吉福祉基金：長岡今朝吉記念ギャラリー運営経費として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・甘楽町ふるさとづくり基金：ふるさとづくり寄付金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長岡今朝吉福祉基金については、今後積み立てが見込めないため、取り崩しには慎重な判断が必要となる。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施設の老朽化に伴う改修費が今後継続的に見込まれていることから、公立学校建築基金や甘楽町公共施設等整備基金等への計画的な積み立てを行っていかなければならない。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新型コロナウイルス感染症対策地方税減収補填特別交付金、地方交付税の増額により余剰金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300,443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千円を積立てた結果、基金残高は大幅な増額となった。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公共施設等の老朽化による大規模事業を予定しており、事業費が増加することが見込まれる。計画的な基金取り崩しを行うことで、健全な財政運営に努めていく。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元金償還の公債費に充当できる目的基金であるため、必要に応じて積立てを検討していく。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674ADCA-8876-4591-AE78-2BB8858418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C475E48-F51F-4AC4-B5FC-06F3D1B88A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77F4661-9D2F-4BC3-BF48-D4F0EA35C39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67E74EB1-A3C8-40AB-8608-293E309526D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E2C5EE9-B758-4149-872D-B871200C82D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744DC69-6E44-47B0-8428-FF119E5D14B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群馬県甘楽町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15E5514-5DB9-4625-BDC2-244F7B6115E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3D245FD-2025-4F55-B138-D189BEE0252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611D416-0F68-47DF-AE59-FAA19F37917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21002D5E-0DA1-4A68-978F-96CA727E063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8828376-4578-4863-B2CE-C35AABEF77E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A5CB48F-6E0F-43E2-A624-AF21557AD7B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12,767
12,588
58.61
7,037,707
6,669,396
313,195
4,004,299
5,349,048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B9CE61D-9A94-4931-A5DC-78DD8CC85A4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4CCF539-C0EC-4285-A92F-FC0DF47FD85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86DEA18-97D2-4799-A1D5-F31C0286BD6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ACE4E9A-AF6A-49B5-815D-5279FA83768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2456771-E3FC-4927-8822-AE0E5DBE59F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4C3FBD2-842B-437A-BE67-AF43FFBF3C2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ABE6C1E-186F-4D1C-85FB-B6B1DA561A9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62BF87B-5DDA-4B11-8DAB-B64BAF2A229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285F839B-22D5-4C6D-A366-5EEAE94F781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2C2D937-A95F-4299-8E61-D53AE06E292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D5A95FA-4934-4607-ABBF-512DAD73A42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8E798DA5-60A8-4D2A-BD9E-D46AED876E2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72EEE6C-E039-452B-A2EA-E4068B9DEA5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466427A3-BA29-4D87-BD48-9F6C9850F66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B1E758D-0046-4A37-A0F0-12C7E1EB7ED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4DB56E0-084E-4E09-B378-C97E63DD729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E168C69-457C-4165-B67E-C668B3D42DB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2BD3023C-D94D-493E-AA98-D5B8A225ECD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5BEF6D3B-E991-4719-8A15-E6E1C227378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4152AC06-E0BB-4667-B3D4-A74A1A2DD17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1E779D1-06C0-4011-BAEC-D3CC7BA50D3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846FBD02-1D28-49C0-B305-D12AEF42EFC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1685531-48C9-45D5-9D2F-C00F218CECE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49A49105-BDBA-4C94-8749-755EE00E90F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7093DEAC-E0FD-4524-A795-F0F4869C9E5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5BB54430-02E3-42D1-8326-0EBDD491CF5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25D9EF70-E2FF-4C4F-9CBD-500F2B8122D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C61797EE-CCFD-4F29-A0EC-F2B1E2F6E80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37AAD2FB-8832-49D1-81C4-06322011B0F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B456F4D-6EB4-4A5A-A59B-8F6143AC8B0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89C5AD73-4ABA-4A8C-B123-23CC3821803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8AF1B2DB-88A6-43C8-96B4-1EF412E539A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D775048F-F2B8-4CBE-AC48-72EC4B70731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CB6AC0E-4BBD-4FFF-B6C1-C075C3EA726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91A47420-AD62-46E4-8BA4-3CF8255DA60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baseline="0">
              <a:solidFill>
                <a:schemeClr val="dk1"/>
              </a:solidFill>
              <a:effectLst/>
              <a:latin typeface="+mn-lt"/>
              <a:ea typeface="+mn-ea"/>
              <a:cs typeface="+mn-cs"/>
            </a:rPr>
            <a:t>　令和３年度に改訂を行った甘楽町公共施設等総合管理計画に基づき、長寿命化を図るため、多世代サポートセンターの老朽化した電気設備に対して改修工事を実施した。しかしながら町有施設の老朽化が進行しているため減価償却率は前年度比</a:t>
          </a:r>
          <a:r>
            <a:rPr kumimoji="1" lang="en-US" altLang="ja-JP" sz="900" baseline="0">
              <a:solidFill>
                <a:schemeClr val="dk1"/>
              </a:solidFill>
              <a:effectLst/>
              <a:latin typeface="+mn-lt"/>
              <a:ea typeface="+mn-ea"/>
              <a:cs typeface="+mn-cs"/>
            </a:rPr>
            <a:t>2.9</a:t>
          </a:r>
          <a:r>
            <a:rPr kumimoji="1" lang="ja-JP" altLang="ja-JP" sz="900" baseline="0">
              <a:solidFill>
                <a:schemeClr val="dk1"/>
              </a:solidFill>
              <a:effectLst/>
              <a:latin typeface="+mn-lt"/>
              <a:ea typeface="+mn-ea"/>
              <a:cs typeface="+mn-cs"/>
            </a:rPr>
            <a:t>ポイント増加し、類似団体平均を上回る結果となった。</a:t>
          </a:r>
          <a:endParaRPr lang="ja-JP" altLang="ja-JP" sz="900">
            <a:effectLst/>
          </a:endParaRPr>
        </a:p>
        <a:p>
          <a:r>
            <a:rPr kumimoji="1" lang="ja-JP" altLang="ja-JP" sz="900">
              <a:solidFill>
                <a:schemeClr val="dk1"/>
              </a:solidFill>
              <a:effectLst/>
              <a:latin typeface="+mn-lt"/>
              <a:ea typeface="+mn-ea"/>
              <a:cs typeface="+mn-cs"/>
            </a:rPr>
            <a:t>　今後は令和元年度に策定した町有施設個別施設計画も参考とし、計画的な施設の統合や老朽化施設の解体に取り組んでいくことで減価償却率の改善を図っていく。</a:t>
          </a:r>
          <a:endParaRPr lang="ja-JP" altLang="ja-JP" sz="9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CB153DD3-4BA1-47AD-94A3-F2D5EA067F1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DB244A5-047C-4891-BFAD-AFDDFD26BFF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53EE940D-5F79-4382-B24C-A94EEAFF0AD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D793A5E2-27BC-4AF7-9B66-21CD6A9989A8}"/>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2B5A9BD7-D4D1-4F68-87F7-F2363E41B80C}"/>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C77D473A-B006-489A-8143-EAA90113029D}"/>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E2F06F83-43BF-4119-B9DD-D309CFDC714B}"/>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F133C575-1AFA-4014-8E87-77356783F85F}"/>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DAD6248D-623C-4E09-B0C7-59F24035E095}"/>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EA4D45F3-B96E-4FE9-A31C-AE3E52BC7F8D}"/>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4B773CD8-B981-4F5F-A98A-CF71D84EE032}"/>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32A2D64A-EDB4-4E95-98BB-26A72F854129}"/>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395DF662-C293-4DB5-AA66-24A667A9B2D4}"/>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B69E22F6-7E5C-49C5-B3A6-750ED3B82AD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932B5BD4-31DB-483C-BDCE-2C8456F84C2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5E5D883-8E2C-4AE7-ABDD-3A1EE24D20D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34</xdr:row>
      <xdr:rowOff>133350</xdr:rowOff>
    </xdr:to>
    <xdr:cxnSp macro="">
      <xdr:nvCxnSpPr>
        <xdr:cNvPr id="65" name="直線コネクタ 64">
          <a:extLst>
            <a:ext uri="{FF2B5EF4-FFF2-40B4-BE49-F238E27FC236}">
              <a16:creationId xmlns:a16="http://schemas.microsoft.com/office/drawing/2014/main" id="{8481EB05-8E81-4E70-A06D-33EEE6BB7B66}"/>
            </a:ext>
          </a:extLst>
        </xdr:cNvPr>
        <xdr:cNvCxnSpPr/>
      </xdr:nvCxnSpPr>
      <xdr:spPr>
        <a:xfrm flipV="1">
          <a:off x="4760595" y="5427980"/>
          <a:ext cx="1270" cy="130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137177</xdr:rowOff>
    </xdr:from>
    <xdr:ext cx="405111" cy="259045"/>
    <xdr:sp macro="" textlink="">
      <xdr:nvSpPr>
        <xdr:cNvPr id="66" name="有形固定資産減価償却率最小値テキスト">
          <a:extLst>
            <a:ext uri="{FF2B5EF4-FFF2-40B4-BE49-F238E27FC236}">
              <a16:creationId xmlns:a16="http://schemas.microsoft.com/office/drawing/2014/main" id="{3B114816-5F30-4815-B515-8C0BF4243F6A}"/>
            </a:ext>
          </a:extLst>
        </xdr:cNvPr>
        <xdr:cNvSpPr txBox="1"/>
      </xdr:nvSpPr>
      <xdr:spPr>
        <a:xfrm>
          <a:off x="4813300"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133350</xdr:rowOff>
    </xdr:from>
    <xdr:to>
      <xdr:col>23</xdr:col>
      <xdr:colOff>174625</xdr:colOff>
      <xdr:row>34</xdr:row>
      <xdr:rowOff>133350</xdr:rowOff>
    </xdr:to>
    <xdr:cxnSp macro="">
      <xdr:nvCxnSpPr>
        <xdr:cNvPr id="67" name="直線コネクタ 66">
          <a:extLst>
            <a:ext uri="{FF2B5EF4-FFF2-40B4-BE49-F238E27FC236}">
              <a16:creationId xmlns:a16="http://schemas.microsoft.com/office/drawing/2014/main" id="{C320B946-388C-4E49-B150-5418882657E3}"/>
            </a:ext>
          </a:extLst>
        </xdr:cNvPr>
        <xdr:cNvCxnSpPr/>
      </xdr:nvCxnSpPr>
      <xdr:spPr>
        <a:xfrm>
          <a:off x="4673600" y="673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68" name="有形固定資産減価償却率最大値テキスト">
          <a:extLst>
            <a:ext uri="{FF2B5EF4-FFF2-40B4-BE49-F238E27FC236}">
              <a16:creationId xmlns:a16="http://schemas.microsoft.com/office/drawing/2014/main" id="{FDC53A49-675E-48D2-BC25-7D8EB6FDCDE4}"/>
            </a:ext>
          </a:extLst>
        </xdr:cNvPr>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69" name="直線コネクタ 68">
          <a:extLst>
            <a:ext uri="{FF2B5EF4-FFF2-40B4-BE49-F238E27FC236}">
              <a16:creationId xmlns:a16="http://schemas.microsoft.com/office/drawing/2014/main" id="{5529ECD6-3BA9-49F0-813D-D41ECE09539A}"/>
            </a:ext>
          </a:extLst>
        </xdr:cNvPr>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0" name="有形固定資産減価償却率平均値テキスト">
          <a:extLst>
            <a:ext uri="{FF2B5EF4-FFF2-40B4-BE49-F238E27FC236}">
              <a16:creationId xmlns:a16="http://schemas.microsoft.com/office/drawing/2014/main" id="{05E85385-51D8-4ADB-B099-AEAB4988355F}"/>
            </a:ext>
          </a:extLst>
        </xdr:cNvPr>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DA8CFCE5-F544-4D3D-9E18-28A7B318D747}"/>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a:extLst>
            <a:ext uri="{FF2B5EF4-FFF2-40B4-BE49-F238E27FC236}">
              <a16:creationId xmlns:a16="http://schemas.microsoft.com/office/drawing/2014/main" id="{64D00599-064E-42B6-8E9A-F12CAE971CA4}"/>
            </a:ext>
          </a:extLst>
        </xdr:cNvPr>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120650</xdr:rowOff>
    </xdr:from>
    <xdr:to>
      <xdr:col>15</xdr:col>
      <xdr:colOff>187325</xdr:colOff>
      <xdr:row>31</xdr:row>
      <xdr:rowOff>50800</xdr:rowOff>
    </xdr:to>
    <xdr:sp macro="" textlink="">
      <xdr:nvSpPr>
        <xdr:cNvPr id="73" name="フローチャート: 判断 72">
          <a:extLst>
            <a:ext uri="{FF2B5EF4-FFF2-40B4-BE49-F238E27FC236}">
              <a16:creationId xmlns:a16="http://schemas.microsoft.com/office/drawing/2014/main" id="{47126DA2-6136-48F7-802D-A19D10476B95}"/>
            </a:ext>
          </a:extLst>
        </xdr:cNvPr>
        <xdr:cNvSpPr/>
      </xdr:nvSpPr>
      <xdr:spPr>
        <a:xfrm>
          <a:off x="32385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84667</xdr:rowOff>
    </xdr:from>
    <xdr:to>
      <xdr:col>11</xdr:col>
      <xdr:colOff>187325</xdr:colOff>
      <xdr:row>31</xdr:row>
      <xdr:rowOff>14817</xdr:rowOff>
    </xdr:to>
    <xdr:sp macro="" textlink="">
      <xdr:nvSpPr>
        <xdr:cNvPr id="74" name="フローチャート: 判断 73">
          <a:extLst>
            <a:ext uri="{FF2B5EF4-FFF2-40B4-BE49-F238E27FC236}">
              <a16:creationId xmlns:a16="http://schemas.microsoft.com/office/drawing/2014/main" id="{147D7DEE-8E64-4F1A-B633-85360BEF38B5}"/>
            </a:ext>
          </a:extLst>
        </xdr:cNvPr>
        <xdr:cNvSpPr/>
      </xdr:nvSpPr>
      <xdr:spPr>
        <a:xfrm>
          <a:off x="2476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a:extLst>
            <a:ext uri="{FF2B5EF4-FFF2-40B4-BE49-F238E27FC236}">
              <a16:creationId xmlns:a16="http://schemas.microsoft.com/office/drawing/2014/main" id="{EF849473-FE7A-487A-B91B-42EC78D66BE6}"/>
            </a:ext>
          </a:extLst>
        </xdr:cNvPr>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C862DE92-7DA0-4840-ADD3-ADAAF51BEE0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AFB4EB9D-7CED-4753-83BD-70CF1E55B2F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F1489EB-81BF-4FF5-B1F4-3675D0BC007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90301E1D-DDF1-4CEB-96DC-2C99B95C8A4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66AC3E1-6015-49A3-AEF3-8119BB10B6F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149437</xdr:rowOff>
    </xdr:from>
    <xdr:to>
      <xdr:col>23</xdr:col>
      <xdr:colOff>136525</xdr:colOff>
      <xdr:row>31</xdr:row>
      <xdr:rowOff>79587</xdr:rowOff>
    </xdr:to>
    <xdr:sp macro="" textlink="">
      <xdr:nvSpPr>
        <xdr:cNvPr id="81" name="楕円 80">
          <a:extLst>
            <a:ext uri="{FF2B5EF4-FFF2-40B4-BE49-F238E27FC236}">
              <a16:creationId xmlns:a16="http://schemas.microsoft.com/office/drawing/2014/main" id="{94CF321A-5BC9-418B-B022-2E423014A71B}"/>
            </a:ext>
          </a:extLst>
        </xdr:cNvPr>
        <xdr:cNvSpPr/>
      </xdr:nvSpPr>
      <xdr:spPr>
        <a:xfrm>
          <a:off x="4711700" y="606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127864</xdr:rowOff>
    </xdr:from>
    <xdr:ext cx="405111" cy="259045"/>
    <xdr:sp macro="" textlink="">
      <xdr:nvSpPr>
        <xdr:cNvPr id="82" name="有形固定資産減価償却率該当値テキスト">
          <a:extLst>
            <a:ext uri="{FF2B5EF4-FFF2-40B4-BE49-F238E27FC236}">
              <a16:creationId xmlns:a16="http://schemas.microsoft.com/office/drawing/2014/main" id="{8401C6F5-7BD1-4AF4-A216-734A8023AB51}"/>
            </a:ext>
          </a:extLst>
        </xdr:cNvPr>
        <xdr:cNvSpPr txBox="1"/>
      </xdr:nvSpPr>
      <xdr:spPr>
        <a:xfrm>
          <a:off x="4813300" y="6042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45085</xdr:rowOff>
    </xdr:from>
    <xdr:to>
      <xdr:col>19</xdr:col>
      <xdr:colOff>187325</xdr:colOff>
      <xdr:row>30</xdr:row>
      <xdr:rowOff>146685</xdr:rowOff>
    </xdr:to>
    <xdr:sp macro="" textlink="">
      <xdr:nvSpPr>
        <xdr:cNvPr id="83" name="楕円 82">
          <a:extLst>
            <a:ext uri="{FF2B5EF4-FFF2-40B4-BE49-F238E27FC236}">
              <a16:creationId xmlns:a16="http://schemas.microsoft.com/office/drawing/2014/main" id="{8C7B8CF1-2A44-491F-A642-9BD6C6083950}"/>
            </a:ext>
          </a:extLst>
        </xdr:cNvPr>
        <xdr:cNvSpPr/>
      </xdr:nvSpPr>
      <xdr:spPr>
        <a:xfrm>
          <a:off x="4000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95885</xdr:rowOff>
    </xdr:from>
    <xdr:to>
      <xdr:col>23</xdr:col>
      <xdr:colOff>85725</xdr:colOff>
      <xdr:row>31</xdr:row>
      <xdr:rowOff>28787</xdr:rowOff>
    </xdr:to>
    <xdr:cxnSp macro="">
      <xdr:nvCxnSpPr>
        <xdr:cNvPr id="84" name="直線コネクタ 83">
          <a:extLst>
            <a:ext uri="{FF2B5EF4-FFF2-40B4-BE49-F238E27FC236}">
              <a16:creationId xmlns:a16="http://schemas.microsoft.com/office/drawing/2014/main" id="{4C64F5D2-EC25-4EA1-8D8C-8169D85AD2E8}"/>
            </a:ext>
          </a:extLst>
        </xdr:cNvPr>
        <xdr:cNvCxnSpPr/>
      </xdr:nvCxnSpPr>
      <xdr:spPr>
        <a:xfrm>
          <a:off x="4051300" y="6010910"/>
          <a:ext cx="711200" cy="10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41487</xdr:rowOff>
    </xdr:from>
    <xdr:to>
      <xdr:col>15</xdr:col>
      <xdr:colOff>187325</xdr:colOff>
      <xdr:row>30</xdr:row>
      <xdr:rowOff>143087</xdr:rowOff>
    </xdr:to>
    <xdr:sp macro="" textlink="">
      <xdr:nvSpPr>
        <xdr:cNvPr id="85" name="楕円 84">
          <a:extLst>
            <a:ext uri="{FF2B5EF4-FFF2-40B4-BE49-F238E27FC236}">
              <a16:creationId xmlns:a16="http://schemas.microsoft.com/office/drawing/2014/main" id="{C85027AB-8C2A-4458-AF49-A4B0F13547D7}"/>
            </a:ext>
          </a:extLst>
        </xdr:cNvPr>
        <xdr:cNvSpPr/>
      </xdr:nvSpPr>
      <xdr:spPr>
        <a:xfrm>
          <a:off x="3238500" y="59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92287</xdr:rowOff>
    </xdr:from>
    <xdr:to>
      <xdr:col>19</xdr:col>
      <xdr:colOff>136525</xdr:colOff>
      <xdr:row>30</xdr:row>
      <xdr:rowOff>95885</xdr:rowOff>
    </xdr:to>
    <xdr:cxnSp macro="">
      <xdr:nvCxnSpPr>
        <xdr:cNvPr id="86" name="直線コネクタ 85">
          <a:extLst>
            <a:ext uri="{FF2B5EF4-FFF2-40B4-BE49-F238E27FC236}">
              <a16:creationId xmlns:a16="http://schemas.microsoft.com/office/drawing/2014/main" id="{71F7521E-505E-4203-814C-C028B32A071D}"/>
            </a:ext>
          </a:extLst>
        </xdr:cNvPr>
        <xdr:cNvCxnSpPr/>
      </xdr:nvCxnSpPr>
      <xdr:spPr>
        <a:xfrm>
          <a:off x="3289300" y="6007312"/>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166158</xdr:rowOff>
    </xdr:from>
    <xdr:to>
      <xdr:col>11</xdr:col>
      <xdr:colOff>187325</xdr:colOff>
      <xdr:row>30</xdr:row>
      <xdr:rowOff>96308</xdr:rowOff>
    </xdr:to>
    <xdr:sp macro="" textlink="">
      <xdr:nvSpPr>
        <xdr:cNvPr id="87" name="楕円 86">
          <a:extLst>
            <a:ext uri="{FF2B5EF4-FFF2-40B4-BE49-F238E27FC236}">
              <a16:creationId xmlns:a16="http://schemas.microsoft.com/office/drawing/2014/main" id="{9CED7A9A-62FA-4342-88A9-C7A6B9166A3F}"/>
            </a:ext>
          </a:extLst>
        </xdr:cNvPr>
        <xdr:cNvSpPr/>
      </xdr:nvSpPr>
      <xdr:spPr>
        <a:xfrm>
          <a:off x="2476500" y="59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45508</xdr:rowOff>
    </xdr:from>
    <xdr:to>
      <xdr:col>15</xdr:col>
      <xdr:colOff>136525</xdr:colOff>
      <xdr:row>30</xdr:row>
      <xdr:rowOff>92287</xdr:rowOff>
    </xdr:to>
    <xdr:cxnSp macro="">
      <xdr:nvCxnSpPr>
        <xdr:cNvPr id="88" name="直線コネクタ 87">
          <a:extLst>
            <a:ext uri="{FF2B5EF4-FFF2-40B4-BE49-F238E27FC236}">
              <a16:creationId xmlns:a16="http://schemas.microsoft.com/office/drawing/2014/main" id="{A5F237B9-20EC-4FCE-B847-802507D79A51}"/>
            </a:ext>
          </a:extLst>
        </xdr:cNvPr>
        <xdr:cNvCxnSpPr/>
      </xdr:nvCxnSpPr>
      <xdr:spPr>
        <a:xfrm>
          <a:off x="2527300" y="5960533"/>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104987</xdr:rowOff>
    </xdr:from>
    <xdr:to>
      <xdr:col>7</xdr:col>
      <xdr:colOff>187325</xdr:colOff>
      <xdr:row>30</xdr:row>
      <xdr:rowOff>35137</xdr:rowOff>
    </xdr:to>
    <xdr:sp macro="" textlink="">
      <xdr:nvSpPr>
        <xdr:cNvPr id="89" name="楕円 88">
          <a:extLst>
            <a:ext uri="{FF2B5EF4-FFF2-40B4-BE49-F238E27FC236}">
              <a16:creationId xmlns:a16="http://schemas.microsoft.com/office/drawing/2014/main" id="{32D33AF0-182C-44AB-93D7-EB9446252067}"/>
            </a:ext>
          </a:extLst>
        </xdr:cNvPr>
        <xdr:cNvSpPr/>
      </xdr:nvSpPr>
      <xdr:spPr>
        <a:xfrm>
          <a:off x="1714500" y="584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155787</xdr:rowOff>
    </xdr:from>
    <xdr:to>
      <xdr:col>11</xdr:col>
      <xdr:colOff>136525</xdr:colOff>
      <xdr:row>30</xdr:row>
      <xdr:rowOff>45508</xdr:rowOff>
    </xdr:to>
    <xdr:cxnSp macro="">
      <xdr:nvCxnSpPr>
        <xdr:cNvPr id="90" name="直線コネクタ 89">
          <a:extLst>
            <a:ext uri="{FF2B5EF4-FFF2-40B4-BE49-F238E27FC236}">
              <a16:creationId xmlns:a16="http://schemas.microsoft.com/office/drawing/2014/main" id="{569ED937-50A0-4427-BA3E-6B87E1048C0E}"/>
            </a:ext>
          </a:extLst>
        </xdr:cNvPr>
        <xdr:cNvCxnSpPr/>
      </xdr:nvCxnSpPr>
      <xdr:spPr>
        <a:xfrm>
          <a:off x="1765300" y="5899362"/>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91" name="n_1aveValue有形固定資産減価償却率">
          <a:extLst>
            <a:ext uri="{FF2B5EF4-FFF2-40B4-BE49-F238E27FC236}">
              <a16:creationId xmlns:a16="http://schemas.microsoft.com/office/drawing/2014/main" id="{D0B5D975-FC3D-4D47-8E4C-CC3E1B7B3A9C}"/>
            </a:ext>
          </a:extLst>
        </xdr:cNvPr>
        <xdr:cNvSpPr txBox="1"/>
      </xdr:nvSpPr>
      <xdr:spPr>
        <a:xfrm>
          <a:off x="38360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41927</xdr:rowOff>
    </xdr:from>
    <xdr:ext cx="405111" cy="259045"/>
    <xdr:sp macro="" textlink="">
      <xdr:nvSpPr>
        <xdr:cNvPr id="92" name="n_2aveValue有形固定資産減価償却率">
          <a:extLst>
            <a:ext uri="{FF2B5EF4-FFF2-40B4-BE49-F238E27FC236}">
              <a16:creationId xmlns:a16="http://schemas.microsoft.com/office/drawing/2014/main" id="{14E0F83C-61A5-448A-9C1B-E0932E12CBF9}"/>
            </a:ext>
          </a:extLst>
        </xdr:cNvPr>
        <xdr:cNvSpPr txBox="1"/>
      </xdr:nvSpPr>
      <xdr:spPr>
        <a:xfrm>
          <a:off x="3086744" y="612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5944</xdr:rowOff>
    </xdr:from>
    <xdr:ext cx="405111" cy="259045"/>
    <xdr:sp macro="" textlink="">
      <xdr:nvSpPr>
        <xdr:cNvPr id="93" name="n_3aveValue有形固定資産減価償却率">
          <a:extLst>
            <a:ext uri="{FF2B5EF4-FFF2-40B4-BE49-F238E27FC236}">
              <a16:creationId xmlns:a16="http://schemas.microsoft.com/office/drawing/2014/main" id="{17916124-5C9D-4B01-BB6D-58F52B45FE7D}"/>
            </a:ext>
          </a:extLst>
        </xdr:cNvPr>
        <xdr:cNvSpPr txBox="1"/>
      </xdr:nvSpPr>
      <xdr:spPr>
        <a:xfrm>
          <a:off x="2324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94" name="n_4aveValue有形固定資産減価償却率">
          <a:extLst>
            <a:ext uri="{FF2B5EF4-FFF2-40B4-BE49-F238E27FC236}">
              <a16:creationId xmlns:a16="http://schemas.microsoft.com/office/drawing/2014/main" id="{647E20AE-3E97-4692-9013-311C83A079A6}"/>
            </a:ext>
          </a:extLst>
        </xdr:cNvPr>
        <xdr:cNvSpPr txBox="1"/>
      </xdr:nvSpPr>
      <xdr:spPr>
        <a:xfrm>
          <a:off x="1562744" y="603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163212</xdr:rowOff>
    </xdr:from>
    <xdr:ext cx="405111" cy="259045"/>
    <xdr:sp macro="" textlink="">
      <xdr:nvSpPr>
        <xdr:cNvPr id="95" name="n_1mainValue有形固定資産減価償却率">
          <a:extLst>
            <a:ext uri="{FF2B5EF4-FFF2-40B4-BE49-F238E27FC236}">
              <a16:creationId xmlns:a16="http://schemas.microsoft.com/office/drawing/2014/main" id="{C20F1320-7B36-4D33-A412-D8B08D021EDF}"/>
            </a:ext>
          </a:extLst>
        </xdr:cNvPr>
        <xdr:cNvSpPr txBox="1"/>
      </xdr:nvSpPr>
      <xdr:spPr>
        <a:xfrm>
          <a:off x="38360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159614</xdr:rowOff>
    </xdr:from>
    <xdr:ext cx="405111" cy="259045"/>
    <xdr:sp macro="" textlink="">
      <xdr:nvSpPr>
        <xdr:cNvPr id="96" name="n_2mainValue有形固定資産減価償却率">
          <a:extLst>
            <a:ext uri="{FF2B5EF4-FFF2-40B4-BE49-F238E27FC236}">
              <a16:creationId xmlns:a16="http://schemas.microsoft.com/office/drawing/2014/main" id="{C03F1D68-81C1-4404-910D-4D089BA7B43C}"/>
            </a:ext>
          </a:extLst>
        </xdr:cNvPr>
        <xdr:cNvSpPr txBox="1"/>
      </xdr:nvSpPr>
      <xdr:spPr>
        <a:xfrm>
          <a:off x="3086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112835</xdr:rowOff>
    </xdr:from>
    <xdr:ext cx="405111" cy="259045"/>
    <xdr:sp macro="" textlink="">
      <xdr:nvSpPr>
        <xdr:cNvPr id="97" name="n_3mainValue有形固定資産減価償却率">
          <a:extLst>
            <a:ext uri="{FF2B5EF4-FFF2-40B4-BE49-F238E27FC236}">
              <a16:creationId xmlns:a16="http://schemas.microsoft.com/office/drawing/2014/main" id="{E44F335D-252C-4332-8C92-B17AA8FF129B}"/>
            </a:ext>
          </a:extLst>
        </xdr:cNvPr>
        <xdr:cNvSpPr txBox="1"/>
      </xdr:nvSpPr>
      <xdr:spPr>
        <a:xfrm>
          <a:off x="2324744" y="5684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51664</xdr:rowOff>
    </xdr:from>
    <xdr:ext cx="405111" cy="259045"/>
    <xdr:sp macro="" textlink="">
      <xdr:nvSpPr>
        <xdr:cNvPr id="98" name="n_4mainValue有形固定資産減価償却率">
          <a:extLst>
            <a:ext uri="{FF2B5EF4-FFF2-40B4-BE49-F238E27FC236}">
              <a16:creationId xmlns:a16="http://schemas.microsoft.com/office/drawing/2014/main" id="{CE067881-3CE8-48B3-9819-289C415C48B4}"/>
            </a:ext>
          </a:extLst>
        </xdr:cNvPr>
        <xdr:cNvSpPr txBox="1"/>
      </xdr:nvSpPr>
      <xdr:spPr>
        <a:xfrm>
          <a:off x="1562744" y="5623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4EE10BEF-C1F8-4DA8-BCAF-4E6C997CF00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2376D65D-02F7-4000-A30B-4B320765864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A16138AB-0DFE-4215-B17D-219AC2630D1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BB548977-BB8F-4108-9979-B835F983D61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9BD6B4F6-B79A-482B-9B09-1383D097212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21A58E34-0CEC-481E-9B7D-77D2B9F7CB5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916506B0-6D83-4EF8-A313-5E3DE1676B3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7EC3E8B5-0513-44EB-BC86-D2CD5EE5132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ACC6198-1D6A-416E-BF85-3C3DD60B4D3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18041F6-FFF0-4E0A-98CD-54BD9C5967B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41980051-37CD-4E4E-9220-F46C4DE2421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F10D9CDF-46B0-4E89-AAD9-89C875F99CF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627C77BA-5473-44F7-B30C-FA429BC5236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債務償還比率については、町税の減額はあったものの、地方交付税の大幅な増額や地方消費税交付金等の各交付金も増額となったことが影響し、前年度比</a:t>
          </a:r>
          <a:r>
            <a:rPr kumimoji="1" lang="en-US" altLang="ja-JP" sz="1000">
              <a:solidFill>
                <a:schemeClr val="dk1"/>
              </a:solidFill>
              <a:effectLst/>
              <a:latin typeface="+mn-lt"/>
              <a:ea typeface="+mn-ea"/>
              <a:cs typeface="+mn-cs"/>
            </a:rPr>
            <a:t>102.2</a:t>
          </a:r>
          <a:r>
            <a:rPr kumimoji="1" lang="ja-JP" altLang="ja-JP" sz="1000">
              <a:solidFill>
                <a:schemeClr val="dk1"/>
              </a:solidFill>
              <a:effectLst/>
              <a:latin typeface="+mn-lt"/>
              <a:ea typeface="+mn-ea"/>
              <a:cs typeface="+mn-cs"/>
            </a:rPr>
            <a:t>ポイント改善された。</a:t>
          </a:r>
          <a:endParaRPr lang="ja-JP" altLang="ja-JP" sz="1000">
            <a:effectLst/>
          </a:endParaRPr>
        </a:p>
        <a:p>
          <a:r>
            <a:rPr kumimoji="1" lang="ja-JP" altLang="ja-JP" sz="1000">
              <a:solidFill>
                <a:schemeClr val="dk1"/>
              </a:solidFill>
              <a:effectLst/>
              <a:latin typeface="+mn-lt"/>
              <a:ea typeface="+mn-ea"/>
              <a:cs typeface="+mn-cs"/>
            </a:rPr>
            <a:t>　近年は類似団体平均を下回る状況が続いているが、適債事業を慎重に判断することで、引き続き公債費の抑制に努めていく。</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965B4DD1-8196-4965-BDF8-B5D8925A038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A77B9F04-DB48-4159-AB99-93DDEE9ADC7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CFE1B228-F74D-42CA-893C-2713CF4820F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17E50224-4C9A-4D5E-B396-3013DAB1AF03}"/>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a:extLst>
            <a:ext uri="{FF2B5EF4-FFF2-40B4-BE49-F238E27FC236}">
              <a16:creationId xmlns:a16="http://schemas.microsoft.com/office/drawing/2014/main" id="{B345786A-9AAF-4388-9FA3-F4D096A9BF86}"/>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D55AF5A2-BDB8-4014-AC17-4F0452AFBB65}"/>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47B42C14-3895-45EC-AC80-7495381EDA62}"/>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A8C13C40-A66F-479A-B881-0EA6F496D0EA}"/>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CAB09C1B-26A4-4B1D-B649-82DA9DB08FBB}"/>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648EF563-4548-4683-B550-EE6F473AFB8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70985608-9982-4CDA-9E44-2A5A299C1D4F}"/>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A1910118-902C-4E5F-8102-CF3A912F9DE4}"/>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827AB54C-5D52-4C85-B2C9-4395067EACA7}"/>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44AFF06D-3D1B-4F16-A767-A013A04330F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64E1A184-245C-482A-93CC-CB65884EF17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96107</xdr:rowOff>
    </xdr:to>
    <xdr:cxnSp macro="">
      <xdr:nvCxnSpPr>
        <xdr:cNvPr id="127" name="直線コネクタ 126">
          <a:extLst>
            <a:ext uri="{FF2B5EF4-FFF2-40B4-BE49-F238E27FC236}">
              <a16:creationId xmlns:a16="http://schemas.microsoft.com/office/drawing/2014/main" id="{13CA30A7-FEF0-4C40-B141-7B50BBEA991C}"/>
            </a:ext>
          </a:extLst>
        </xdr:cNvPr>
        <xdr:cNvCxnSpPr/>
      </xdr:nvCxnSpPr>
      <xdr:spPr>
        <a:xfrm flipV="1">
          <a:off x="14793595" y="5312833"/>
          <a:ext cx="1269" cy="138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99934</xdr:rowOff>
    </xdr:from>
    <xdr:ext cx="469744" cy="259045"/>
    <xdr:sp macro="" textlink="">
      <xdr:nvSpPr>
        <xdr:cNvPr id="128" name="債務償還比率最小値テキスト">
          <a:extLst>
            <a:ext uri="{FF2B5EF4-FFF2-40B4-BE49-F238E27FC236}">
              <a16:creationId xmlns:a16="http://schemas.microsoft.com/office/drawing/2014/main" id="{E4D2253C-BA56-4A69-BAF1-9324380A3306}"/>
            </a:ext>
          </a:extLst>
        </xdr:cNvPr>
        <xdr:cNvSpPr txBox="1"/>
      </xdr:nvSpPr>
      <xdr:spPr>
        <a:xfrm>
          <a:off x="14846300" y="670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96107</xdr:rowOff>
    </xdr:from>
    <xdr:to>
      <xdr:col>76</xdr:col>
      <xdr:colOff>111125</xdr:colOff>
      <xdr:row>34</xdr:row>
      <xdr:rowOff>96107</xdr:rowOff>
    </xdr:to>
    <xdr:cxnSp macro="">
      <xdr:nvCxnSpPr>
        <xdr:cNvPr id="129" name="直線コネクタ 128">
          <a:extLst>
            <a:ext uri="{FF2B5EF4-FFF2-40B4-BE49-F238E27FC236}">
              <a16:creationId xmlns:a16="http://schemas.microsoft.com/office/drawing/2014/main" id="{72E6DA26-EC9B-4BB9-A3BF-D8F699B31C72}"/>
            </a:ext>
          </a:extLst>
        </xdr:cNvPr>
        <xdr:cNvCxnSpPr/>
      </xdr:nvCxnSpPr>
      <xdr:spPr>
        <a:xfrm>
          <a:off x="14706600" y="669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7CFFCE94-D4C0-4F51-A172-F379DE0603BA}"/>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43556C10-B551-4828-8A84-7C2ED8DC42EE}"/>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43843</xdr:rowOff>
    </xdr:from>
    <xdr:ext cx="469744" cy="259045"/>
    <xdr:sp macro="" textlink="">
      <xdr:nvSpPr>
        <xdr:cNvPr id="132" name="債務償還比率平均値テキスト">
          <a:extLst>
            <a:ext uri="{FF2B5EF4-FFF2-40B4-BE49-F238E27FC236}">
              <a16:creationId xmlns:a16="http://schemas.microsoft.com/office/drawing/2014/main" id="{92F83373-DC39-433F-A37C-CB36FC06CA15}"/>
            </a:ext>
          </a:extLst>
        </xdr:cNvPr>
        <xdr:cNvSpPr txBox="1"/>
      </xdr:nvSpPr>
      <xdr:spPr>
        <a:xfrm>
          <a:off x="14846300" y="5958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65416</xdr:rowOff>
    </xdr:from>
    <xdr:to>
      <xdr:col>76</xdr:col>
      <xdr:colOff>73025</xdr:colOff>
      <xdr:row>30</xdr:row>
      <xdr:rowOff>167016</xdr:rowOff>
    </xdr:to>
    <xdr:sp macro="" textlink="">
      <xdr:nvSpPr>
        <xdr:cNvPr id="133" name="フローチャート: 判断 132">
          <a:extLst>
            <a:ext uri="{FF2B5EF4-FFF2-40B4-BE49-F238E27FC236}">
              <a16:creationId xmlns:a16="http://schemas.microsoft.com/office/drawing/2014/main" id="{60071466-ACF2-4935-B617-7DB3946683DF}"/>
            </a:ext>
          </a:extLst>
        </xdr:cNvPr>
        <xdr:cNvSpPr/>
      </xdr:nvSpPr>
      <xdr:spPr>
        <a:xfrm>
          <a:off x="14744700" y="5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127317</xdr:rowOff>
    </xdr:from>
    <xdr:to>
      <xdr:col>72</xdr:col>
      <xdr:colOff>123825</xdr:colOff>
      <xdr:row>32</xdr:row>
      <xdr:rowOff>57467</xdr:rowOff>
    </xdr:to>
    <xdr:sp macro="" textlink="">
      <xdr:nvSpPr>
        <xdr:cNvPr id="134" name="フローチャート: 判断 133">
          <a:extLst>
            <a:ext uri="{FF2B5EF4-FFF2-40B4-BE49-F238E27FC236}">
              <a16:creationId xmlns:a16="http://schemas.microsoft.com/office/drawing/2014/main" id="{38DEF98E-FEBA-47D9-BC95-ABD496258C9E}"/>
            </a:ext>
          </a:extLst>
        </xdr:cNvPr>
        <xdr:cNvSpPr/>
      </xdr:nvSpPr>
      <xdr:spPr>
        <a:xfrm>
          <a:off x="14033500" y="621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103029</xdr:rowOff>
    </xdr:from>
    <xdr:to>
      <xdr:col>68</xdr:col>
      <xdr:colOff>123825</xdr:colOff>
      <xdr:row>32</xdr:row>
      <xdr:rowOff>33179</xdr:rowOff>
    </xdr:to>
    <xdr:sp macro="" textlink="">
      <xdr:nvSpPr>
        <xdr:cNvPr id="135" name="フローチャート: 判断 134">
          <a:extLst>
            <a:ext uri="{FF2B5EF4-FFF2-40B4-BE49-F238E27FC236}">
              <a16:creationId xmlns:a16="http://schemas.microsoft.com/office/drawing/2014/main" id="{7CE89DBF-62DB-4405-8790-71B6486BF92D}"/>
            </a:ext>
          </a:extLst>
        </xdr:cNvPr>
        <xdr:cNvSpPr/>
      </xdr:nvSpPr>
      <xdr:spPr>
        <a:xfrm>
          <a:off x="13271500" y="61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110046</xdr:rowOff>
    </xdr:from>
    <xdr:to>
      <xdr:col>64</xdr:col>
      <xdr:colOff>123825</xdr:colOff>
      <xdr:row>32</xdr:row>
      <xdr:rowOff>40196</xdr:rowOff>
    </xdr:to>
    <xdr:sp macro="" textlink="">
      <xdr:nvSpPr>
        <xdr:cNvPr id="136" name="フローチャート: 判断 135">
          <a:extLst>
            <a:ext uri="{FF2B5EF4-FFF2-40B4-BE49-F238E27FC236}">
              <a16:creationId xmlns:a16="http://schemas.microsoft.com/office/drawing/2014/main" id="{CE5B00FE-4723-4DED-8813-611BD5EB7EA6}"/>
            </a:ext>
          </a:extLst>
        </xdr:cNvPr>
        <xdr:cNvSpPr/>
      </xdr:nvSpPr>
      <xdr:spPr>
        <a:xfrm>
          <a:off x="12509500" y="61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138292</xdr:rowOff>
    </xdr:from>
    <xdr:to>
      <xdr:col>60</xdr:col>
      <xdr:colOff>123825</xdr:colOff>
      <xdr:row>32</xdr:row>
      <xdr:rowOff>68442</xdr:rowOff>
    </xdr:to>
    <xdr:sp macro="" textlink="">
      <xdr:nvSpPr>
        <xdr:cNvPr id="137" name="フローチャート: 判断 136">
          <a:extLst>
            <a:ext uri="{FF2B5EF4-FFF2-40B4-BE49-F238E27FC236}">
              <a16:creationId xmlns:a16="http://schemas.microsoft.com/office/drawing/2014/main" id="{7C6ADEEA-6E7E-45E2-90E0-9A7DE6776A62}"/>
            </a:ext>
          </a:extLst>
        </xdr:cNvPr>
        <xdr:cNvSpPr/>
      </xdr:nvSpPr>
      <xdr:spPr>
        <a:xfrm>
          <a:off x="11747500" y="622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1F73A61F-033A-42FB-B3E1-F8C7A0122B0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800196A7-3D73-4B32-BEAF-D0B529FDA87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42963F91-CC9F-4A28-B044-64AD8EF5781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37CFBE03-5086-4A85-A550-574A8B0059B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E07CB593-1F44-4340-A079-DDB642C421B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14139</xdr:rowOff>
    </xdr:from>
    <xdr:to>
      <xdr:col>76</xdr:col>
      <xdr:colOff>73025</xdr:colOff>
      <xdr:row>30</xdr:row>
      <xdr:rowOff>115739</xdr:rowOff>
    </xdr:to>
    <xdr:sp macro="" textlink="">
      <xdr:nvSpPr>
        <xdr:cNvPr id="143" name="楕円 142">
          <a:extLst>
            <a:ext uri="{FF2B5EF4-FFF2-40B4-BE49-F238E27FC236}">
              <a16:creationId xmlns:a16="http://schemas.microsoft.com/office/drawing/2014/main" id="{27FF12B7-CDB5-4C13-B8F2-804F51357A33}"/>
            </a:ext>
          </a:extLst>
        </xdr:cNvPr>
        <xdr:cNvSpPr/>
      </xdr:nvSpPr>
      <xdr:spPr>
        <a:xfrm>
          <a:off x="14744700" y="59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37016</xdr:rowOff>
    </xdr:from>
    <xdr:ext cx="469744" cy="259045"/>
    <xdr:sp macro="" textlink="">
      <xdr:nvSpPr>
        <xdr:cNvPr id="144" name="債務償還比率該当値テキスト">
          <a:extLst>
            <a:ext uri="{FF2B5EF4-FFF2-40B4-BE49-F238E27FC236}">
              <a16:creationId xmlns:a16="http://schemas.microsoft.com/office/drawing/2014/main" id="{5763BCC2-DF8B-41DF-9B18-E2F093222102}"/>
            </a:ext>
          </a:extLst>
        </xdr:cNvPr>
        <xdr:cNvSpPr txBox="1"/>
      </xdr:nvSpPr>
      <xdr:spPr>
        <a:xfrm>
          <a:off x="14846300" y="578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26564</xdr:rowOff>
    </xdr:from>
    <xdr:to>
      <xdr:col>72</xdr:col>
      <xdr:colOff>123825</xdr:colOff>
      <xdr:row>31</xdr:row>
      <xdr:rowOff>128164</xdr:rowOff>
    </xdr:to>
    <xdr:sp macro="" textlink="">
      <xdr:nvSpPr>
        <xdr:cNvPr id="145" name="楕円 144">
          <a:extLst>
            <a:ext uri="{FF2B5EF4-FFF2-40B4-BE49-F238E27FC236}">
              <a16:creationId xmlns:a16="http://schemas.microsoft.com/office/drawing/2014/main" id="{7194035F-F22B-4FC8-A6AA-EB4F827BA675}"/>
            </a:ext>
          </a:extLst>
        </xdr:cNvPr>
        <xdr:cNvSpPr/>
      </xdr:nvSpPr>
      <xdr:spPr>
        <a:xfrm>
          <a:off x="14033500" y="611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64939</xdr:rowOff>
    </xdr:from>
    <xdr:to>
      <xdr:col>76</xdr:col>
      <xdr:colOff>22225</xdr:colOff>
      <xdr:row>31</xdr:row>
      <xdr:rowOff>77364</xdr:rowOff>
    </xdr:to>
    <xdr:cxnSp macro="">
      <xdr:nvCxnSpPr>
        <xdr:cNvPr id="146" name="直線コネクタ 145">
          <a:extLst>
            <a:ext uri="{FF2B5EF4-FFF2-40B4-BE49-F238E27FC236}">
              <a16:creationId xmlns:a16="http://schemas.microsoft.com/office/drawing/2014/main" id="{8CCAFF62-8B73-4668-8791-9861F4682C4A}"/>
            </a:ext>
          </a:extLst>
        </xdr:cNvPr>
        <xdr:cNvCxnSpPr/>
      </xdr:nvCxnSpPr>
      <xdr:spPr>
        <a:xfrm flipV="1">
          <a:off x="14084300" y="5979964"/>
          <a:ext cx="711200" cy="18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98171</xdr:rowOff>
    </xdr:from>
    <xdr:to>
      <xdr:col>68</xdr:col>
      <xdr:colOff>123825</xdr:colOff>
      <xdr:row>32</xdr:row>
      <xdr:rowOff>28321</xdr:rowOff>
    </xdr:to>
    <xdr:sp macro="" textlink="">
      <xdr:nvSpPr>
        <xdr:cNvPr id="147" name="楕円 146">
          <a:extLst>
            <a:ext uri="{FF2B5EF4-FFF2-40B4-BE49-F238E27FC236}">
              <a16:creationId xmlns:a16="http://schemas.microsoft.com/office/drawing/2014/main" id="{A7FA1762-0B7F-434B-808B-41834DC7CAEB}"/>
            </a:ext>
          </a:extLst>
        </xdr:cNvPr>
        <xdr:cNvSpPr/>
      </xdr:nvSpPr>
      <xdr:spPr>
        <a:xfrm>
          <a:off x="13271500" y="61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77364</xdr:rowOff>
    </xdr:from>
    <xdr:to>
      <xdr:col>72</xdr:col>
      <xdr:colOff>73025</xdr:colOff>
      <xdr:row>31</xdr:row>
      <xdr:rowOff>148971</xdr:rowOff>
    </xdr:to>
    <xdr:cxnSp macro="">
      <xdr:nvCxnSpPr>
        <xdr:cNvPr id="148" name="直線コネクタ 147">
          <a:extLst>
            <a:ext uri="{FF2B5EF4-FFF2-40B4-BE49-F238E27FC236}">
              <a16:creationId xmlns:a16="http://schemas.microsoft.com/office/drawing/2014/main" id="{B4DF547F-E6F1-4086-99B3-F3C000FAFD2D}"/>
            </a:ext>
          </a:extLst>
        </xdr:cNvPr>
        <xdr:cNvCxnSpPr/>
      </xdr:nvCxnSpPr>
      <xdr:spPr>
        <a:xfrm flipV="1">
          <a:off x="13322300" y="6163839"/>
          <a:ext cx="762000" cy="7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38809</xdr:rowOff>
    </xdr:from>
    <xdr:to>
      <xdr:col>64</xdr:col>
      <xdr:colOff>123825</xdr:colOff>
      <xdr:row>32</xdr:row>
      <xdr:rowOff>140409</xdr:rowOff>
    </xdr:to>
    <xdr:sp macro="" textlink="">
      <xdr:nvSpPr>
        <xdr:cNvPr id="149" name="楕円 148">
          <a:extLst>
            <a:ext uri="{FF2B5EF4-FFF2-40B4-BE49-F238E27FC236}">
              <a16:creationId xmlns:a16="http://schemas.microsoft.com/office/drawing/2014/main" id="{FBE23BB6-F04E-47D5-A94D-55857B7C8C4D}"/>
            </a:ext>
          </a:extLst>
        </xdr:cNvPr>
        <xdr:cNvSpPr/>
      </xdr:nvSpPr>
      <xdr:spPr>
        <a:xfrm>
          <a:off x="12509500" y="629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148971</xdr:rowOff>
    </xdr:from>
    <xdr:to>
      <xdr:col>68</xdr:col>
      <xdr:colOff>73025</xdr:colOff>
      <xdr:row>32</xdr:row>
      <xdr:rowOff>89609</xdr:rowOff>
    </xdr:to>
    <xdr:cxnSp macro="">
      <xdr:nvCxnSpPr>
        <xdr:cNvPr id="150" name="直線コネクタ 149">
          <a:extLst>
            <a:ext uri="{FF2B5EF4-FFF2-40B4-BE49-F238E27FC236}">
              <a16:creationId xmlns:a16="http://schemas.microsoft.com/office/drawing/2014/main" id="{4618724E-14F8-4761-9432-BB12957323A2}"/>
            </a:ext>
          </a:extLst>
        </xdr:cNvPr>
        <xdr:cNvCxnSpPr/>
      </xdr:nvCxnSpPr>
      <xdr:spPr>
        <a:xfrm flipV="1">
          <a:off x="12560300" y="6235446"/>
          <a:ext cx="762000" cy="11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87926</xdr:rowOff>
    </xdr:from>
    <xdr:to>
      <xdr:col>60</xdr:col>
      <xdr:colOff>123825</xdr:colOff>
      <xdr:row>33</xdr:row>
      <xdr:rowOff>18076</xdr:rowOff>
    </xdr:to>
    <xdr:sp macro="" textlink="">
      <xdr:nvSpPr>
        <xdr:cNvPr id="151" name="楕円 150">
          <a:extLst>
            <a:ext uri="{FF2B5EF4-FFF2-40B4-BE49-F238E27FC236}">
              <a16:creationId xmlns:a16="http://schemas.microsoft.com/office/drawing/2014/main" id="{FB2E6826-9018-46B1-9669-13DA1ACA3471}"/>
            </a:ext>
          </a:extLst>
        </xdr:cNvPr>
        <xdr:cNvSpPr/>
      </xdr:nvSpPr>
      <xdr:spPr>
        <a:xfrm>
          <a:off x="11747500" y="634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89609</xdr:rowOff>
    </xdr:from>
    <xdr:to>
      <xdr:col>64</xdr:col>
      <xdr:colOff>73025</xdr:colOff>
      <xdr:row>32</xdr:row>
      <xdr:rowOff>138726</xdr:rowOff>
    </xdr:to>
    <xdr:cxnSp macro="">
      <xdr:nvCxnSpPr>
        <xdr:cNvPr id="152" name="直線コネクタ 151">
          <a:extLst>
            <a:ext uri="{FF2B5EF4-FFF2-40B4-BE49-F238E27FC236}">
              <a16:creationId xmlns:a16="http://schemas.microsoft.com/office/drawing/2014/main" id="{11B2CBBF-F839-4EFE-A71C-11BC55D3466F}"/>
            </a:ext>
          </a:extLst>
        </xdr:cNvPr>
        <xdr:cNvCxnSpPr/>
      </xdr:nvCxnSpPr>
      <xdr:spPr>
        <a:xfrm flipV="1">
          <a:off x="11798300" y="6347534"/>
          <a:ext cx="762000" cy="4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48594</xdr:rowOff>
    </xdr:from>
    <xdr:ext cx="469744" cy="259045"/>
    <xdr:sp macro="" textlink="">
      <xdr:nvSpPr>
        <xdr:cNvPr id="153" name="n_1aveValue債務償還比率">
          <a:extLst>
            <a:ext uri="{FF2B5EF4-FFF2-40B4-BE49-F238E27FC236}">
              <a16:creationId xmlns:a16="http://schemas.microsoft.com/office/drawing/2014/main" id="{BE904DA2-7C96-444D-9B3B-EF8BB1CFEC4A}"/>
            </a:ext>
          </a:extLst>
        </xdr:cNvPr>
        <xdr:cNvSpPr txBox="1"/>
      </xdr:nvSpPr>
      <xdr:spPr>
        <a:xfrm>
          <a:off x="13836727" y="630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24306</xdr:rowOff>
    </xdr:from>
    <xdr:ext cx="469744" cy="259045"/>
    <xdr:sp macro="" textlink="">
      <xdr:nvSpPr>
        <xdr:cNvPr id="154" name="n_2aveValue債務償還比率">
          <a:extLst>
            <a:ext uri="{FF2B5EF4-FFF2-40B4-BE49-F238E27FC236}">
              <a16:creationId xmlns:a16="http://schemas.microsoft.com/office/drawing/2014/main" id="{3BDDC43F-9400-4931-A3FB-D90FF732D62C}"/>
            </a:ext>
          </a:extLst>
        </xdr:cNvPr>
        <xdr:cNvSpPr txBox="1"/>
      </xdr:nvSpPr>
      <xdr:spPr>
        <a:xfrm>
          <a:off x="13087427" y="628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56723</xdr:rowOff>
    </xdr:from>
    <xdr:ext cx="469744" cy="259045"/>
    <xdr:sp macro="" textlink="">
      <xdr:nvSpPr>
        <xdr:cNvPr id="155" name="n_3aveValue債務償還比率">
          <a:extLst>
            <a:ext uri="{FF2B5EF4-FFF2-40B4-BE49-F238E27FC236}">
              <a16:creationId xmlns:a16="http://schemas.microsoft.com/office/drawing/2014/main" id="{AFF83E24-427E-497E-9F9B-BCE5EC396193}"/>
            </a:ext>
          </a:extLst>
        </xdr:cNvPr>
        <xdr:cNvSpPr txBox="1"/>
      </xdr:nvSpPr>
      <xdr:spPr>
        <a:xfrm>
          <a:off x="12325427" y="597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84969</xdr:rowOff>
    </xdr:from>
    <xdr:ext cx="469744" cy="259045"/>
    <xdr:sp macro="" textlink="">
      <xdr:nvSpPr>
        <xdr:cNvPr id="156" name="n_4aveValue債務償還比率">
          <a:extLst>
            <a:ext uri="{FF2B5EF4-FFF2-40B4-BE49-F238E27FC236}">
              <a16:creationId xmlns:a16="http://schemas.microsoft.com/office/drawing/2014/main" id="{A60F8CE4-C477-4B20-9333-D4E7EAA4890C}"/>
            </a:ext>
          </a:extLst>
        </xdr:cNvPr>
        <xdr:cNvSpPr txBox="1"/>
      </xdr:nvSpPr>
      <xdr:spPr>
        <a:xfrm>
          <a:off x="11563427" y="59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144691</xdr:rowOff>
    </xdr:from>
    <xdr:ext cx="469744" cy="259045"/>
    <xdr:sp macro="" textlink="">
      <xdr:nvSpPr>
        <xdr:cNvPr id="157" name="n_1mainValue債務償還比率">
          <a:extLst>
            <a:ext uri="{FF2B5EF4-FFF2-40B4-BE49-F238E27FC236}">
              <a16:creationId xmlns:a16="http://schemas.microsoft.com/office/drawing/2014/main" id="{5FBC4074-01DD-416B-A14B-7F8223CA047D}"/>
            </a:ext>
          </a:extLst>
        </xdr:cNvPr>
        <xdr:cNvSpPr txBox="1"/>
      </xdr:nvSpPr>
      <xdr:spPr>
        <a:xfrm>
          <a:off x="13836727" y="588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44848</xdr:rowOff>
    </xdr:from>
    <xdr:ext cx="469744" cy="259045"/>
    <xdr:sp macro="" textlink="">
      <xdr:nvSpPr>
        <xdr:cNvPr id="158" name="n_2mainValue債務償還比率">
          <a:extLst>
            <a:ext uri="{FF2B5EF4-FFF2-40B4-BE49-F238E27FC236}">
              <a16:creationId xmlns:a16="http://schemas.microsoft.com/office/drawing/2014/main" id="{DA119DA9-9689-4ECE-8D50-B6747148A5B4}"/>
            </a:ext>
          </a:extLst>
        </xdr:cNvPr>
        <xdr:cNvSpPr txBox="1"/>
      </xdr:nvSpPr>
      <xdr:spPr>
        <a:xfrm>
          <a:off x="13087427" y="595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131536</xdr:rowOff>
    </xdr:from>
    <xdr:ext cx="469744" cy="259045"/>
    <xdr:sp macro="" textlink="">
      <xdr:nvSpPr>
        <xdr:cNvPr id="159" name="n_3mainValue債務償還比率">
          <a:extLst>
            <a:ext uri="{FF2B5EF4-FFF2-40B4-BE49-F238E27FC236}">
              <a16:creationId xmlns:a16="http://schemas.microsoft.com/office/drawing/2014/main" id="{93260C40-12DB-40EA-8278-A82070C2715D}"/>
            </a:ext>
          </a:extLst>
        </xdr:cNvPr>
        <xdr:cNvSpPr txBox="1"/>
      </xdr:nvSpPr>
      <xdr:spPr>
        <a:xfrm>
          <a:off x="12325427" y="638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9203</xdr:rowOff>
    </xdr:from>
    <xdr:ext cx="469744" cy="259045"/>
    <xdr:sp macro="" textlink="">
      <xdr:nvSpPr>
        <xdr:cNvPr id="160" name="n_4mainValue債務償還比率">
          <a:extLst>
            <a:ext uri="{FF2B5EF4-FFF2-40B4-BE49-F238E27FC236}">
              <a16:creationId xmlns:a16="http://schemas.microsoft.com/office/drawing/2014/main" id="{17AF372D-BECF-4F5D-B075-C4E2593C288D}"/>
            </a:ext>
          </a:extLst>
        </xdr:cNvPr>
        <xdr:cNvSpPr txBox="1"/>
      </xdr:nvSpPr>
      <xdr:spPr>
        <a:xfrm>
          <a:off x="11563427" y="643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6F8ECAED-D0DC-4056-9D69-9FB602AD454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E408DFD3-3F3B-4610-A223-9467022F8E5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DC7BABA2-3DAA-4C5A-B83E-384F9FE025F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24C4E916-A330-41D8-882B-9CB8A06805C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B36C7329-806B-4161-947D-1BD3DC8EA71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6EEB6A6E-48B4-46C4-9DC0-8DBDA341906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8CE44B2-DF02-4739-8EC4-A3C3A290499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B8DCFDA-08F0-4A40-8419-5D39D3F01AE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FCB500C-6391-4339-870A-87565633ADE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6BD4DB2-2067-4086-84DB-181DEDC1BEB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群馬県甘楽町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A946C99-2715-4462-91C8-5F80C401EB1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7A85416-D4A7-4ECC-9CBA-CC4E4C2DF34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B3413D9-C4A8-46E9-8005-A7E11AE02DB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397C756-F151-4283-9153-75027FE55EC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053BEFE-0E85-4007-91C1-DE8CE8371D7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2BC80AE-A669-48FA-BDE8-5E3A8910F71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12,767
12,588
58.61
7,037,707
6,669,396
313,195
4,004,299
5,349,048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F80ED27-E355-4F0C-BB21-08F1755E43C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43D4E3F-4E86-42B2-A584-90B1FBF0C32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0AE94F8-9D26-45CE-B70D-D2CAEE27E53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14E5BF4-7958-4575-B014-249B62E0C83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25D06D4-8CCF-4CDC-A53B-F0B4210EE32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A075AF6-1D4B-4A61-AABB-07D1220C0CA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5536F93-61E8-4D7D-BAC2-3D397CAFC4C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35B6C18-F19F-4AA1-9940-B9BCD194ED7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7FD1652-F2FE-4AF5-9A73-4517A99D549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EA14102-0DA7-4705-BCE8-015CAFDFA32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D80F1BE-666A-465D-9CEC-F4E0D54FC50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1223B39-D015-4400-9675-9A7F1FF3C5D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7CF1B40-07E3-4F61-A35D-6C7851DA7B3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D212CA4-C805-4FC4-AE2D-FCA5A793153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D807BF1-9D3B-4FDE-8351-14D7A0C9DC0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C3B743E-F8A2-4C92-BCD2-EBBC98200E3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CC8C50F-66F4-4BB4-8B94-D8E7E2F868F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9FD0BA0-472F-4E51-8627-60D872C4494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7BED9D3-E685-4D8E-A8E4-6DCB4476DE6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C480A7A-5B9D-4867-85E4-E6189B6E5EB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5AD7360-7E66-4B09-A377-8D1FC3A51F0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F6E5420-F513-483A-AC59-40F5A9CC35A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B961F30-30FB-4F74-9CF7-8137D51375C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0FDC010-4183-44E5-B682-6DDB5091B84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825C817-1B4D-46E6-82C6-5CFCF376921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CA6E995-56D5-431C-AA09-EEC6D658BEA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15F0DF5-8231-436F-BC2C-38A299E3413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A85A2C0-F9F6-492C-B394-D1A08C4E22E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545CE20-AEEB-42EB-BB70-0A19584D00B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C9E443D-49DB-42F8-B60D-33A7FED9D5F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DA36B27-11E0-4ED8-9E99-7958E13749B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8F3CBA2-F32C-46AC-934E-818FDD900BE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3631657-6D46-42E4-B775-5B0F8FE23D6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B9E43FBC-F2D6-42F2-80CB-1E6B1A2CED91}"/>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495ADFC9-AF3B-40A1-94ED-BC53C039E3A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01D7EFF-DD93-419C-9C7C-1BCCD7E1C4B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2E234FE-92C5-4F86-9F69-C0E5F44CA3A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AF2A2BC-8726-4F90-B6F3-59EE5FCD03C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29A411F-D383-426A-AD66-0493DB57BDC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9597879-FBAF-4F3E-970D-284746AE219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5FAA9C0-2873-4EA8-AFD5-3333E20E2BA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B164E91-CA1E-4CB5-BF76-E13F4268FEA7}"/>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01BA7BA-E66C-4FC7-9144-B81EDC4F8E6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E9BCD100-BA86-460E-99EE-B6E4A81430C9}"/>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ECD7A99-707F-452E-8423-3CC19B178EE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41</xdr:row>
      <xdr:rowOff>152400</xdr:rowOff>
    </xdr:to>
    <xdr:cxnSp macro="">
      <xdr:nvCxnSpPr>
        <xdr:cNvPr id="57" name="直線コネクタ 56">
          <a:extLst>
            <a:ext uri="{FF2B5EF4-FFF2-40B4-BE49-F238E27FC236}">
              <a16:creationId xmlns:a16="http://schemas.microsoft.com/office/drawing/2014/main" id="{4F680911-DAD1-4C43-8E6F-8303A1C4EE4B}"/>
            </a:ext>
          </a:extLst>
        </xdr:cNvPr>
        <xdr:cNvCxnSpPr/>
      </xdr:nvCxnSpPr>
      <xdr:spPr>
        <a:xfrm flipV="1">
          <a:off x="4634865" y="584263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a:extLst>
            <a:ext uri="{FF2B5EF4-FFF2-40B4-BE49-F238E27FC236}">
              <a16:creationId xmlns:a16="http://schemas.microsoft.com/office/drawing/2014/main" id="{563F6E85-FD87-4BE9-8D05-329B4E60723A}"/>
            </a:ext>
          </a:extLst>
        </xdr:cNvPr>
        <xdr:cNvSpPr txBox="1"/>
      </xdr:nvSpPr>
      <xdr:spPr>
        <a:xfrm>
          <a:off x="4673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a:extLst>
            <a:ext uri="{FF2B5EF4-FFF2-40B4-BE49-F238E27FC236}">
              <a16:creationId xmlns:a16="http://schemas.microsoft.com/office/drawing/2014/main" id="{26EC5626-A8CF-4E3D-A888-8DB6A9F405AB}"/>
            </a:ext>
          </a:extLst>
        </xdr:cNvPr>
        <xdr:cNvCxnSpPr/>
      </xdr:nvCxnSpPr>
      <xdr:spPr>
        <a:xfrm>
          <a:off x="4546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60" name="【道路】&#10;有形固定資産減価償却率最大値テキスト">
          <a:extLst>
            <a:ext uri="{FF2B5EF4-FFF2-40B4-BE49-F238E27FC236}">
              <a16:creationId xmlns:a16="http://schemas.microsoft.com/office/drawing/2014/main" id="{98EFE4DF-D790-4B86-87F9-302A4D699036}"/>
            </a:ext>
          </a:extLst>
        </xdr:cNvPr>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1" name="直線コネクタ 60">
          <a:extLst>
            <a:ext uri="{FF2B5EF4-FFF2-40B4-BE49-F238E27FC236}">
              <a16:creationId xmlns:a16="http://schemas.microsoft.com/office/drawing/2014/main" id="{62EE3B04-2F3A-4CD2-A324-3B2EA9A2A484}"/>
            </a:ext>
          </a:extLst>
        </xdr:cNvPr>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macro="" textlink="">
      <xdr:nvSpPr>
        <xdr:cNvPr id="62" name="【道路】&#10;有形固定資産減価償却率平均値テキスト">
          <a:extLst>
            <a:ext uri="{FF2B5EF4-FFF2-40B4-BE49-F238E27FC236}">
              <a16:creationId xmlns:a16="http://schemas.microsoft.com/office/drawing/2014/main" id="{7D2E448D-54EB-403A-9EF0-81499902981B}"/>
            </a:ext>
          </a:extLst>
        </xdr:cNvPr>
        <xdr:cNvSpPr txBox="1"/>
      </xdr:nvSpPr>
      <xdr:spPr>
        <a:xfrm>
          <a:off x="4673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B88DD12B-4DF6-4543-A2B0-3EF7F927B747}"/>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149225</xdr:rowOff>
    </xdr:from>
    <xdr:to>
      <xdr:col>20</xdr:col>
      <xdr:colOff>38100</xdr:colOff>
      <xdr:row>38</xdr:row>
      <xdr:rowOff>79375</xdr:rowOff>
    </xdr:to>
    <xdr:sp macro="" textlink="">
      <xdr:nvSpPr>
        <xdr:cNvPr id="64" name="フローチャート: 判断 63">
          <a:extLst>
            <a:ext uri="{FF2B5EF4-FFF2-40B4-BE49-F238E27FC236}">
              <a16:creationId xmlns:a16="http://schemas.microsoft.com/office/drawing/2014/main" id="{E7CA3790-4E3D-4511-B08E-3445CA71520E}"/>
            </a:ext>
          </a:extLst>
        </xdr:cNvPr>
        <xdr:cNvSpPr/>
      </xdr:nvSpPr>
      <xdr:spPr>
        <a:xfrm>
          <a:off x="3746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63500</xdr:rowOff>
    </xdr:from>
    <xdr:to>
      <xdr:col>15</xdr:col>
      <xdr:colOff>101600</xdr:colOff>
      <xdr:row>37</xdr:row>
      <xdr:rowOff>165100</xdr:rowOff>
    </xdr:to>
    <xdr:sp macro="" textlink="">
      <xdr:nvSpPr>
        <xdr:cNvPr id="65" name="フローチャート: 判断 64">
          <a:extLst>
            <a:ext uri="{FF2B5EF4-FFF2-40B4-BE49-F238E27FC236}">
              <a16:creationId xmlns:a16="http://schemas.microsoft.com/office/drawing/2014/main" id="{C1FD9C2A-85C2-41DA-B778-4AC235AAAE1C}"/>
            </a:ext>
          </a:extLst>
        </xdr:cNvPr>
        <xdr:cNvSpPr/>
      </xdr:nvSpPr>
      <xdr:spPr>
        <a:xfrm>
          <a:off x="2857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33020</xdr:rowOff>
    </xdr:from>
    <xdr:to>
      <xdr:col>10</xdr:col>
      <xdr:colOff>165100</xdr:colOff>
      <xdr:row>37</xdr:row>
      <xdr:rowOff>134620</xdr:rowOff>
    </xdr:to>
    <xdr:sp macro="" textlink="">
      <xdr:nvSpPr>
        <xdr:cNvPr id="66" name="フローチャート: 判断 65">
          <a:extLst>
            <a:ext uri="{FF2B5EF4-FFF2-40B4-BE49-F238E27FC236}">
              <a16:creationId xmlns:a16="http://schemas.microsoft.com/office/drawing/2014/main" id="{E01F2041-4C8C-44FE-9277-7738A1EC6596}"/>
            </a:ext>
          </a:extLst>
        </xdr:cNvPr>
        <xdr:cNvSpPr/>
      </xdr:nvSpPr>
      <xdr:spPr>
        <a:xfrm>
          <a:off x="1968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a:extLst>
            <a:ext uri="{FF2B5EF4-FFF2-40B4-BE49-F238E27FC236}">
              <a16:creationId xmlns:a16="http://schemas.microsoft.com/office/drawing/2014/main" id="{E19ED5F8-09BC-4278-B033-8C13A0CA1452}"/>
            </a:ext>
          </a:extLst>
        </xdr:cNvPr>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4F8633B-5F5D-4E6D-AFD9-B3B0E36F16D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01546CE-1B02-4AFF-AC65-7302C603DE2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560B5E5-B2D8-48AF-B401-8C7A5A4A631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CF30D9C-8BD7-4914-A0E4-E804A7CE77A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433724F-A166-43A2-9A09-C8275A930F0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99695</xdr:rowOff>
    </xdr:from>
    <xdr:to>
      <xdr:col>24</xdr:col>
      <xdr:colOff>114300</xdr:colOff>
      <xdr:row>38</xdr:row>
      <xdr:rowOff>29845</xdr:rowOff>
    </xdr:to>
    <xdr:sp macro="" textlink="">
      <xdr:nvSpPr>
        <xdr:cNvPr id="73" name="楕円 72">
          <a:extLst>
            <a:ext uri="{FF2B5EF4-FFF2-40B4-BE49-F238E27FC236}">
              <a16:creationId xmlns:a16="http://schemas.microsoft.com/office/drawing/2014/main" id="{DD11F03A-C2D0-4255-B5A5-0BF1C15E32B6}"/>
            </a:ext>
          </a:extLst>
        </xdr:cNvPr>
        <xdr:cNvSpPr/>
      </xdr:nvSpPr>
      <xdr:spPr>
        <a:xfrm>
          <a:off x="45847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122572</xdr:rowOff>
    </xdr:from>
    <xdr:ext cx="405111" cy="259045"/>
    <xdr:sp macro="" textlink="">
      <xdr:nvSpPr>
        <xdr:cNvPr id="74" name="【道路】&#10;有形固定資産減価償却率該当値テキスト">
          <a:extLst>
            <a:ext uri="{FF2B5EF4-FFF2-40B4-BE49-F238E27FC236}">
              <a16:creationId xmlns:a16="http://schemas.microsoft.com/office/drawing/2014/main" id="{B1707F7A-6336-4917-A128-9F343FCBF4D2}"/>
            </a:ext>
          </a:extLst>
        </xdr:cNvPr>
        <xdr:cNvSpPr txBox="1"/>
      </xdr:nvSpPr>
      <xdr:spPr>
        <a:xfrm>
          <a:off x="4673600"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80645</xdr:rowOff>
    </xdr:from>
    <xdr:to>
      <xdr:col>20</xdr:col>
      <xdr:colOff>38100</xdr:colOff>
      <xdr:row>38</xdr:row>
      <xdr:rowOff>10795</xdr:rowOff>
    </xdr:to>
    <xdr:sp macro="" textlink="">
      <xdr:nvSpPr>
        <xdr:cNvPr id="75" name="楕円 74">
          <a:extLst>
            <a:ext uri="{FF2B5EF4-FFF2-40B4-BE49-F238E27FC236}">
              <a16:creationId xmlns:a16="http://schemas.microsoft.com/office/drawing/2014/main" id="{B5F966D5-945A-476C-A050-D04E35BB985D}"/>
            </a:ext>
          </a:extLst>
        </xdr:cNvPr>
        <xdr:cNvSpPr/>
      </xdr:nvSpPr>
      <xdr:spPr>
        <a:xfrm>
          <a:off x="3746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131445</xdr:rowOff>
    </xdr:from>
    <xdr:to>
      <xdr:col>24</xdr:col>
      <xdr:colOff>63500</xdr:colOff>
      <xdr:row>37</xdr:row>
      <xdr:rowOff>150495</xdr:rowOff>
    </xdr:to>
    <xdr:cxnSp macro="">
      <xdr:nvCxnSpPr>
        <xdr:cNvPr id="76" name="直線コネクタ 75">
          <a:extLst>
            <a:ext uri="{FF2B5EF4-FFF2-40B4-BE49-F238E27FC236}">
              <a16:creationId xmlns:a16="http://schemas.microsoft.com/office/drawing/2014/main" id="{75C51B67-D8B0-4891-9B8B-38690114A87F}"/>
            </a:ext>
          </a:extLst>
        </xdr:cNvPr>
        <xdr:cNvCxnSpPr/>
      </xdr:nvCxnSpPr>
      <xdr:spPr>
        <a:xfrm>
          <a:off x="3797300" y="647509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48260</xdr:rowOff>
    </xdr:from>
    <xdr:to>
      <xdr:col>15</xdr:col>
      <xdr:colOff>101600</xdr:colOff>
      <xdr:row>37</xdr:row>
      <xdr:rowOff>149860</xdr:rowOff>
    </xdr:to>
    <xdr:sp macro="" textlink="">
      <xdr:nvSpPr>
        <xdr:cNvPr id="77" name="楕円 76">
          <a:extLst>
            <a:ext uri="{FF2B5EF4-FFF2-40B4-BE49-F238E27FC236}">
              <a16:creationId xmlns:a16="http://schemas.microsoft.com/office/drawing/2014/main" id="{ACE7CBDD-BA9A-4E08-A95A-1D05B13F6F5B}"/>
            </a:ext>
          </a:extLst>
        </xdr:cNvPr>
        <xdr:cNvSpPr/>
      </xdr:nvSpPr>
      <xdr:spPr>
        <a:xfrm>
          <a:off x="2857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99060</xdr:rowOff>
    </xdr:from>
    <xdr:to>
      <xdr:col>19</xdr:col>
      <xdr:colOff>177800</xdr:colOff>
      <xdr:row>37</xdr:row>
      <xdr:rowOff>131445</xdr:rowOff>
    </xdr:to>
    <xdr:cxnSp macro="">
      <xdr:nvCxnSpPr>
        <xdr:cNvPr id="78" name="直線コネクタ 77">
          <a:extLst>
            <a:ext uri="{FF2B5EF4-FFF2-40B4-BE49-F238E27FC236}">
              <a16:creationId xmlns:a16="http://schemas.microsoft.com/office/drawing/2014/main" id="{C3584AE3-2E3F-42A8-9778-D249DBA50584}"/>
            </a:ext>
          </a:extLst>
        </xdr:cNvPr>
        <xdr:cNvCxnSpPr/>
      </xdr:nvCxnSpPr>
      <xdr:spPr>
        <a:xfrm>
          <a:off x="2908300" y="64427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19685</xdr:rowOff>
    </xdr:from>
    <xdr:to>
      <xdr:col>10</xdr:col>
      <xdr:colOff>165100</xdr:colOff>
      <xdr:row>37</xdr:row>
      <xdr:rowOff>121285</xdr:rowOff>
    </xdr:to>
    <xdr:sp macro="" textlink="">
      <xdr:nvSpPr>
        <xdr:cNvPr id="79" name="楕円 78">
          <a:extLst>
            <a:ext uri="{FF2B5EF4-FFF2-40B4-BE49-F238E27FC236}">
              <a16:creationId xmlns:a16="http://schemas.microsoft.com/office/drawing/2014/main" id="{356E6245-31B4-478B-8FD1-FC2FDB787373}"/>
            </a:ext>
          </a:extLst>
        </xdr:cNvPr>
        <xdr:cNvSpPr/>
      </xdr:nvSpPr>
      <xdr:spPr>
        <a:xfrm>
          <a:off x="1968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70485</xdr:rowOff>
    </xdr:from>
    <xdr:to>
      <xdr:col>15</xdr:col>
      <xdr:colOff>50800</xdr:colOff>
      <xdr:row>37</xdr:row>
      <xdr:rowOff>99060</xdr:rowOff>
    </xdr:to>
    <xdr:cxnSp macro="">
      <xdr:nvCxnSpPr>
        <xdr:cNvPr id="80" name="直線コネクタ 79">
          <a:extLst>
            <a:ext uri="{FF2B5EF4-FFF2-40B4-BE49-F238E27FC236}">
              <a16:creationId xmlns:a16="http://schemas.microsoft.com/office/drawing/2014/main" id="{F551B97E-0EE6-494F-90B6-805A42DDD1FA}"/>
            </a:ext>
          </a:extLst>
        </xdr:cNvPr>
        <xdr:cNvCxnSpPr/>
      </xdr:nvCxnSpPr>
      <xdr:spPr>
        <a:xfrm>
          <a:off x="2019300" y="64141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160655</xdr:rowOff>
    </xdr:from>
    <xdr:to>
      <xdr:col>6</xdr:col>
      <xdr:colOff>38100</xdr:colOff>
      <xdr:row>37</xdr:row>
      <xdr:rowOff>90805</xdr:rowOff>
    </xdr:to>
    <xdr:sp macro="" textlink="">
      <xdr:nvSpPr>
        <xdr:cNvPr id="81" name="楕円 80">
          <a:extLst>
            <a:ext uri="{FF2B5EF4-FFF2-40B4-BE49-F238E27FC236}">
              <a16:creationId xmlns:a16="http://schemas.microsoft.com/office/drawing/2014/main" id="{0438C51D-7E21-4938-8F20-70108FD4C44A}"/>
            </a:ext>
          </a:extLst>
        </xdr:cNvPr>
        <xdr:cNvSpPr/>
      </xdr:nvSpPr>
      <xdr:spPr>
        <a:xfrm>
          <a:off x="1079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40005</xdr:rowOff>
    </xdr:from>
    <xdr:to>
      <xdr:col>10</xdr:col>
      <xdr:colOff>114300</xdr:colOff>
      <xdr:row>37</xdr:row>
      <xdr:rowOff>70485</xdr:rowOff>
    </xdr:to>
    <xdr:cxnSp macro="">
      <xdr:nvCxnSpPr>
        <xdr:cNvPr id="82" name="直線コネクタ 81">
          <a:extLst>
            <a:ext uri="{FF2B5EF4-FFF2-40B4-BE49-F238E27FC236}">
              <a16:creationId xmlns:a16="http://schemas.microsoft.com/office/drawing/2014/main" id="{C21472D1-31AA-4021-8E0E-7BC0E63BA230}"/>
            </a:ext>
          </a:extLst>
        </xdr:cNvPr>
        <xdr:cNvCxnSpPr/>
      </xdr:nvCxnSpPr>
      <xdr:spPr>
        <a:xfrm>
          <a:off x="1130300" y="63836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70502</xdr:rowOff>
    </xdr:from>
    <xdr:ext cx="405111" cy="259045"/>
    <xdr:sp macro="" textlink="">
      <xdr:nvSpPr>
        <xdr:cNvPr id="83" name="n_1aveValue【道路】&#10;有形固定資産減価償却率">
          <a:extLst>
            <a:ext uri="{FF2B5EF4-FFF2-40B4-BE49-F238E27FC236}">
              <a16:creationId xmlns:a16="http://schemas.microsoft.com/office/drawing/2014/main" id="{DFC2B630-CEE5-4054-B5FE-FE77F6EBB3B9}"/>
            </a:ext>
          </a:extLst>
        </xdr:cNvPr>
        <xdr:cNvSpPr txBox="1"/>
      </xdr:nvSpPr>
      <xdr:spPr>
        <a:xfrm>
          <a:off x="3582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156227</xdr:rowOff>
    </xdr:from>
    <xdr:ext cx="405111" cy="259045"/>
    <xdr:sp macro="" textlink="">
      <xdr:nvSpPr>
        <xdr:cNvPr id="84" name="n_2aveValue【道路】&#10;有形固定資産減価償却率">
          <a:extLst>
            <a:ext uri="{FF2B5EF4-FFF2-40B4-BE49-F238E27FC236}">
              <a16:creationId xmlns:a16="http://schemas.microsoft.com/office/drawing/2014/main" id="{8811DBF3-FBB1-44B3-AE10-17AFFE7ED19B}"/>
            </a:ext>
          </a:extLst>
        </xdr:cNvPr>
        <xdr:cNvSpPr txBox="1"/>
      </xdr:nvSpPr>
      <xdr:spPr>
        <a:xfrm>
          <a:off x="2705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125747</xdr:rowOff>
    </xdr:from>
    <xdr:ext cx="405111" cy="259045"/>
    <xdr:sp macro="" textlink="">
      <xdr:nvSpPr>
        <xdr:cNvPr id="85" name="n_3aveValue【道路】&#10;有形固定資産減価償却率">
          <a:extLst>
            <a:ext uri="{FF2B5EF4-FFF2-40B4-BE49-F238E27FC236}">
              <a16:creationId xmlns:a16="http://schemas.microsoft.com/office/drawing/2014/main" id="{22A19DC0-DD51-4B2E-A6F4-8DEF1B2C8BF0}"/>
            </a:ext>
          </a:extLst>
        </xdr:cNvPr>
        <xdr:cNvSpPr txBox="1"/>
      </xdr:nvSpPr>
      <xdr:spPr>
        <a:xfrm>
          <a:off x="1816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93362</xdr:rowOff>
    </xdr:from>
    <xdr:ext cx="405111" cy="259045"/>
    <xdr:sp macro="" textlink="">
      <xdr:nvSpPr>
        <xdr:cNvPr id="86" name="n_4aveValue【道路】&#10;有形固定資産減価償却率">
          <a:extLst>
            <a:ext uri="{FF2B5EF4-FFF2-40B4-BE49-F238E27FC236}">
              <a16:creationId xmlns:a16="http://schemas.microsoft.com/office/drawing/2014/main" id="{24277EE5-F66C-4C70-ACB7-E717F1792B61}"/>
            </a:ext>
          </a:extLst>
        </xdr:cNvPr>
        <xdr:cNvSpPr txBox="1"/>
      </xdr:nvSpPr>
      <xdr:spPr>
        <a:xfrm>
          <a:off x="927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27322</xdr:rowOff>
    </xdr:from>
    <xdr:ext cx="405111" cy="259045"/>
    <xdr:sp macro="" textlink="">
      <xdr:nvSpPr>
        <xdr:cNvPr id="87" name="n_1mainValue【道路】&#10;有形固定資産減価償却率">
          <a:extLst>
            <a:ext uri="{FF2B5EF4-FFF2-40B4-BE49-F238E27FC236}">
              <a16:creationId xmlns:a16="http://schemas.microsoft.com/office/drawing/2014/main" id="{E69EFE2C-083F-426B-A977-1F1564ED7955}"/>
            </a:ext>
          </a:extLst>
        </xdr:cNvPr>
        <xdr:cNvSpPr txBox="1"/>
      </xdr:nvSpPr>
      <xdr:spPr>
        <a:xfrm>
          <a:off x="35820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166387</xdr:rowOff>
    </xdr:from>
    <xdr:ext cx="405111" cy="259045"/>
    <xdr:sp macro="" textlink="">
      <xdr:nvSpPr>
        <xdr:cNvPr id="88" name="n_2mainValue【道路】&#10;有形固定資産減価償却率">
          <a:extLst>
            <a:ext uri="{FF2B5EF4-FFF2-40B4-BE49-F238E27FC236}">
              <a16:creationId xmlns:a16="http://schemas.microsoft.com/office/drawing/2014/main" id="{F834653B-9E01-4494-8DEC-7579EF5EDA82}"/>
            </a:ext>
          </a:extLst>
        </xdr:cNvPr>
        <xdr:cNvSpPr txBox="1"/>
      </xdr:nvSpPr>
      <xdr:spPr>
        <a:xfrm>
          <a:off x="2705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137812</xdr:rowOff>
    </xdr:from>
    <xdr:ext cx="405111" cy="259045"/>
    <xdr:sp macro="" textlink="">
      <xdr:nvSpPr>
        <xdr:cNvPr id="89" name="n_3mainValue【道路】&#10;有形固定資産減価償却率">
          <a:extLst>
            <a:ext uri="{FF2B5EF4-FFF2-40B4-BE49-F238E27FC236}">
              <a16:creationId xmlns:a16="http://schemas.microsoft.com/office/drawing/2014/main" id="{04FB2B51-4311-472D-A28B-2F0D49AB3DFE}"/>
            </a:ext>
          </a:extLst>
        </xdr:cNvPr>
        <xdr:cNvSpPr txBox="1"/>
      </xdr:nvSpPr>
      <xdr:spPr>
        <a:xfrm>
          <a:off x="1816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107332</xdr:rowOff>
    </xdr:from>
    <xdr:ext cx="405111" cy="259045"/>
    <xdr:sp macro="" textlink="">
      <xdr:nvSpPr>
        <xdr:cNvPr id="90" name="n_4mainValue【道路】&#10;有形固定資産減価償却率">
          <a:extLst>
            <a:ext uri="{FF2B5EF4-FFF2-40B4-BE49-F238E27FC236}">
              <a16:creationId xmlns:a16="http://schemas.microsoft.com/office/drawing/2014/main" id="{A030434F-BC3E-4F64-BFD4-F70A81FCD045}"/>
            </a:ext>
          </a:extLst>
        </xdr:cNvPr>
        <xdr:cNvSpPr txBox="1"/>
      </xdr:nvSpPr>
      <xdr:spPr>
        <a:xfrm>
          <a:off x="927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550F3581-509F-4488-9B38-D735C905B57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C7B07ABA-916B-428B-9848-AA1E5366594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FB2AF98F-85A4-4350-820D-4EE3C8BFB17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B9495FCB-93F4-43B7-8FF5-7779BF517DC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476770CB-3C7C-41FE-96EF-2E3B11FB2DB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9F9CD219-598B-432D-83D5-8603330B5FC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820E233-DAE3-449B-92B1-D6D8E461FF6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3CECB206-9581-4E90-BBBF-948425F8295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CAFBEA50-298E-4956-8CC6-2565B3F1310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C631D861-691E-4B9F-9A78-315C7DFCF2E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1377615F-FB44-4540-AC2D-DCDBF53A849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FF2104E1-9495-42E2-A574-C94411C9851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47F83EE2-3862-4466-A2B4-57F1F271C7B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DBAC8A72-0516-4D71-AC0E-05D8D32E828A}"/>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80C842B0-4B16-4BA1-B967-D5A0B08E1F4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96BABC5F-EC17-4515-B697-0A34761C8A8A}"/>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945EC982-937F-4B3D-8FB8-1AC7FE3FE4D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C31F0DD-2564-47D1-957E-A298A6CB0638}"/>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E691C82F-0361-4AE8-8AA3-C07B76D870A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AD75C16-272D-48FA-B90C-DD0484752D44}"/>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2377705C-1ACA-4BDF-98C9-71A4CBACCAC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8AABCDD5-D224-4724-BF70-2BE0A7BB6413}"/>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C2D8FE61-1B60-49C5-9D51-D0C6B342FD9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20288</xdr:rowOff>
    </xdr:from>
    <xdr:to>
      <xdr:col>54</xdr:col>
      <xdr:colOff>189865</xdr:colOff>
      <xdr:row>41</xdr:row>
      <xdr:rowOff>19831</xdr:rowOff>
    </xdr:to>
    <xdr:cxnSp macro="">
      <xdr:nvCxnSpPr>
        <xdr:cNvPr id="114" name="直線コネクタ 113">
          <a:extLst>
            <a:ext uri="{FF2B5EF4-FFF2-40B4-BE49-F238E27FC236}">
              <a16:creationId xmlns:a16="http://schemas.microsoft.com/office/drawing/2014/main" id="{F897FFFF-24B6-4C85-A184-5F3BD315264C}"/>
            </a:ext>
          </a:extLst>
        </xdr:cNvPr>
        <xdr:cNvCxnSpPr/>
      </xdr:nvCxnSpPr>
      <xdr:spPr>
        <a:xfrm flipV="1">
          <a:off x="10476865" y="5678138"/>
          <a:ext cx="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23658</xdr:rowOff>
    </xdr:from>
    <xdr:ext cx="469744" cy="259045"/>
    <xdr:sp macro="" textlink="">
      <xdr:nvSpPr>
        <xdr:cNvPr id="115" name="【道路】&#10;一人当たり延長最小値テキスト">
          <a:extLst>
            <a:ext uri="{FF2B5EF4-FFF2-40B4-BE49-F238E27FC236}">
              <a16:creationId xmlns:a16="http://schemas.microsoft.com/office/drawing/2014/main" id="{88FE8E0B-4163-4CCB-83CD-D249525E5EB4}"/>
            </a:ext>
          </a:extLst>
        </xdr:cNvPr>
        <xdr:cNvSpPr txBox="1"/>
      </xdr:nvSpPr>
      <xdr:spPr>
        <a:xfrm>
          <a:off x="10515600" y="705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19831</xdr:rowOff>
    </xdr:from>
    <xdr:to>
      <xdr:col>55</xdr:col>
      <xdr:colOff>88900</xdr:colOff>
      <xdr:row>41</xdr:row>
      <xdr:rowOff>19831</xdr:rowOff>
    </xdr:to>
    <xdr:cxnSp macro="">
      <xdr:nvCxnSpPr>
        <xdr:cNvPr id="116" name="直線コネクタ 115">
          <a:extLst>
            <a:ext uri="{FF2B5EF4-FFF2-40B4-BE49-F238E27FC236}">
              <a16:creationId xmlns:a16="http://schemas.microsoft.com/office/drawing/2014/main" id="{E4855DD0-3CE6-4FF4-BAAD-704A8292F232}"/>
            </a:ext>
          </a:extLst>
        </xdr:cNvPr>
        <xdr:cNvCxnSpPr/>
      </xdr:nvCxnSpPr>
      <xdr:spPr>
        <a:xfrm>
          <a:off x="10388600" y="704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138415</xdr:rowOff>
    </xdr:from>
    <xdr:ext cx="534377" cy="259045"/>
    <xdr:sp macro="" textlink="">
      <xdr:nvSpPr>
        <xdr:cNvPr id="117" name="【道路】&#10;一人当たり延長最大値テキスト">
          <a:extLst>
            <a:ext uri="{FF2B5EF4-FFF2-40B4-BE49-F238E27FC236}">
              <a16:creationId xmlns:a16="http://schemas.microsoft.com/office/drawing/2014/main" id="{3CD5FF15-103A-4DD8-A81C-1582477F7660}"/>
            </a:ext>
          </a:extLst>
        </xdr:cNvPr>
        <xdr:cNvSpPr txBox="1"/>
      </xdr:nvSpPr>
      <xdr:spPr>
        <a:xfrm>
          <a:off x="10515600" y="545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20288</xdr:rowOff>
    </xdr:from>
    <xdr:to>
      <xdr:col>55</xdr:col>
      <xdr:colOff>88900</xdr:colOff>
      <xdr:row>33</xdr:row>
      <xdr:rowOff>20288</xdr:rowOff>
    </xdr:to>
    <xdr:cxnSp macro="">
      <xdr:nvCxnSpPr>
        <xdr:cNvPr id="118" name="直線コネクタ 117">
          <a:extLst>
            <a:ext uri="{FF2B5EF4-FFF2-40B4-BE49-F238E27FC236}">
              <a16:creationId xmlns:a16="http://schemas.microsoft.com/office/drawing/2014/main" id="{8ED0C5BF-9A49-4336-B24A-31EA16FC1273}"/>
            </a:ext>
          </a:extLst>
        </xdr:cNvPr>
        <xdr:cNvCxnSpPr/>
      </xdr:nvCxnSpPr>
      <xdr:spPr>
        <a:xfrm>
          <a:off x="10388600" y="567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117562</xdr:rowOff>
    </xdr:from>
    <xdr:ext cx="534377" cy="259045"/>
    <xdr:sp macro="" textlink="">
      <xdr:nvSpPr>
        <xdr:cNvPr id="119" name="【道路】&#10;一人当たり延長平均値テキスト">
          <a:extLst>
            <a:ext uri="{FF2B5EF4-FFF2-40B4-BE49-F238E27FC236}">
              <a16:creationId xmlns:a16="http://schemas.microsoft.com/office/drawing/2014/main" id="{C6283891-BEF5-474D-89BD-9AB0D0A7894E}"/>
            </a:ext>
          </a:extLst>
        </xdr:cNvPr>
        <xdr:cNvSpPr txBox="1"/>
      </xdr:nvSpPr>
      <xdr:spPr>
        <a:xfrm>
          <a:off x="10515600" y="6461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94685</xdr:rowOff>
    </xdr:from>
    <xdr:to>
      <xdr:col>55</xdr:col>
      <xdr:colOff>50800</xdr:colOff>
      <xdr:row>39</xdr:row>
      <xdr:rowOff>24835</xdr:rowOff>
    </xdr:to>
    <xdr:sp macro="" textlink="">
      <xdr:nvSpPr>
        <xdr:cNvPr id="120" name="フローチャート: 判断 119">
          <a:extLst>
            <a:ext uri="{FF2B5EF4-FFF2-40B4-BE49-F238E27FC236}">
              <a16:creationId xmlns:a16="http://schemas.microsoft.com/office/drawing/2014/main" id="{5B5F0CBB-7B61-4286-BC6A-4B0D889DD023}"/>
            </a:ext>
          </a:extLst>
        </xdr:cNvPr>
        <xdr:cNvSpPr/>
      </xdr:nvSpPr>
      <xdr:spPr>
        <a:xfrm>
          <a:off x="10426700" y="660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86475</xdr:rowOff>
    </xdr:from>
    <xdr:to>
      <xdr:col>50</xdr:col>
      <xdr:colOff>165100</xdr:colOff>
      <xdr:row>39</xdr:row>
      <xdr:rowOff>16625</xdr:rowOff>
    </xdr:to>
    <xdr:sp macro="" textlink="">
      <xdr:nvSpPr>
        <xdr:cNvPr id="121" name="フローチャート: 判断 120">
          <a:extLst>
            <a:ext uri="{FF2B5EF4-FFF2-40B4-BE49-F238E27FC236}">
              <a16:creationId xmlns:a16="http://schemas.microsoft.com/office/drawing/2014/main" id="{E489E225-E5C9-4118-8154-D669728A5C7D}"/>
            </a:ext>
          </a:extLst>
        </xdr:cNvPr>
        <xdr:cNvSpPr/>
      </xdr:nvSpPr>
      <xdr:spPr>
        <a:xfrm>
          <a:off x="9588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108515</xdr:rowOff>
    </xdr:from>
    <xdr:to>
      <xdr:col>46</xdr:col>
      <xdr:colOff>38100</xdr:colOff>
      <xdr:row>39</xdr:row>
      <xdr:rowOff>38665</xdr:rowOff>
    </xdr:to>
    <xdr:sp macro="" textlink="">
      <xdr:nvSpPr>
        <xdr:cNvPr id="122" name="フローチャート: 判断 121">
          <a:extLst>
            <a:ext uri="{FF2B5EF4-FFF2-40B4-BE49-F238E27FC236}">
              <a16:creationId xmlns:a16="http://schemas.microsoft.com/office/drawing/2014/main" id="{39EA2212-4831-44B8-AFF5-42AA19C6FEC1}"/>
            </a:ext>
          </a:extLst>
        </xdr:cNvPr>
        <xdr:cNvSpPr/>
      </xdr:nvSpPr>
      <xdr:spPr>
        <a:xfrm>
          <a:off x="8699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118326</xdr:rowOff>
    </xdr:from>
    <xdr:to>
      <xdr:col>41</xdr:col>
      <xdr:colOff>101600</xdr:colOff>
      <xdr:row>39</xdr:row>
      <xdr:rowOff>48476</xdr:rowOff>
    </xdr:to>
    <xdr:sp macro="" textlink="">
      <xdr:nvSpPr>
        <xdr:cNvPr id="123" name="フローチャート: 判断 122">
          <a:extLst>
            <a:ext uri="{FF2B5EF4-FFF2-40B4-BE49-F238E27FC236}">
              <a16:creationId xmlns:a16="http://schemas.microsoft.com/office/drawing/2014/main" id="{DDD5F858-F832-4C6B-A5F5-AB7578A5F74D}"/>
            </a:ext>
          </a:extLst>
        </xdr:cNvPr>
        <xdr:cNvSpPr/>
      </xdr:nvSpPr>
      <xdr:spPr>
        <a:xfrm>
          <a:off x="7810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126879</xdr:rowOff>
    </xdr:from>
    <xdr:to>
      <xdr:col>36</xdr:col>
      <xdr:colOff>165100</xdr:colOff>
      <xdr:row>39</xdr:row>
      <xdr:rowOff>57029</xdr:rowOff>
    </xdr:to>
    <xdr:sp macro="" textlink="">
      <xdr:nvSpPr>
        <xdr:cNvPr id="124" name="フローチャート: 判断 123">
          <a:extLst>
            <a:ext uri="{FF2B5EF4-FFF2-40B4-BE49-F238E27FC236}">
              <a16:creationId xmlns:a16="http://schemas.microsoft.com/office/drawing/2014/main" id="{0DED909B-13A1-4FF8-BC94-1647C11324F1}"/>
            </a:ext>
          </a:extLst>
        </xdr:cNvPr>
        <xdr:cNvSpPr/>
      </xdr:nvSpPr>
      <xdr:spPr>
        <a:xfrm>
          <a:off x="6921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5B0E9E8-C581-44C4-BCB4-284E67E04D6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E7CE4E7-7ECA-4D28-8070-7C90640D3B5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62AFEC5-C7E8-4DE7-9A46-06C3019E806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7FC412F-1581-4B75-A9E9-E13A7FA762C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D1083D3-0FBA-4D86-A612-827C75F085B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142062</xdr:rowOff>
    </xdr:from>
    <xdr:to>
      <xdr:col>55</xdr:col>
      <xdr:colOff>50800</xdr:colOff>
      <xdr:row>39</xdr:row>
      <xdr:rowOff>72212</xdr:rowOff>
    </xdr:to>
    <xdr:sp macro="" textlink="">
      <xdr:nvSpPr>
        <xdr:cNvPr id="130" name="楕円 129">
          <a:extLst>
            <a:ext uri="{FF2B5EF4-FFF2-40B4-BE49-F238E27FC236}">
              <a16:creationId xmlns:a16="http://schemas.microsoft.com/office/drawing/2014/main" id="{A98A6B44-4674-46FE-93AB-4F3A3D886186}"/>
            </a:ext>
          </a:extLst>
        </xdr:cNvPr>
        <xdr:cNvSpPr/>
      </xdr:nvSpPr>
      <xdr:spPr>
        <a:xfrm>
          <a:off x="10426700" y="665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120489</xdr:rowOff>
    </xdr:from>
    <xdr:ext cx="534377" cy="259045"/>
    <xdr:sp macro="" textlink="">
      <xdr:nvSpPr>
        <xdr:cNvPr id="131" name="【道路】&#10;一人当たり延長該当値テキスト">
          <a:extLst>
            <a:ext uri="{FF2B5EF4-FFF2-40B4-BE49-F238E27FC236}">
              <a16:creationId xmlns:a16="http://schemas.microsoft.com/office/drawing/2014/main" id="{FE34C8B9-E9AC-4C4C-BF07-F04E517D0122}"/>
            </a:ext>
          </a:extLst>
        </xdr:cNvPr>
        <xdr:cNvSpPr txBox="1"/>
      </xdr:nvSpPr>
      <xdr:spPr>
        <a:xfrm>
          <a:off x="10515600" y="66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148996</xdr:rowOff>
    </xdr:from>
    <xdr:to>
      <xdr:col>50</xdr:col>
      <xdr:colOff>165100</xdr:colOff>
      <xdr:row>39</xdr:row>
      <xdr:rowOff>79146</xdr:rowOff>
    </xdr:to>
    <xdr:sp macro="" textlink="">
      <xdr:nvSpPr>
        <xdr:cNvPr id="132" name="楕円 131">
          <a:extLst>
            <a:ext uri="{FF2B5EF4-FFF2-40B4-BE49-F238E27FC236}">
              <a16:creationId xmlns:a16="http://schemas.microsoft.com/office/drawing/2014/main" id="{F4121063-7B79-4937-97EE-3D5F9AF99A97}"/>
            </a:ext>
          </a:extLst>
        </xdr:cNvPr>
        <xdr:cNvSpPr/>
      </xdr:nvSpPr>
      <xdr:spPr>
        <a:xfrm>
          <a:off x="9588500" y="666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21412</xdr:rowOff>
    </xdr:from>
    <xdr:to>
      <xdr:col>55</xdr:col>
      <xdr:colOff>0</xdr:colOff>
      <xdr:row>39</xdr:row>
      <xdr:rowOff>28346</xdr:rowOff>
    </xdr:to>
    <xdr:cxnSp macro="">
      <xdr:nvCxnSpPr>
        <xdr:cNvPr id="133" name="直線コネクタ 132">
          <a:extLst>
            <a:ext uri="{FF2B5EF4-FFF2-40B4-BE49-F238E27FC236}">
              <a16:creationId xmlns:a16="http://schemas.microsoft.com/office/drawing/2014/main" id="{FEFE6238-3FAE-4DAB-8C0D-F062CB544E7F}"/>
            </a:ext>
          </a:extLst>
        </xdr:cNvPr>
        <xdr:cNvCxnSpPr/>
      </xdr:nvCxnSpPr>
      <xdr:spPr>
        <a:xfrm flipV="1">
          <a:off x="9639300" y="6707962"/>
          <a:ext cx="8382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157874</xdr:rowOff>
    </xdr:from>
    <xdr:to>
      <xdr:col>46</xdr:col>
      <xdr:colOff>38100</xdr:colOff>
      <xdr:row>39</xdr:row>
      <xdr:rowOff>88024</xdr:rowOff>
    </xdr:to>
    <xdr:sp macro="" textlink="">
      <xdr:nvSpPr>
        <xdr:cNvPr id="134" name="楕円 133">
          <a:extLst>
            <a:ext uri="{FF2B5EF4-FFF2-40B4-BE49-F238E27FC236}">
              <a16:creationId xmlns:a16="http://schemas.microsoft.com/office/drawing/2014/main" id="{49910048-9999-453D-A229-0DFE483571DD}"/>
            </a:ext>
          </a:extLst>
        </xdr:cNvPr>
        <xdr:cNvSpPr/>
      </xdr:nvSpPr>
      <xdr:spPr>
        <a:xfrm>
          <a:off x="8699500" y="66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28346</xdr:rowOff>
    </xdr:from>
    <xdr:to>
      <xdr:col>50</xdr:col>
      <xdr:colOff>114300</xdr:colOff>
      <xdr:row>39</xdr:row>
      <xdr:rowOff>37224</xdr:rowOff>
    </xdr:to>
    <xdr:cxnSp macro="">
      <xdr:nvCxnSpPr>
        <xdr:cNvPr id="135" name="直線コネクタ 134">
          <a:extLst>
            <a:ext uri="{FF2B5EF4-FFF2-40B4-BE49-F238E27FC236}">
              <a16:creationId xmlns:a16="http://schemas.microsoft.com/office/drawing/2014/main" id="{60655296-EF1A-4F80-B17F-F6FA4C20CD87}"/>
            </a:ext>
          </a:extLst>
        </xdr:cNvPr>
        <xdr:cNvCxnSpPr/>
      </xdr:nvCxnSpPr>
      <xdr:spPr>
        <a:xfrm flipV="1">
          <a:off x="8750300" y="6714896"/>
          <a:ext cx="8890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161646</xdr:rowOff>
    </xdr:from>
    <xdr:to>
      <xdr:col>41</xdr:col>
      <xdr:colOff>101600</xdr:colOff>
      <xdr:row>39</xdr:row>
      <xdr:rowOff>91796</xdr:rowOff>
    </xdr:to>
    <xdr:sp macro="" textlink="">
      <xdr:nvSpPr>
        <xdr:cNvPr id="136" name="楕円 135">
          <a:extLst>
            <a:ext uri="{FF2B5EF4-FFF2-40B4-BE49-F238E27FC236}">
              <a16:creationId xmlns:a16="http://schemas.microsoft.com/office/drawing/2014/main" id="{1505479E-0DBA-4244-B817-D08DBCA2406E}"/>
            </a:ext>
          </a:extLst>
        </xdr:cNvPr>
        <xdr:cNvSpPr/>
      </xdr:nvSpPr>
      <xdr:spPr>
        <a:xfrm>
          <a:off x="7810500" y="667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37224</xdr:rowOff>
    </xdr:from>
    <xdr:to>
      <xdr:col>45</xdr:col>
      <xdr:colOff>177800</xdr:colOff>
      <xdr:row>39</xdr:row>
      <xdr:rowOff>40996</xdr:rowOff>
    </xdr:to>
    <xdr:cxnSp macro="">
      <xdr:nvCxnSpPr>
        <xdr:cNvPr id="137" name="直線コネクタ 136">
          <a:extLst>
            <a:ext uri="{FF2B5EF4-FFF2-40B4-BE49-F238E27FC236}">
              <a16:creationId xmlns:a16="http://schemas.microsoft.com/office/drawing/2014/main" id="{08836B22-BD2D-4E61-9142-65D3837EA6ED}"/>
            </a:ext>
          </a:extLst>
        </xdr:cNvPr>
        <xdr:cNvCxnSpPr/>
      </xdr:nvCxnSpPr>
      <xdr:spPr>
        <a:xfrm flipV="1">
          <a:off x="7861300" y="6723774"/>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163475</xdr:rowOff>
    </xdr:from>
    <xdr:to>
      <xdr:col>36</xdr:col>
      <xdr:colOff>165100</xdr:colOff>
      <xdr:row>39</xdr:row>
      <xdr:rowOff>93625</xdr:rowOff>
    </xdr:to>
    <xdr:sp macro="" textlink="">
      <xdr:nvSpPr>
        <xdr:cNvPr id="138" name="楕円 137">
          <a:extLst>
            <a:ext uri="{FF2B5EF4-FFF2-40B4-BE49-F238E27FC236}">
              <a16:creationId xmlns:a16="http://schemas.microsoft.com/office/drawing/2014/main" id="{EC8ECC15-A631-4BDE-9398-F58B007241C9}"/>
            </a:ext>
          </a:extLst>
        </xdr:cNvPr>
        <xdr:cNvSpPr/>
      </xdr:nvSpPr>
      <xdr:spPr>
        <a:xfrm>
          <a:off x="6921500" y="66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40996</xdr:rowOff>
    </xdr:from>
    <xdr:to>
      <xdr:col>41</xdr:col>
      <xdr:colOff>50800</xdr:colOff>
      <xdr:row>39</xdr:row>
      <xdr:rowOff>42825</xdr:rowOff>
    </xdr:to>
    <xdr:cxnSp macro="">
      <xdr:nvCxnSpPr>
        <xdr:cNvPr id="139" name="直線コネクタ 138">
          <a:extLst>
            <a:ext uri="{FF2B5EF4-FFF2-40B4-BE49-F238E27FC236}">
              <a16:creationId xmlns:a16="http://schemas.microsoft.com/office/drawing/2014/main" id="{2D84EAB2-6C96-4F08-B662-7E816A990B83}"/>
            </a:ext>
          </a:extLst>
        </xdr:cNvPr>
        <xdr:cNvCxnSpPr/>
      </xdr:nvCxnSpPr>
      <xdr:spPr>
        <a:xfrm flipV="1">
          <a:off x="6972300" y="672754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33151</xdr:rowOff>
    </xdr:from>
    <xdr:ext cx="534377" cy="259045"/>
    <xdr:sp macro="" textlink="">
      <xdr:nvSpPr>
        <xdr:cNvPr id="140" name="n_1aveValue【道路】&#10;一人当たり延長">
          <a:extLst>
            <a:ext uri="{FF2B5EF4-FFF2-40B4-BE49-F238E27FC236}">
              <a16:creationId xmlns:a16="http://schemas.microsoft.com/office/drawing/2014/main" id="{2E74112E-7AE8-45FD-A8E4-10F9BA3B25CC}"/>
            </a:ext>
          </a:extLst>
        </xdr:cNvPr>
        <xdr:cNvSpPr txBox="1"/>
      </xdr:nvSpPr>
      <xdr:spPr>
        <a:xfrm>
          <a:off x="9359411" y="63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55192</xdr:rowOff>
    </xdr:from>
    <xdr:ext cx="534377" cy="259045"/>
    <xdr:sp macro="" textlink="">
      <xdr:nvSpPr>
        <xdr:cNvPr id="141" name="n_2aveValue【道路】&#10;一人当たり延長">
          <a:extLst>
            <a:ext uri="{FF2B5EF4-FFF2-40B4-BE49-F238E27FC236}">
              <a16:creationId xmlns:a16="http://schemas.microsoft.com/office/drawing/2014/main" id="{71A74538-27D7-4C5E-AA44-EF400D394E4B}"/>
            </a:ext>
          </a:extLst>
        </xdr:cNvPr>
        <xdr:cNvSpPr txBox="1"/>
      </xdr:nvSpPr>
      <xdr:spPr>
        <a:xfrm>
          <a:off x="84831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65003</xdr:rowOff>
    </xdr:from>
    <xdr:ext cx="534377" cy="259045"/>
    <xdr:sp macro="" textlink="">
      <xdr:nvSpPr>
        <xdr:cNvPr id="142" name="n_3aveValue【道路】&#10;一人当たり延長">
          <a:extLst>
            <a:ext uri="{FF2B5EF4-FFF2-40B4-BE49-F238E27FC236}">
              <a16:creationId xmlns:a16="http://schemas.microsoft.com/office/drawing/2014/main" id="{158BE566-6DE3-49D9-A729-F67D766CB5AA}"/>
            </a:ext>
          </a:extLst>
        </xdr:cNvPr>
        <xdr:cNvSpPr txBox="1"/>
      </xdr:nvSpPr>
      <xdr:spPr>
        <a:xfrm>
          <a:off x="7594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73556</xdr:rowOff>
    </xdr:from>
    <xdr:ext cx="534377" cy="259045"/>
    <xdr:sp macro="" textlink="">
      <xdr:nvSpPr>
        <xdr:cNvPr id="143" name="n_4aveValue【道路】&#10;一人当たり延長">
          <a:extLst>
            <a:ext uri="{FF2B5EF4-FFF2-40B4-BE49-F238E27FC236}">
              <a16:creationId xmlns:a16="http://schemas.microsoft.com/office/drawing/2014/main" id="{AAD10415-0133-4C85-9CAB-27656D55A2E5}"/>
            </a:ext>
          </a:extLst>
        </xdr:cNvPr>
        <xdr:cNvSpPr txBox="1"/>
      </xdr:nvSpPr>
      <xdr:spPr>
        <a:xfrm>
          <a:off x="6705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70273</xdr:rowOff>
    </xdr:from>
    <xdr:ext cx="534377" cy="259045"/>
    <xdr:sp macro="" textlink="">
      <xdr:nvSpPr>
        <xdr:cNvPr id="144" name="n_1mainValue【道路】&#10;一人当たり延長">
          <a:extLst>
            <a:ext uri="{FF2B5EF4-FFF2-40B4-BE49-F238E27FC236}">
              <a16:creationId xmlns:a16="http://schemas.microsoft.com/office/drawing/2014/main" id="{426C3DCE-8CD4-45BE-B509-1C690F5C5792}"/>
            </a:ext>
          </a:extLst>
        </xdr:cNvPr>
        <xdr:cNvSpPr txBox="1"/>
      </xdr:nvSpPr>
      <xdr:spPr>
        <a:xfrm>
          <a:off x="9359411" y="675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79151</xdr:rowOff>
    </xdr:from>
    <xdr:ext cx="534377" cy="259045"/>
    <xdr:sp macro="" textlink="">
      <xdr:nvSpPr>
        <xdr:cNvPr id="145" name="n_2mainValue【道路】&#10;一人当たり延長">
          <a:extLst>
            <a:ext uri="{FF2B5EF4-FFF2-40B4-BE49-F238E27FC236}">
              <a16:creationId xmlns:a16="http://schemas.microsoft.com/office/drawing/2014/main" id="{477E8E87-7FE0-4C4B-8F79-5A5DB6B20EFD}"/>
            </a:ext>
          </a:extLst>
        </xdr:cNvPr>
        <xdr:cNvSpPr txBox="1"/>
      </xdr:nvSpPr>
      <xdr:spPr>
        <a:xfrm>
          <a:off x="8483111" y="676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82923</xdr:rowOff>
    </xdr:from>
    <xdr:ext cx="534377" cy="259045"/>
    <xdr:sp macro="" textlink="">
      <xdr:nvSpPr>
        <xdr:cNvPr id="146" name="n_3mainValue【道路】&#10;一人当たり延長">
          <a:extLst>
            <a:ext uri="{FF2B5EF4-FFF2-40B4-BE49-F238E27FC236}">
              <a16:creationId xmlns:a16="http://schemas.microsoft.com/office/drawing/2014/main" id="{381E33FB-654D-4E90-B927-B2C362A1D23C}"/>
            </a:ext>
          </a:extLst>
        </xdr:cNvPr>
        <xdr:cNvSpPr txBox="1"/>
      </xdr:nvSpPr>
      <xdr:spPr>
        <a:xfrm>
          <a:off x="7594111" y="676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84752</xdr:rowOff>
    </xdr:from>
    <xdr:ext cx="534377" cy="259045"/>
    <xdr:sp macro="" textlink="">
      <xdr:nvSpPr>
        <xdr:cNvPr id="147" name="n_4mainValue【道路】&#10;一人当たり延長">
          <a:extLst>
            <a:ext uri="{FF2B5EF4-FFF2-40B4-BE49-F238E27FC236}">
              <a16:creationId xmlns:a16="http://schemas.microsoft.com/office/drawing/2014/main" id="{01D78185-647C-4C77-A049-676AF71AF898}"/>
            </a:ext>
          </a:extLst>
        </xdr:cNvPr>
        <xdr:cNvSpPr txBox="1"/>
      </xdr:nvSpPr>
      <xdr:spPr>
        <a:xfrm>
          <a:off x="6705111" y="677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6AF2B6BA-C71A-454D-94AE-5B775106EE9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72668878-3262-4AA9-B33C-0C7B352B687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7B0EB5A3-0C5E-4AA2-AB83-1F4ACCDA160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C6D5CA34-C348-4CED-9C3C-1F707DD7205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C5062675-7919-45F7-A130-E73C63FE0BD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57D4A700-CF8E-4376-B686-CEC786FE9C7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E2F89F1A-74C7-4076-BAC7-170971ED2BD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B4894788-ACC4-4A44-9822-A04FA74DAA7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421CB6AD-C0FE-43F0-8D59-187A35B8334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2F817B5B-2C21-4984-AF85-F3962190359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D74C2699-3849-4752-8B6C-8C2B8569115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5128C246-75AE-437A-825C-6AABB20A6EF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9140C61F-8A18-41D9-9F93-37A2B88CD9B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6EAA3248-A70D-4A3C-85AF-98A7745A29D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BDF4507F-03E3-4372-A47B-443D4051263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CE4F6C7E-D64F-4C0B-BE55-44A22A4D699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4A36D09C-8072-4F60-9EB8-070D541A136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447D7296-7F86-4EC8-929B-3061445C566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FE954023-47CF-477D-96B9-2475893D94F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D3A05D72-7137-49FF-920A-F27F5715D76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64493DAD-0DBD-424F-AFCF-A0733746E7C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7CC8BFBF-640D-4627-BE8A-1A2D202B539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67212B12-C50F-48BE-9435-B0B007481A7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F02A550D-36E8-449B-A410-E4880F3FAF8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B7674542-A74D-47F5-9EF9-E29E85B482B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104503</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BF146BCA-C96C-4844-A06B-A1873A7C281E}"/>
            </a:ext>
          </a:extLst>
        </xdr:cNvPr>
        <xdr:cNvCxnSpPr/>
      </xdr:nvCxnSpPr>
      <xdr:spPr>
        <a:xfrm flipV="1">
          <a:off x="4634865" y="9534253"/>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64BC5A47-30F5-4A4F-923C-BEF06F9E4A1B}"/>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31BFFBD5-1587-45B7-B06F-05E465144926}"/>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51180</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ACF399F4-2497-4A3D-BADF-8785A7355986}"/>
            </a:ext>
          </a:extLst>
        </xdr:cNvPr>
        <xdr:cNvSpPr txBox="1"/>
      </xdr:nvSpPr>
      <xdr:spPr>
        <a:xfrm>
          <a:off x="4673600" y="9309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104503</xdr:rowOff>
    </xdr:from>
    <xdr:to>
      <xdr:col>24</xdr:col>
      <xdr:colOff>152400</xdr:colOff>
      <xdr:row>55</xdr:row>
      <xdr:rowOff>104503</xdr:rowOff>
    </xdr:to>
    <xdr:cxnSp macro="">
      <xdr:nvCxnSpPr>
        <xdr:cNvPr id="177" name="直線コネクタ 176">
          <a:extLst>
            <a:ext uri="{FF2B5EF4-FFF2-40B4-BE49-F238E27FC236}">
              <a16:creationId xmlns:a16="http://schemas.microsoft.com/office/drawing/2014/main" id="{9D8734AF-657A-4737-9CD9-1EBF6A4E0F63}"/>
            </a:ext>
          </a:extLst>
        </xdr:cNvPr>
        <xdr:cNvCxnSpPr/>
      </xdr:nvCxnSpPr>
      <xdr:spPr>
        <a:xfrm>
          <a:off x="4546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118671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178B74F2-3D31-46F1-BC2C-8348D72E2952}"/>
            </a:ext>
          </a:extLst>
        </xdr:cNvPr>
        <xdr:cNvSpPr txBox="1"/>
      </xdr:nvSpPr>
      <xdr:spPr>
        <a:xfrm>
          <a:off x="4673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828088CB-FC7B-4639-82E4-6D64B6CDBEC2}"/>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130447</xdr:rowOff>
    </xdr:from>
    <xdr:to>
      <xdr:col>20</xdr:col>
      <xdr:colOff>38100</xdr:colOff>
      <xdr:row>61</xdr:row>
      <xdr:rowOff>60597</xdr:rowOff>
    </xdr:to>
    <xdr:sp macro="" textlink="">
      <xdr:nvSpPr>
        <xdr:cNvPr id="180" name="フローチャート: 判断 179">
          <a:extLst>
            <a:ext uri="{FF2B5EF4-FFF2-40B4-BE49-F238E27FC236}">
              <a16:creationId xmlns:a16="http://schemas.microsoft.com/office/drawing/2014/main" id="{CF0ADF43-6763-4C2A-9842-905FF5DD7A92}"/>
            </a:ext>
          </a:extLst>
        </xdr:cNvPr>
        <xdr:cNvSpPr/>
      </xdr:nvSpPr>
      <xdr:spPr>
        <a:xfrm>
          <a:off x="3746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128815</xdr:rowOff>
    </xdr:from>
    <xdr:to>
      <xdr:col>15</xdr:col>
      <xdr:colOff>101600</xdr:colOff>
      <xdr:row>61</xdr:row>
      <xdr:rowOff>58965</xdr:rowOff>
    </xdr:to>
    <xdr:sp macro="" textlink="">
      <xdr:nvSpPr>
        <xdr:cNvPr id="181" name="フローチャート: 判断 180">
          <a:extLst>
            <a:ext uri="{FF2B5EF4-FFF2-40B4-BE49-F238E27FC236}">
              <a16:creationId xmlns:a16="http://schemas.microsoft.com/office/drawing/2014/main" id="{EC2A6895-E6C6-440F-9EE5-F496B43E8F5C}"/>
            </a:ext>
          </a:extLst>
        </xdr:cNvPr>
        <xdr:cNvSpPr/>
      </xdr:nvSpPr>
      <xdr:spPr>
        <a:xfrm>
          <a:off x="2857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92891</xdr:rowOff>
    </xdr:from>
    <xdr:to>
      <xdr:col>10</xdr:col>
      <xdr:colOff>165100</xdr:colOff>
      <xdr:row>61</xdr:row>
      <xdr:rowOff>23041</xdr:rowOff>
    </xdr:to>
    <xdr:sp macro="" textlink="">
      <xdr:nvSpPr>
        <xdr:cNvPr id="182" name="フローチャート: 判断 181">
          <a:extLst>
            <a:ext uri="{FF2B5EF4-FFF2-40B4-BE49-F238E27FC236}">
              <a16:creationId xmlns:a16="http://schemas.microsoft.com/office/drawing/2014/main" id="{72052F10-E2E0-40B0-BF51-6B780A9E0B89}"/>
            </a:ext>
          </a:extLst>
        </xdr:cNvPr>
        <xdr:cNvSpPr/>
      </xdr:nvSpPr>
      <xdr:spPr>
        <a:xfrm>
          <a:off x="1968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71F8BEE4-7032-43D8-BF59-1D676B389958}"/>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64171D8-5EB0-4069-B2F3-934A550B341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C3F120B-CC4C-4A54-A0E3-360FFED3134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38D8240-2296-4005-99D6-7695BE240BF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354481A-3DCB-43E0-9E9D-4E271F96619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C4B5E1-72A3-4EBA-BC81-26EA91435F5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140244</xdr:rowOff>
    </xdr:from>
    <xdr:to>
      <xdr:col>24</xdr:col>
      <xdr:colOff>114300</xdr:colOff>
      <xdr:row>56</xdr:row>
      <xdr:rowOff>70394</xdr:rowOff>
    </xdr:to>
    <xdr:sp macro="" textlink="">
      <xdr:nvSpPr>
        <xdr:cNvPr id="189" name="楕円 188">
          <a:extLst>
            <a:ext uri="{FF2B5EF4-FFF2-40B4-BE49-F238E27FC236}">
              <a16:creationId xmlns:a16="http://schemas.microsoft.com/office/drawing/2014/main" id="{9E42FF3A-5A82-49FC-9FFE-3D74EC1A0E4B}"/>
            </a:ext>
          </a:extLst>
        </xdr:cNvPr>
        <xdr:cNvSpPr/>
      </xdr:nvSpPr>
      <xdr:spPr>
        <a:xfrm>
          <a:off x="4584700" y="956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55171</xdr:rowOff>
    </xdr:from>
    <xdr:ext cx="340478" cy="259045"/>
    <xdr:sp macro="" textlink="">
      <xdr:nvSpPr>
        <xdr:cNvPr id="190" name="【橋りょう・トンネル】&#10;有形固定資産減価償却率該当値テキスト">
          <a:extLst>
            <a:ext uri="{FF2B5EF4-FFF2-40B4-BE49-F238E27FC236}">
              <a16:creationId xmlns:a16="http://schemas.microsoft.com/office/drawing/2014/main" id="{C085CDD7-193A-428D-AD4A-578A3F326C18}"/>
            </a:ext>
          </a:extLst>
        </xdr:cNvPr>
        <xdr:cNvSpPr txBox="1"/>
      </xdr:nvSpPr>
      <xdr:spPr>
        <a:xfrm>
          <a:off x="4673600" y="94849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112485</xdr:rowOff>
    </xdr:from>
    <xdr:to>
      <xdr:col>20</xdr:col>
      <xdr:colOff>38100</xdr:colOff>
      <xdr:row>56</xdr:row>
      <xdr:rowOff>42635</xdr:rowOff>
    </xdr:to>
    <xdr:sp macro="" textlink="">
      <xdr:nvSpPr>
        <xdr:cNvPr id="191" name="楕円 190">
          <a:extLst>
            <a:ext uri="{FF2B5EF4-FFF2-40B4-BE49-F238E27FC236}">
              <a16:creationId xmlns:a16="http://schemas.microsoft.com/office/drawing/2014/main" id="{F256CDE0-7841-47CC-ABEB-658E5188FBBF}"/>
            </a:ext>
          </a:extLst>
        </xdr:cNvPr>
        <xdr:cNvSpPr/>
      </xdr:nvSpPr>
      <xdr:spPr>
        <a:xfrm>
          <a:off x="3746500" y="95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163285</xdr:rowOff>
    </xdr:from>
    <xdr:to>
      <xdr:col>24</xdr:col>
      <xdr:colOff>63500</xdr:colOff>
      <xdr:row>56</xdr:row>
      <xdr:rowOff>19594</xdr:rowOff>
    </xdr:to>
    <xdr:cxnSp macro="">
      <xdr:nvCxnSpPr>
        <xdr:cNvPr id="192" name="直線コネクタ 191">
          <a:extLst>
            <a:ext uri="{FF2B5EF4-FFF2-40B4-BE49-F238E27FC236}">
              <a16:creationId xmlns:a16="http://schemas.microsoft.com/office/drawing/2014/main" id="{B92815CA-99A3-4C31-919E-2EFE4FC9AFF6}"/>
            </a:ext>
          </a:extLst>
        </xdr:cNvPr>
        <xdr:cNvCxnSpPr/>
      </xdr:nvCxnSpPr>
      <xdr:spPr>
        <a:xfrm>
          <a:off x="3797300" y="9593035"/>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84727</xdr:rowOff>
    </xdr:from>
    <xdr:to>
      <xdr:col>15</xdr:col>
      <xdr:colOff>101600</xdr:colOff>
      <xdr:row>56</xdr:row>
      <xdr:rowOff>14877</xdr:rowOff>
    </xdr:to>
    <xdr:sp macro="" textlink="">
      <xdr:nvSpPr>
        <xdr:cNvPr id="193" name="楕円 192">
          <a:extLst>
            <a:ext uri="{FF2B5EF4-FFF2-40B4-BE49-F238E27FC236}">
              <a16:creationId xmlns:a16="http://schemas.microsoft.com/office/drawing/2014/main" id="{BC0D7545-D5A7-42DC-84E0-EAEE6436EB3B}"/>
            </a:ext>
          </a:extLst>
        </xdr:cNvPr>
        <xdr:cNvSpPr/>
      </xdr:nvSpPr>
      <xdr:spPr>
        <a:xfrm>
          <a:off x="2857500" y="95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135527</xdr:rowOff>
    </xdr:from>
    <xdr:to>
      <xdr:col>19</xdr:col>
      <xdr:colOff>177800</xdr:colOff>
      <xdr:row>55</xdr:row>
      <xdr:rowOff>163285</xdr:rowOff>
    </xdr:to>
    <xdr:cxnSp macro="">
      <xdr:nvCxnSpPr>
        <xdr:cNvPr id="194" name="直線コネクタ 193">
          <a:extLst>
            <a:ext uri="{FF2B5EF4-FFF2-40B4-BE49-F238E27FC236}">
              <a16:creationId xmlns:a16="http://schemas.microsoft.com/office/drawing/2014/main" id="{1992D45D-B5D3-45E1-869A-5D7D9F9CD484}"/>
            </a:ext>
          </a:extLst>
        </xdr:cNvPr>
        <xdr:cNvCxnSpPr/>
      </xdr:nvCxnSpPr>
      <xdr:spPr>
        <a:xfrm>
          <a:off x="2908300" y="956527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55335</xdr:rowOff>
    </xdr:from>
    <xdr:to>
      <xdr:col>10</xdr:col>
      <xdr:colOff>165100</xdr:colOff>
      <xdr:row>55</xdr:row>
      <xdr:rowOff>156935</xdr:rowOff>
    </xdr:to>
    <xdr:sp macro="" textlink="">
      <xdr:nvSpPr>
        <xdr:cNvPr id="195" name="楕円 194">
          <a:extLst>
            <a:ext uri="{FF2B5EF4-FFF2-40B4-BE49-F238E27FC236}">
              <a16:creationId xmlns:a16="http://schemas.microsoft.com/office/drawing/2014/main" id="{F624409B-8CA5-4526-AC30-3F9FFFB2CC62}"/>
            </a:ext>
          </a:extLst>
        </xdr:cNvPr>
        <xdr:cNvSpPr/>
      </xdr:nvSpPr>
      <xdr:spPr>
        <a:xfrm>
          <a:off x="1968500" y="94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106135</xdr:rowOff>
    </xdr:from>
    <xdr:to>
      <xdr:col>15</xdr:col>
      <xdr:colOff>50800</xdr:colOff>
      <xdr:row>55</xdr:row>
      <xdr:rowOff>135527</xdr:rowOff>
    </xdr:to>
    <xdr:cxnSp macro="">
      <xdr:nvCxnSpPr>
        <xdr:cNvPr id="196" name="直線コネクタ 195">
          <a:extLst>
            <a:ext uri="{FF2B5EF4-FFF2-40B4-BE49-F238E27FC236}">
              <a16:creationId xmlns:a16="http://schemas.microsoft.com/office/drawing/2014/main" id="{FD69C0FA-2C0B-41A1-9530-10059C04DDD3}"/>
            </a:ext>
          </a:extLst>
        </xdr:cNvPr>
        <xdr:cNvCxnSpPr/>
      </xdr:nvCxnSpPr>
      <xdr:spPr>
        <a:xfrm>
          <a:off x="2019300" y="953588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48804</xdr:rowOff>
    </xdr:from>
    <xdr:to>
      <xdr:col>6</xdr:col>
      <xdr:colOff>38100</xdr:colOff>
      <xdr:row>55</xdr:row>
      <xdr:rowOff>150404</xdr:rowOff>
    </xdr:to>
    <xdr:sp macro="" textlink="">
      <xdr:nvSpPr>
        <xdr:cNvPr id="197" name="楕円 196">
          <a:extLst>
            <a:ext uri="{FF2B5EF4-FFF2-40B4-BE49-F238E27FC236}">
              <a16:creationId xmlns:a16="http://schemas.microsoft.com/office/drawing/2014/main" id="{F5CCA156-03CC-4595-930D-927B87026C87}"/>
            </a:ext>
          </a:extLst>
        </xdr:cNvPr>
        <xdr:cNvSpPr/>
      </xdr:nvSpPr>
      <xdr:spPr>
        <a:xfrm>
          <a:off x="1079500" y="947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99604</xdr:rowOff>
    </xdr:from>
    <xdr:to>
      <xdr:col>10</xdr:col>
      <xdr:colOff>114300</xdr:colOff>
      <xdr:row>55</xdr:row>
      <xdr:rowOff>106135</xdr:rowOff>
    </xdr:to>
    <xdr:cxnSp macro="">
      <xdr:nvCxnSpPr>
        <xdr:cNvPr id="198" name="直線コネクタ 197">
          <a:extLst>
            <a:ext uri="{FF2B5EF4-FFF2-40B4-BE49-F238E27FC236}">
              <a16:creationId xmlns:a16="http://schemas.microsoft.com/office/drawing/2014/main" id="{36743495-9EE0-437C-BE8D-41503ED8E30D}"/>
            </a:ext>
          </a:extLst>
        </xdr:cNvPr>
        <xdr:cNvCxnSpPr/>
      </xdr:nvCxnSpPr>
      <xdr:spPr>
        <a:xfrm>
          <a:off x="1130300" y="952935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51724</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C97B90A-3B2D-47D5-9785-0A49F9D7885D}"/>
            </a:ext>
          </a:extLst>
        </xdr:cNvPr>
        <xdr:cNvSpPr txBox="1"/>
      </xdr:nvSpPr>
      <xdr:spPr>
        <a:xfrm>
          <a:off x="35820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50092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471C373-A7B5-495D-8DAF-62340C16671F}"/>
            </a:ext>
          </a:extLst>
        </xdr:cNvPr>
        <xdr:cNvSpPr txBox="1"/>
      </xdr:nvSpPr>
      <xdr:spPr>
        <a:xfrm>
          <a:off x="2705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14168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AC97F81B-673E-4FC0-A6E9-3EEC44FB37D5}"/>
            </a:ext>
          </a:extLst>
        </xdr:cNvPr>
        <xdr:cNvSpPr txBox="1"/>
      </xdr:nvSpPr>
      <xdr:spPr>
        <a:xfrm>
          <a:off x="1816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F7B06B23-0790-4E57-BD13-9B57874E22D3}"/>
            </a:ext>
          </a:extLst>
        </xdr:cNvPr>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59162</xdr:rowOff>
    </xdr:from>
    <xdr:ext cx="340478" cy="259045"/>
    <xdr:sp macro="" textlink="">
      <xdr:nvSpPr>
        <xdr:cNvPr id="203" name="n_1mainValue【橋りょう・トンネル】&#10;有形固定資産減価償却率">
          <a:extLst>
            <a:ext uri="{FF2B5EF4-FFF2-40B4-BE49-F238E27FC236}">
              <a16:creationId xmlns:a16="http://schemas.microsoft.com/office/drawing/2014/main" id="{7618B451-6099-4900-9D24-2A1480A8E40E}"/>
            </a:ext>
          </a:extLst>
        </xdr:cNvPr>
        <xdr:cNvSpPr txBox="1"/>
      </xdr:nvSpPr>
      <xdr:spPr>
        <a:xfrm>
          <a:off x="3614361" y="9317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31404</xdr:rowOff>
    </xdr:from>
    <xdr:ext cx="340478" cy="259045"/>
    <xdr:sp macro="" textlink="">
      <xdr:nvSpPr>
        <xdr:cNvPr id="204" name="n_2mainValue【橋りょう・トンネル】&#10;有形固定資産減価償却率">
          <a:extLst>
            <a:ext uri="{FF2B5EF4-FFF2-40B4-BE49-F238E27FC236}">
              <a16:creationId xmlns:a16="http://schemas.microsoft.com/office/drawing/2014/main" id="{BC167598-4271-47D4-B802-2BFA4DD506AF}"/>
            </a:ext>
          </a:extLst>
        </xdr:cNvPr>
        <xdr:cNvSpPr txBox="1"/>
      </xdr:nvSpPr>
      <xdr:spPr>
        <a:xfrm>
          <a:off x="2738061" y="92897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54</xdr:row>
      <xdr:rowOff>2012</xdr:rowOff>
    </xdr:from>
    <xdr:ext cx="340478" cy="259045"/>
    <xdr:sp macro="" textlink="">
      <xdr:nvSpPr>
        <xdr:cNvPr id="205" name="n_3mainValue【橋りょう・トンネル】&#10;有形固定資産減価償却率">
          <a:extLst>
            <a:ext uri="{FF2B5EF4-FFF2-40B4-BE49-F238E27FC236}">
              <a16:creationId xmlns:a16="http://schemas.microsoft.com/office/drawing/2014/main" id="{4502EAAA-AA10-4D11-8FD9-04ECE04606E4}"/>
            </a:ext>
          </a:extLst>
        </xdr:cNvPr>
        <xdr:cNvSpPr txBox="1"/>
      </xdr:nvSpPr>
      <xdr:spPr>
        <a:xfrm>
          <a:off x="1849061" y="92603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53</xdr:row>
      <xdr:rowOff>166931</xdr:rowOff>
    </xdr:from>
    <xdr:ext cx="340478" cy="259045"/>
    <xdr:sp macro="" textlink="">
      <xdr:nvSpPr>
        <xdr:cNvPr id="206" name="n_4mainValue【橋りょう・トンネル】&#10;有形固定資産減価償却率">
          <a:extLst>
            <a:ext uri="{FF2B5EF4-FFF2-40B4-BE49-F238E27FC236}">
              <a16:creationId xmlns:a16="http://schemas.microsoft.com/office/drawing/2014/main" id="{13E149E9-7512-4ECB-9575-2ED21CD5D946}"/>
            </a:ext>
          </a:extLst>
        </xdr:cNvPr>
        <xdr:cNvSpPr txBox="1"/>
      </xdr:nvSpPr>
      <xdr:spPr>
        <a:xfrm>
          <a:off x="960061" y="92537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A05314D7-11EB-4B9A-9EE4-FA8F0DC28AA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3053D4DC-DB91-4394-B419-5AD458E2E18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6AD6C661-3682-4A83-9C3C-FBA7A27BEDB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62278954-2CF3-4972-BEAE-E2D997B0A64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100B260C-8DE8-45C7-A8B0-5765B6B5753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AD28A6FE-3129-410F-91C1-8BF6AC29C82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50B45128-22FB-447F-9D46-FB069260F30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354372AC-22B1-472B-B6B4-5F039B9E550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D950D966-61B7-4002-93EE-42E2CB99C2C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6AAC12E-E275-4A65-896F-6AC55EF3122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B87D3DC2-19C7-4EBF-8FD7-39D3435E31D9}"/>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1C39A3C6-8143-405C-AB0B-A4881F0E27F5}"/>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3E6B5509-00A9-4DA8-9ECE-CBC1F8BF2B9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D55E6CCE-3A0D-4035-8036-B55D6F16DE7E}"/>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3EC8AAC7-4C04-44DE-974E-50728FC25C4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2FC58E81-88BB-4379-8CEB-6939212297AE}"/>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524D3A4B-759A-41F3-BF1F-5A123300A1F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726E86B4-AD7A-4AE6-B978-79DE5E7F030B}"/>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6C37AD4A-DC71-42C8-A576-7D559293FF73}"/>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897DAE1B-0FF0-46E3-B637-BF344EEA0E4F}"/>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D2950F62-8397-4E02-BF64-5FB29D2D49C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2446EFEB-7487-4C67-8CE7-1AFA1504E9A6}"/>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6BEBDE1B-72B2-495C-92C4-A3F0F1F3F77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8E3F580E-320C-4B6B-9F18-F0BC6901656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8C05824C-EC5E-44E9-AE4A-E780791E06C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25219</xdr:rowOff>
    </xdr:from>
    <xdr:to>
      <xdr:col>54</xdr:col>
      <xdr:colOff>189865</xdr:colOff>
      <xdr:row>64</xdr:row>
      <xdr:rowOff>124709</xdr:rowOff>
    </xdr:to>
    <xdr:cxnSp macro="">
      <xdr:nvCxnSpPr>
        <xdr:cNvPr id="232" name="直線コネクタ 231">
          <a:extLst>
            <a:ext uri="{FF2B5EF4-FFF2-40B4-BE49-F238E27FC236}">
              <a16:creationId xmlns:a16="http://schemas.microsoft.com/office/drawing/2014/main" id="{63453F6C-DCA9-40CF-BE1E-43662FD42B2B}"/>
            </a:ext>
          </a:extLst>
        </xdr:cNvPr>
        <xdr:cNvCxnSpPr/>
      </xdr:nvCxnSpPr>
      <xdr:spPr>
        <a:xfrm flipV="1">
          <a:off x="10476865" y="9626419"/>
          <a:ext cx="0" cy="147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128536</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E8022D82-6C23-4943-9239-1FBAB7BB8E6F}"/>
            </a:ext>
          </a:extLst>
        </xdr:cNvPr>
        <xdr:cNvSpPr txBox="1"/>
      </xdr:nvSpPr>
      <xdr:spPr>
        <a:xfrm>
          <a:off x="10515600" y="1110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124709</xdr:rowOff>
    </xdr:from>
    <xdr:to>
      <xdr:col>55</xdr:col>
      <xdr:colOff>88900</xdr:colOff>
      <xdr:row>64</xdr:row>
      <xdr:rowOff>124709</xdr:rowOff>
    </xdr:to>
    <xdr:cxnSp macro="">
      <xdr:nvCxnSpPr>
        <xdr:cNvPr id="234" name="直線コネクタ 233">
          <a:extLst>
            <a:ext uri="{FF2B5EF4-FFF2-40B4-BE49-F238E27FC236}">
              <a16:creationId xmlns:a16="http://schemas.microsoft.com/office/drawing/2014/main" id="{6F509D0F-DA96-482C-BA89-2C5047769347}"/>
            </a:ext>
          </a:extLst>
        </xdr:cNvPr>
        <xdr:cNvCxnSpPr/>
      </xdr:nvCxnSpPr>
      <xdr:spPr>
        <a:xfrm>
          <a:off x="10388600" y="11097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143346</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D0DD26E6-8874-4DFC-A7E4-33B2936A03F2}"/>
            </a:ext>
          </a:extLst>
        </xdr:cNvPr>
        <xdr:cNvSpPr txBox="1"/>
      </xdr:nvSpPr>
      <xdr:spPr>
        <a:xfrm>
          <a:off x="10515600" y="94016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25219</xdr:rowOff>
    </xdr:from>
    <xdr:to>
      <xdr:col>55</xdr:col>
      <xdr:colOff>88900</xdr:colOff>
      <xdr:row>56</xdr:row>
      <xdr:rowOff>25219</xdr:rowOff>
    </xdr:to>
    <xdr:cxnSp macro="">
      <xdr:nvCxnSpPr>
        <xdr:cNvPr id="236" name="直線コネクタ 235">
          <a:extLst>
            <a:ext uri="{FF2B5EF4-FFF2-40B4-BE49-F238E27FC236}">
              <a16:creationId xmlns:a16="http://schemas.microsoft.com/office/drawing/2014/main" id="{6AA305AE-6B86-4DF9-B1DC-3B5D159766DF}"/>
            </a:ext>
          </a:extLst>
        </xdr:cNvPr>
        <xdr:cNvCxnSpPr/>
      </xdr:nvCxnSpPr>
      <xdr:spPr>
        <a:xfrm>
          <a:off x="10388600" y="962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59040</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32EFBAF8-FB50-4908-8313-F78D60436146}"/>
            </a:ext>
          </a:extLst>
        </xdr:cNvPr>
        <xdr:cNvSpPr txBox="1"/>
      </xdr:nvSpPr>
      <xdr:spPr>
        <a:xfrm>
          <a:off x="10515600" y="10517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36163</xdr:rowOff>
    </xdr:from>
    <xdr:to>
      <xdr:col>55</xdr:col>
      <xdr:colOff>50800</xdr:colOff>
      <xdr:row>62</xdr:row>
      <xdr:rowOff>137763</xdr:rowOff>
    </xdr:to>
    <xdr:sp macro="" textlink="">
      <xdr:nvSpPr>
        <xdr:cNvPr id="238" name="フローチャート: 判断 237">
          <a:extLst>
            <a:ext uri="{FF2B5EF4-FFF2-40B4-BE49-F238E27FC236}">
              <a16:creationId xmlns:a16="http://schemas.microsoft.com/office/drawing/2014/main" id="{7817D172-566E-4572-B0E5-B5DE9352FC98}"/>
            </a:ext>
          </a:extLst>
        </xdr:cNvPr>
        <xdr:cNvSpPr/>
      </xdr:nvSpPr>
      <xdr:spPr>
        <a:xfrm>
          <a:off x="10426700" y="1066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12202</xdr:rowOff>
    </xdr:from>
    <xdr:to>
      <xdr:col>50</xdr:col>
      <xdr:colOff>165100</xdr:colOff>
      <xdr:row>62</xdr:row>
      <xdr:rowOff>113802</xdr:rowOff>
    </xdr:to>
    <xdr:sp macro="" textlink="">
      <xdr:nvSpPr>
        <xdr:cNvPr id="239" name="フローチャート: 判断 238">
          <a:extLst>
            <a:ext uri="{FF2B5EF4-FFF2-40B4-BE49-F238E27FC236}">
              <a16:creationId xmlns:a16="http://schemas.microsoft.com/office/drawing/2014/main" id="{4F7C27A9-2366-418A-8107-F2CAEC424352}"/>
            </a:ext>
          </a:extLst>
        </xdr:cNvPr>
        <xdr:cNvSpPr/>
      </xdr:nvSpPr>
      <xdr:spPr>
        <a:xfrm>
          <a:off x="9588500" y="1064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5663</xdr:rowOff>
    </xdr:from>
    <xdr:to>
      <xdr:col>46</xdr:col>
      <xdr:colOff>38100</xdr:colOff>
      <xdr:row>62</xdr:row>
      <xdr:rowOff>107263</xdr:rowOff>
    </xdr:to>
    <xdr:sp macro="" textlink="">
      <xdr:nvSpPr>
        <xdr:cNvPr id="240" name="フローチャート: 判断 239">
          <a:extLst>
            <a:ext uri="{FF2B5EF4-FFF2-40B4-BE49-F238E27FC236}">
              <a16:creationId xmlns:a16="http://schemas.microsoft.com/office/drawing/2014/main" id="{7D01795A-237B-4CF9-BA25-CCB9DDA88672}"/>
            </a:ext>
          </a:extLst>
        </xdr:cNvPr>
        <xdr:cNvSpPr/>
      </xdr:nvSpPr>
      <xdr:spPr>
        <a:xfrm>
          <a:off x="8699500" y="1063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26514</xdr:rowOff>
    </xdr:from>
    <xdr:to>
      <xdr:col>41</xdr:col>
      <xdr:colOff>101600</xdr:colOff>
      <xdr:row>62</xdr:row>
      <xdr:rowOff>128114</xdr:rowOff>
    </xdr:to>
    <xdr:sp macro="" textlink="">
      <xdr:nvSpPr>
        <xdr:cNvPr id="241" name="フローチャート: 判断 240">
          <a:extLst>
            <a:ext uri="{FF2B5EF4-FFF2-40B4-BE49-F238E27FC236}">
              <a16:creationId xmlns:a16="http://schemas.microsoft.com/office/drawing/2014/main" id="{DC060EAD-88DC-4B3F-99A0-042822E78A73}"/>
            </a:ext>
          </a:extLst>
        </xdr:cNvPr>
        <xdr:cNvSpPr/>
      </xdr:nvSpPr>
      <xdr:spPr>
        <a:xfrm>
          <a:off x="7810500" y="1065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25834</xdr:rowOff>
    </xdr:from>
    <xdr:to>
      <xdr:col>36</xdr:col>
      <xdr:colOff>165100</xdr:colOff>
      <xdr:row>62</xdr:row>
      <xdr:rowOff>127434</xdr:rowOff>
    </xdr:to>
    <xdr:sp macro="" textlink="">
      <xdr:nvSpPr>
        <xdr:cNvPr id="242" name="フローチャート: 判断 241">
          <a:extLst>
            <a:ext uri="{FF2B5EF4-FFF2-40B4-BE49-F238E27FC236}">
              <a16:creationId xmlns:a16="http://schemas.microsoft.com/office/drawing/2014/main" id="{13E0567F-C23C-41FA-A838-85B7C76B2ABC}"/>
            </a:ext>
          </a:extLst>
        </xdr:cNvPr>
        <xdr:cNvSpPr/>
      </xdr:nvSpPr>
      <xdr:spPr>
        <a:xfrm>
          <a:off x="6921500" y="1065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4E908A6-743F-40C3-A70F-6E62B8BB413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A80BA79-745E-421F-BFC1-49A8EFE807E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7658817-67B3-4A32-ADB3-1BBFD3F61CE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A8E98CA8-1F1B-4B6D-AE4C-0A4758D68D2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E38ACF3D-F1C8-4FEC-8578-21ABB9234C1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73909</xdr:rowOff>
    </xdr:from>
    <xdr:to>
      <xdr:col>55</xdr:col>
      <xdr:colOff>50800</xdr:colOff>
      <xdr:row>65</xdr:row>
      <xdr:rowOff>4059</xdr:rowOff>
    </xdr:to>
    <xdr:sp macro="" textlink="">
      <xdr:nvSpPr>
        <xdr:cNvPr id="248" name="楕円 247">
          <a:extLst>
            <a:ext uri="{FF2B5EF4-FFF2-40B4-BE49-F238E27FC236}">
              <a16:creationId xmlns:a16="http://schemas.microsoft.com/office/drawing/2014/main" id="{73FB58DD-B50A-4D3C-9411-3E70542934BA}"/>
            </a:ext>
          </a:extLst>
        </xdr:cNvPr>
        <xdr:cNvSpPr/>
      </xdr:nvSpPr>
      <xdr:spPr>
        <a:xfrm>
          <a:off x="10426700" y="1104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160286</xdr:rowOff>
    </xdr:from>
    <xdr:ext cx="469744" cy="259045"/>
    <xdr:sp macro="" textlink="">
      <xdr:nvSpPr>
        <xdr:cNvPr id="249" name="【橋りょう・トンネル】&#10;一人当たり有形固定資産（償却資産）額該当値テキスト">
          <a:extLst>
            <a:ext uri="{FF2B5EF4-FFF2-40B4-BE49-F238E27FC236}">
              <a16:creationId xmlns:a16="http://schemas.microsoft.com/office/drawing/2014/main" id="{4FDD5824-789C-48D3-A820-27FF66351C14}"/>
            </a:ext>
          </a:extLst>
        </xdr:cNvPr>
        <xdr:cNvSpPr txBox="1"/>
      </xdr:nvSpPr>
      <xdr:spPr>
        <a:xfrm>
          <a:off x="10515600" y="1096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73989</xdr:rowOff>
    </xdr:from>
    <xdr:to>
      <xdr:col>50</xdr:col>
      <xdr:colOff>165100</xdr:colOff>
      <xdr:row>65</xdr:row>
      <xdr:rowOff>4139</xdr:rowOff>
    </xdr:to>
    <xdr:sp macro="" textlink="">
      <xdr:nvSpPr>
        <xdr:cNvPr id="250" name="楕円 249">
          <a:extLst>
            <a:ext uri="{FF2B5EF4-FFF2-40B4-BE49-F238E27FC236}">
              <a16:creationId xmlns:a16="http://schemas.microsoft.com/office/drawing/2014/main" id="{410FFE45-3980-43B1-9543-BD3325AD31EB}"/>
            </a:ext>
          </a:extLst>
        </xdr:cNvPr>
        <xdr:cNvSpPr/>
      </xdr:nvSpPr>
      <xdr:spPr>
        <a:xfrm>
          <a:off x="9588500" y="1104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124709</xdr:rowOff>
    </xdr:from>
    <xdr:to>
      <xdr:col>55</xdr:col>
      <xdr:colOff>0</xdr:colOff>
      <xdr:row>64</xdr:row>
      <xdr:rowOff>124789</xdr:rowOff>
    </xdr:to>
    <xdr:cxnSp macro="">
      <xdr:nvCxnSpPr>
        <xdr:cNvPr id="251" name="直線コネクタ 250">
          <a:extLst>
            <a:ext uri="{FF2B5EF4-FFF2-40B4-BE49-F238E27FC236}">
              <a16:creationId xmlns:a16="http://schemas.microsoft.com/office/drawing/2014/main" id="{5A3AB386-F37A-4116-B20C-658C2BE529D0}"/>
            </a:ext>
          </a:extLst>
        </xdr:cNvPr>
        <xdr:cNvCxnSpPr/>
      </xdr:nvCxnSpPr>
      <xdr:spPr>
        <a:xfrm flipV="1">
          <a:off x="9639300" y="11097509"/>
          <a:ext cx="838200" cy="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74078</xdr:rowOff>
    </xdr:from>
    <xdr:to>
      <xdr:col>46</xdr:col>
      <xdr:colOff>38100</xdr:colOff>
      <xdr:row>65</xdr:row>
      <xdr:rowOff>4228</xdr:rowOff>
    </xdr:to>
    <xdr:sp macro="" textlink="">
      <xdr:nvSpPr>
        <xdr:cNvPr id="252" name="楕円 251">
          <a:extLst>
            <a:ext uri="{FF2B5EF4-FFF2-40B4-BE49-F238E27FC236}">
              <a16:creationId xmlns:a16="http://schemas.microsoft.com/office/drawing/2014/main" id="{E58AD104-0B10-44BF-A19A-35F4B3F923F6}"/>
            </a:ext>
          </a:extLst>
        </xdr:cNvPr>
        <xdr:cNvSpPr/>
      </xdr:nvSpPr>
      <xdr:spPr>
        <a:xfrm>
          <a:off x="8699500" y="1104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124789</xdr:rowOff>
    </xdr:from>
    <xdr:to>
      <xdr:col>50</xdr:col>
      <xdr:colOff>114300</xdr:colOff>
      <xdr:row>64</xdr:row>
      <xdr:rowOff>124878</xdr:rowOff>
    </xdr:to>
    <xdr:cxnSp macro="">
      <xdr:nvCxnSpPr>
        <xdr:cNvPr id="253" name="直線コネクタ 252">
          <a:extLst>
            <a:ext uri="{FF2B5EF4-FFF2-40B4-BE49-F238E27FC236}">
              <a16:creationId xmlns:a16="http://schemas.microsoft.com/office/drawing/2014/main" id="{34F30BDB-21F9-47B9-A04D-75324420E4A1}"/>
            </a:ext>
          </a:extLst>
        </xdr:cNvPr>
        <xdr:cNvCxnSpPr/>
      </xdr:nvCxnSpPr>
      <xdr:spPr>
        <a:xfrm flipV="1">
          <a:off x="8750300" y="11097589"/>
          <a:ext cx="8890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74105</xdr:rowOff>
    </xdr:from>
    <xdr:to>
      <xdr:col>41</xdr:col>
      <xdr:colOff>101600</xdr:colOff>
      <xdr:row>65</xdr:row>
      <xdr:rowOff>4255</xdr:rowOff>
    </xdr:to>
    <xdr:sp macro="" textlink="">
      <xdr:nvSpPr>
        <xdr:cNvPr id="254" name="楕円 253">
          <a:extLst>
            <a:ext uri="{FF2B5EF4-FFF2-40B4-BE49-F238E27FC236}">
              <a16:creationId xmlns:a16="http://schemas.microsoft.com/office/drawing/2014/main" id="{75FD2DE0-C025-41CD-916C-592CACD38B74}"/>
            </a:ext>
          </a:extLst>
        </xdr:cNvPr>
        <xdr:cNvSpPr/>
      </xdr:nvSpPr>
      <xdr:spPr>
        <a:xfrm>
          <a:off x="7810500" y="1104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124878</xdr:rowOff>
    </xdr:from>
    <xdr:to>
      <xdr:col>45</xdr:col>
      <xdr:colOff>177800</xdr:colOff>
      <xdr:row>64</xdr:row>
      <xdr:rowOff>124905</xdr:rowOff>
    </xdr:to>
    <xdr:cxnSp macro="">
      <xdr:nvCxnSpPr>
        <xdr:cNvPr id="255" name="直線コネクタ 254">
          <a:extLst>
            <a:ext uri="{FF2B5EF4-FFF2-40B4-BE49-F238E27FC236}">
              <a16:creationId xmlns:a16="http://schemas.microsoft.com/office/drawing/2014/main" id="{879DC59E-E46D-43C4-AD66-323510FEE96C}"/>
            </a:ext>
          </a:extLst>
        </xdr:cNvPr>
        <xdr:cNvCxnSpPr/>
      </xdr:nvCxnSpPr>
      <xdr:spPr>
        <a:xfrm flipV="1">
          <a:off x="7861300" y="11097678"/>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75601</xdr:rowOff>
    </xdr:from>
    <xdr:to>
      <xdr:col>36</xdr:col>
      <xdr:colOff>165100</xdr:colOff>
      <xdr:row>65</xdr:row>
      <xdr:rowOff>5751</xdr:rowOff>
    </xdr:to>
    <xdr:sp macro="" textlink="">
      <xdr:nvSpPr>
        <xdr:cNvPr id="256" name="楕円 255">
          <a:extLst>
            <a:ext uri="{FF2B5EF4-FFF2-40B4-BE49-F238E27FC236}">
              <a16:creationId xmlns:a16="http://schemas.microsoft.com/office/drawing/2014/main" id="{B735A049-5E83-421A-B5D9-121794782540}"/>
            </a:ext>
          </a:extLst>
        </xdr:cNvPr>
        <xdr:cNvSpPr/>
      </xdr:nvSpPr>
      <xdr:spPr>
        <a:xfrm>
          <a:off x="6921500" y="1104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124905</xdr:rowOff>
    </xdr:from>
    <xdr:to>
      <xdr:col>41</xdr:col>
      <xdr:colOff>50800</xdr:colOff>
      <xdr:row>64</xdr:row>
      <xdr:rowOff>126401</xdr:rowOff>
    </xdr:to>
    <xdr:cxnSp macro="">
      <xdr:nvCxnSpPr>
        <xdr:cNvPr id="257" name="直線コネクタ 256">
          <a:extLst>
            <a:ext uri="{FF2B5EF4-FFF2-40B4-BE49-F238E27FC236}">
              <a16:creationId xmlns:a16="http://schemas.microsoft.com/office/drawing/2014/main" id="{A7042680-FDDC-4D71-9C7F-EB9CAB17A5F3}"/>
            </a:ext>
          </a:extLst>
        </xdr:cNvPr>
        <xdr:cNvCxnSpPr/>
      </xdr:nvCxnSpPr>
      <xdr:spPr>
        <a:xfrm flipV="1">
          <a:off x="6972300" y="11097705"/>
          <a:ext cx="889000" cy="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130329</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B98CEB39-94A6-40B4-8BAC-BAFF938E7943}"/>
            </a:ext>
          </a:extLst>
        </xdr:cNvPr>
        <xdr:cNvSpPr txBox="1"/>
      </xdr:nvSpPr>
      <xdr:spPr>
        <a:xfrm>
          <a:off x="9327095" y="10417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123790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888044FB-EEC4-46B2-B965-DE45271889F9}"/>
            </a:ext>
          </a:extLst>
        </xdr:cNvPr>
        <xdr:cNvSpPr txBox="1"/>
      </xdr:nvSpPr>
      <xdr:spPr>
        <a:xfrm>
          <a:off x="8450795" y="1041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144641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7633311D-41CC-42D0-9380-0D0737742CAF}"/>
            </a:ext>
          </a:extLst>
        </xdr:cNvPr>
        <xdr:cNvSpPr txBox="1"/>
      </xdr:nvSpPr>
      <xdr:spPr>
        <a:xfrm>
          <a:off x="7561795" y="1043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143961</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9A7DF533-8782-48FE-AA49-3945B60ED422}"/>
            </a:ext>
          </a:extLst>
        </xdr:cNvPr>
        <xdr:cNvSpPr txBox="1"/>
      </xdr:nvSpPr>
      <xdr:spPr>
        <a:xfrm>
          <a:off x="6672795" y="1043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166716</xdr:rowOff>
    </xdr:from>
    <xdr:ext cx="469744" cy="259045"/>
    <xdr:sp macro="" textlink="">
      <xdr:nvSpPr>
        <xdr:cNvPr id="262" name="n_1mainValue【橋りょう・トンネル】&#10;一人当たり有形固定資産（償却資産）額">
          <a:extLst>
            <a:ext uri="{FF2B5EF4-FFF2-40B4-BE49-F238E27FC236}">
              <a16:creationId xmlns:a16="http://schemas.microsoft.com/office/drawing/2014/main" id="{643B76EE-DB43-4A8C-B93B-CB103595ED38}"/>
            </a:ext>
          </a:extLst>
        </xdr:cNvPr>
        <xdr:cNvSpPr txBox="1"/>
      </xdr:nvSpPr>
      <xdr:spPr>
        <a:xfrm>
          <a:off x="9391728" y="1113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166805</xdr:rowOff>
    </xdr:from>
    <xdr:ext cx="469744" cy="259045"/>
    <xdr:sp macro="" textlink="">
      <xdr:nvSpPr>
        <xdr:cNvPr id="263" name="n_2mainValue【橋りょう・トンネル】&#10;一人当たり有形固定資産（償却資産）額">
          <a:extLst>
            <a:ext uri="{FF2B5EF4-FFF2-40B4-BE49-F238E27FC236}">
              <a16:creationId xmlns:a16="http://schemas.microsoft.com/office/drawing/2014/main" id="{9A10E563-2AB7-417D-8606-CD68FF2BBCD0}"/>
            </a:ext>
          </a:extLst>
        </xdr:cNvPr>
        <xdr:cNvSpPr txBox="1"/>
      </xdr:nvSpPr>
      <xdr:spPr>
        <a:xfrm>
          <a:off x="8515428" y="1113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166832</xdr:rowOff>
    </xdr:from>
    <xdr:ext cx="469744" cy="259045"/>
    <xdr:sp macro="" textlink="">
      <xdr:nvSpPr>
        <xdr:cNvPr id="264" name="n_3mainValue【橋りょう・トンネル】&#10;一人当たり有形固定資産（償却資産）額">
          <a:extLst>
            <a:ext uri="{FF2B5EF4-FFF2-40B4-BE49-F238E27FC236}">
              <a16:creationId xmlns:a16="http://schemas.microsoft.com/office/drawing/2014/main" id="{8F03E171-86D2-41DD-B4FD-181FAE375897}"/>
            </a:ext>
          </a:extLst>
        </xdr:cNvPr>
        <xdr:cNvSpPr txBox="1"/>
      </xdr:nvSpPr>
      <xdr:spPr>
        <a:xfrm>
          <a:off x="7626428" y="1113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168328</xdr:rowOff>
    </xdr:from>
    <xdr:ext cx="469744" cy="259045"/>
    <xdr:sp macro="" textlink="">
      <xdr:nvSpPr>
        <xdr:cNvPr id="265" name="n_4mainValue【橋りょう・トンネル】&#10;一人当たり有形固定資産（償却資産）額">
          <a:extLst>
            <a:ext uri="{FF2B5EF4-FFF2-40B4-BE49-F238E27FC236}">
              <a16:creationId xmlns:a16="http://schemas.microsoft.com/office/drawing/2014/main" id="{7C5C690D-3E95-4D71-8964-DD938DFD1CBA}"/>
            </a:ext>
          </a:extLst>
        </xdr:cNvPr>
        <xdr:cNvSpPr txBox="1"/>
      </xdr:nvSpPr>
      <xdr:spPr>
        <a:xfrm>
          <a:off x="6737428" y="11141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5FF11D62-6064-439A-9B06-9F7D0E759A3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6798A227-2014-44E4-AC5C-E58E74602C7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8C9DB601-3FE0-4621-8FDC-7D04C1B702D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A87D7DF7-C374-42F6-8EE9-FF99A9D0E9D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C7DDE810-B808-4B01-B73C-DB4500F37FF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20F0A96F-108D-486E-B32C-261055D6603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B37F0A94-638B-4367-B6F3-DE7584C22DE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94E97413-051F-44D6-B3CE-856BBC26A82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DB1CE3D3-1CCF-495F-8268-1F0CC473EA6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53E65864-32B5-4877-953F-0A8E8303297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BEEFB246-C7CA-4A6A-97C7-475CD38791D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65C9B66E-DDBD-467A-8366-40306B5F158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27C6AC71-860B-4714-A124-AC8B9E64691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3FB22E98-84E1-45F1-B2CC-9C2A498E577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3D14B023-D23F-4524-8B1B-3A64CF4BEC3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F780BA6C-2CF7-48D7-92EA-976389A7010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A6DAE0AE-27FE-46CE-B861-27C26A58CEB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D32F696A-B589-4A84-AC76-C5B1B43A220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BC106B43-CA54-4C39-ADAF-5823B92E4A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D0A6A0FC-5A71-4DBF-898A-CF51E3B5430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38E7E1FA-A8ED-4965-9C58-232F010060C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54D1E231-1C55-4A8D-876D-C48A41BB6BE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C3C258D0-21B0-4FB0-ABBD-9D324D47B5A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E300E6AD-4444-480B-93ED-60880F9D8C4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150495</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19992C3A-8F95-4260-A265-8326E192F760}"/>
            </a:ext>
          </a:extLst>
        </xdr:cNvPr>
        <xdr:cNvCxnSpPr/>
      </xdr:nvCxnSpPr>
      <xdr:spPr>
        <a:xfrm flipV="1">
          <a:off x="4634865"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7077B6EC-9414-41C4-8951-AF9F5AC8C94E}"/>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A2EB4519-A28B-4A3B-8071-6AF3A7A936CA}"/>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97172</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887802FD-9535-46A0-8B5A-6FD06A1F0E57}"/>
            </a:ext>
          </a:extLst>
        </xdr:cNvPr>
        <xdr:cNvSpPr txBox="1"/>
      </xdr:nvSpPr>
      <xdr:spPr>
        <a:xfrm>
          <a:off x="4673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150495</xdr:rowOff>
    </xdr:from>
    <xdr:to>
      <xdr:col>24</xdr:col>
      <xdr:colOff>152400</xdr:colOff>
      <xdr:row>77</xdr:row>
      <xdr:rowOff>150495</xdr:rowOff>
    </xdr:to>
    <xdr:cxnSp macro="">
      <xdr:nvCxnSpPr>
        <xdr:cNvPr id="294" name="直線コネクタ 293">
          <a:extLst>
            <a:ext uri="{FF2B5EF4-FFF2-40B4-BE49-F238E27FC236}">
              <a16:creationId xmlns:a16="http://schemas.microsoft.com/office/drawing/2014/main" id="{ED9DD874-6FC6-40EE-94EF-6F7F78AB279C}"/>
            </a:ext>
          </a:extLst>
        </xdr:cNvPr>
        <xdr:cNvCxnSpPr/>
      </xdr:nvCxnSpPr>
      <xdr:spPr>
        <a:xfrm>
          <a:off x="4546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E19DF286-E479-4D3E-ADF0-7FD1A745E95C}"/>
            </a:ext>
          </a:extLst>
        </xdr:cNvPr>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6" name="フローチャート: 判断 295">
          <a:extLst>
            <a:ext uri="{FF2B5EF4-FFF2-40B4-BE49-F238E27FC236}">
              <a16:creationId xmlns:a16="http://schemas.microsoft.com/office/drawing/2014/main" id="{94B8AFB0-B056-444B-8D41-CA1308CDEC62}"/>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636</xdr:rowOff>
    </xdr:from>
    <xdr:to>
      <xdr:col>20</xdr:col>
      <xdr:colOff>38100</xdr:colOff>
      <xdr:row>82</xdr:row>
      <xdr:rowOff>102236</xdr:rowOff>
    </xdr:to>
    <xdr:sp macro="" textlink="">
      <xdr:nvSpPr>
        <xdr:cNvPr id="297" name="フローチャート: 判断 296">
          <a:extLst>
            <a:ext uri="{FF2B5EF4-FFF2-40B4-BE49-F238E27FC236}">
              <a16:creationId xmlns:a16="http://schemas.microsoft.com/office/drawing/2014/main" id="{B7AF6AD8-7E22-41AF-8256-45EB229C68E6}"/>
            </a:ext>
          </a:extLst>
        </xdr:cNvPr>
        <xdr:cNvSpPr/>
      </xdr:nvSpPr>
      <xdr:spPr>
        <a:xfrm>
          <a:off x="3746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153036</xdr:rowOff>
    </xdr:from>
    <xdr:to>
      <xdr:col>15</xdr:col>
      <xdr:colOff>101600</xdr:colOff>
      <xdr:row>83</xdr:row>
      <xdr:rowOff>83186</xdr:rowOff>
    </xdr:to>
    <xdr:sp macro="" textlink="">
      <xdr:nvSpPr>
        <xdr:cNvPr id="298" name="フローチャート: 判断 297">
          <a:extLst>
            <a:ext uri="{FF2B5EF4-FFF2-40B4-BE49-F238E27FC236}">
              <a16:creationId xmlns:a16="http://schemas.microsoft.com/office/drawing/2014/main" id="{528C6AC2-1043-43FF-BEFA-F720C58BA57D}"/>
            </a:ext>
          </a:extLst>
        </xdr:cNvPr>
        <xdr:cNvSpPr/>
      </xdr:nvSpPr>
      <xdr:spPr>
        <a:xfrm>
          <a:off x="2857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9" name="フローチャート: 判断 298">
          <a:extLst>
            <a:ext uri="{FF2B5EF4-FFF2-40B4-BE49-F238E27FC236}">
              <a16:creationId xmlns:a16="http://schemas.microsoft.com/office/drawing/2014/main" id="{90F037EC-CB38-47B2-9BD8-23B2FAA6ABD4}"/>
            </a:ext>
          </a:extLst>
        </xdr:cNvPr>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300" name="フローチャート: 判断 299">
          <a:extLst>
            <a:ext uri="{FF2B5EF4-FFF2-40B4-BE49-F238E27FC236}">
              <a16:creationId xmlns:a16="http://schemas.microsoft.com/office/drawing/2014/main" id="{0F970E75-BFAC-4522-9D3F-22D89CBB7612}"/>
            </a:ext>
          </a:extLst>
        </xdr:cNvPr>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7C14B66-DD52-4BDD-9D8D-5C81D0FABDE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87950AC-C624-4441-A25E-46F2FC44A5B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61AD360-5688-4339-811D-AFBE52AAE1A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FC36174B-F1CE-4F48-9708-D08B136A429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905128F9-A9A4-4519-A946-09B81A3A96C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306" name="楕円 305">
          <a:extLst>
            <a:ext uri="{FF2B5EF4-FFF2-40B4-BE49-F238E27FC236}">
              <a16:creationId xmlns:a16="http://schemas.microsoft.com/office/drawing/2014/main" id="{CC73D789-C66D-4ED0-A90C-08C483F83451}"/>
            </a:ext>
          </a:extLst>
        </xdr:cNvPr>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307" name="【公営住宅】&#10;有形固定資産減価償却率該当値テキスト">
          <a:extLst>
            <a:ext uri="{FF2B5EF4-FFF2-40B4-BE49-F238E27FC236}">
              <a16:creationId xmlns:a16="http://schemas.microsoft.com/office/drawing/2014/main" id="{4AAC47E6-8D08-4B08-AFAE-4D9F993A7448}"/>
            </a:ext>
          </a:extLst>
        </xdr:cNvPr>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308" name="楕円 307">
          <a:extLst>
            <a:ext uri="{FF2B5EF4-FFF2-40B4-BE49-F238E27FC236}">
              <a16:creationId xmlns:a16="http://schemas.microsoft.com/office/drawing/2014/main" id="{D4200FF9-09F9-43E4-84E7-D28B65E5502E}"/>
            </a:ext>
          </a:extLst>
        </xdr:cNvPr>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309" name="直線コネクタ 308">
          <a:extLst>
            <a:ext uri="{FF2B5EF4-FFF2-40B4-BE49-F238E27FC236}">
              <a16:creationId xmlns:a16="http://schemas.microsoft.com/office/drawing/2014/main" id="{827A9CCF-742C-41F6-9578-A985048464C0}"/>
            </a:ext>
          </a:extLst>
        </xdr:cNvPr>
        <xdr:cNvCxnSpPr/>
      </xdr:nvCxnSpPr>
      <xdr:spPr>
        <a:xfrm>
          <a:off x="3797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310" name="楕円 309">
          <a:extLst>
            <a:ext uri="{FF2B5EF4-FFF2-40B4-BE49-F238E27FC236}">
              <a16:creationId xmlns:a16="http://schemas.microsoft.com/office/drawing/2014/main" id="{A09746B7-6E7B-4906-9300-F7CA66382568}"/>
            </a:ext>
          </a:extLst>
        </xdr:cNvPr>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311" name="直線コネクタ 310">
          <a:extLst>
            <a:ext uri="{FF2B5EF4-FFF2-40B4-BE49-F238E27FC236}">
              <a16:creationId xmlns:a16="http://schemas.microsoft.com/office/drawing/2014/main" id="{14739176-C16C-42D6-BD2E-74A944FB13CA}"/>
            </a:ext>
          </a:extLst>
        </xdr:cNvPr>
        <xdr:cNvCxnSpPr/>
      </xdr:nvCxnSpPr>
      <xdr:spPr>
        <a:xfrm>
          <a:off x="2908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63500</xdr:rowOff>
    </xdr:from>
    <xdr:to>
      <xdr:col>10</xdr:col>
      <xdr:colOff>165100</xdr:colOff>
      <xdr:row>86</xdr:row>
      <xdr:rowOff>165100</xdr:rowOff>
    </xdr:to>
    <xdr:sp macro="" textlink="">
      <xdr:nvSpPr>
        <xdr:cNvPr id="312" name="楕円 311">
          <a:extLst>
            <a:ext uri="{FF2B5EF4-FFF2-40B4-BE49-F238E27FC236}">
              <a16:creationId xmlns:a16="http://schemas.microsoft.com/office/drawing/2014/main" id="{2FD455D2-38B7-4E3F-B9A7-D90A9B1ABD50}"/>
            </a:ext>
          </a:extLst>
        </xdr:cNvPr>
        <xdr:cNvSpPr/>
      </xdr:nvSpPr>
      <xdr:spPr>
        <a:xfrm>
          <a:off x="1968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114300</xdr:rowOff>
    </xdr:from>
    <xdr:to>
      <xdr:col>15</xdr:col>
      <xdr:colOff>50800</xdr:colOff>
      <xdr:row>86</xdr:row>
      <xdr:rowOff>114300</xdr:rowOff>
    </xdr:to>
    <xdr:cxnSp macro="">
      <xdr:nvCxnSpPr>
        <xdr:cNvPr id="313" name="直線コネクタ 312">
          <a:extLst>
            <a:ext uri="{FF2B5EF4-FFF2-40B4-BE49-F238E27FC236}">
              <a16:creationId xmlns:a16="http://schemas.microsoft.com/office/drawing/2014/main" id="{4061C116-D235-4033-AAEE-ABBEB73F2848}"/>
            </a:ext>
          </a:extLst>
        </xdr:cNvPr>
        <xdr:cNvCxnSpPr/>
      </xdr:nvCxnSpPr>
      <xdr:spPr>
        <a:xfrm>
          <a:off x="2019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63500</xdr:rowOff>
    </xdr:from>
    <xdr:to>
      <xdr:col>6</xdr:col>
      <xdr:colOff>38100</xdr:colOff>
      <xdr:row>86</xdr:row>
      <xdr:rowOff>165100</xdr:rowOff>
    </xdr:to>
    <xdr:sp macro="" textlink="">
      <xdr:nvSpPr>
        <xdr:cNvPr id="314" name="楕円 313">
          <a:extLst>
            <a:ext uri="{FF2B5EF4-FFF2-40B4-BE49-F238E27FC236}">
              <a16:creationId xmlns:a16="http://schemas.microsoft.com/office/drawing/2014/main" id="{F00C27F1-E727-4A9E-875F-FC639B4F8C2A}"/>
            </a:ext>
          </a:extLst>
        </xdr:cNvPr>
        <xdr:cNvSpPr/>
      </xdr:nvSpPr>
      <xdr:spPr>
        <a:xfrm>
          <a:off x="1079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114300</xdr:rowOff>
    </xdr:from>
    <xdr:to>
      <xdr:col>10</xdr:col>
      <xdr:colOff>114300</xdr:colOff>
      <xdr:row>86</xdr:row>
      <xdr:rowOff>114300</xdr:rowOff>
    </xdr:to>
    <xdr:cxnSp macro="">
      <xdr:nvCxnSpPr>
        <xdr:cNvPr id="315" name="直線コネクタ 314">
          <a:extLst>
            <a:ext uri="{FF2B5EF4-FFF2-40B4-BE49-F238E27FC236}">
              <a16:creationId xmlns:a16="http://schemas.microsoft.com/office/drawing/2014/main" id="{C1E57E84-0F30-4DE5-A7F7-F9C46A7CE3FC}"/>
            </a:ext>
          </a:extLst>
        </xdr:cNvPr>
        <xdr:cNvCxnSpPr/>
      </xdr:nvCxnSpPr>
      <xdr:spPr>
        <a:xfrm>
          <a:off x="1130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118763</xdr:rowOff>
    </xdr:from>
    <xdr:ext cx="405111" cy="259045"/>
    <xdr:sp macro="" textlink="">
      <xdr:nvSpPr>
        <xdr:cNvPr id="316" name="n_1aveValue【公営住宅】&#10;有形固定資産減価償却率">
          <a:extLst>
            <a:ext uri="{FF2B5EF4-FFF2-40B4-BE49-F238E27FC236}">
              <a16:creationId xmlns:a16="http://schemas.microsoft.com/office/drawing/2014/main" id="{BA0D8C9B-927A-4F59-A70F-3BE0770E096D}"/>
            </a:ext>
          </a:extLst>
        </xdr:cNvPr>
        <xdr:cNvSpPr txBox="1"/>
      </xdr:nvSpPr>
      <xdr:spPr>
        <a:xfrm>
          <a:off x="35820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99713</xdr:rowOff>
    </xdr:from>
    <xdr:ext cx="405111" cy="259045"/>
    <xdr:sp macro="" textlink="">
      <xdr:nvSpPr>
        <xdr:cNvPr id="317" name="n_2aveValue【公営住宅】&#10;有形固定資産減価償却率">
          <a:extLst>
            <a:ext uri="{FF2B5EF4-FFF2-40B4-BE49-F238E27FC236}">
              <a16:creationId xmlns:a16="http://schemas.microsoft.com/office/drawing/2014/main" id="{27FDB9F1-FE66-40D6-8CFB-F3990C1F454C}"/>
            </a:ext>
          </a:extLst>
        </xdr:cNvPr>
        <xdr:cNvSpPr txBox="1"/>
      </xdr:nvSpPr>
      <xdr:spPr>
        <a:xfrm>
          <a:off x="27057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318" name="n_3aveValue【公営住宅】&#10;有形固定資産減価償却率">
          <a:extLst>
            <a:ext uri="{FF2B5EF4-FFF2-40B4-BE49-F238E27FC236}">
              <a16:creationId xmlns:a16="http://schemas.microsoft.com/office/drawing/2014/main" id="{79CDCE1B-93A6-4795-AE89-173FE781E434}"/>
            </a:ext>
          </a:extLst>
        </xdr:cNvPr>
        <xdr:cNvSpPr txBox="1"/>
      </xdr:nvSpPr>
      <xdr:spPr>
        <a:xfrm>
          <a:off x="1816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42563</xdr:rowOff>
    </xdr:from>
    <xdr:ext cx="405111" cy="259045"/>
    <xdr:sp macro="" textlink="">
      <xdr:nvSpPr>
        <xdr:cNvPr id="319" name="n_4aveValue【公営住宅】&#10;有形固定資産減価償却率">
          <a:extLst>
            <a:ext uri="{FF2B5EF4-FFF2-40B4-BE49-F238E27FC236}">
              <a16:creationId xmlns:a16="http://schemas.microsoft.com/office/drawing/2014/main" id="{1CBAE874-EE41-46B9-A291-73ED31EF3025}"/>
            </a:ext>
          </a:extLst>
        </xdr:cNvPr>
        <xdr:cNvSpPr txBox="1"/>
      </xdr:nvSpPr>
      <xdr:spPr>
        <a:xfrm>
          <a:off x="927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320" name="n_1mainValue【公営住宅】&#10;有形固定資産減価償却率">
          <a:extLst>
            <a:ext uri="{FF2B5EF4-FFF2-40B4-BE49-F238E27FC236}">
              <a16:creationId xmlns:a16="http://schemas.microsoft.com/office/drawing/2014/main" id="{D809C430-78C3-44D6-BFA1-C952DEB0DEF4}"/>
            </a:ext>
          </a:extLst>
        </xdr:cNvPr>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321" name="n_2mainValue【公営住宅】&#10;有形固定資産減価償却率">
          <a:extLst>
            <a:ext uri="{FF2B5EF4-FFF2-40B4-BE49-F238E27FC236}">
              <a16:creationId xmlns:a16="http://schemas.microsoft.com/office/drawing/2014/main" id="{ABD69044-C061-44B2-BBB5-0C412E6A59B2}"/>
            </a:ext>
          </a:extLst>
        </xdr:cNvPr>
        <xdr:cNvSpPr txBox="1"/>
      </xdr:nvSpPr>
      <xdr:spPr>
        <a:xfrm>
          <a:off x="2673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156227</xdr:rowOff>
    </xdr:from>
    <xdr:ext cx="469744" cy="259045"/>
    <xdr:sp macro="" textlink="">
      <xdr:nvSpPr>
        <xdr:cNvPr id="322" name="n_3mainValue【公営住宅】&#10;有形固定資産減価償却率">
          <a:extLst>
            <a:ext uri="{FF2B5EF4-FFF2-40B4-BE49-F238E27FC236}">
              <a16:creationId xmlns:a16="http://schemas.microsoft.com/office/drawing/2014/main" id="{6632F682-D40A-4A9E-BF05-5E52025E5D1E}"/>
            </a:ext>
          </a:extLst>
        </xdr:cNvPr>
        <xdr:cNvSpPr txBox="1"/>
      </xdr:nvSpPr>
      <xdr:spPr>
        <a:xfrm>
          <a:off x="1784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156227</xdr:rowOff>
    </xdr:from>
    <xdr:ext cx="469744" cy="259045"/>
    <xdr:sp macro="" textlink="">
      <xdr:nvSpPr>
        <xdr:cNvPr id="323" name="n_4mainValue【公営住宅】&#10;有形固定資産減価償却率">
          <a:extLst>
            <a:ext uri="{FF2B5EF4-FFF2-40B4-BE49-F238E27FC236}">
              <a16:creationId xmlns:a16="http://schemas.microsoft.com/office/drawing/2014/main" id="{7FE5BA45-0FA5-41EA-87B1-1C4642273E31}"/>
            </a:ext>
          </a:extLst>
        </xdr:cNvPr>
        <xdr:cNvSpPr txBox="1"/>
      </xdr:nvSpPr>
      <xdr:spPr>
        <a:xfrm>
          <a:off x="895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3A61BF44-41F5-464F-9156-6360F5196BE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603EA119-6222-44D8-B016-ABA5466B96B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79609044-F08A-4D6C-9DEF-FE9FA8F0009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E5F0C10F-6053-4EDC-B235-2F0DBC51F4F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EEB1F364-63A0-49B6-83CA-75E301582AC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EFF5B6BA-9810-49A3-98ED-79EB5B53761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21B11D46-C8C6-4ADE-B7E8-05495788C4C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C0F195BE-13F6-4F5D-A566-7A0EB115E47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762C56D2-8C35-47E2-A07D-FA4871E8641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6C5E7190-0BB8-463F-9B40-C20C9C87923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1FA1B5F3-0D5C-4282-A59C-7541D4A5DBC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94A8C221-50EF-45BE-A3C3-F632D0938833}"/>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48C84097-E01A-4277-922B-AE8FC57D4E35}"/>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B3AA409-6348-4C6C-B139-215A373E3692}"/>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92C955BD-6E9B-416B-9B62-48A30BD5F5A2}"/>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964A67D4-C3C7-46A4-B85F-4805B66E5D8D}"/>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9795B476-BA2B-43BC-8F18-3EE70A3BC32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AD28B67B-4108-495C-B9E8-10A0FE629CB4}"/>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13EA3604-9F9B-4F74-915B-EF77A617F00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85153CF7-5BA5-462C-BB1C-3AAD3F96871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90A563D4-DEBD-40E1-86F5-5D4A1B69432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122225</xdr:rowOff>
    </xdr:from>
    <xdr:to>
      <xdr:col>54</xdr:col>
      <xdr:colOff>189865</xdr:colOff>
      <xdr:row>86</xdr:row>
      <xdr:rowOff>17983</xdr:rowOff>
    </xdr:to>
    <xdr:cxnSp macro="">
      <xdr:nvCxnSpPr>
        <xdr:cNvPr id="345" name="直線コネクタ 344">
          <a:extLst>
            <a:ext uri="{FF2B5EF4-FFF2-40B4-BE49-F238E27FC236}">
              <a16:creationId xmlns:a16="http://schemas.microsoft.com/office/drawing/2014/main" id="{F6C11A1A-5A23-4548-AAB6-55596E360D89}"/>
            </a:ext>
          </a:extLst>
        </xdr:cNvPr>
        <xdr:cNvCxnSpPr/>
      </xdr:nvCxnSpPr>
      <xdr:spPr>
        <a:xfrm flipV="1">
          <a:off x="10476865" y="13323875"/>
          <a:ext cx="0" cy="143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346" name="【公営住宅】&#10;一人当たり面積最小値テキスト">
          <a:extLst>
            <a:ext uri="{FF2B5EF4-FFF2-40B4-BE49-F238E27FC236}">
              <a16:creationId xmlns:a16="http://schemas.microsoft.com/office/drawing/2014/main" id="{6B52EAF1-4E37-48E5-9DA9-1E8BDE38A261}"/>
            </a:ext>
          </a:extLst>
        </xdr:cNvPr>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347" name="直線コネクタ 346">
          <a:extLst>
            <a:ext uri="{FF2B5EF4-FFF2-40B4-BE49-F238E27FC236}">
              <a16:creationId xmlns:a16="http://schemas.microsoft.com/office/drawing/2014/main" id="{6944745D-A2F5-441B-95C6-7F0FAC6C897C}"/>
            </a:ext>
          </a:extLst>
        </xdr:cNvPr>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68902</xdr:rowOff>
    </xdr:from>
    <xdr:ext cx="469744" cy="259045"/>
    <xdr:sp macro="" textlink="">
      <xdr:nvSpPr>
        <xdr:cNvPr id="348" name="【公営住宅】&#10;一人当たり面積最大値テキスト">
          <a:extLst>
            <a:ext uri="{FF2B5EF4-FFF2-40B4-BE49-F238E27FC236}">
              <a16:creationId xmlns:a16="http://schemas.microsoft.com/office/drawing/2014/main" id="{CA79974F-CEB4-4B21-BA2E-BD18516581D8}"/>
            </a:ext>
          </a:extLst>
        </xdr:cNvPr>
        <xdr:cNvSpPr txBox="1"/>
      </xdr:nvSpPr>
      <xdr:spPr>
        <a:xfrm>
          <a:off x="10515600" y="130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122225</xdr:rowOff>
    </xdr:from>
    <xdr:to>
      <xdr:col>55</xdr:col>
      <xdr:colOff>88900</xdr:colOff>
      <xdr:row>77</xdr:row>
      <xdr:rowOff>122225</xdr:rowOff>
    </xdr:to>
    <xdr:cxnSp macro="">
      <xdr:nvCxnSpPr>
        <xdr:cNvPr id="349" name="直線コネクタ 348">
          <a:extLst>
            <a:ext uri="{FF2B5EF4-FFF2-40B4-BE49-F238E27FC236}">
              <a16:creationId xmlns:a16="http://schemas.microsoft.com/office/drawing/2014/main" id="{5ECDFB70-840A-4371-87CF-39298E767FF3}"/>
            </a:ext>
          </a:extLst>
        </xdr:cNvPr>
        <xdr:cNvCxnSpPr/>
      </xdr:nvCxnSpPr>
      <xdr:spPr>
        <a:xfrm>
          <a:off x="10388600" y="1332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43553</xdr:rowOff>
    </xdr:from>
    <xdr:ext cx="469744" cy="259045"/>
    <xdr:sp macro="" textlink="">
      <xdr:nvSpPr>
        <xdr:cNvPr id="350" name="【公営住宅】&#10;一人当たり面積平均値テキスト">
          <a:extLst>
            <a:ext uri="{FF2B5EF4-FFF2-40B4-BE49-F238E27FC236}">
              <a16:creationId xmlns:a16="http://schemas.microsoft.com/office/drawing/2014/main" id="{042DE2D6-EA92-4F30-BF18-F842BAA521B8}"/>
            </a:ext>
          </a:extLst>
        </xdr:cNvPr>
        <xdr:cNvSpPr txBox="1"/>
      </xdr:nvSpPr>
      <xdr:spPr>
        <a:xfrm>
          <a:off x="10515600" y="14273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20676</xdr:rowOff>
    </xdr:from>
    <xdr:to>
      <xdr:col>55</xdr:col>
      <xdr:colOff>50800</xdr:colOff>
      <xdr:row>84</xdr:row>
      <xdr:rowOff>122276</xdr:rowOff>
    </xdr:to>
    <xdr:sp macro="" textlink="">
      <xdr:nvSpPr>
        <xdr:cNvPr id="351" name="フローチャート: 判断 350">
          <a:extLst>
            <a:ext uri="{FF2B5EF4-FFF2-40B4-BE49-F238E27FC236}">
              <a16:creationId xmlns:a16="http://schemas.microsoft.com/office/drawing/2014/main" id="{CBB4140A-DEA4-4544-8EE4-308AAA327FCE}"/>
            </a:ext>
          </a:extLst>
        </xdr:cNvPr>
        <xdr:cNvSpPr/>
      </xdr:nvSpPr>
      <xdr:spPr>
        <a:xfrm>
          <a:off x="10426700" y="1442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8331</xdr:rowOff>
    </xdr:from>
    <xdr:to>
      <xdr:col>50</xdr:col>
      <xdr:colOff>165100</xdr:colOff>
      <xdr:row>84</xdr:row>
      <xdr:rowOff>109931</xdr:rowOff>
    </xdr:to>
    <xdr:sp macro="" textlink="">
      <xdr:nvSpPr>
        <xdr:cNvPr id="352" name="フローチャート: 判断 351">
          <a:extLst>
            <a:ext uri="{FF2B5EF4-FFF2-40B4-BE49-F238E27FC236}">
              <a16:creationId xmlns:a16="http://schemas.microsoft.com/office/drawing/2014/main" id="{4781BAC8-CB4A-4398-A054-523C1D33D10A}"/>
            </a:ext>
          </a:extLst>
        </xdr:cNvPr>
        <xdr:cNvSpPr/>
      </xdr:nvSpPr>
      <xdr:spPr>
        <a:xfrm>
          <a:off x="9588500" y="1441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142291</xdr:rowOff>
    </xdr:from>
    <xdr:to>
      <xdr:col>46</xdr:col>
      <xdr:colOff>38100</xdr:colOff>
      <xdr:row>84</xdr:row>
      <xdr:rowOff>72441</xdr:rowOff>
    </xdr:to>
    <xdr:sp macro="" textlink="">
      <xdr:nvSpPr>
        <xdr:cNvPr id="353" name="フローチャート: 判断 352">
          <a:extLst>
            <a:ext uri="{FF2B5EF4-FFF2-40B4-BE49-F238E27FC236}">
              <a16:creationId xmlns:a16="http://schemas.microsoft.com/office/drawing/2014/main" id="{D2ABB9E1-4F91-4E2C-BF65-A8DC34C1F069}"/>
            </a:ext>
          </a:extLst>
        </xdr:cNvPr>
        <xdr:cNvSpPr/>
      </xdr:nvSpPr>
      <xdr:spPr>
        <a:xfrm>
          <a:off x="8699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134976</xdr:rowOff>
    </xdr:from>
    <xdr:to>
      <xdr:col>41</xdr:col>
      <xdr:colOff>101600</xdr:colOff>
      <xdr:row>84</xdr:row>
      <xdr:rowOff>65126</xdr:rowOff>
    </xdr:to>
    <xdr:sp macro="" textlink="">
      <xdr:nvSpPr>
        <xdr:cNvPr id="354" name="フローチャート: 判断 353">
          <a:extLst>
            <a:ext uri="{FF2B5EF4-FFF2-40B4-BE49-F238E27FC236}">
              <a16:creationId xmlns:a16="http://schemas.microsoft.com/office/drawing/2014/main" id="{F4976A3E-C662-4F11-A8E4-CF9A562D0645}"/>
            </a:ext>
          </a:extLst>
        </xdr:cNvPr>
        <xdr:cNvSpPr/>
      </xdr:nvSpPr>
      <xdr:spPr>
        <a:xfrm>
          <a:off x="7810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137719</xdr:rowOff>
    </xdr:from>
    <xdr:to>
      <xdr:col>36</xdr:col>
      <xdr:colOff>165100</xdr:colOff>
      <xdr:row>84</xdr:row>
      <xdr:rowOff>67869</xdr:rowOff>
    </xdr:to>
    <xdr:sp macro="" textlink="">
      <xdr:nvSpPr>
        <xdr:cNvPr id="355" name="フローチャート: 判断 354">
          <a:extLst>
            <a:ext uri="{FF2B5EF4-FFF2-40B4-BE49-F238E27FC236}">
              <a16:creationId xmlns:a16="http://schemas.microsoft.com/office/drawing/2014/main" id="{BE7FE853-A307-458E-AACE-B3964A6C0A2A}"/>
            </a:ext>
          </a:extLst>
        </xdr:cNvPr>
        <xdr:cNvSpPr/>
      </xdr:nvSpPr>
      <xdr:spPr>
        <a:xfrm>
          <a:off x="6921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1DDFC29-500F-408D-8683-B8252F31476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33B3D3D-FCA6-4CAC-8F59-9B7F5725E05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EE322C6-8566-46E5-9705-7B08EDB6B17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DE2A399-16CA-4088-B5AD-6F67315EF9C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14EEE22-3993-4722-89B3-E84AF4B7032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68224</xdr:rowOff>
    </xdr:from>
    <xdr:to>
      <xdr:col>55</xdr:col>
      <xdr:colOff>50800</xdr:colOff>
      <xdr:row>85</xdr:row>
      <xdr:rowOff>169824</xdr:rowOff>
    </xdr:to>
    <xdr:sp macro="" textlink="">
      <xdr:nvSpPr>
        <xdr:cNvPr id="361" name="楕円 360">
          <a:extLst>
            <a:ext uri="{FF2B5EF4-FFF2-40B4-BE49-F238E27FC236}">
              <a16:creationId xmlns:a16="http://schemas.microsoft.com/office/drawing/2014/main" id="{C7FCE2C7-3F65-4351-9EC7-5C34ED2DFFE0}"/>
            </a:ext>
          </a:extLst>
        </xdr:cNvPr>
        <xdr:cNvSpPr/>
      </xdr:nvSpPr>
      <xdr:spPr>
        <a:xfrm>
          <a:off x="10426700" y="1464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154601</xdr:rowOff>
    </xdr:from>
    <xdr:ext cx="469744" cy="259045"/>
    <xdr:sp macro="" textlink="">
      <xdr:nvSpPr>
        <xdr:cNvPr id="362" name="【公営住宅】&#10;一人当たり面積該当値テキスト">
          <a:extLst>
            <a:ext uri="{FF2B5EF4-FFF2-40B4-BE49-F238E27FC236}">
              <a16:creationId xmlns:a16="http://schemas.microsoft.com/office/drawing/2014/main" id="{0A767ADE-581D-4789-9C6E-5D75C60DAC97}"/>
            </a:ext>
          </a:extLst>
        </xdr:cNvPr>
        <xdr:cNvSpPr txBox="1"/>
      </xdr:nvSpPr>
      <xdr:spPr>
        <a:xfrm>
          <a:off x="10515600" y="1455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69596</xdr:rowOff>
    </xdr:from>
    <xdr:to>
      <xdr:col>50</xdr:col>
      <xdr:colOff>165100</xdr:colOff>
      <xdr:row>85</xdr:row>
      <xdr:rowOff>171196</xdr:rowOff>
    </xdr:to>
    <xdr:sp macro="" textlink="">
      <xdr:nvSpPr>
        <xdr:cNvPr id="363" name="楕円 362">
          <a:extLst>
            <a:ext uri="{FF2B5EF4-FFF2-40B4-BE49-F238E27FC236}">
              <a16:creationId xmlns:a16="http://schemas.microsoft.com/office/drawing/2014/main" id="{2B453AB5-39F4-4890-A792-7F9CC63E4AB2}"/>
            </a:ext>
          </a:extLst>
        </xdr:cNvPr>
        <xdr:cNvSpPr/>
      </xdr:nvSpPr>
      <xdr:spPr>
        <a:xfrm>
          <a:off x="9588500" y="1464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119024</xdr:rowOff>
    </xdr:from>
    <xdr:to>
      <xdr:col>55</xdr:col>
      <xdr:colOff>0</xdr:colOff>
      <xdr:row>85</xdr:row>
      <xdr:rowOff>120396</xdr:rowOff>
    </xdr:to>
    <xdr:cxnSp macro="">
      <xdr:nvCxnSpPr>
        <xdr:cNvPr id="364" name="直線コネクタ 363">
          <a:extLst>
            <a:ext uri="{FF2B5EF4-FFF2-40B4-BE49-F238E27FC236}">
              <a16:creationId xmlns:a16="http://schemas.microsoft.com/office/drawing/2014/main" id="{A8B011B4-2727-4657-B616-E4002DDEB745}"/>
            </a:ext>
          </a:extLst>
        </xdr:cNvPr>
        <xdr:cNvCxnSpPr/>
      </xdr:nvCxnSpPr>
      <xdr:spPr>
        <a:xfrm flipV="1">
          <a:off x="9639300" y="14692274"/>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68681</xdr:rowOff>
    </xdr:from>
    <xdr:to>
      <xdr:col>46</xdr:col>
      <xdr:colOff>38100</xdr:colOff>
      <xdr:row>85</xdr:row>
      <xdr:rowOff>170281</xdr:rowOff>
    </xdr:to>
    <xdr:sp macro="" textlink="">
      <xdr:nvSpPr>
        <xdr:cNvPr id="365" name="楕円 364">
          <a:extLst>
            <a:ext uri="{FF2B5EF4-FFF2-40B4-BE49-F238E27FC236}">
              <a16:creationId xmlns:a16="http://schemas.microsoft.com/office/drawing/2014/main" id="{937279D1-8330-4C9E-93E6-08AF1DB29BCB}"/>
            </a:ext>
          </a:extLst>
        </xdr:cNvPr>
        <xdr:cNvSpPr/>
      </xdr:nvSpPr>
      <xdr:spPr>
        <a:xfrm>
          <a:off x="8699500" y="1464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119481</xdr:rowOff>
    </xdr:from>
    <xdr:to>
      <xdr:col>50</xdr:col>
      <xdr:colOff>114300</xdr:colOff>
      <xdr:row>85</xdr:row>
      <xdr:rowOff>120396</xdr:rowOff>
    </xdr:to>
    <xdr:cxnSp macro="">
      <xdr:nvCxnSpPr>
        <xdr:cNvPr id="366" name="直線コネクタ 365">
          <a:extLst>
            <a:ext uri="{FF2B5EF4-FFF2-40B4-BE49-F238E27FC236}">
              <a16:creationId xmlns:a16="http://schemas.microsoft.com/office/drawing/2014/main" id="{B6250554-7165-4652-8EE6-B49F3003C893}"/>
            </a:ext>
          </a:extLst>
        </xdr:cNvPr>
        <xdr:cNvCxnSpPr/>
      </xdr:nvCxnSpPr>
      <xdr:spPr>
        <a:xfrm>
          <a:off x="8750300" y="1469273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69138</xdr:rowOff>
    </xdr:from>
    <xdr:to>
      <xdr:col>41</xdr:col>
      <xdr:colOff>101600</xdr:colOff>
      <xdr:row>85</xdr:row>
      <xdr:rowOff>170738</xdr:rowOff>
    </xdr:to>
    <xdr:sp macro="" textlink="">
      <xdr:nvSpPr>
        <xdr:cNvPr id="367" name="楕円 366">
          <a:extLst>
            <a:ext uri="{FF2B5EF4-FFF2-40B4-BE49-F238E27FC236}">
              <a16:creationId xmlns:a16="http://schemas.microsoft.com/office/drawing/2014/main" id="{3E066399-A006-42C4-BC86-BCF3B5CCAC46}"/>
            </a:ext>
          </a:extLst>
        </xdr:cNvPr>
        <xdr:cNvSpPr/>
      </xdr:nvSpPr>
      <xdr:spPr>
        <a:xfrm>
          <a:off x="7810500" y="1464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119481</xdr:rowOff>
    </xdr:from>
    <xdr:to>
      <xdr:col>45</xdr:col>
      <xdr:colOff>177800</xdr:colOff>
      <xdr:row>85</xdr:row>
      <xdr:rowOff>119938</xdr:rowOff>
    </xdr:to>
    <xdr:cxnSp macro="">
      <xdr:nvCxnSpPr>
        <xdr:cNvPr id="368" name="直線コネクタ 367">
          <a:extLst>
            <a:ext uri="{FF2B5EF4-FFF2-40B4-BE49-F238E27FC236}">
              <a16:creationId xmlns:a16="http://schemas.microsoft.com/office/drawing/2014/main" id="{85E09AF5-A2DE-441E-B7E0-CF946E02FF50}"/>
            </a:ext>
          </a:extLst>
        </xdr:cNvPr>
        <xdr:cNvCxnSpPr/>
      </xdr:nvCxnSpPr>
      <xdr:spPr>
        <a:xfrm flipV="1">
          <a:off x="7861300" y="1469273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65024</xdr:rowOff>
    </xdr:from>
    <xdr:to>
      <xdr:col>36</xdr:col>
      <xdr:colOff>165100</xdr:colOff>
      <xdr:row>85</xdr:row>
      <xdr:rowOff>166624</xdr:rowOff>
    </xdr:to>
    <xdr:sp macro="" textlink="">
      <xdr:nvSpPr>
        <xdr:cNvPr id="369" name="楕円 368">
          <a:extLst>
            <a:ext uri="{FF2B5EF4-FFF2-40B4-BE49-F238E27FC236}">
              <a16:creationId xmlns:a16="http://schemas.microsoft.com/office/drawing/2014/main" id="{33630E04-C494-4591-A93E-AD58110BDAB8}"/>
            </a:ext>
          </a:extLst>
        </xdr:cNvPr>
        <xdr:cNvSpPr/>
      </xdr:nvSpPr>
      <xdr:spPr>
        <a:xfrm>
          <a:off x="69215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115824</xdr:rowOff>
    </xdr:from>
    <xdr:to>
      <xdr:col>41</xdr:col>
      <xdr:colOff>50800</xdr:colOff>
      <xdr:row>85</xdr:row>
      <xdr:rowOff>119938</xdr:rowOff>
    </xdr:to>
    <xdr:cxnSp macro="">
      <xdr:nvCxnSpPr>
        <xdr:cNvPr id="370" name="直線コネクタ 369">
          <a:extLst>
            <a:ext uri="{FF2B5EF4-FFF2-40B4-BE49-F238E27FC236}">
              <a16:creationId xmlns:a16="http://schemas.microsoft.com/office/drawing/2014/main" id="{FE2540B4-9094-466F-9BB3-D45D08AD3E8B}"/>
            </a:ext>
          </a:extLst>
        </xdr:cNvPr>
        <xdr:cNvCxnSpPr/>
      </xdr:nvCxnSpPr>
      <xdr:spPr>
        <a:xfrm>
          <a:off x="6972300" y="14689074"/>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126458</xdr:rowOff>
    </xdr:from>
    <xdr:ext cx="469744" cy="259045"/>
    <xdr:sp macro="" textlink="">
      <xdr:nvSpPr>
        <xdr:cNvPr id="371" name="n_1aveValue【公営住宅】&#10;一人当たり面積">
          <a:extLst>
            <a:ext uri="{FF2B5EF4-FFF2-40B4-BE49-F238E27FC236}">
              <a16:creationId xmlns:a16="http://schemas.microsoft.com/office/drawing/2014/main" id="{1784CCDD-A709-45C9-9777-5CAE521453BC}"/>
            </a:ext>
          </a:extLst>
        </xdr:cNvPr>
        <xdr:cNvSpPr txBox="1"/>
      </xdr:nvSpPr>
      <xdr:spPr>
        <a:xfrm>
          <a:off x="9391727" y="1418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88968</xdr:rowOff>
    </xdr:from>
    <xdr:ext cx="469744" cy="259045"/>
    <xdr:sp macro="" textlink="">
      <xdr:nvSpPr>
        <xdr:cNvPr id="372" name="n_2aveValue【公営住宅】&#10;一人当たり面積">
          <a:extLst>
            <a:ext uri="{FF2B5EF4-FFF2-40B4-BE49-F238E27FC236}">
              <a16:creationId xmlns:a16="http://schemas.microsoft.com/office/drawing/2014/main" id="{A1DAB4C3-8153-4F61-8D67-A96B03A665E3}"/>
            </a:ext>
          </a:extLst>
        </xdr:cNvPr>
        <xdr:cNvSpPr txBox="1"/>
      </xdr:nvSpPr>
      <xdr:spPr>
        <a:xfrm>
          <a:off x="8515427" y="1414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81653</xdr:rowOff>
    </xdr:from>
    <xdr:ext cx="469744" cy="259045"/>
    <xdr:sp macro="" textlink="">
      <xdr:nvSpPr>
        <xdr:cNvPr id="373" name="n_3aveValue【公営住宅】&#10;一人当たり面積">
          <a:extLst>
            <a:ext uri="{FF2B5EF4-FFF2-40B4-BE49-F238E27FC236}">
              <a16:creationId xmlns:a16="http://schemas.microsoft.com/office/drawing/2014/main" id="{686D74D0-D8BD-4596-BDC1-11856E5513B1}"/>
            </a:ext>
          </a:extLst>
        </xdr:cNvPr>
        <xdr:cNvSpPr txBox="1"/>
      </xdr:nvSpPr>
      <xdr:spPr>
        <a:xfrm>
          <a:off x="7626427" y="1414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84396</xdr:rowOff>
    </xdr:from>
    <xdr:ext cx="469744" cy="259045"/>
    <xdr:sp macro="" textlink="">
      <xdr:nvSpPr>
        <xdr:cNvPr id="374" name="n_4aveValue【公営住宅】&#10;一人当たり面積">
          <a:extLst>
            <a:ext uri="{FF2B5EF4-FFF2-40B4-BE49-F238E27FC236}">
              <a16:creationId xmlns:a16="http://schemas.microsoft.com/office/drawing/2014/main" id="{27500CAE-829E-41CE-83D2-9E97721D8205}"/>
            </a:ext>
          </a:extLst>
        </xdr:cNvPr>
        <xdr:cNvSpPr txBox="1"/>
      </xdr:nvSpPr>
      <xdr:spPr>
        <a:xfrm>
          <a:off x="6737427" y="1414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162323</xdr:rowOff>
    </xdr:from>
    <xdr:ext cx="469744" cy="259045"/>
    <xdr:sp macro="" textlink="">
      <xdr:nvSpPr>
        <xdr:cNvPr id="375" name="n_1mainValue【公営住宅】&#10;一人当たり面積">
          <a:extLst>
            <a:ext uri="{FF2B5EF4-FFF2-40B4-BE49-F238E27FC236}">
              <a16:creationId xmlns:a16="http://schemas.microsoft.com/office/drawing/2014/main" id="{5FAC21DA-E624-4242-99B3-3285C51E7D0E}"/>
            </a:ext>
          </a:extLst>
        </xdr:cNvPr>
        <xdr:cNvSpPr txBox="1"/>
      </xdr:nvSpPr>
      <xdr:spPr>
        <a:xfrm>
          <a:off x="9391727" y="1473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161408</xdr:rowOff>
    </xdr:from>
    <xdr:ext cx="469744" cy="259045"/>
    <xdr:sp macro="" textlink="">
      <xdr:nvSpPr>
        <xdr:cNvPr id="376" name="n_2mainValue【公営住宅】&#10;一人当たり面積">
          <a:extLst>
            <a:ext uri="{FF2B5EF4-FFF2-40B4-BE49-F238E27FC236}">
              <a16:creationId xmlns:a16="http://schemas.microsoft.com/office/drawing/2014/main" id="{AF3FABAC-D917-492E-8D07-30547DC6CD45}"/>
            </a:ext>
          </a:extLst>
        </xdr:cNvPr>
        <xdr:cNvSpPr txBox="1"/>
      </xdr:nvSpPr>
      <xdr:spPr>
        <a:xfrm>
          <a:off x="8515427" y="1473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161865</xdr:rowOff>
    </xdr:from>
    <xdr:ext cx="469744" cy="259045"/>
    <xdr:sp macro="" textlink="">
      <xdr:nvSpPr>
        <xdr:cNvPr id="377" name="n_3mainValue【公営住宅】&#10;一人当たり面積">
          <a:extLst>
            <a:ext uri="{FF2B5EF4-FFF2-40B4-BE49-F238E27FC236}">
              <a16:creationId xmlns:a16="http://schemas.microsoft.com/office/drawing/2014/main" id="{1DE20843-49D9-48EA-A1F6-15F8F9FC933E}"/>
            </a:ext>
          </a:extLst>
        </xdr:cNvPr>
        <xdr:cNvSpPr txBox="1"/>
      </xdr:nvSpPr>
      <xdr:spPr>
        <a:xfrm>
          <a:off x="7626427" y="1473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157751</xdr:rowOff>
    </xdr:from>
    <xdr:ext cx="469744" cy="259045"/>
    <xdr:sp macro="" textlink="">
      <xdr:nvSpPr>
        <xdr:cNvPr id="378" name="n_4mainValue【公営住宅】&#10;一人当たり面積">
          <a:extLst>
            <a:ext uri="{FF2B5EF4-FFF2-40B4-BE49-F238E27FC236}">
              <a16:creationId xmlns:a16="http://schemas.microsoft.com/office/drawing/2014/main" id="{4A07553C-4A47-4C0C-BC98-B8DDC2E70732}"/>
            </a:ext>
          </a:extLst>
        </xdr:cNvPr>
        <xdr:cNvSpPr txBox="1"/>
      </xdr:nvSpPr>
      <xdr:spPr>
        <a:xfrm>
          <a:off x="6737427" y="1473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6466518-1B8B-4BFA-9BC5-6F4D7FF701A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3F1CEF61-FD47-4F0A-B5A1-C0FAD189F4A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A276530-E080-474A-988A-6E165055431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FDB5301D-7139-4B7E-9F28-DCDD2237DE5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FD2FF9D4-AB02-40F8-897E-471DD891462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42D53EC6-2EF6-452C-85AC-1651459A04F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B83E3DBB-E6DA-4B4C-99A0-1408AE858C6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6CF985F7-8E0F-4595-84DC-606AEF191F3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20AD389E-EA9D-44F5-BFA8-40DBA16CE11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5D44E11F-3957-4442-A6C7-012DE7FE058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602FDB32-16C9-4DFC-A531-A030DA88DC1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AB2C38FD-9099-4C0C-9F2F-2AF33B9AF6D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381B6C4F-4997-4706-92D6-DFB4C491A8F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27DE61A5-912A-4AB3-ACCB-0B29271B2FD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E67682D8-481F-4885-A6EC-6C983211BA3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BC2E6615-25EB-41D9-9C2F-225A10DE036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5B067ACF-8143-4E50-9CE1-F0E1855863B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176750DB-1E83-4F37-8904-A7ADCB02092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E990AD82-FF09-4EAB-AD50-3CFE1828EF0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81D8BF4C-CF20-4FBC-999D-FBF6F926EA8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3378FE10-0BB8-405F-9626-E0CE5D8B14F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6624C24B-58FF-4A9A-A24E-8947186B771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FC753D53-6B9D-4D5E-BD5D-AF948272082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66649420-7A10-4AB2-9CD7-21A04EEE984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5A5423EF-0924-45C5-8B9A-A2F87C02BCB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A609CCD6-0617-4E5C-92E8-487D4EB8E2D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BAF46480-369B-430D-9541-BC138D2FB70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249967EA-E5A8-4AA6-ADF7-2AB7DB467E1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AB655D9D-6181-480E-8F0B-8341E7A274B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F92416F2-EF3E-4FEA-89AD-C2D66A65E39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0655BB09-D1E1-4227-8195-1B8D334AF1B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5823EBB5-BB9A-4437-8972-E16E7B1A8FD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BAF658BC-C95B-4BC1-8566-D6CEC2A14DC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76365C30-52CA-4685-9A44-9FEB1865E12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C071ECBD-B252-4B70-9643-66C6BEF2405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899EDD89-2864-4B37-AE7B-1710636CD6D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31D03F97-9AAA-4346-B19E-E183B221844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DF4DB818-9BE0-4EC7-819B-594283C873F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56E534D5-F533-403F-A2DF-2031CFF6E12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26BE4E0B-E05E-41FD-9E11-55F86DFA6CE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EEE50CF8-1A82-479F-A88D-ABEFB85EFFC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C50E53AC-74F7-4C5E-8280-4815639017E1}"/>
            </a:ext>
          </a:extLst>
        </xdr:cNvPr>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48D66530-3993-46AB-8041-00660BEF0F9D}"/>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12C0F714-EE4E-45C6-88DD-AB23F9D87218}"/>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BF76290A-DFF4-490D-97A3-00C5071E2A6B}"/>
            </a:ext>
          </a:extLst>
        </xdr:cNvPr>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24" name="直線コネクタ 423">
          <a:extLst>
            <a:ext uri="{FF2B5EF4-FFF2-40B4-BE49-F238E27FC236}">
              <a16:creationId xmlns:a16="http://schemas.microsoft.com/office/drawing/2014/main" id="{0C7B1C5D-1C27-4D7C-890D-DC1109687E72}"/>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120123</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ED076153-28A8-4A40-9AB8-53F927857A0D}"/>
            </a:ext>
          </a:extLst>
        </xdr:cNvPr>
        <xdr:cNvSpPr txBox="1"/>
      </xdr:nvSpPr>
      <xdr:spPr>
        <a:xfrm>
          <a:off x="16357600" y="646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97246</xdr:rowOff>
    </xdr:from>
    <xdr:to>
      <xdr:col>85</xdr:col>
      <xdr:colOff>177800</xdr:colOff>
      <xdr:row>39</xdr:row>
      <xdr:rowOff>27396</xdr:rowOff>
    </xdr:to>
    <xdr:sp macro="" textlink="">
      <xdr:nvSpPr>
        <xdr:cNvPr id="426" name="フローチャート: 判断 425">
          <a:extLst>
            <a:ext uri="{FF2B5EF4-FFF2-40B4-BE49-F238E27FC236}">
              <a16:creationId xmlns:a16="http://schemas.microsoft.com/office/drawing/2014/main" id="{CC77730A-0F21-4D19-A164-00236C05D54F}"/>
            </a:ext>
          </a:extLst>
        </xdr:cNvPr>
        <xdr:cNvSpPr/>
      </xdr:nvSpPr>
      <xdr:spPr>
        <a:xfrm>
          <a:off x="16268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102144</xdr:rowOff>
    </xdr:from>
    <xdr:to>
      <xdr:col>81</xdr:col>
      <xdr:colOff>101600</xdr:colOff>
      <xdr:row>39</xdr:row>
      <xdr:rowOff>32294</xdr:rowOff>
    </xdr:to>
    <xdr:sp macro="" textlink="">
      <xdr:nvSpPr>
        <xdr:cNvPr id="427" name="フローチャート: 判断 426">
          <a:extLst>
            <a:ext uri="{FF2B5EF4-FFF2-40B4-BE49-F238E27FC236}">
              <a16:creationId xmlns:a16="http://schemas.microsoft.com/office/drawing/2014/main" id="{E0688B5C-5B4E-43BF-A274-1BD13A4CA22F}"/>
            </a:ext>
          </a:extLst>
        </xdr:cNvPr>
        <xdr:cNvSpPr/>
      </xdr:nvSpPr>
      <xdr:spPr>
        <a:xfrm>
          <a:off x="15430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40096</xdr:rowOff>
    </xdr:from>
    <xdr:to>
      <xdr:col>76</xdr:col>
      <xdr:colOff>165100</xdr:colOff>
      <xdr:row>38</xdr:row>
      <xdr:rowOff>141696</xdr:rowOff>
    </xdr:to>
    <xdr:sp macro="" textlink="">
      <xdr:nvSpPr>
        <xdr:cNvPr id="428" name="フローチャート: 判断 427">
          <a:extLst>
            <a:ext uri="{FF2B5EF4-FFF2-40B4-BE49-F238E27FC236}">
              <a16:creationId xmlns:a16="http://schemas.microsoft.com/office/drawing/2014/main" id="{C5EE276E-1E76-47E7-9190-FD21FD2A633D}"/>
            </a:ext>
          </a:extLst>
        </xdr:cNvPr>
        <xdr:cNvSpPr/>
      </xdr:nvSpPr>
      <xdr:spPr>
        <a:xfrm>
          <a:off x="14541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12337</xdr:rowOff>
    </xdr:from>
    <xdr:to>
      <xdr:col>72</xdr:col>
      <xdr:colOff>38100</xdr:colOff>
      <xdr:row>38</xdr:row>
      <xdr:rowOff>113937</xdr:rowOff>
    </xdr:to>
    <xdr:sp macro="" textlink="">
      <xdr:nvSpPr>
        <xdr:cNvPr id="429" name="フローチャート: 判断 428">
          <a:extLst>
            <a:ext uri="{FF2B5EF4-FFF2-40B4-BE49-F238E27FC236}">
              <a16:creationId xmlns:a16="http://schemas.microsoft.com/office/drawing/2014/main" id="{B41EF2EB-1027-4013-B168-4B7D46362267}"/>
            </a:ext>
          </a:extLst>
        </xdr:cNvPr>
        <xdr:cNvSpPr/>
      </xdr:nvSpPr>
      <xdr:spPr>
        <a:xfrm>
          <a:off x="13652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30" name="フローチャート: 判断 429">
          <a:extLst>
            <a:ext uri="{FF2B5EF4-FFF2-40B4-BE49-F238E27FC236}">
              <a16:creationId xmlns:a16="http://schemas.microsoft.com/office/drawing/2014/main" id="{703B6729-A2F0-4177-A495-697A06DEF5FF}"/>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3B775BF0-E1C9-4F38-96FE-EF23752FE92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241737CF-F72A-4999-A108-EC5C765C176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BEB459CD-4932-49EC-B71A-EE1EF36F004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B54450DB-E9FA-47FD-97DF-C67EC018FA4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CB4D2412-D494-48FB-BF1E-AB5F940AB39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51526</xdr:rowOff>
    </xdr:from>
    <xdr:to>
      <xdr:col>85</xdr:col>
      <xdr:colOff>177800</xdr:colOff>
      <xdr:row>41</xdr:row>
      <xdr:rowOff>153126</xdr:rowOff>
    </xdr:to>
    <xdr:sp macro="" textlink="">
      <xdr:nvSpPr>
        <xdr:cNvPr id="436" name="楕円 435">
          <a:extLst>
            <a:ext uri="{FF2B5EF4-FFF2-40B4-BE49-F238E27FC236}">
              <a16:creationId xmlns:a16="http://schemas.microsoft.com/office/drawing/2014/main" id="{59486598-29E3-4D99-B0F9-CE0A7E6BD76A}"/>
            </a:ext>
          </a:extLst>
        </xdr:cNvPr>
        <xdr:cNvSpPr/>
      </xdr:nvSpPr>
      <xdr:spPr>
        <a:xfrm>
          <a:off x="16268700" y="708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29953</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A2D6696A-65CA-4E6C-8F9E-F32EF2B62EF9}"/>
            </a:ext>
          </a:extLst>
        </xdr:cNvPr>
        <xdr:cNvSpPr txBox="1"/>
      </xdr:nvSpPr>
      <xdr:spPr>
        <a:xfrm>
          <a:off x="16357600" y="705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15603</xdr:rowOff>
    </xdr:from>
    <xdr:to>
      <xdr:col>81</xdr:col>
      <xdr:colOff>101600</xdr:colOff>
      <xdr:row>41</xdr:row>
      <xdr:rowOff>117203</xdr:rowOff>
    </xdr:to>
    <xdr:sp macro="" textlink="">
      <xdr:nvSpPr>
        <xdr:cNvPr id="438" name="楕円 437">
          <a:extLst>
            <a:ext uri="{FF2B5EF4-FFF2-40B4-BE49-F238E27FC236}">
              <a16:creationId xmlns:a16="http://schemas.microsoft.com/office/drawing/2014/main" id="{B4F04947-1199-46AB-ACE7-054613907C51}"/>
            </a:ext>
          </a:extLst>
        </xdr:cNvPr>
        <xdr:cNvSpPr/>
      </xdr:nvSpPr>
      <xdr:spPr>
        <a:xfrm>
          <a:off x="15430500" y="704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66403</xdr:rowOff>
    </xdr:from>
    <xdr:to>
      <xdr:col>85</xdr:col>
      <xdr:colOff>127000</xdr:colOff>
      <xdr:row>41</xdr:row>
      <xdr:rowOff>102326</xdr:rowOff>
    </xdr:to>
    <xdr:cxnSp macro="">
      <xdr:nvCxnSpPr>
        <xdr:cNvPr id="439" name="直線コネクタ 438">
          <a:extLst>
            <a:ext uri="{FF2B5EF4-FFF2-40B4-BE49-F238E27FC236}">
              <a16:creationId xmlns:a16="http://schemas.microsoft.com/office/drawing/2014/main" id="{7E4F798C-AAB0-4B79-B892-C41F4557BD32}"/>
            </a:ext>
          </a:extLst>
        </xdr:cNvPr>
        <xdr:cNvCxnSpPr/>
      </xdr:nvCxnSpPr>
      <xdr:spPr>
        <a:xfrm>
          <a:off x="15481300" y="709585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139700</xdr:rowOff>
    </xdr:from>
    <xdr:to>
      <xdr:col>76</xdr:col>
      <xdr:colOff>165100</xdr:colOff>
      <xdr:row>41</xdr:row>
      <xdr:rowOff>69850</xdr:rowOff>
    </xdr:to>
    <xdr:sp macro="" textlink="">
      <xdr:nvSpPr>
        <xdr:cNvPr id="440" name="楕円 439">
          <a:extLst>
            <a:ext uri="{FF2B5EF4-FFF2-40B4-BE49-F238E27FC236}">
              <a16:creationId xmlns:a16="http://schemas.microsoft.com/office/drawing/2014/main" id="{07271A5D-7A57-4ECC-A2C3-BD99D091FE31}"/>
            </a:ext>
          </a:extLst>
        </xdr:cNvPr>
        <xdr:cNvSpPr/>
      </xdr:nvSpPr>
      <xdr:spPr>
        <a:xfrm>
          <a:off x="14541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19050</xdr:rowOff>
    </xdr:from>
    <xdr:to>
      <xdr:col>81</xdr:col>
      <xdr:colOff>50800</xdr:colOff>
      <xdr:row>41</xdr:row>
      <xdr:rowOff>66403</xdr:rowOff>
    </xdr:to>
    <xdr:cxnSp macro="">
      <xdr:nvCxnSpPr>
        <xdr:cNvPr id="441" name="直線コネクタ 440">
          <a:extLst>
            <a:ext uri="{FF2B5EF4-FFF2-40B4-BE49-F238E27FC236}">
              <a16:creationId xmlns:a16="http://schemas.microsoft.com/office/drawing/2014/main" id="{95826F55-401E-43D9-9107-54D37FE4B965}"/>
            </a:ext>
          </a:extLst>
        </xdr:cNvPr>
        <xdr:cNvCxnSpPr/>
      </xdr:nvCxnSpPr>
      <xdr:spPr>
        <a:xfrm>
          <a:off x="14592300" y="704850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105410</xdr:rowOff>
    </xdr:from>
    <xdr:to>
      <xdr:col>72</xdr:col>
      <xdr:colOff>38100</xdr:colOff>
      <xdr:row>41</xdr:row>
      <xdr:rowOff>35560</xdr:rowOff>
    </xdr:to>
    <xdr:sp macro="" textlink="">
      <xdr:nvSpPr>
        <xdr:cNvPr id="442" name="楕円 441">
          <a:extLst>
            <a:ext uri="{FF2B5EF4-FFF2-40B4-BE49-F238E27FC236}">
              <a16:creationId xmlns:a16="http://schemas.microsoft.com/office/drawing/2014/main" id="{50D2E995-4257-4D39-8DFB-D573FDB0D9E6}"/>
            </a:ext>
          </a:extLst>
        </xdr:cNvPr>
        <xdr:cNvSpPr/>
      </xdr:nvSpPr>
      <xdr:spPr>
        <a:xfrm>
          <a:off x="13652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156210</xdr:rowOff>
    </xdr:from>
    <xdr:to>
      <xdr:col>76</xdr:col>
      <xdr:colOff>114300</xdr:colOff>
      <xdr:row>41</xdr:row>
      <xdr:rowOff>19050</xdr:rowOff>
    </xdr:to>
    <xdr:cxnSp macro="">
      <xdr:nvCxnSpPr>
        <xdr:cNvPr id="443" name="直線コネクタ 442">
          <a:extLst>
            <a:ext uri="{FF2B5EF4-FFF2-40B4-BE49-F238E27FC236}">
              <a16:creationId xmlns:a16="http://schemas.microsoft.com/office/drawing/2014/main" id="{6B430026-DE1E-44A2-A540-E976A8854DF8}"/>
            </a:ext>
          </a:extLst>
        </xdr:cNvPr>
        <xdr:cNvCxnSpPr/>
      </xdr:nvCxnSpPr>
      <xdr:spPr>
        <a:xfrm>
          <a:off x="13703300" y="70142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76019</xdr:rowOff>
    </xdr:from>
    <xdr:to>
      <xdr:col>67</xdr:col>
      <xdr:colOff>101600</xdr:colOff>
      <xdr:row>41</xdr:row>
      <xdr:rowOff>6169</xdr:rowOff>
    </xdr:to>
    <xdr:sp macro="" textlink="">
      <xdr:nvSpPr>
        <xdr:cNvPr id="444" name="楕円 443">
          <a:extLst>
            <a:ext uri="{FF2B5EF4-FFF2-40B4-BE49-F238E27FC236}">
              <a16:creationId xmlns:a16="http://schemas.microsoft.com/office/drawing/2014/main" id="{7ACC3551-D983-4A90-9FC2-7BF8086B7323}"/>
            </a:ext>
          </a:extLst>
        </xdr:cNvPr>
        <xdr:cNvSpPr/>
      </xdr:nvSpPr>
      <xdr:spPr>
        <a:xfrm>
          <a:off x="12763500" y="69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126819</xdr:rowOff>
    </xdr:from>
    <xdr:to>
      <xdr:col>71</xdr:col>
      <xdr:colOff>177800</xdr:colOff>
      <xdr:row>40</xdr:row>
      <xdr:rowOff>156210</xdr:rowOff>
    </xdr:to>
    <xdr:cxnSp macro="">
      <xdr:nvCxnSpPr>
        <xdr:cNvPr id="445" name="直線コネクタ 444">
          <a:extLst>
            <a:ext uri="{FF2B5EF4-FFF2-40B4-BE49-F238E27FC236}">
              <a16:creationId xmlns:a16="http://schemas.microsoft.com/office/drawing/2014/main" id="{6EBA6209-0FBF-4549-990E-5C692AC5FEED}"/>
            </a:ext>
          </a:extLst>
        </xdr:cNvPr>
        <xdr:cNvCxnSpPr/>
      </xdr:nvCxnSpPr>
      <xdr:spPr>
        <a:xfrm>
          <a:off x="12814300" y="698481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48821</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9B146452-4A10-4D6D-9D19-7C65578C99CB}"/>
            </a:ext>
          </a:extLst>
        </xdr:cNvPr>
        <xdr:cNvSpPr txBox="1"/>
      </xdr:nvSpPr>
      <xdr:spPr>
        <a:xfrm>
          <a:off x="15266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158223</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65B95D3C-5620-4C05-9EA9-8077D24E1DE4}"/>
            </a:ext>
          </a:extLst>
        </xdr:cNvPr>
        <xdr:cNvSpPr txBox="1"/>
      </xdr:nvSpPr>
      <xdr:spPr>
        <a:xfrm>
          <a:off x="14389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130464</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941F80AF-D1AC-4D94-BFFB-F05A6B29C551}"/>
            </a:ext>
          </a:extLst>
        </xdr:cNvPr>
        <xdr:cNvSpPr txBox="1"/>
      </xdr:nvSpPr>
      <xdr:spPr>
        <a:xfrm>
          <a:off x="13500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DC535610-EF39-4197-8074-56152A408D25}"/>
            </a:ext>
          </a:extLst>
        </xdr:cNvPr>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108330</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71DFFF73-8665-45CA-A1FC-7594E8523FA6}"/>
            </a:ext>
          </a:extLst>
        </xdr:cNvPr>
        <xdr:cNvSpPr txBox="1"/>
      </xdr:nvSpPr>
      <xdr:spPr>
        <a:xfrm>
          <a:off x="15266044" y="7137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60977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39831D6E-EC34-444C-AB44-F818AC389A79}"/>
            </a:ext>
          </a:extLst>
        </xdr:cNvPr>
        <xdr:cNvSpPr txBox="1"/>
      </xdr:nvSpPr>
      <xdr:spPr>
        <a:xfrm>
          <a:off x="14389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26687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3E06ED5B-66A5-4F92-ADED-20C54BE49070}"/>
            </a:ext>
          </a:extLst>
        </xdr:cNvPr>
        <xdr:cNvSpPr txBox="1"/>
      </xdr:nvSpPr>
      <xdr:spPr>
        <a:xfrm>
          <a:off x="135007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168746</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D37A3724-6710-4669-A870-855DF4A8198C}"/>
            </a:ext>
          </a:extLst>
        </xdr:cNvPr>
        <xdr:cNvSpPr txBox="1"/>
      </xdr:nvSpPr>
      <xdr:spPr>
        <a:xfrm>
          <a:off x="12611744" y="702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B0F006AE-6218-4F84-B30A-28E4DF939A6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C37A3928-D5EC-4CE6-9E3B-5DFE444BF75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693AF22D-2DFF-4766-9DE2-F55FF26D3A8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3124D1D5-1F6C-49D1-BCE6-C5630D61DA0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5453001E-FBFD-40CD-A8A8-4E08E3E4B9F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8924523E-032F-4830-A9E2-A7F3AFB5DB1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4DB71B63-CD82-44CA-B63B-2444FDA8A4C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E05691F-A966-40D5-BC3C-CD916186A38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B92F4E1B-A844-4ABC-A8BE-3A21BE641D6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FA16F074-6D89-4978-B481-E0FF3D1C20B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a:extLst>
            <a:ext uri="{FF2B5EF4-FFF2-40B4-BE49-F238E27FC236}">
              <a16:creationId xmlns:a16="http://schemas.microsoft.com/office/drawing/2014/main" id="{5BC61A4A-5122-48B8-94D7-6CC74F8F9E1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5" name="テキスト ボックス 464">
          <a:extLst>
            <a:ext uri="{FF2B5EF4-FFF2-40B4-BE49-F238E27FC236}">
              <a16:creationId xmlns:a16="http://schemas.microsoft.com/office/drawing/2014/main" id="{1BDDCF4D-CC9B-4BB3-A300-BAF43B28FE3E}"/>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a:extLst>
            <a:ext uri="{FF2B5EF4-FFF2-40B4-BE49-F238E27FC236}">
              <a16:creationId xmlns:a16="http://schemas.microsoft.com/office/drawing/2014/main" id="{9C94B884-3AE3-4D3C-A10A-46202B73B09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7" name="テキスト ボックス 466">
          <a:extLst>
            <a:ext uri="{FF2B5EF4-FFF2-40B4-BE49-F238E27FC236}">
              <a16:creationId xmlns:a16="http://schemas.microsoft.com/office/drawing/2014/main" id="{8BFF9524-29FA-47E7-B5DD-0C616E13C1DD}"/>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a:extLst>
            <a:ext uri="{FF2B5EF4-FFF2-40B4-BE49-F238E27FC236}">
              <a16:creationId xmlns:a16="http://schemas.microsoft.com/office/drawing/2014/main" id="{21EB9685-1A15-4437-BB71-9272B9C95DC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9" name="テキスト ボックス 468">
          <a:extLst>
            <a:ext uri="{FF2B5EF4-FFF2-40B4-BE49-F238E27FC236}">
              <a16:creationId xmlns:a16="http://schemas.microsoft.com/office/drawing/2014/main" id="{974D5CA1-D3D8-4A1E-9F77-9AE3D3D44E68}"/>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a:extLst>
            <a:ext uri="{FF2B5EF4-FFF2-40B4-BE49-F238E27FC236}">
              <a16:creationId xmlns:a16="http://schemas.microsoft.com/office/drawing/2014/main" id="{D9089EC1-9EEA-46D0-BA3D-1201FF0F76F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1" name="テキスト ボックス 470">
          <a:extLst>
            <a:ext uri="{FF2B5EF4-FFF2-40B4-BE49-F238E27FC236}">
              <a16:creationId xmlns:a16="http://schemas.microsoft.com/office/drawing/2014/main" id="{7C484FB4-3C9C-4074-81BB-5C1C66B452AE}"/>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a:extLst>
            <a:ext uri="{FF2B5EF4-FFF2-40B4-BE49-F238E27FC236}">
              <a16:creationId xmlns:a16="http://schemas.microsoft.com/office/drawing/2014/main" id="{710E3463-0605-4EAA-9F10-342462C3FBD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3" name="テキスト ボックス 472">
          <a:extLst>
            <a:ext uri="{FF2B5EF4-FFF2-40B4-BE49-F238E27FC236}">
              <a16:creationId xmlns:a16="http://schemas.microsoft.com/office/drawing/2014/main" id="{01C10228-6516-41CD-ACC1-7058DBA4AD7A}"/>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C2E6AD14-3988-4DA2-9005-1D8D8100B71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696C2BA6-3A6F-4AF6-8AF9-66C726374A6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EEF0BABC-E689-4AB3-8F94-1D79564B47D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120015</xdr:rowOff>
    </xdr:from>
    <xdr:to>
      <xdr:col>116</xdr:col>
      <xdr:colOff>62864</xdr:colOff>
      <xdr:row>41</xdr:row>
      <xdr:rowOff>148590</xdr:rowOff>
    </xdr:to>
    <xdr:cxnSp macro="">
      <xdr:nvCxnSpPr>
        <xdr:cNvPr id="477" name="直線コネクタ 476">
          <a:extLst>
            <a:ext uri="{FF2B5EF4-FFF2-40B4-BE49-F238E27FC236}">
              <a16:creationId xmlns:a16="http://schemas.microsoft.com/office/drawing/2014/main" id="{CDD4A189-194B-4D4B-B6A8-8802EBF07178}"/>
            </a:ext>
          </a:extLst>
        </xdr:cNvPr>
        <xdr:cNvCxnSpPr/>
      </xdr:nvCxnSpPr>
      <xdr:spPr>
        <a:xfrm flipV="1">
          <a:off x="22160864" y="59493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2BDDCED6-8E4A-4469-8A23-B9824273564B}"/>
            </a:ext>
          </a:extLst>
        </xdr:cNvPr>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79" name="直線コネクタ 478">
          <a:extLst>
            <a:ext uri="{FF2B5EF4-FFF2-40B4-BE49-F238E27FC236}">
              <a16:creationId xmlns:a16="http://schemas.microsoft.com/office/drawing/2014/main" id="{8DF9BA3A-10DE-4B37-81EE-67B2E3C5BF29}"/>
            </a:ext>
          </a:extLst>
        </xdr:cNvPr>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66692</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79328A74-4A0F-4AD7-845B-06096A178444}"/>
            </a:ext>
          </a:extLst>
        </xdr:cNvPr>
        <xdr:cNvSpPr txBox="1"/>
      </xdr:nvSpPr>
      <xdr:spPr>
        <a:xfrm>
          <a:off x="22199600" y="572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120015</xdr:rowOff>
    </xdr:from>
    <xdr:to>
      <xdr:col>116</xdr:col>
      <xdr:colOff>152400</xdr:colOff>
      <xdr:row>34</xdr:row>
      <xdr:rowOff>120015</xdr:rowOff>
    </xdr:to>
    <xdr:cxnSp macro="">
      <xdr:nvCxnSpPr>
        <xdr:cNvPr id="481" name="直線コネクタ 480">
          <a:extLst>
            <a:ext uri="{FF2B5EF4-FFF2-40B4-BE49-F238E27FC236}">
              <a16:creationId xmlns:a16="http://schemas.microsoft.com/office/drawing/2014/main" id="{D2CBEC14-C33B-4F02-9E63-43086BD97D78}"/>
            </a:ext>
          </a:extLst>
        </xdr:cNvPr>
        <xdr:cNvCxnSpPr/>
      </xdr:nvCxnSpPr>
      <xdr:spPr>
        <a:xfrm>
          <a:off x="22072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12082</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C66B9888-2357-4863-AE78-DE4D8597B9F1}"/>
            </a:ext>
          </a:extLst>
        </xdr:cNvPr>
        <xdr:cNvSpPr txBox="1"/>
      </xdr:nvSpPr>
      <xdr:spPr>
        <a:xfrm>
          <a:off x="22199600" y="6527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160655</xdr:rowOff>
    </xdr:from>
    <xdr:to>
      <xdr:col>116</xdr:col>
      <xdr:colOff>114300</xdr:colOff>
      <xdr:row>39</xdr:row>
      <xdr:rowOff>90805</xdr:rowOff>
    </xdr:to>
    <xdr:sp macro="" textlink="">
      <xdr:nvSpPr>
        <xdr:cNvPr id="483" name="フローチャート: 判断 482">
          <a:extLst>
            <a:ext uri="{FF2B5EF4-FFF2-40B4-BE49-F238E27FC236}">
              <a16:creationId xmlns:a16="http://schemas.microsoft.com/office/drawing/2014/main" id="{936CE7D5-DE41-49E3-A8D3-F574C6BEB26A}"/>
            </a:ext>
          </a:extLst>
        </xdr:cNvPr>
        <xdr:cNvSpPr/>
      </xdr:nvSpPr>
      <xdr:spPr>
        <a:xfrm>
          <a:off x="221107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116840</xdr:rowOff>
    </xdr:from>
    <xdr:to>
      <xdr:col>112</xdr:col>
      <xdr:colOff>38100</xdr:colOff>
      <xdr:row>39</xdr:row>
      <xdr:rowOff>46990</xdr:rowOff>
    </xdr:to>
    <xdr:sp macro="" textlink="">
      <xdr:nvSpPr>
        <xdr:cNvPr id="484" name="フローチャート: 判断 483">
          <a:extLst>
            <a:ext uri="{FF2B5EF4-FFF2-40B4-BE49-F238E27FC236}">
              <a16:creationId xmlns:a16="http://schemas.microsoft.com/office/drawing/2014/main" id="{1D974B09-4A5D-43E5-AEDF-197DD1101549}"/>
            </a:ext>
          </a:extLst>
        </xdr:cNvPr>
        <xdr:cNvSpPr/>
      </xdr:nvSpPr>
      <xdr:spPr>
        <a:xfrm>
          <a:off x="2127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92075</xdr:rowOff>
    </xdr:from>
    <xdr:to>
      <xdr:col>107</xdr:col>
      <xdr:colOff>101600</xdr:colOff>
      <xdr:row>39</xdr:row>
      <xdr:rowOff>22225</xdr:rowOff>
    </xdr:to>
    <xdr:sp macro="" textlink="">
      <xdr:nvSpPr>
        <xdr:cNvPr id="485" name="フローチャート: 判断 484">
          <a:extLst>
            <a:ext uri="{FF2B5EF4-FFF2-40B4-BE49-F238E27FC236}">
              <a16:creationId xmlns:a16="http://schemas.microsoft.com/office/drawing/2014/main" id="{D2FB5494-7421-4809-BA10-AE38B8154FCB}"/>
            </a:ext>
          </a:extLst>
        </xdr:cNvPr>
        <xdr:cNvSpPr/>
      </xdr:nvSpPr>
      <xdr:spPr>
        <a:xfrm>
          <a:off x="203835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86" name="フローチャート: 判断 485">
          <a:extLst>
            <a:ext uri="{FF2B5EF4-FFF2-40B4-BE49-F238E27FC236}">
              <a16:creationId xmlns:a16="http://schemas.microsoft.com/office/drawing/2014/main" id="{90262F68-5C3C-4D6C-800A-B8D706EDF246}"/>
            </a:ext>
          </a:extLst>
        </xdr:cNvPr>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126365</xdr:rowOff>
    </xdr:from>
    <xdr:to>
      <xdr:col>98</xdr:col>
      <xdr:colOff>38100</xdr:colOff>
      <xdr:row>39</xdr:row>
      <xdr:rowOff>56515</xdr:rowOff>
    </xdr:to>
    <xdr:sp macro="" textlink="">
      <xdr:nvSpPr>
        <xdr:cNvPr id="487" name="フローチャート: 判断 486">
          <a:extLst>
            <a:ext uri="{FF2B5EF4-FFF2-40B4-BE49-F238E27FC236}">
              <a16:creationId xmlns:a16="http://schemas.microsoft.com/office/drawing/2014/main" id="{E7C0CFF1-A5BF-4FAB-B894-00E3F0641804}"/>
            </a:ext>
          </a:extLst>
        </xdr:cNvPr>
        <xdr:cNvSpPr/>
      </xdr:nvSpPr>
      <xdr:spPr>
        <a:xfrm>
          <a:off x="18605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EEB29416-318D-47AA-B5AD-2C1AECCAE66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127B9118-15D9-4F25-87EF-0F15D7DF180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B5438A74-F312-4DC3-B635-48616594C32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463574FC-2139-49BE-AB35-8720074637A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7D3F9D60-00A5-44A5-94C4-6E93C0DCD9B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44450</xdr:rowOff>
    </xdr:from>
    <xdr:to>
      <xdr:col>116</xdr:col>
      <xdr:colOff>114300</xdr:colOff>
      <xdr:row>39</xdr:row>
      <xdr:rowOff>146050</xdr:rowOff>
    </xdr:to>
    <xdr:sp macro="" textlink="">
      <xdr:nvSpPr>
        <xdr:cNvPr id="493" name="楕円 492">
          <a:extLst>
            <a:ext uri="{FF2B5EF4-FFF2-40B4-BE49-F238E27FC236}">
              <a16:creationId xmlns:a16="http://schemas.microsoft.com/office/drawing/2014/main" id="{DC3FB01F-7E0D-4E99-B499-CF0260FF7F06}"/>
            </a:ext>
          </a:extLst>
        </xdr:cNvPr>
        <xdr:cNvSpPr/>
      </xdr:nvSpPr>
      <xdr:spPr>
        <a:xfrm>
          <a:off x="22110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22877</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B1302C3A-5A8B-4685-87E4-24469C1FE9A2}"/>
            </a:ext>
          </a:extLst>
        </xdr:cNvPr>
        <xdr:cNvSpPr txBox="1"/>
      </xdr:nvSpPr>
      <xdr:spPr>
        <a:xfrm>
          <a:off x="22199600"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52070</xdr:rowOff>
    </xdr:from>
    <xdr:to>
      <xdr:col>112</xdr:col>
      <xdr:colOff>38100</xdr:colOff>
      <xdr:row>39</xdr:row>
      <xdr:rowOff>153670</xdr:rowOff>
    </xdr:to>
    <xdr:sp macro="" textlink="">
      <xdr:nvSpPr>
        <xdr:cNvPr id="495" name="楕円 494">
          <a:extLst>
            <a:ext uri="{FF2B5EF4-FFF2-40B4-BE49-F238E27FC236}">
              <a16:creationId xmlns:a16="http://schemas.microsoft.com/office/drawing/2014/main" id="{9F7E4901-0400-410C-BDCE-63F1BAB4010C}"/>
            </a:ext>
          </a:extLst>
        </xdr:cNvPr>
        <xdr:cNvSpPr/>
      </xdr:nvSpPr>
      <xdr:spPr>
        <a:xfrm>
          <a:off x="21272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95250</xdr:rowOff>
    </xdr:from>
    <xdr:to>
      <xdr:col>116</xdr:col>
      <xdr:colOff>63500</xdr:colOff>
      <xdr:row>39</xdr:row>
      <xdr:rowOff>102870</xdr:rowOff>
    </xdr:to>
    <xdr:cxnSp macro="">
      <xdr:nvCxnSpPr>
        <xdr:cNvPr id="496" name="直線コネクタ 495">
          <a:extLst>
            <a:ext uri="{FF2B5EF4-FFF2-40B4-BE49-F238E27FC236}">
              <a16:creationId xmlns:a16="http://schemas.microsoft.com/office/drawing/2014/main" id="{3A64618E-57DC-4409-801B-E8CDA19AECD9}"/>
            </a:ext>
          </a:extLst>
        </xdr:cNvPr>
        <xdr:cNvCxnSpPr/>
      </xdr:nvCxnSpPr>
      <xdr:spPr>
        <a:xfrm flipV="1">
          <a:off x="21323300" y="6781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57785</xdr:rowOff>
    </xdr:from>
    <xdr:to>
      <xdr:col>107</xdr:col>
      <xdr:colOff>101600</xdr:colOff>
      <xdr:row>39</xdr:row>
      <xdr:rowOff>159385</xdr:rowOff>
    </xdr:to>
    <xdr:sp macro="" textlink="">
      <xdr:nvSpPr>
        <xdr:cNvPr id="497" name="楕円 496">
          <a:extLst>
            <a:ext uri="{FF2B5EF4-FFF2-40B4-BE49-F238E27FC236}">
              <a16:creationId xmlns:a16="http://schemas.microsoft.com/office/drawing/2014/main" id="{C07A9535-2EDF-499E-8023-30A237A659D2}"/>
            </a:ext>
          </a:extLst>
        </xdr:cNvPr>
        <xdr:cNvSpPr/>
      </xdr:nvSpPr>
      <xdr:spPr>
        <a:xfrm>
          <a:off x="20383500" y="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102870</xdr:rowOff>
    </xdr:from>
    <xdr:to>
      <xdr:col>111</xdr:col>
      <xdr:colOff>177800</xdr:colOff>
      <xdr:row>39</xdr:row>
      <xdr:rowOff>108585</xdr:rowOff>
    </xdr:to>
    <xdr:cxnSp macro="">
      <xdr:nvCxnSpPr>
        <xdr:cNvPr id="498" name="直線コネクタ 497">
          <a:extLst>
            <a:ext uri="{FF2B5EF4-FFF2-40B4-BE49-F238E27FC236}">
              <a16:creationId xmlns:a16="http://schemas.microsoft.com/office/drawing/2014/main" id="{6ACBE40D-0573-46BD-8278-19A8B31CC139}"/>
            </a:ext>
          </a:extLst>
        </xdr:cNvPr>
        <xdr:cNvCxnSpPr/>
      </xdr:nvCxnSpPr>
      <xdr:spPr>
        <a:xfrm flipV="1">
          <a:off x="20434300" y="67894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59690</xdr:rowOff>
    </xdr:from>
    <xdr:to>
      <xdr:col>102</xdr:col>
      <xdr:colOff>165100</xdr:colOff>
      <xdr:row>39</xdr:row>
      <xdr:rowOff>161290</xdr:rowOff>
    </xdr:to>
    <xdr:sp macro="" textlink="">
      <xdr:nvSpPr>
        <xdr:cNvPr id="499" name="楕円 498">
          <a:extLst>
            <a:ext uri="{FF2B5EF4-FFF2-40B4-BE49-F238E27FC236}">
              <a16:creationId xmlns:a16="http://schemas.microsoft.com/office/drawing/2014/main" id="{22DA30C4-31DA-44A8-B4EF-C26D31A5A213}"/>
            </a:ext>
          </a:extLst>
        </xdr:cNvPr>
        <xdr:cNvSpPr/>
      </xdr:nvSpPr>
      <xdr:spPr>
        <a:xfrm>
          <a:off x="19494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108585</xdr:rowOff>
    </xdr:from>
    <xdr:to>
      <xdr:col>107</xdr:col>
      <xdr:colOff>50800</xdr:colOff>
      <xdr:row>39</xdr:row>
      <xdr:rowOff>110490</xdr:rowOff>
    </xdr:to>
    <xdr:cxnSp macro="">
      <xdr:nvCxnSpPr>
        <xdr:cNvPr id="500" name="直線コネクタ 499">
          <a:extLst>
            <a:ext uri="{FF2B5EF4-FFF2-40B4-BE49-F238E27FC236}">
              <a16:creationId xmlns:a16="http://schemas.microsoft.com/office/drawing/2014/main" id="{411E228C-1F52-4B13-A988-6E4F8092A09F}"/>
            </a:ext>
          </a:extLst>
        </xdr:cNvPr>
        <xdr:cNvCxnSpPr/>
      </xdr:nvCxnSpPr>
      <xdr:spPr>
        <a:xfrm flipV="1">
          <a:off x="19545300" y="67951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61595</xdr:rowOff>
    </xdr:from>
    <xdr:to>
      <xdr:col>98</xdr:col>
      <xdr:colOff>38100</xdr:colOff>
      <xdr:row>39</xdr:row>
      <xdr:rowOff>163195</xdr:rowOff>
    </xdr:to>
    <xdr:sp macro="" textlink="">
      <xdr:nvSpPr>
        <xdr:cNvPr id="501" name="楕円 500">
          <a:extLst>
            <a:ext uri="{FF2B5EF4-FFF2-40B4-BE49-F238E27FC236}">
              <a16:creationId xmlns:a16="http://schemas.microsoft.com/office/drawing/2014/main" id="{EFDF624B-7128-4DA7-A374-27BF5E639B9C}"/>
            </a:ext>
          </a:extLst>
        </xdr:cNvPr>
        <xdr:cNvSpPr/>
      </xdr:nvSpPr>
      <xdr:spPr>
        <a:xfrm>
          <a:off x="186055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110490</xdr:rowOff>
    </xdr:from>
    <xdr:to>
      <xdr:col>102</xdr:col>
      <xdr:colOff>114300</xdr:colOff>
      <xdr:row>39</xdr:row>
      <xdr:rowOff>112395</xdr:rowOff>
    </xdr:to>
    <xdr:cxnSp macro="">
      <xdr:nvCxnSpPr>
        <xdr:cNvPr id="502" name="直線コネクタ 501">
          <a:extLst>
            <a:ext uri="{FF2B5EF4-FFF2-40B4-BE49-F238E27FC236}">
              <a16:creationId xmlns:a16="http://schemas.microsoft.com/office/drawing/2014/main" id="{201248E4-13BB-4582-919A-7997565B73BE}"/>
            </a:ext>
          </a:extLst>
        </xdr:cNvPr>
        <xdr:cNvCxnSpPr/>
      </xdr:nvCxnSpPr>
      <xdr:spPr>
        <a:xfrm flipV="1">
          <a:off x="18656300" y="67970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63517</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95ADBE5C-4395-4FDD-83ED-EEA63672878E}"/>
            </a:ext>
          </a:extLst>
        </xdr:cNvPr>
        <xdr:cNvSpPr txBox="1"/>
      </xdr:nvSpPr>
      <xdr:spPr>
        <a:xfrm>
          <a:off x="210757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38752</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05809063-ADC4-417B-A118-1070B73D3C3C}"/>
            </a:ext>
          </a:extLst>
        </xdr:cNvPr>
        <xdr:cNvSpPr txBox="1"/>
      </xdr:nvSpPr>
      <xdr:spPr>
        <a:xfrm>
          <a:off x="20199427" y="63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07EF55F1-6DD9-4911-A9C7-2650F71169F4}"/>
            </a:ext>
          </a:extLst>
        </xdr:cNvPr>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73042</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C14E6B1C-A52D-4E55-AA50-D3C4E528B930}"/>
            </a:ext>
          </a:extLst>
        </xdr:cNvPr>
        <xdr:cNvSpPr txBox="1"/>
      </xdr:nvSpPr>
      <xdr:spPr>
        <a:xfrm>
          <a:off x="1842142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144797</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6127AD2F-8D99-4B17-B4C5-0EE17411D71C}"/>
            </a:ext>
          </a:extLst>
        </xdr:cNvPr>
        <xdr:cNvSpPr txBox="1"/>
      </xdr:nvSpPr>
      <xdr:spPr>
        <a:xfrm>
          <a:off x="21075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150512</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45EC5E32-DC2C-4DD4-B05E-8F5C2E62B465}"/>
            </a:ext>
          </a:extLst>
        </xdr:cNvPr>
        <xdr:cNvSpPr txBox="1"/>
      </xdr:nvSpPr>
      <xdr:spPr>
        <a:xfrm>
          <a:off x="20199427" y="683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152417</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F963488C-FDFB-4025-8DA5-9E367D50BF7F}"/>
            </a:ext>
          </a:extLst>
        </xdr:cNvPr>
        <xdr:cNvSpPr txBox="1"/>
      </xdr:nvSpPr>
      <xdr:spPr>
        <a:xfrm>
          <a:off x="19310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154322</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75105DDD-D8F4-4500-A64A-B037AB2346CC}"/>
            </a:ext>
          </a:extLst>
        </xdr:cNvPr>
        <xdr:cNvSpPr txBox="1"/>
      </xdr:nvSpPr>
      <xdr:spPr>
        <a:xfrm>
          <a:off x="18421427" y="684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CDDF51E9-0CC1-40B6-8CE5-4A36B951B05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655E529B-A44C-45FC-9D38-F73A661D5B6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BCD32364-9AC4-4791-A165-DBDF153F52D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734ABAB0-745C-414D-98D0-8115C6D1273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B394009F-A0E1-4BC5-AD91-8C67C9161A6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68FAC66A-6EE1-48D3-AF39-85DDB6F27DB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4A04400B-D017-4844-8874-85C4F4F9643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22EDF0C7-79F1-4B9A-883D-0512F01C05E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B96667D-F522-479E-99EB-20C945C0283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794030A8-DAC4-416E-BE32-A5202212531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4FA4BF5E-EA33-437D-AABB-8A131F8A8F7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7D70A233-3595-44E7-8F76-11E464C48A2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0E091FE3-F975-4934-86C7-5A3D31FE4B5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B1611C02-513A-44B2-8A9B-5BEDF7F07BC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F1BD8819-DD07-4701-A3DD-7C824137A74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B2C6128F-8062-47D8-A3E6-97450BCB2D7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C6038377-9111-469E-988D-9D3AEA6AC55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4A570943-3F9C-49C3-A5E7-87671B386AF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FEACE354-8824-49D5-AFEA-99D7FEBA305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BA8631A7-6B98-456A-B58D-D82D6CCD734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EFA46132-80A5-4C5E-AD76-6773C8A8D85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CB331488-7DD5-4359-BCFA-C730C51C86E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35A6E7BA-AB59-43CF-8FFF-0F1C735AA5D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77D02956-7798-406D-9B00-33FA0EE9489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95250</xdr:rowOff>
    </xdr:to>
    <xdr:cxnSp macro="">
      <xdr:nvCxnSpPr>
        <xdr:cNvPr id="535" name="直線コネクタ 534">
          <a:extLst>
            <a:ext uri="{FF2B5EF4-FFF2-40B4-BE49-F238E27FC236}">
              <a16:creationId xmlns:a16="http://schemas.microsoft.com/office/drawing/2014/main" id="{BCAC0CCD-3617-4499-9980-43842B5BEF91}"/>
            </a:ext>
          </a:extLst>
        </xdr:cNvPr>
        <xdr:cNvCxnSpPr/>
      </xdr:nvCxnSpPr>
      <xdr:spPr>
        <a:xfrm flipV="1">
          <a:off x="16318864" y="945261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E520D3D4-DA00-4EEF-9A93-F78DAA4B3BF6}"/>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37" name="直線コネクタ 536">
          <a:extLst>
            <a:ext uri="{FF2B5EF4-FFF2-40B4-BE49-F238E27FC236}">
              <a16:creationId xmlns:a16="http://schemas.microsoft.com/office/drawing/2014/main" id="{28ECCC68-DECA-4BB3-827A-F3300205EBED}"/>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E66C1905-EC48-4F85-9A99-331B1D92EE55}"/>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39" name="直線コネクタ 538">
          <a:extLst>
            <a:ext uri="{FF2B5EF4-FFF2-40B4-BE49-F238E27FC236}">
              <a16:creationId xmlns:a16="http://schemas.microsoft.com/office/drawing/2014/main" id="{146E320F-8C3F-4E05-A35D-F7DEAC6FFDEF}"/>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4625BCFF-286D-475E-9C4E-CA815DCFE385}"/>
            </a:ext>
          </a:extLst>
        </xdr:cNvPr>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1" name="フローチャート: 判断 540">
          <a:extLst>
            <a:ext uri="{FF2B5EF4-FFF2-40B4-BE49-F238E27FC236}">
              <a16:creationId xmlns:a16="http://schemas.microsoft.com/office/drawing/2014/main" id="{33CA5752-038F-4B10-A2B2-FE5810A1E71F}"/>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42" name="フローチャート: 判断 541">
          <a:extLst>
            <a:ext uri="{FF2B5EF4-FFF2-40B4-BE49-F238E27FC236}">
              <a16:creationId xmlns:a16="http://schemas.microsoft.com/office/drawing/2014/main" id="{098F0873-ED84-4D45-8690-2F506DB38A16}"/>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43" name="フローチャート: 判断 542">
          <a:extLst>
            <a:ext uri="{FF2B5EF4-FFF2-40B4-BE49-F238E27FC236}">
              <a16:creationId xmlns:a16="http://schemas.microsoft.com/office/drawing/2014/main" id="{0E20F4F4-BA64-4D0E-B552-A05BC65D5B02}"/>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4" name="フローチャート: 判断 543">
          <a:extLst>
            <a:ext uri="{FF2B5EF4-FFF2-40B4-BE49-F238E27FC236}">
              <a16:creationId xmlns:a16="http://schemas.microsoft.com/office/drawing/2014/main" id="{8C0B3C0C-BBE8-4CC5-A72B-B0EA7B10B8F5}"/>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36830</xdr:rowOff>
    </xdr:from>
    <xdr:to>
      <xdr:col>67</xdr:col>
      <xdr:colOff>101600</xdr:colOff>
      <xdr:row>59</xdr:row>
      <xdr:rowOff>138430</xdr:rowOff>
    </xdr:to>
    <xdr:sp macro="" textlink="">
      <xdr:nvSpPr>
        <xdr:cNvPr id="545" name="フローチャート: 判断 544">
          <a:extLst>
            <a:ext uri="{FF2B5EF4-FFF2-40B4-BE49-F238E27FC236}">
              <a16:creationId xmlns:a16="http://schemas.microsoft.com/office/drawing/2014/main" id="{F350A7E4-1DAF-4337-B16D-868F4261F42B}"/>
            </a:ext>
          </a:extLst>
        </xdr:cNvPr>
        <xdr:cNvSpPr/>
      </xdr:nvSpPr>
      <xdr:spPr>
        <a:xfrm>
          <a:off x="12763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CC6B01C0-6358-475A-90BE-D2B3B15CBBA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4D85AFA9-9D4E-4E8F-B92A-C511CE26EBE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2F1042B5-20BA-4D88-A4A3-F37904CD0A7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5B64E152-C1FA-4F67-8DDA-EF0B33D0B58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A3F07B49-E7BD-49CF-90D2-ECC44EE35D5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99695</xdr:rowOff>
    </xdr:from>
    <xdr:to>
      <xdr:col>85</xdr:col>
      <xdr:colOff>177800</xdr:colOff>
      <xdr:row>59</xdr:row>
      <xdr:rowOff>29845</xdr:rowOff>
    </xdr:to>
    <xdr:sp macro="" textlink="">
      <xdr:nvSpPr>
        <xdr:cNvPr id="551" name="楕円 550">
          <a:extLst>
            <a:ext uri="{FF2B5EF4-FFF2-40B4-BE49-F238E27FC236}">
              <a16:creationId xmlns:a16="http://schemas.microsoft.com/office/drawing/2014/main" id="{AC9C93F9-CEE1-4826-9B02-24217F8B2740}"/>
            </a:ext>
          </a:extLst>
        </xdr:cNvPr>
        <xdr:cNvSpPr/>
      </xdr:nvSpPr>
      <xdr:spPr>
        <a:xfrm>
          <a:off x="162687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122572</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CE494290-E251-4FC2-B217-A8C21D810FE3}"/>
            </a:ext>
          </a:extLst>
        </xdr:cNvPr>
        <xdr:cNvSpPr txBox="1"/>
      </xdr:nvSpPr>
      <xdr:spPr>
        <a:xfrm>
          <a:off x="16357600"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65405</xdr:rowOff>
    </xdr:from>
    <xdr:to>
      <xdr:col>81</xdr:col>
      <xdr:colOff>101600</xdr:colOff>
      <xdr:row>58</xdr:row>
      <xdr:rowOff>167005</xdr:rowOff>
    </xdr:to>
    <xdr:sp macro="" textlink="">
      <xdr:nvSpPr>
        <xdr:cNvPr id="553" name="楕円 552">
          <a:extLst>
            <a:ext uri="{FF2B5EF4-FFF2-40B4-BE49-F238E27FC236}">
              <a16:creationId xmlns:a16="http://schemas.microsoft.com/office/drawing/2014/main" id="{B6575710-C537-46D3-ADD3-43E56315408D}"/>
            </a:ext>
          </a:extLst>
        </xdr:cNvPr>
        <xdr:cNvSpPr/>
      </xdr:nvSpPr>
      <xdr:spPr>
        <a:xfrm>
          <a:off x="15430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116205</xdr:rowOff>
    </xdr:from>
    <xdr:to>
      <xdr:col>85</xdr:col>
      <xdr:colOff>127000</xdr:colOff>
      <xdr:row>58</xdr:row>
      <xdr:rowOff>150495</xdr:rowOff>
    </xdr:to>
    <xdr:cxnSp macro="">
      <xdr:nvCxnSpPr>
        <xdr:cNvPr id="554" name="直線コネクタ 553">
          <a:extLst>
            <a:ext uri="{FF2B5EF4-FFF2-40B4-BE49-F238E27FC236}">
              <a16:creationId xmlns:a16="http://schemas.microsoft.com/office/drawing/2014/main" id="{84D191D2-0272-4548-B3D2-52D8B1C558C4}"/>
            </a:ext>
          </a:extLst>
        </xdr:cNvPr>
        <xdr:cNvCxnSpPr/>
      </xdr:nvCxnSpPr>
      <xdr:spPr>
        <a:xfrm>
          <a:off x="15481300" y="100603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10160</xdr:rowOff>
    </xdr:from>
    <xdr:to>
      <xdr:col>76</xdr:col>
      <xdr:colOff>165100</xdr:colOff>
      <xdr:row>58</xdr:row>
      <xdr:rowOff>111760</xdr:rowOff>
    </xdr:to>
    <xdr:sp macro="" textlink="">
      <xdr:nvSpPr>
        <xdr:cNvPr id="555" name="楕円 554">
          <a:extLst>
            <a:ext uri="{FF2B5EF4-FFF2-40B4-BE49-F238E27FC236}">
              <a16:creationId xmlns:a16="http://schemas.microsoft.com/office/drawing/2014/main" id="{3E433C70-7197-4E53-9D56-ADBB116FE648}"/>
            </a:ext>
          </a:extLst>
        </xdr:cNvPr>
        <xdr:cNvSpPr/>
      </xdr:nvSpPr>
      <xdr:spPr>
        <a:xfrm>
          <a:off x="14541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60960</xdr:rowOff>
    </xdr:from>
    <xdr:to>
      <xdr:col>81</xdr:col>
      <xdr:colOff>50800</xdr:colOff>
      <xdr:row>58</xdr:row>
      <xdr:rowOff>116205</xdr:rowOff>
    </xdr:to>
    <xdr:cxnSp macro="">
      <xdr:nvCxnSpPr>
        <xdr:cNvPr id="556" name="直線コネクタ 555">
          <a:extLst>
            <a:ext uri="{FF2B5EF4-FFF2-40B4-BE49-F238E27FC236}">
              <a16:creationId xmlns:a16="http://schemas.microsoft.com/office/drawing/2014/main" id="{58C6B839-6DAC-48B5-87F5-69730BC1AB76}"/>
            </a:ext>
          </a:extLst>
        </xdr:cNvPr>
        <xdr:cNvCxnSpPr/>
      </xdr:nvCxnSpPr>
      <xdr:spPr>
        <a:xfrm>
          <a:off x="14592300" y="1000506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25400</xdr:rowOff>
    </xdr:from>
    <xdr:to>
      <xdr:col>72</xdr:col>
      <xdr:colOff>38100</xdr:colOff>
      <xdr:row>58</xdr:row>
      <xdr:rowOff>127000</xdr:rowOff>
    </xdr:to>
    <xdr:sp macro="" textlink="">
      <xdr:nvSpPr>
        <xdr:cNvPr id="557" name="楕円 556">
          <a:extLst>
            <a:ext uri="{FF2B5EF4-FFF2-40B4-BE49-F238E27FC236}">
              <a16:creationId xmlns:a16="http://schemas.microsoft.com/office/drawing/2014/main" id="{655DFEFE-7E79-4850-AD4B-4DE6BAA5D0C2}"/>
            </a:ext>
          </a:extLst>
        </xdr:cNvPr>
        <xdr:cNvSpPr/>
      </xdr:nvSpPr>
      <xdr:spPr>
        <a:xfrm>
          <a:off x="13652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60960</xdr:rowOff>
    </xdr:from>
    <xdr:to>
      <xdr:col>76</xdr:col>
      <xdr:colOff>114300</xdr:colOff>
      <xdr:row>58</xdr:row>
      <xdr:rowOff>76200</xdr:rowOff>
    </xdr:to>
    <xdr:cxnSp macro="">
      <xdr:nvCxnSpPr>
        <xdr:cNvPr id="558" name="直線コネクタ 557">
          <a:extLst>
            <a:ext uri="{FF2B5EF4-FFF2-40B4-BE49-F238E27FC236}">
              <a16:creationId xmlns:a16="http://schemas.microsoft.com/office/drawing/2014/main" id="{F934B83C-A84E-46EE-803E-874531D71F74}"/>
            </a:ext>
          </a:extLst>
        </xdr:cNvPr>
        <xdr:cNvCxnSpPr/>
      </xdr:nvCxnSpPr>
      <xdr:spPr>
        <a:xfrm flipV="1">
          <a:off x="13703300" y="10005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50165</xdr:rowOff>
    </xdr:from>
    <xdr:to>
      <xdr:col>67</xdr:col>
      <xdr:colOff>101600</xdr:colOff>
      <xdr:row>58</xdr:row>
      <xdr:rowOff>151765</xdr:rowOff>
    </xdr:to>
    <xdr:sp macro="" textlink="">
      <xdr:nvSpPr>
        <xdr:cNvPr id="559" name="楕円 558">
          <a:extLst>
            <a:ext uri="{FF2B5EF4-FFF2-40B4-BE49-F238E27FC236}">
              <a16:creationId xmlns:a16="http://schemas.microsoft.com/office/drawing/2014/main" id="{85D62E3A-C9BC-4B81-8E2E-5B1E47E8B107}"/>
            </a:ext>
          </a:extLst>
        </xdr:cNvPr>
        <xdr:cNvSpPr/>
      </xdr:nvSpPr>
      <xdr:spPr>
        <a:xfrm>
          <a:off x="12763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76200</xdr:rowOff>
    </xdr:from>
    <xdr:to>
      <xdr:col>71</xdr:col>
      <xdr:colOff>177800</xdr:colOff>
      <xdr:row>58</xdr:row>
      <xdr:rowOff>100965</xdr:rowOff>
    </xdr:to>
    <xdr:cxnSp macro="">
      <xdr:nvCxnSpPr>
        <xdr:cNvPr id="560" name="直線コネクタ 559">
          <a:extLst>
            <a:ext uri="{FF2B5EF4-FFF2-40B4-BE49-F238E27FC236}">
              <a16:creationId xmlns:a16="http://schemas.microsoft.com/office/drawing/2014/main" id="{427E7478-CCA3-43AD-A63F-3D82235C4F19}"/>
            </a:ext>
          </a:extLst>
        </xdr:cNvPr>
        <xdr:cNvCxnSpPr/>
      </xdr:nvCxnSpPr>
      <xdr:spPr>
        <a:xfrm flipV="1">
          <a:off x="12814300" y="100203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61" name="n_1aveValue【学校施設】&#10;有形固定資産減価償却率">
          <a:extLst>
            <a:ext uri="{FF2B5EF4-FFF2-40B4-BE49-F238E27FC236}">
              <a16:creationId xmlns:a16="http://schemas.microsoft.com/office/drawing/2014/main" id="{74AF76E7-8363-44F5-A555-CF2D60C560AA}"/>
            </a:ext>
          </a:extLst>
        </xdr:cNvPr>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562" name="n_2aveValue【学校施設】&#10;有形固定資産減価償却率">
          <a:extLst>
            <a:ext uri="{FF2B5EF4-FFF2-40B4-BE49-F238E27FC236}">
              <a16:creationId xmlns:a16="http://schemas.microsoft.com/office/drawing/2014/main" id="{8029FE04-93A9-4052-B1F8-8EF718338E38}"/>
            </a:ext>
          </a:extLst>
        </xdr:cNvPr>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563" name="n_3aveValue【学校施設】&#10;有形固定資産減価償却率">
          <a:extLst>
            <a:ext uri="{FF2B5EF4-FFF2-40B4-BE49-F238E27FC236}">
              <a16:creationId xmlns:a16="http://schemas.microsoft.com/office/drawing/2014/main" id="{28DAEB3F-FCB2-425D-B21D-4BE7C0571B05}"/>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129557</xdr:rowOff>
    </xdr:from>
    <xdr:ext cx="405111" cy="259045"/>
    <xdr:sp macro="" textlink="">
      <xdr:nvSpPr>
        <xdr:cNvPr id="564" name="n_4aveValue【学校施設】&#10;有形固定資産減価償却率">
          <a:extLst>
            <a:ext uri="{FF2B5EF4-FFF2-40B4-BE49-F238E27FC236}">
              <a16:creationId xmlns:a16="http://schemas.microsoft.com/office/drawing/2014/main" id="{489D0794-9FB4-4434-B1CA-1FBB2BAD2BAD}"/>
            </a:ext>
          </a:extLst>
        </xdr:cNvPr>
        <xdr:cNvSpPr txBox="1"/>
      </xdr:nvSpPr>
      <xdr:spPr>
        <a:xfrm>
          <a:off x="126117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12082</xdr:rowOff>
    </xdr:from>
    <xdr:ext cx="405111" cy="259045"/>
    <xdr:sp macro="" textlink="">
      <xdr:nvSpPr>
        <xdr:cNvPr id="565" name="n_1mainValue【学校施設】&#10;有形固定資産減価償却率">
          <a:extLst>
            <a:ext uri="{FF2B5EF4-FFF2-40B4-BE49-F238E27FC236}">
              <a16:creationId xmlns:a16="http://schemas.microsoft.com/office/drawing/2014/main" id="{A371ABEB-A824-49F3-AB16-48802FDDF72D}"/>
            </a:ext>
          </a:extLst>
        </xdr:cNvPr>
        <xdr:cNvSpPr txBox="1"/>
      </xdr:nvSpPr>
      <xdr:spPr>
        <a:xfrm>
          <a:off x="152660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128287</xdr:rowOff>
    </xdr:from>
    <xdr:ext cx="405111" cy="259045"/>
    <xdr:sp macro="" textlink="">
      <xdr:nvSpPr>
        <xdr:cNvPr id="566" name="n_2mainValue【学校施設】&#10;有形固定資産減価償却率">
          <a:extLst>
            <a:ext uri="{FF2B5EF4-FFF2-40B4-BE49-F238E27FC236}">
              <a16:creationId xmlns:a16="http://schemas.microsoft.com/office/drawing/2014/main" id="{CC17CDFB-F5FD-4882-9527-C605475BFC8B}"/>
            </a:ext>
          </a:extLst>
        </xdr:cNvPr>
        <xdr:cNvSpPr txBox="1"/>
      </xdr:nvSpPr>
      <xdr:spPr>
        <a:xfrm>
          <a:off x="143897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143527</xdr:rowOff>
    </xdr:from>
    <xdr:ext cx="405111" cy="259045"/>
    <xdr:sp macro="" textlink="">
      <xdr:nvSpPr>
        <xdr:cNvPr id="567" name="n_3mainValue【学校施設】&#10;有形固定資産減価償却率">
          <a:extLst>
            <a:ext uri="{FF2B5EF4-FFF2-40B4-BE49-F238E27FC236}">
              <a16:creationId xmlns:a16="http://schemas.microsoft.com/office/drawing/2014/main" id="{4C804A0C-AFD8-4574-B6CC-34F1B4E4F71C}"/>
            </a:ext>
          </a:extLst>
        </xdr:cNvPr>
        <xdr:cNvSpPr txBox="1"/>
      </xdr:nvSpPr>
      <xdr:spPr>
        <a:xfrm>
          <a:off x="13500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168292</xdr:rowOff>
    </xdr:from>
    <xdr:ext cx="405111" cy="259045"/>
    <xdr:sp macro="" textlink="">
      <xdr:nvSpPr>
        <xdr:cNvPr id="568" name="n_4mainValue【学校施設】&#10;有形固定資産減価償却率">
          <a:extLst>
            <a:ext uri="{FF2B5EF4-FFF2-40B4-BE49-F238E27FC236}">
              <a16:creationId xmlns:a16="http://schemas.microsoft.com/office/drawing/2014/main" id="{833FD2C2-CE9C-4759-A5A3-9639747626B2}"/>
            </a:ext>
          </a:extLst>
        </xdr:cNvPr>
        <xdr:cNvSpPr txBox="1"/>
      </xdr:nvSpPr>
      <xdr:spPr>
        <a:xfrm>
          <a:off x="12611744"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AF14D47D-BFDC-4131-9B85-B0D39261836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63110BF2-D180-4580-A3E5-F6A04944973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1C387F27-F8F5-4261-93A1-2E31AC078FC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115E9006-7B57-4653-A8AB-8DEF44A0843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BB66209F-8B97-4282-884E-C7BE772D55D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3260E24F-AF12-4643-AEF3-64372040077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8BB07487-857A-4CE8-8ED5-21B654D6E41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5CD7610D-295C-42B2-A43C-149D65CF76C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52B01FA6-EDB2-4B76-A48D-AC567E47FF3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B43571F3-2F15-48B5-989C-B9B3D710523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a:extLst>
            <a:ext uri="{FF2B5EF4-FFF2-40B4-BE49-F238E27FC236}">
              <a16:creationId xmlns:a16="http://schemas.microsoft.com/office/drawing/2014/main" id="{6A29DB49-AF56-42F6-8602-DB320529C13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328C6477-4CCD-4E47-9C24-41734B1A57CA}"/>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a:extLst>
            <a:ext uri="{FF2B5EF4-FFF2-40B4-BE49-F238E27FC236}">
              <a16:creationId xmlns:a16="http://schemas.microsoft.com/office/drawing/2014/main" id="{6D8EC122-469B-43E8-B6F9-26A59A9DFBDB}"/>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2" name="テキスト ボックス 581">
          <a:extLst>
            <a:ext uri="{FF2B5EF4-FFF2-40B4-BE49-F238E27FC236}">
              <a16:creationId xmlns:a16="http://schemas.microsoft.com/office/drawing/2014/main" id="{795F9A34-0731-4FE5-9BE3-CF4DF1B8901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a:extLst>
            <a:ext uri="{FF2B5EF4-FFF2-40B4-BE49-F238E27FC236}">
              <a16:creationId xmlns:a16="http://schemas.microsoft.com/office/drawing/2014/main" id="{5E861CF9-6654-4EA5-AC17-42FBAF1DEE89}"/>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4" name="テキスト ボックス 583">
          <a:extLst>
            <a:ext uri="{FF2B5EF4-FFF2-40B4-BE49-F238E27FC236}">
              <a16:creationId xmlns:a16="http://schemas.microsoft.com/office/drawing/2014/main" id="{7AD099A2-B932-4639-916C-8E7CA49FC95B}"/>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a:extLst>
            <a:ext uri="{FF2B5EF4-FFF2-40B4-BE49-F238E27FC236}">
              <a16:creationId xmlns:a16="http://schemas.microsoft.com/office/drawing/2014/main" id="{2E901432-6157-4E7D-A423-A38368A58765}"/>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6" name="テキスト ボックス 585">
          <a:extLst>
            <a:ext uri="{FF2B5EF4-FFF2-40B4-BE49-F238E27FC236}">
              <a16:creationId xmlns:a16="http://schemas.microsoft.com/office/drawing/2014/main" id="{FCB3E4FB-4EC5-46FC-9C69-E660C5FD605C}"/>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a:extLst>
            <a:ext uri="{FF2B5EF4-FFF2-40B4-BE49-F238E27FC236}">
              <a16:creationId xmlns:a16="http://schemas.microsoft.com/office/drawing/2014/main" id="{09FB3979-0D7D-4436-841E-978F2AD969E6}"/>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8" name="テキスト ボックス 587">
          <a:extLst>
            <a:ext uri="{FF2B5EF4-FFF2-40B4-BE49-F238E27FC236}">
              <a16:creationId xmlns:a16="http://schemas.microsoft.com/office/drawing/2014/main" id="{493A2317-282B-4D8E-815C-D4ED890C4B83}"/>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a:extLst>
            <a:ext uri="{FF2B5EF4-FFF2-40B4-BE49-F238E27FC236}">
              <a16:creationId xmlns:a16="http://schemas.microsoft.com/office/drawing/2014/main" id="{783CDEA7-38C7-4125-A20F-B0CAF07A143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a:extLst>
            <a:ext uri="{FF2B5EF4-FFF2-40B4-BE49-F238E27FC236}">
              <a16:creationId xmlns:a16="http://schemas.microsoft.com/office/drawing/2014/main" id="{E01E190F-7077-4930-891C-F183EDCF8629}"/>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FFB0004C-777E-4093-93E3-39425C2AC70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99704818-35FF-4FCA-B85B-B859D253AE8A}"/>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D724C85D-06AC-4BE7-9496-897B26F24EA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34127</xdr:rowOff>
    </xdr:from>
    <xdr:to>
      <xdr:col>116</xdr:col>
      <xdr:colOff>62864</xdr:colOff>
      <xdr:row>63</xdr:row>
      <xdr:rowOff>105809</xdr:rowOff>
    </xdr:to>
    <xdr:cxnSp macro="">
      <xdr:nvCxnSpPr>
        <xdr:cNvPr id="594" name="直線コネクタ 593">
          <a:extLst>
            <a:ext uri="{FF2B5EF4-FFF2-40B4-BE49-F238E27FC236}">
              <a16:creationId xmlns:a16="http://schemas.microsoft.com/office/drawing/2014/main" id="{C125DC6C-A14C-4143-A424-307AA14D20DF}"/>
            </a:ext>
          </a:extLst>
        </xdr:cNvPr>
        <xdr:cNvCxnSpPr/>
      </xdr:nvCxnSpPr>
      <xdr:spPr>
        <a:xfrm flipV="1">
          <a:off x="22160864" y="9635327"/>
          <a:ext cx="0" cy="127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109636</xdr:rowOff>
    </xdr:from>
    <xdr:ext cx="469744" cy="259045"/>
    <xdr:sp macro="" textlink="">
      <xdr:nvSpPr>
        <xdr:cNvPr id="595" name="【学校施設】&#10;一人当たり面積最小値テキスト">
          <a:extLst>
            <a:ext uri="{FF2B5EF4-FFF2-40B4-BE49-F238E27FC236}">
              <a16:creationId xmlns:a16="http://schemas.microsoft.com/office/drawing/2014/main" id="{D76D3F3C-F1EE-4A50-BEF3-068A8C84E59E}"/>
            </a:ext>
          </a:extLst>
        </xdr:cNvPr>
        <xdr:cNvSpPr txBox="1"/>
      </xdr:nvSpPr>
      <xdr:spPr>
        <a:xfrm>
          <a:off x="22199600" y="1091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105809</xdr:rowOff>
    </xdr:from>
    <xdr:to>
      <xdr:col>116</xdr:col>
      <xdr:colOff>152400</xdr:colOff>
      <xdr:row>63</xdr:row>
      <xdr:rowOff>105809</xdr:rowOff>
    </xdr:to>
    <xdr:cxnSp macro="">
      <xdr:nvCxnSpPr>
        <xdr:cNvPr id="596" name="直線コネクタ 595">
          <a:extLst>
            <a:ext uri="{FF2B5EF4-FFF2-40B4-BE49-F238E27FC236}">
              <a16:creationId xmlns:a16="http://schemas.microsoft.com/office/drawing/2014/main" id="{578FE195-4CB2-467C-BC12-4B4A730B87BC}"/>
            </a:ext>
          </a:extLst>
        </xdr:cNvPr>
        <xdr:cNvCxnSpPr/>
      </xdr:nvCxnSpPr>
      <xdr:spPr>
        <a:xfrm>
          <a:off x="22072600" y="1090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152254</xdr:rowOff>
    </xdr:from>
    <xdr:ext cx="469744" cy="259045"/>
    <xdr:sp macro="" textlink="">
      <xdr:nvSpPr>
        <xdr:cNvPr id="597" name="【学校施設】&#10;一人当たり面積最大値テキスト">
          <a:extLst>
            <a:ext uri="{FF2B5EF4-FFF2-40B4-BE49-F238E27FC236}">
              <a16:creationId xmlns:a16="http://schemas.microsoft.com/office/drawing/2014/main" id="{9336E4F2-6A97-45DA-BDA3-DAAD78BB574B}"/>
            </a:ext>
          </a:extLst>
        </xdr:cNvPr>
        <xdr:cNvSpPr txBox="1"/>
      </xdr:nvSpPr>
      <xdr:spPr>
        <a:xfrm>
          <a:off x="22199600" y="94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34127</xdr:rowOff>
    </xdr:from>
    <xdr:to>
      <xdr:col>116</xdr:col>
      <xdr:colOff>152400</xdr:colOff>
      <xdr:row>56</xdr:row>
      <xdr:rowOff>34127</xdr:rowOff>
    </xdr:to>
    <xdr:cxnSp macro="">
      <xdr:nvCxnSpPr>
        <xdr:cNvPr id="598" name="直線コネクタ 597">
          <a:extLst>
            <a:ext uri="{FF2B5EF4-FFF2-40B4-BE49-F238E27FC236}">
              <a16:creationId xmlns:a16="http://schemas.microsoft.com/office/drawing/2014/main" id="{88BB8D90-ECE1-462C-AB15-53DFA352A630}"/>
            </a:ext>
          </a:extLst>
        </xdr:cNvPr>
        <xdr:cNvCxnSpPr/>
      </xdr:nvCxnSpPr>
      <xdr:spPr>
        <a:xfrm>
          <a:off x="22072600" y="963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56006</xdr:rowOff>
    </xdr:from>
    <xdr:ext cx="469744" cy="259045"/>
    <xdr:sp macro="" textlink="">
      <xdr:nvSpPr>
        <xdr:cNvPr id="599" name="【学校施設】&#10;一人当たり面積平均値テキスト">
          <a:extLst>
            <a:ext uri="{FF2B5EF4-FFF2-40B4-BE49-F238E27FC236}">
              <a16:creationId xmlns:a16="http://schemas.microsoft.com/office/drawing/2014/main" id="{1F383A81-DB4F-417D-AE15-8B4EB83584C7}"/>
            </a:ext>
          </a:extLst>
        </xdr:cNvPr>
        <xdr:cNvSpPr txBox="1"/>
      </xdr:nvSpPr>
      <xdr:spPr>
        <a:xfrm>
          <a:off x="22199600" y="10514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33129</xdr:rowOff>
    </xdr:from>
    <xdr:to>
      <xdr:col>116</xdr:col>
      <xdr:colOff>114300</xdr:colOff>
      <xdr:row>62</xdr:row>
      <xdr:rowOff>134729</xdr:rowOff>
    </xdr:to>
    <xdr:sp macro="" textlink="">
      <xdr:nvSpPr>
        <xdr:cNvPr id="600" name="フローチャート: 判断 599">
          <a:extLst>
            <a:ext uri="{FF2B5EF4-FFF2-40B4-BE49-F238E27FC236}">
              <a16:creationId xmlns:a16="http://schemas.microsoft.com/office/drawing/2014/main" id="{B41241A6-4DCD-41EA-B012-D64E360FEE3E}"/>
            </a:ext>
          </a:extLst>
        </xdr:cNvPr>
        <xdr:cNvSpPr/>
      </xdr:nvSpPr>
      <xdr:spPr>
        <a:xfrm>
          <a:off x="22110700" y="106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69705</xdr:rowOff>
    </xdr:from>
    <xdr:to>
      <xdr:col>112</xdr:col>
      <xdr:colOff>38100</xdr:colOff>
      <xdr:row>62</xdr:row>
      <xdr:rowOff>171305</xdr:rowOff>
    </xdr:to>
    <xdr:sp macro="" textlink="">
      <xdr:nvSpPr>
        <xdr:cNvPr id="601" name="フローチャート: 判断 600">
          <a:extLst>
            <a:ext uri="{FF2B5EF4-FFF2-40B4-BE49-F238E27FC236}">
              <a16:creationId xmlns:a16="http://schemas.microsoft.com/office/drawing/2014/main" id="{42AFA6FB-8C0A-410E-9CEF-15EDADB9DD56}"/>
            </a:ext>
          </a:extLst>
        </xdr:cNvPr>
        <xdr:cNvSpPr/>
      </xdr:nvSpPr>
      <xdr:spPr>
        <a:xfrm>
          <a:off x="21272500" y="1069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48968</xdr:rowOff>
    </xdr:from>
    <xdr:to>
      <xdr:col>107</xdr:col>
      <xdr:colOff>101600</xdr:colOff>
      <xdr:row>62</xdr:row>
      <xdr:rowOff>150568</xdr:rowOff>
    </xdr:to>
    <xdr:sp macro="" textlink="">
      <xdr:nvSpPr>
        <xdr:cNvPr id="602" name="フローチャート: 判断 601">
          <a:extLst>
            <a:ext uri="{FF2B5EF4-FFF2-40B4-BE49-F238E27FC236}">
              <a16:creationId xmlns:a16="http://schemas.microsoft.com/office/drawing/2014/main" id="{1AF4A2E9-2D98-4C01-B3C2-8C2E97D14E42}"/>
            </a:ext>
          </a:extLst>
        </xdr:cNvPr>
        <xdr:cNvSpPr/>
      </xdr:nvSpPr>
      <xdr:spPr>
        <a:xfrm>
          <a:off x="20383500" y="1067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58601</xdr:rowOff>
    </xdr:from>
    <xdr:to>
      <xdr:col>102</xdr:col>
      <xdr:colOff>165100</xdr:colOff>
      <xdr:row>62</xdr:row>
      <xdr:rowOff>160201</xdr:rowOff>
    </xdr:to>
    <xdr:sp macro="" textlink="">
      <xdr:nvSpPr>
        <xdr:cNvPr id="603" name="フローチャート: 判断 602">
          <a:extLst>
            <a:ext uri="{FF2B5EF4-FFF2-40B4-BE49-F238E27FC236}">
              <a16:creationId xmlns:a16="http://schemas.microsoft.com/office/drawing/2014/main" id="{6C0F2208-CD5C-4628-80B3-A1037D91A5F7}"/>
            </a:ext>
          </a:extLst>
        </xdr:cNvPr>
        <xdr:cNvSpPr/>
      </xdr:nvSpPr>
      <xdr:spPr>
        <a:xfrm>
          <a:off x="19494500" y="1068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68072</xdr:rowOff>
    </xdr:from>
    <xdr:to>
      <xdr:col>98</xdr:col>
      <xdr:colOff>38100</xdr:colOff>
      <xdr:row>62</xdr:row>
      <xdr:rowOff>169672</xdr:rowOff>
    </xdr:to>
    <xdr:sp macro="" textlink="">
      <xdr:nvSpPr>
        <xdr:cNvPr id="604" name="フローチャート: 判断 603">
          <a:extLst>
            <a:ext uri="{FF2B5EF4-FFF2-40B4-BE49-F238E27FC236}">
              <a16:creationId xmlns:a16="http://schemas.microsoft.com/office/drawing/2014/main" id="{5F76AB5C-8C81-4F7E-A24E-5CAC9FF10053}"/>
            </a:ext>
          </a:extLst>
        </xdr:cNvPr>
        <xdr:cNvSpPr/>
      </xdr:nvSpPr>
      <xdr:spPr>
        <a:xfrm>
          <a:off x="18605500" y="1069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E13715DA-A44A-470A-B134-C54CEBC4165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53C53649-7A7D-4031-871F-E1088674D24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FE7D18B2-E3C5-476D-93B3-A49D6E5EA4B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E2FEF7CF-9B84-4D18-9410-8D391870DFA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1D06A72E-DDB6-4922-AB18-58E3EAA0EE9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142204</xdr:rowOff>
    </xdr:from>
    <xdr:to>
      <xdr:col>116</xdr:col>
      <xdr:colOff>114300</xdr:colOff>
      <xdr:row>63</xdr:row>
      <xdr:rowOff>72354</xdr:rowOff>
    </xdr:to>
    <xdr:sp macro="" textlink="">
      <xdr:nvSpPr>
        <xdr:cNvPr id="610" name="楕円 609">
          <a:extLst>
            <a:ext uri="{FF2B5EF4-FFF2-40B4-BE49-F238E27FC236}">
              <a16:creationId xmlns:a16="http://schemas.microsoft.com/office/drawing/2014/main" id="{F052FDBD-2FAC-46BC-B11C-E2D08528E7CE}"/>
            </a:ext>
          </a:extLst>
        </xdr:cNvPr>
        <xdr:cNvSpPr/>
      </xdr:nvSpPr>
      <xdr:spPr>
        <a:xfrm>
          <a:off x="22110700" y="1077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57131</xdr:rowOff>
    </xdr:from>
    <xdr:ext cx="469744" cy="259045"/>
    <xdr:sp macro="" textlink="">
      <xdr:nvSpPr>
        <xdr:cNvPr id="611" name="【学校施設】&#10;一人当たり面積該当値テキスト">
          <a:extLst>
            <a:ext uri="{FF2B5EF4-FFF2-40B4-BE49-F238E27FC236}">
              <a16:creationId xmlns:a16="http://schemas.microsoft.com/office/drawing/2014/main" id="{73E8D5F6-3EEB-4811-A7E5-06C7A6AEA24D}"/>
            </a:ext>
          </a:extLst>
        </xdr:cNvPr>
        <xdr:cNvSpPr txBox="1"/>
      </xdr:nvSpPr>
      <xdr:spPr>
        <a:xfrm>
          <a:off x="22199600" y="1068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145959</xdr:rowOff>
    </xdr:from>
    <xdr:to>
      <xdr:col>112</xdr:col>
      <xdr:colOff>38100</xdr:colOff>
      <xdr:row>63</xdr:row>
      <xdr:rowOff>76109</xdr:rowOff>
    </xdr:to>
    <xdr:sp macro="" textlink="">
      <xdr:nvSpPr>
        <xdr:cNvPr id="612" name="楕円 611">
          <a:extLst>
            <a:ext uri="{FF2B5EF4-FFF2-40B4-BE49-F238E27FC236}">
              <a16:creationId xmlns:a16="http://schemas.microsoft.com/office/drawing/2014/main" id="{B1ECCC27-AF0E-4065-A014-C212482AE015}"/>
            </a:ext>
          </a:extLst>
        </xdr:cNvPr>
        <xdr:cNvSpPr/>
      </xdr:nvSpPr>
      <xdr:spPr>
        <a:xfrm>
          <a:off x="21272500" y="1077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21554</xdr:rowOff>
    </xdr:from>
    <xdr:to>
      <xdr:col>116</xdr:col>
      <xdr:colOff>63500</xdr:colOff>
      <xdr:row>63</xdr:row>
      <xdr:rowOff>25309</xdr:rowOff>
    </xdr:to>
    <xdr:cxnSp macro="">
      <xdr:nvCxnSpPr>
        <xdr:cNvPr id="613" name="直線コネクタ 612">
          <a:extLst>
            <a:ext uri="{FF2B5EF4-FFF2-40B4-BE49-F238E27FC236}">
              <a16:creationId xmlns:a16="http://schemas.microsoft.com/office/drawing/2014/main" id="{B73AE979-D1C1-499F-B000-2F926E47D6C8}"/>
            </a:ext>
          </a:extLst>
        </xdr:cNvPr>
        <xdr:cNvCxnSpPr/>
      </xdr:nvCxnSpPr>
      <xdr:spPr>
        <a:xfrm flipV="1">
          <a:off x="21323300" y="10822904"/>
          <a:ext cx="8382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150205</xdr:rowOff>
    </xdr:from>
    <xdr:to>
      <xdr:col>107</xdr:col>
      <xdr:colOff>101600</xdr:colOff>
      <xdr:row>63</xdr:row>
      <xdr:rowOff>80355</xdr:rowOff>
    </xdr:to>
    <xdr:sp macro="" textlink="">
      <xdr:nvSpPr>
        <xdr:cNvPr id="614" name="楕円 613">
          <a:extLst>
            <a:ext uri="{FF2B5EF4-FFF2-40B4-BE49-F238E27FC236}">
              <a16:creationId xmlns:a16="http://schemas.microsoft.com/office/drawing/2014/main" id="{EA6470D0-408D-4DD4-BAA8-64EA311356DC}"/>
            </a:ext>
          </a:extLst>
        </xdr:cNvPr>
        <xdr:cNvSpPr/>
      </xdr:nvSpPr>
      <xdr:spPr>
        <a:xfrm>
          <a:off x="20383500" y="1078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25309</xdr:rowOff>
    </xdr:from>
    <xdr:to>
      <xdr:col>111</xdr:col>
      <xdr:colOff>177800</xdr:colOff>
      <xdr:row>63</xdr:row>
      <xdr:rowOff>29555</xdr:rowOff>
    </xdr:to>
    <xdr:cxnSp macro="">
      <xdr:nvCxnSpPr>
        <xdr:cNvPr id="615" name="直線コネクタ 614">
          <a:extLst>
            <a:ext uri="{FF2B5EF4-FFF2-40B4-BE49-F238E27FC236}">
              <a16:creationId xmlns:a16="http://schemas.microsoft.com/office/drawing/2014/main" id="{2B1BE76F-53D4-415B-B829-504BB7C41C16}"/>
            </a:ext>
          </a:extLst>
        </xdr:cNvPr>
        <xdr:cNvCxnSpPr/>
      </xdr:nvCxnSpPr>
      <xdr:spPr>
        <a:xfrm flipV="1">
          <a:off x="20434300" y="10826659"/>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151511</xdr:rowOff>
    </xdr:from>
    <xdr:to>
      <xdr:col>102</xdr:col>
      <xdr:colOff>165100</xdr:colOff>
      <xdr:row>63</xdr:row>
      <xdr:rowOff>81661</xdr:rowOff>
    </xdr:to>
    <xdr:sp macro="" textlink="">
      <xdr:nvSpPr>
        <xdr:cNvPr id="616" name="楕円 615">
          <a:extLst>
            <a:ext uri="{FF2B5EF4-FFF2-40B4-BE49-F238E27FC236}">
              <a16:creationId xmlns:a16="http://schemas.microsoft.com/office/drawing/2014/main" id="{B40D7D9B-9D20-40CF-B4CA-224B38976DE1}"/>
            </a:ext>
          </a:extLst>
        </xdr:cNvPr>
        <xdr:cNvSpPr/>
      </xdr:nvSpPr>
      <xdr:spPr>
        <a:xfrm>
          <a:off x="19494500" y="1078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29555</xdr:rowOff>
    </xdr:from>
    <xdr:to>
      <xdr:col>107</xdr:col>
      <xdr:colOff>50800</xdr:colOff>
      <xdr:row>63</xdr:row>
      <xdr:rowOff>30861</xdr:rowOff>
    </xdr:to>
    <xdr:cxnSp macro="">
      <xdr:nvCxnSpPr>
        <xdr:cNvPr id="617" name="直線コネクタ 616">
          <a:extLst>
            <a:ext uri="{FF2B5EF4-FFF2-40B4-BE49-F238E27FC236}">
              <a16:creationId xmlns:a16="http://schemas.microsoft.com/office/drawing/2014/main" id="{7A5D8998-FAB7-4EB2-942C-2643D23A268E}"/>
            </a:ext>
          </a:extLst>
        </xdr:cNvPr>
        <xdr:cNvCxnSpPr/>
      </xdr:nvCxnSpPr>
      <xdr:spPr>
        <a:xfrm flipV="1">
          <a:off x="19545300" y="10830905"/>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152491</xdr:rowOff>
    </xdr:from>
    <xdr:to>
      <xdr:col>98</xdr:col>
      <xdr:colOff>38100</xdr:colOff>
      <xdr:row>63</xdr:row>
      <xdr:rowOff>82641</xdr:rowOff>
    </xdr:to>
    <xdr:sp macro="" textlink="">
      <xdr:nvSpPr>
        <xdr:cNvPr id="618" name="楕円 617">
          <a:extLst>
            <a:ext uri="{FF2B5EF4-FFF2-40B4-BE49-F238E27FC236}">
              <a16:creationId xmlns:a16="http://schemas.microsoft.com/office/drawing/2014/main" id="{7EED9546-C832-4811-B4B9-7841864EFEE9}"/>
            </a:ext>
          </a:extLst>
        </xdr:cNvPr>
        <xdr:cNvSpPr/>
      </xdr:nvSpPr>
      <xdr:spPr>
        <a:xfrm>
          <a:off x="18605500" y="1078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30861</xdr:rowOff>
    </xdr:from>
    <xdr:to>
      <xdr:col>102</xdr:col>
      <xdr:colOff>114300</xdr:colOff>
      <xdr:row>63</xdr:row>
      <xdr:rowOff>31841</xdr:rowOff>
    </xdr:to>
    <xdr:cxnSp macro="">
      <xdr:nvCxnSpPr>
        <xdr:cNvPr id="619" name="直線コネクタ 618">
          <a:extLst>
            <a:ext uri="{FF2B5EF4-FFF2-40B4-BE49-F238E27FC236}">
              <a16:creationId xmlns:a16="http://schemas.microsoft.com/office/drawing/2014/main" id="{F13F1824-B2FE-4559-B180-F9E07CC3F7E0}"/>
            </a:ext>
          </a:extLst>
        </xdr:cNvPr>
        <xdr:cNvCxnSpPr/>
      </xdr:nvCxnSpPr>
      <xdr:spPr>
        <a:xfrm flipV="1">
          <a:off x="18656300" y="10832211"/>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16382</xdr:rowOff>
    </xdr:from>
    <xdr:ext cx="469744" cy="259045"/>
    <xdr:sp macro="" textlink="">
      <xdr:nvSpPr>
        <xdr:cNvPr id="620" name="n_1aveValue【学校施設】&#10;一人当たり面積">
          <a:extLst>
            <a:ext uri="{FF2B5EF4-FFF2-40B4-BE49-F238E27FC236}">
              <a16:creationId xmlns:a16="http://schemas.microsoft.com/office/drawing/2014/main" id="{BD935D62-A31D-49E2-A484-C29FD6480D4D}"/>
            </a:ext>
          </a:extLst>
        </xdr:cNvPr>
        <xdr:cNvSpPr txBox="1"/>
      </xdr:nvSpPr>
      <xdr:spPr>
        <a:xfrm>
          <a:off x="21075727" y="1047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167095</xdr:rowOff>
    </xdr:from>
    <xdr:ext cx="469744" cy="259045"/>
    <xdr:sp macro="" textlink="">
      <xdr:nvSpPr>
        <xdr:cNvPr id="621" name="n_2aveValue【学校施設】&#10;一人当たり面積">
          <a:extLst>
            <a:ext uri="{FF2B5EF4-FFF2-40B4-BE49-F238E27FC236}">
              <a16:creationId xmlns:a16="http://schemas.microsoft.com/office/drawing/2014/main" id="{D3109393-C26D-4F92-ACA8-B8ACDCDEF0E8}"/>
            </a:ext>
          </a:extLst>
        </xdr:cNvPr>
        <xdr:cNvSpPr txBox="1"/>
      </xdr:nvSpPr>
      <xdr:spPr>
        <a:xfrm>
          <a:off x="20199427" y="1045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5278</xdr:rowOff>
    </xdr:from>
    <xdr:ext cx="469744" cy="259045"/>
    <xdr:sp macro="" textlink="">
      <xdr:nvSpPr>
        <xdr:cNvPr id="622" name="n_3aveValue【学校施設】&#10;一人当たり面積">
          <a:extLst>
            <a:ext uri="{FF2B5EF4-FFF2-40B4-BE49-F238E27FC236}">
              <a16:creationId xmlns:a16="http://schemas.microsoft.com/office/drawing/2014/main" id="{7B51445F-2239-493D-97F2-317302E5ABE1}"/>
            </a:ext>
          </a:extLst>
        </xdr:cNvPr>
        <xdr:cNvSpPr txBox="1"/>
      </xdr:nvSpPr>
      <xdr:spPr>
        <a:xfrm>
          <a:off x="19310427" y="1046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14749</xdr:rowOff>
    </xdr:from>
    <xdr:ext cx="469744" cy="259045"/>
    <xdr:sp macro="" textlink="">
      <xdr:nvSpPr>
        <xdr:cNvPr id="623" name="n_4aveValue【学校施設】&#10;一人当たり面積">
          <a:extLst>
            <a:ext uri="{FF2B5EF4-FFF2-40B4-BE49-F238E27FC236}">
              <a16:creationId xmlns:a16="http://schemas.microsoft.com/office/drawing/2014/main" id="{108A7EB5-AA5B-4E49-BF8D-881EF24128CF}"/>
            </a:ext>
          </a:extLst>
        </xdr:cNvPr>
        <xdr:cNvSpPr txBox="1"/>
      </xdr:nvSpPr>
      <xdr:spPr>
        <a:xfrm>
          <a:off x="18421427" y="1047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67236</xdr:rowOff>
    </xdr:from>
    <xdr:ext cx="469744" cy="259045"/>
    <xdr:sp macro="" textlink="">
      <xdr:nvSpPr>
        <xdr:cNvPr id="624" name="n_1mainValue【学校施設】&#10;一人当たり面積">
          <a:extLst>
            <a:ext uri="{FF2B5EF4-FFF2-40B4-BE49-F238E27FC236}">
              <a16:creationId xmlns:a16="http://schemas.microsoft.com/office/drawing/2014/main" id="{7CE35DD5-6D39-4705-9DB7-A88761ACDA55}"/>
            </a:ext>
          </a:extLst>
        </xdr:cNvPr>
        <xdr:cNvSpPr txBox="1"/>
      </xdr:nvSpPr>
      <xdr:spPr>
        <a:xfrm>
          <a:off x="21075727" y="1086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71482</xdr:rowOff>
    </xdr:from>
    <xdr:ext cx="469744" cy="259045"/>
    <xdr:sp macro="" textlink="">
      <xdr:nvSpPr>
        <xdr:cNvPr id="625" name="n_2mainValue【学校施設】&#10;一人当たり面積">
          <a:extLst>
            <a:ext uri="{FF2B5EF4-FFF2-40B4-BE49-F238E27FC236}">
              <a16:creationId xmlns:a16="http://schemas.microsoft.com/office/drawing/2014/main" id="{B1FD86B3-36E3-4510-82A5-F9BE777697D0}"/>
            </a:ext>
          </a:extLst>
        </xdr:cNvPr>
        <xdr:cNvSpPr txBox="1"/>
      </xdr:nvSpPr>
      <xdr:spPr>
        <a:xfrm>
          <a:off x="20199427" y="1087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72788</xdr:rowOff>
    </xdr:from>
    <xdr:ext cx="469744" cy="259045"/>
    <xdr:sp macro="" textlink="">
      <xdr:nvSpPr>
        <xdr:cNvPr id="626" name="n_3mainValue【学校施設】&#10;一人当たり面積">
          <a:extLst>
            <a:ext uri="{FF2B5EF4-FFF2-40B4-BE49-F238E27FC236}">
              <a16:creationId xmlns:a16="http://schemas.microsoft.com/office/drawing/2014/main" id="{A3EF9B75-C326-4441-A251-401D351A133F}"/>
            </a:ext>
          </a:extLst>
        </xdr:cNvPr>
        <xdr:cNvSpPr txBox="1"/>
      </xdr:nvSpPr>
      <xdr:spPr>
        <a:xfrm>
          <a:off x="19310427" y="1087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73768</xdr:rowOff>
    </xdr:from>
    <xdr:ext cx="469744" cy="259045"/>
    <xdr:sp macro="" textlink="">
      <xdr:nvSpPr>
        <xdr:cNvPr id="627" name="n_4mainValue【学校施設】&#10;一人当たり面積">
          <a:extLst>
            <a:ext uri="{FF2B5EF4-FFF2-40B4-BE49-F238E27FC236}">
              <a16:creationId xmlns:a16="http://schemas.microsoft.com/office/drawing/2014/main" id="{3E083970-9919-4480-BED5-CFA9838DE3F2}"/>
            </a:ext>
          </a:extLst>
        </xdr:cNvPr>
        <xdr:cNvSpPr txBox="1"/>
      </xdr:nvSpPr>
      <xdr:spPr>
        <a:xfrm>
          <a:off x="18421427" y="1087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9F89D146-2DBC-451D-BB12-D0D05EF1AE5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7019A8DA-284F-442D-84A0-3FC453E8854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CD6F8220-4337-4E3E-8FF1-A2646DA7019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91E703C8-8865-4037-B650-A56F3E96A79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90C1BE97-00C1-40BF-9FB9-81E2B040479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8665A19D-2200-434C-AD4E-A0CCE4BF001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09EC4D11-A445-4863-A3BE-49FC91BE233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FB2BA58A-151B-407A-90FB-8FF66C8B796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688A8E99-60AE-448A-A399-4A3F0A85471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AC99EB77-99CC-487B-822D-B40723A550A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44BA50D1-FA97-45DF-BA05-ACC12EFDA3F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82FA8DEF-066A-4CEF-A0BA-38FFF2416C9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BC345E48-4616-4903-A2CA-E0B3CBCF432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F4EC2E51-6F86-4468-8550-1DD9773B280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95A1E7A5-9343-487E-803A-ED15F8DEA35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CC45BDBB-2553-41DA-AFA4-C393F1689B9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1361F507-57D1-4FCC-9DD1-B6445692786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F67B209A-41BF-490C-8011-85F9680CC4F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5FD936C5-4750-46B8-B5B5-58FC72E9842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4BC7F566-0786-40CF-8E76-F5187D689DF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9B81F799-7C39-49C4-84C4-96E0B284DDB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72DD01B3-20C5-44F9-84BA-6B73E9B8F55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7C3FCAA4-B35A-40A3-A6A2-DD436679FE6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993B8FCE-586B-442C-BBE7-13662BC3393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7B411C40-122C-4031-A8AC-C3C5568E7AC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F5901021-E78E-4296-93F4-3BBE38DFB68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2160AEC2-6B28-4D32-BD60-32F0E4196BA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a:extLst>
            <a:ext uri="{FF2B5EF4-FFF2-40B4-BE49-F238E27FC236}">
              <a16:creationId xmlns:a16="http://schemas.microsoft.com/office/drawing/2014/main" id="{862AF7A7-B1B4-46C5-89B3-AC245C43DCC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6" name="テキスト ボックス 655">
          <a:extLst>
            <a:ext uri="{FF2B5EF4-FFF2-40B4-BE49-F238E27FC236}">
              <a16:creationId xmlns:a16="http://schemas.microsoft.com/office/drawing/2014/main" id="{8668738C-BC09-4556-9828-F64752AF49C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a:extLst>
            <a:ext uri="{FF2B5EF4-FFF2-40B4-BE49-F238E27FC236}">
              <a16:creationId xmlns:a16="http://schemas.microsoft.com/office/drawing/2014/main" id="{AF6282BD-3D45-468F-924C-14FCBC9F059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a:extLst>
            <a:ext uri="{FF2B5EF4-FFF2-40B4-BE49-F238E27FC236}">
              <a16:creationId xmlns:a16="http://schemas.microsoft.com/office/drawing/2014/main" id="{F7EED614-F677-44DD-A5BE-063FDB907F6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a:extLst>
            <a:ext uri="{FF2B5EF4-FFF2-40B4-BE49-F238E27FC236}">
              <a16:creationId xmlns:a16="http://schemas.microsoft.com/office/drawing/2014/main" id="{A29B8F7A-C55E-4B78-BDAA-F57EBAA757B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a:extLst>
            <a:ext uri="{FF2B5EF4-FFF2-40B4-BE49-F238E27FC236}">
              <a16:creationId xmlns:a16="http://schemas.microsoft.com/office/drawing/2014/main" id="{3A78FE14-627D-4A4E-B5E4-7F58C246889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a:extLst>
            <a:ext uri="{FF2B5EF4-FFF2-40B4-BE49-F238E27FC236}">
              <a16:creationId xmlns:a16="http://schemas.microsoft.com/office/drawing/2014/main" id="{85D25C17-EDFF-4183-869D-83DF2B061AB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a:extLst>
            <a:ext uri="{FF2B5EF4-FFF2-40B4-BE49-F238E27FC236}">
              <a16:creationId xmlns:a16="http://schemas.microsoft.com/office/drawing/2014/main" id="{D4B6811C-83FA-47B1-A210-BE39C5EE5F8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a:extLst>
            <a:ext uri="{FF2B5EF4-FFF2-40B4-BE49-F238E27FC236}">
              <a16:creationId xmlns:a16="http://schemas.microsoft.com/office/drawing/2014/main" id="{8274F9D7-F574-442F-864B-A6961F265D9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a:extLst>
            <a:ext uri="{FF2B5EF4-FFF2-40B4-BE49-F238E27FC236}">
              <a16:creationId xmlns:a16="http://schemas.microsoft.com/office/drawing/2014/main" id="{B8E52516-7C91-4017-B9EF-4A20334368A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a:extLst>
            <a:ext uri="{FF2B5EF4-FFF2-40B4-BE49-F238E27FC236}">
              <a16:creationId xmlns:a16="http://schemas.microsoft.com/office/drawing/2014/main" id="{F9D1DD96-3CE2-4665-B380-0A02931F5B8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6" name="テキスト ボックス 665">
          <a:extLst>
            <a:ext uri="{FF2B5EF4-FFF2-40B4-BE49-F238E27FC236}">
              <a16:creationId xmlns:a16="http://schemas.microsoft.com/office/drawing/2014/main" id="{0BC07730-038B-495D-8509-9B5CC1E573F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a:extLst>
            <a:ext uri="{FF2B5EF4-FFF2-40B4-BE49-F238E27FC236}">
              <a16:creationId xmlns:a16="http://schemas.microsoft.com/office/drawing/2014/main" id="{7B92502D-903A-4D50-AB01-FAF80E4DC30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a:extLst>
            <a:ext uri="{FF2B5EF4-FFF2-40B4-BE49-F238E27FC236}">
              <a16:creationId xmlns:a16="http://schemas.microsoft.com/office/drawing/2014/main" id="{BAED5313-53AF-43C6-8FBA-93C31E1BFAA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109</xdr:row>
      <xdr:rowOff>35379</xdr:rowOff>
    </xdr:to>
    <xdr:cxnSp macro="">
      <xdr:nvCxnSpPr>
        <xdr:cNvPr id="669" name="直線コネクタ 668">
          <a:extLst>
            <a:ext uri="{FF2B5EF4-FFF2-40B4-BE49-F238E27FC236}">
              <a16:creationId xmlns:a16="http://schemas.microsoft.com/office/drawing/2014/main" id="{7AD7EAEF-C467-4A4D-882F-9778DF8C5E52}"/>
            </a:ext>
          </a:extLst>
        </xdr:cNvPr>
        <xdr:cNvCxnSpPr/>
      </xdr:nvCxnSpPr>
      <xdr:spPr>
        <a:xfrm flipV="1">
          <a:off x="16318864" y="1722773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0" name="【公民館】&#10;有形固定資産減価償却率最小値テキスト">
          <a:extLst>
            <a:ext uri="{FF2B5EF4-FFF2-40B4-BE49-F238E27FC236}">
              <a16:creationId xmlns:a16="http://schemas.microsoft.com/office/drawing/2014/main" id="{867C4F38-2DDA-494B-A05F-11E5D424BF82}"/>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1" name="直線コネクタ 670">
          <a:extLst>
            <a:ext uri="{FF2B5EF4-FFF2-40B4-BE49-F238E27FC236}">
              <a16:creationId xmlns:a16="http://schemas.microsoft.com/office/drawing/2014/main" id="{6B699406-0525-4D16-B4A2-2E7D2EB9D275}"/>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340478" cy="259045"/>
    <xdr:sp macro="" textlink="">
      <xdr:nvSpPr>
        <xdr:cNvPr id="672" name="【公民館】&#10;有形固定資産減価償却率最大値テキスト">
          <a:extLst>
            <a:ext uri="{FF2B5EF4-FFF2-40B4-BE49-F238E27FC236}">
              <a16:creationId xmlns:a16="http://schemas.microsoft.com/office/drawing/2014/main" id="{1DC2A288-76C1-4EFB-86C0-89F514EFEC1F}"/>
            </a:ext>
          </a:extLst>
        </xdr:cNvPr>
        <xdr:cNvSpPr txBox="1"/>
      </xdr:nvSpPr>
      <xdr:spPr>
        <a:xfrm>
          <a:off x="16357600" y="1700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73" name="直線コネクタ 672">
          <a:extLst>
            <a:ext uri="{FF2B5EF4-FFF2-40B4-BE49-F238E27FC236}">
              <a16:creationId xmlns:a16="http://schemas.microsoft.com/office/drawing/2014/main" id="{7ED3CE1C-99D9-4D9D-90FE-F7598A9EAF41}"/>
            </a:ext>
          </a:extLst>
        </xdr:cNvPr>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20519</xdr:rowOff>
    </xdr:from>
    <xdr:ext cx="405111" cy="259045"/>
    <xdr:sp macro="" textlink="">
      <xdr:nvSpPr>
        <xdr:cNvPr id="674" name="【公民館】&#10;有形固定資産減価償却率平均値テキスト">
          <a:extLst>
            <a:ext uri="{FF2B5EF4-FFF2-40B4-BE49-F238E27FC236}">
              <a16:creationId xmlns:a16="http://schemas.microsoft.com/office/drawing/2014/main" id="{91147BB6-C155-4E7F-8700-F03B644404ED}"/>
            </a:ext>
          </a:extLst>
        </xdr:cNvPr>
        <xdr:cNvSpPr txBox="1"/>
      </xdr:nvSpPr>
      <xdr:spPr>
        <a:xfrm>
          <a:off x="16357600" y="18022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169092</xdr:rowOff>
    </xdr:from>
    <xdr:to>
      <xdr:col>85</xdr:col>
      <xdr:colOff>177800</xdr:colOff>
      <xdr:row>106</xdr:row>
      <xdr:rowOff>99242</xdr:rowOff>
    </xdr:to>
    <xdr:sp macro="" textlink="">
      <xdr:nvSpPr>
        <xdr:cNvPr id="675" name="フローチャート: 判断 674">
          <a:extLst>
            <a:ext uri="{FF2B5EF4-FFF2-40B4-BE49-F238E27FC236}">
              <a16:creationId xmlns:a16="http://schemas.microsoft.com/office/drawing/2014/main" id="{F7FB70B9-E2C5-4585-B47F-C0FB7F2B2343}"/>
            </a:ext>
          </a:extLst>
        </xdr:cNvPr>
        <xdr:cNvSpPr/>
      </xdr:nvSpPr>
      <xdr:spPr>
        <a:xfrm>
          <a:off x="16268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108676</xdr:rowOff>
    </xdr:from>
    <xdr:to>
      <xdr:col>81</xdr:col>
      <xdr:colOff>101600</xdr:colOff>
      <xdr:row>106</xdr:row>
      <xdr:rowOff>38826</xdr:rowOff>
    </xdr:to>
    <xdr:sp macro="" textlink="">
      <xdr:nvSpPr>
        <xdr:cNvPr id="676" name="フローチャート: 判断 675">
          <a:extLst>
            <a:ext uri="{FF2B5EF4-FFF2-40B4-BE49-F238E27FC236}">
              <a16:creationId xmlns:a16="http://schemas.microsoft.com/office/drawing/2014/main" id="{826CE70A-6EDB-413B-92AD-0D74000C5564}"/>
            </a:ext>
          </a:extLst>
        </xdr:cNvPr>
        <xdr:cNvSpPr/>
      </xdr:nvSpPr>
      <xdr:spPr>
        <a:xfrm>
          <a:off x="15430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125005</xdr:rowOff>
    </xdr:from>
    <xdr:to>
      <xdr:col>76</xdr:col>
      <xdr:colOff>165100</xdr:colOff>
      <xdr:row>106</xdr:row>
      <xdr:rowOff>55155</xdr:rowOff>
    </xdr:to>
    <xdr:sp macro="" textlink="">
      <xdr:nvSpPr>
        <xdr:cNvPr id="677" name="フローチャート: 判断 676">
          <a:extLst>
            <a:ext uri="{FF2B5EF4-FFF2-40B4-BE49-F238E27FC236}">
              <a16:creationId xmlns:a16="http://schemas.microsoft.com/office/drawing/2014/main" id="{1A8E6F18-6289-4B5D-9764-CC61B7CE0E16}"/>
            </a:ext>
          </a:extLst>
        </xdr:cNvPr>
        <xdr:cNvSpPr/>
      </xdr:nvSpPr>
      <xdr:spPr>
        <a:xfrm>
          <a:off x="14541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907</xdr:rowOff>
    </xdr:from>
    <xdr:to>
      <xdr:col>72</xdr:col>
      <xdr:colOff>38100</xdr:colOff>
      <xdr:row>106</xdr:row>
      <xdr:rowOff>102507</xdr:rowOff>
    </xdr:to>
    <xdr:sp macro="" textlink="">
      <xdr:nvSpPr>
        <xdr:cNvPr id="678" name="フローチャート: 判断 677">
          <a:extLst>
            <a:ext uri="{FF2B5EF4-FFF2-40B4-BE49-F238E27FC236}">
              <a16:creationId xmlns:a16="http://schemas.microsoft.com/office/drawing/2014/main" id="{991B1E80-A9E2-46FE-A094-E92C818AC3F0}"/>
            </a:ext>
          </a:extLst>
        </xdr:cNvPr>
        <xdr:cNvSpPr/>
      </xdr:nvSpPr>
      <xdr:spPr>
        <a:xfrm>
          <a:off x="13652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144599</xdr:rowOff>
    </xdr:from>
    <xdr:to>
      <xdr:col>67</xdr:col>
      <xdr:colOff>101600</xdr:colOff>
      <xdr:row>106</xdr:row>
      <xdr:rowOff>74749</xdr:rowOff>
    </xdr:to>
    <xdr:sp macro="" textlink="">
      <xdr:nvSpPr>
        <xdr:cNvPr id="679" name="フローチャート: 判断 678">
          <a:extLst>
            <a:ext uri="{FF2B5EF4-FFF2-40B4-BE49-F238E27FC236}">
              <a16:creationId xmlns:a16="http://schemas.microsoft.com/office/drawing/2014/main" id="{8699E4D4-4CD2-4586-994E-0C15DA77EFFD}"/>
            </a:ext>
          </a:extLst>
        </xdr:cNvPr>
        <xdr:cNvSpPr/>
      </xdr:nvSpPr>
      <xdr:spPr>
        <a:xfrm>
          <a:off x="12763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127B575E-55B3-413E-83BB-4EF95385B9D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47006F85-0F1E-4373-866D-4220D6AE1A1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47C5B347-0B64-4ABE-8706-CBE176D287D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3570036C-0712-4019-B7C9-7239B05225A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FDB3A9FE-6CB4-4F38-AF58-3A1E0D8C384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77651</xdr:rowOff>
    </xdr:from>
    <xdr:to>
      <xdr:col>85</xdr:col>
      <xdr:colOff>177800</xdr:colOff>
      <xdr:row>107</xdr:row>
      <xdr:rowOff>7801</xdr:rowOff>
    </xdr:to>
    <xdr:sp macro="" textlink="">
      <xdr:nvSpPr>
        <xdr:cNvPr id="685" name="楕円 684">
          <a:extLst>
            <a:ext uri="{FF2B5EF4-FFF2-40B4-BE49-F238E27FC236}">
              <a16:creationId xmlns:a16="http://schemas.microsoft.com/office/drawing/2014/main" id="{27DFDF3E-435D-4BEF-984B-D5190EB23DFF}"/>
            </a:ext>
          </a:extLst>
        </xdr:cNvPr>
        <xdr:cNvSpPr/>
      </xdr:nvSpPr>
      <xdr:spPr>
        <a:xfrm>
          <a:off x="162687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56078</xdr:rowOff>
    </xdr:from>
    <xdr:ext cx="405111" cy="259045"/>
    <xdr:sp macro="" textlink="">
      <xdr:nvSpPr>
        <xdr:cNvPr id="686" name="【公民館】&#10;有形固定資産減価償却率該当値テキスト">
          <a:extLst>
            <a:ext uri="{FF2B5EF4-FFF2-40B4-BE49-F238E27FC236}">
              <a16:creationId xmlns:a16="http://schemas.microsoft.com/office/drawing/2014/main" id="{18CF1803-F76D-49BE-88C5-78EB945A43D9}"/>
            </a:ext>
          </a:extLst>
        </xdr:cNvPr>
        <xdr:cNvSpPr txBox="1"/>
      </xdr:nvSpPr>
      <xdr:spPr>
        <a:xfrm>
          <a:off x="16357600"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23768</xdr:rowOff>
    </xdr:from>
    <xdr:to>
      <xdr:col>81</xdr:col>
      <xdr:colOff>101600</xdr:colOff>
      <xdr:row>106</xdr:row>
      <xdr:rowOff>125368</xdr:rowOff>
    </xdr:to>
    <xdr:sp macro="" textlink="">
      <xdr:nvSpPr>
        <xdr:cNvPr id="687" name="楕円 686">
          <a:extLst>
            <a:ext uri="{FF2B5EF4-FFF2-40B4-BE49-F238E27FC236}">
              <a16:creationId xmlns:a16="http://schemas.microsoft.com/office/drawing/2014/main" id="{2E773CD3-2EF1-431B-A459-EB5076044B10}"/>
            </a:ext>
          </a:extLst>
        </xdr:cNvPr>
        <xdr:cNvSpPr/>
      </xdr:nvSpPr>
      <xdr:spPr>
        <a:xfrm>
          <a:off x="15430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74568</xdr:rowOff>
    </xdr:from>
    <xdr:to>
      <xdr:col>85</xdr:col>
      <xdr:colOff>127000</xdr:colOff>
      <xdr:row>106</xdr:row>
      <xdr:rowOff>128451</xdr:rowOff>
    </xdr:to>
    <xdr:cxnSp macro="">
      <xdr:nvCxnSpPr>
        <xdr:cNvPr id="688" name="直線コネクタ 687">
          <a:extLst>
            <a:ext uri="{FF2B5EF4-FFF2-40B4-BE49-F238E27FC236}">
              <a16:creationId xmlns:a16="http://schemas.microsoft.com/office/drawing/2014/main" id="{51FCB5F3-4AEC-4669-A83F-713187CE6F9A}"/>
            </a:ext>
          </a:extLst>
        </xdr:cNvPr>
        <xdr:cNvCxnSpPr/>
      </xdr:nvCxnSpPr>
      <xdr:spPr>
        <a:xfrm>
          <a:off x="15481300" y="18248268"/>
          <a:ext cx="8382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141332</xdr:rowOff>
    </xdr:from>
    <xdr:to>
      <xdr:col>76</xdr:col>
      <xdr:colOff>165100</xdr:colOff>
      <xdr:row>106</xdr:row>
      <xdr:rowOff>71482</xdr:rowOff>
    </xdr:to>
    <xdr:sp macro="" textlink="">
      <xdr:nvSpPr>
        <xdr:cNvPr id="689" name="楕円 688">
          <a:extLst>
            <a:ext uri="{FF2B5EF4-FFF2-40B4-BE49-F238E27FC236}">
              <a16:creationId xmlns:a16="http://schemas.microsoft.com/office/drawing/2014/main" id="{4AE36072-957F-4D56-ACE4-1FBB86D9650C}"/>
            </a:ext>
          </a:extLst>
        </xdr:cNvPr>
        <xdr:cNvSpPr/>
      </xdr:nvSpPr>
      <xdr:spPr>
        <a:xfrm>
          <a:off x="14541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20682</xdr:rowOff>
    </xdr:from>
    <xdr:to>
      <xdr:col>81</xdr:col>
      <xdr:colOff>50800</xdr:colOff>
      <xdr:row>106</xdr:row>
      <xdr:rowOff>74568</xdr:rowOff>
    </xdr:to>
    <xdr:cxnSp macro="">
      <xdr:nvCxnSpPr>
        <xdr:cNvPr id="690" name="直線コネクタ 689">
          <a:extLst>
            <a:ext uri="{FF2B5EF4-FFF2-40B4-BE49-F238E27FC236}">
              <a16:creationId xmlns:a16="http://schemas.microsoft.com/office/drawing/2014/main" id="{CA64633E-0CDF-4907-AA94-A62E448597C4}"/>
            </a:ext>
          </a:extLst>
        </xdr:cNvPr>
        <xdr:cNvCxnSpPr/>
      </xdr:nvCxnSpPr>
      <xdr:spPr>
        <a:xfrm>
          <a:off x="14592300" y="18194382"/>
          <a:ext cx="889000" cy="5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87449</xdr:rowOff>
    </xdr:from>
    <xdr:to>
      <xdr:col>72</xdr:col>
      <xdr:colOff>38100</xdr:colOff>
      <xdr:row>106</xdr:row>
      <xdr:rowOff>17599</xdr:rowOff>
    </xdr:to>
    <xdr:sp macro="" textlink="">
      <xdr:nvSpPr>
        <xdr:cNvPr id="691" name="楕円 690">
          <a:extLst>
            <a:ext uri="{FF2B5EF4-FFF2-40B4-BE49-F238E27FC236}">
              <a16:creationId xmlns:a16="http://schemas.microsoft.com/office/drawing/2014/main" id="{ADEA8347-049C-4E9E-9605-8FFD6ABF469D}"/>
            </a:ext>
          </a:extLst>
        </xdr:cNvPr>
        <xdr:cNvSpPr/>
      </xdr:nvSpPr>
      <xdr:spPr>
        <a:xfrm>
          <a:off x="136525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138249</xdr:rowOff>
    </xdr:from>
    <xdr:to>
      <xdr:col>76</xdr:col>
      <xdr:colOff>114300</xdr:colOff>
      <xdr:row>106</xdr:row>
      <xdr:rowOff>20682</xdr:rowOff>
    </xdr:to>
    <xdr:cxnSp macro="">
      <xdr:nvCxnSpPr>
        <xdr:cNvPr id="692" name="直線コネクタ 691">
          <a:extLst>
            <a:ext uri="{FF2B5EF4-FFF2-40B4-BE49-F238E27FC236}">
              <a16:creationId xmlns:a16="http://schemas.microsoft.com/office/drawing/2014/main" id="{50F11345-66BE-4567-956B-A03CC4DBEAE6}"/>
            </a:ext>
          </a:extLst>
        </xdr:cNvPr>
        <xdr:cNvCxnSpPr/>
      </xdr:nvCxnSpPr>
      <xdr:spPr>
        <a:xfrm>
          <a:off x="13703300" y="18140499"/>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33564</xdr:rowOff>
    </xdr:from>
    <xdr:to>
      <xdr:col>67</xdr:col>
      <xdr:colOff>101600</xdr:colOff>
      <xdr:row>105</xdr:row>
      <xdr:rowOff>135164</xdr:rowOff>
    </xdr:to>
    <xdr:sp macro="" textlink="">
      <xdr:nvSpPr>
        <xdr:cNvPr id="693" name="楕円 692">
          <a:extLst>
            <a:ext uri="{FF2B5EF4-FFF2-40B4-BE49-F238E27FC236}">
              <a16:creationId xmlns:a16="http://schemas.microsoft.com/office/drawing/2014/main" id="{DD2BD350-2EAB-4607-A366-F5B81FC08764}"/>
            </a:ext>
          </a:extLst>
        </xdr:cNvPr>
        <xdr:cNvSpPr/>
      </xdr:nvSpPr>
      <xdr:spPr>
        <a:xfrm>
          <a:off x="12763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84364</xdr:rowOff>
    </xdr:from>
    <xdr:to>
      <xdr:col>71</xdr:col>
      <xdr:colOff>177800</xdr:colOff>
      <xdr:row>105</xdr:row>
      <xdr:rowOff>138249</xdr:rowOff>
    </xdr:to>
    <xdr:cxnSp macro="">
      <xdr:nvCxnSpPr>
        <xdr:cNvPr id="694" name="直線コネクタ 693">
          <a:extLst>
            <a:ext uri="{FF2B5EF4-FFF2-40B4-BE49-F238E27FC236}">
              <a16:creationId xmlns:a16="http://schemas.microsoft.com/office/drawing/2014/main" id="{90C5ABC2-0699-4B6B-8471-FB261FA9FCBB}"/>
            </a:ext>
          </a:extLst>
        </xdr:cNvPr>
        <xdr:cNvCxnSpPr/>
      </xdr:nvCxnSpPr>
      <xdr:spPr>
        <a:xfrm>
          <a:off x="12814300" y="1808661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55353</xdr:rowOff>
    </xdr:from>
    <xdr:ext cx="405111" cy="259045"/>
    <xdr:sp macro="" textlink="">
      <xdr:nvSpPr>
        <xdr:cNvPr id="695" name="n_1aveValue【公民館】&#10;有形固定資産減価償却率">
          <a:extLst>
            <a:ext uri="{FF2B5EF4-FFF2-40B4-BE49-F238E27FC236}">
              <a16:creationId xmlns:a16="http://schemas.microsoft.com/office/drawing/2014/main" id="{7A12F14E-01FF-426B-B444-ED271DD7B6EB}"/>
            </a:ext>
          </a:extLst>
        </xdr:cNvPr>
        <xdr:cNvSpPr txBox="1"/>
      </xdr:nvSpPr>
      <xdr:spPr>
        <a:xfrm>
          <a:off x="15266044" y="1788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71682</xdr:rowOff>
    </xdr:from>
    <xdr:ext cx="405111" cy="259045"/>
    <xdr:sp macro="" textlink="">
      <xdr:nvSpPr>
        <xdr:cNvPr id="696" name="n_2aveValue【公民館】&#10;有形固定資産減価償却率">
          <a:extLst>
            <a:ext uri="{FF2B5EF4-FFF2-40B4-BE49-F238E27FC236}">
              <a16:creationId xmlns:a16="http://schemas.microsoft.com/office/drawing/2014/main" id="{A672F7D3-B9B6-48A2-B967-3EF0387B9AB0}"/>
            </a:ext>
          </a:extLst>
        </xdr:cNvPr>
        <xdr:cNvSpPr txBox="1"/>
      </xdr:nvSpPr>
      <xdr:spPr>
        <a:xfrm>
          <a:off x="14389744" y="17902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93634</xdr:rowOff>
    </xdr:from>
    <xdr:ext cx="405111" cy="259045"/>
    <xdr:sp macro="" textlink="">
      <xdr:nvSpPr>
        <xdr:cNvPr id="697" name="n_3aveValue【公民館】&#10;有形固定資産減価償却率">
          <a:extLst>
            <a:ext uri="{FF2B5EF4-FFF2-40B4-BE49-F238E27FC236}">
              <a16:creationId xmlns:a16="http://schemas.microsoft.com/office/drawing/2014/main" id="{1B712AD2-63ED-414F-8F76-85EB89782B49}"/>
            </a:ext>
          </a:extLst>
        </xdr:cNvPr>
        <xdr:cNvSpPr txBox="1"/>
      </xdr:nvSpPr>
      <xdr:spPr>
        <a:xfrm>
          <a:off x="13500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65876</xdr:rowOff>
    </xdr:from>
    <xdr:ext cx="405111" cy="259045"/>
    <xdr:sp macro="" textlink="">
      <xdr:nvSpPr>
        <xdr:cNvPr id="698" name="n_4aveValue【公民館】&#10;有形固定資産減価償却率">
          <a:extLst>
            <a:ext uri="{FF2B5EF4-FFF2-40B4-BE49-F238E27FC236}">
              <a16:creationId xmlns:a16="http://schemas.microsoft.com/office/drawing/2014/main" id="{3F913CF9-35B8-4039-B322-DBD90778299C}"/>
            </a:ext>
          </a:extLst>
        </xdr:cNvPr>
        <xdr:cNvSpPr txBox="1"/>
      </xdr:nvSpPr>
      <xdr:spPr>
        <a:xfrm>
          <a:off x="12611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116495</xdr:rowOff>
    </xdr:from>
    <xdr:ext cx="405111" cy="259045"/>
    <xdr:sp macro="" textlink="">
      <xdr:nvSpPr>
        <xdr:cNvPr id="699" name="n_1mainValue【公民館】&#10;有形固定資産減価償却率">
          <a:extLst>
            <a:ext uri="{FF2B5EF4-FFF2-40B4-BE49-F238E27FC236}">
              <a16:creationId xmlns:a16="http://schemas.microsoft.com/office/drawing/2014/main" id="{818B6E20-242A-4C1A-B64A-3E060CF16168}"/>
            </a:ext>
          </a:extLst>
        </xdr:cNvPr>
        <xdr:cNvSpPr txBox="1"/>
      </xdr:nvSpPr>
      <xdr:spPr>
        <a:xfrm>
          <a:off x="15266044" y="1829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62609</xdr:rowOff>
    </xdr:from>
    <xdr:ext cx="405111" cy="259045"/>
    <xdr:sp macro="" textlink="">
      <xdr:nvSpPr>
        <xdr:cNvPr id="700" name="n_2mainValue【公民館】&#10;有形固定資産減価償却率">
          <a:extLst>
            <a:ext uri="{FF2B5EF4-FFF2-40B4-BE49-F238E27FC236}">
              <a16:creationId xmlns:a16="http://schemas.microsoft.com/office/drawing/2014/main" id="{A4668E10-701B-47E7-90BB-C0838770BBB0}"/>
            </a:ext>
          </a:extLst>
        </xdr:cNvPr>
        <xdr:cNvSpPr txBox="1"/>
      </xdr:nvSpPr>
      <xdr:spPr>
        <a:xfrm>
          <a:off x="143897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34126</xdr:rowOff>
    </xdr:from>
    <xdr:ext cx="405111" cy="259045"/>
    <xdr:sp macro="" textlink="">
      <xdr:nvSpPr>
        <xdr:cNvPr id="701" name="n_3mainValue【公民館】&#10;有形固定資産減価償却率">
          <a:extLst>
            <a:ext uri="{FF2B5EF4-FFF2-40B4-BE49-F238E27FC236}">
              <a16:creationId xmlns:a16="http://schemas.microsoft.com/office/drawing/2014/main" id="{52E90774-9CEF-43AC-ADD8-E9A6AE4514AC}"/>
            </a:ext>
          </a:extLst>
        </xdr:cNvPr>
        <xdr:cNvSpPr txBox="1"/>
      </xdr:nvSpPr>
      <xdr:spPr>
        <a:xfrm>
          <a:off x="13500744" y="1786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151691</xdr:rowOff>
    </xdr:from>
    <xdr:ext cx="405111" cy="259045"/>
    <xdr:sp macro="" textlink="">
      <xdr:nvSpPr>
        <xdr:cNvPr id="702" name="n_4mainValue【公民館】&#10;有形固定資産減価償却率">
          <a:extLst>
            <a:ext uri="{FF2B5EF4-FFF2-40B4-BE49-F238E27FC236}">
              <a16:creationId xmlns:a16="http://schemas.microsoft.com/office/drawing/2014/main" id="{94734B87-2861-4908-9125-AFF729C2ED05}"/>
            </a:ext>
          </a:extLst>
        </xdr:cNvPr>
        <xdr:cNvSpPr txBox="1"/>
      </xdr:nvSpPr>
      <xdr:spPr>
        <a:xfrm>
          <a:off x="12611744" y="1781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a:extLst>
            <a:ext uri="{FF2B5EF4-FFF2-40B4-BE49-F238E27FC236}">
              <a16:creationId xmlns:a16="http://schemas.microsoft.com/office/drawing/2014/main" id="{ABCCD2B8-A564-41B2-8BC3-B3DB9C1261D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a:extLst>
            <a:ext uri="{FF2B5EF4-FFF2-40B4-BE49-F238E27FC236}">
              <a16:creationId xmlns:a16="http://schemas.microsoft.com/office/drawing/2014/main" id="{A95BC4B0-7FDA-4678-894E-AC949D3FB20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a:extLst>
            <a:ext uri="{FF2B5EF4-FFF2-40B4-BE49-F238E27FC236}">
              <a16:creationId xmlns:a16="http://schemas.microsoft.com/office/drawing/2014/main" id="{8B415FDA-49AF-4E0D-9CCB-3D90EFC8852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a:extLst>
            <a:ext uri="{FF2B5EF4-FFF2-40B4-BE49-F238E27FC236}">
              <a16:creationId xmlns:a16="http://schemas.microsoft.com/office/drawing/2014/main" id="{7498ED65-5AC8-4A23-8F7C-42625F1A4BD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a:extLst>
            <a:ext uri="{FF2B5EF4-FFF2-40B4-BE49-F238E27FC236}">
              <a16:creationId xmlns:a16="http://schemas.microsoft.com/office/drawing/2014/main" id="{EC66E08A-F88F-41BD-A556-F1CD820D325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a:extLst>
            <a:ext uri="{FF2B5EF4-FFF2-40B4-BE49-F238E27FC236}">
              <a16:creationId xmlns:a16="http://schemas.microsoft.com/office/drawing/2014/main" id="{811705AE-0488-4DB5-AC1E-1A808B6DB83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a:extLst>
            <a:ext uri="{FF2B5EF4-FFF2-40B4-BE49-F238E27FC236}">
              <a16:creationId xmlns:a16="http://schemas.microsoft.com/office/drawing/2014/main" id="{1ECB23FA-93B5-48B6-BBF6-70688DBB536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a:extLst>
            <a:ext uri="{FF2B5EF4-FFF2-40B4-BE49-F238E27FC236}">
              <a16:creationId xmlns:a16="http://schemas.microsoft.com/office/drawing/2014/main" id="{652C5E17-A6F2-4C48-A5BA-E19F1B00E3C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a:extLst>
            <a:ext uri="{FF2B5EF4-FFF2-40B4-BE49-F238E27FC236}">
              <a16:creationId xmlns:a16="http://schemas.microsoft.com/office/drawing/2014/main" id="{BF737690-1C5F-4A1D-9DB1-C5B2B489ADA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a:extLst>
            <a:ext uri="{FF2B5EF4-FFF2-40B4-BE49-F238E27FC236}">
              <a16:creationId xmlns:a16="http://schemas.microsoft.com/office/drawing/2014/main" id="{CE013EE1-4CF0-48E3-B112-16E05DD8985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3" name="直線コネクタ 712">
          <a:extLst>
            <a:ext uri="{FF2B5EF4-FFF2-40B4-BE49-F238E27FC236}">
              <a16:creationId xmlns:a16="http://schemas.microsoft.com/office/drawing/2014/main" id="{E6DC455C-A177-4B32-9A22-1B915AF7BA2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4" name="テキスト ボックス 713">
          <a:extLst>
            <a:ext uri="{FF2B5EF4-FFF2-40B4-BE49-F238E27FC236}">
              <a16:creationId xmlns:a16="http://schemas.microsoft.com/office/drawing/2014/main" id="{F6EB1ED5-ABB6-4A9C-B060-6208CF66CA9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5" name="直線コネクタ 714">
          <a:extLst>
            <a:ext uri="{FF2B5EF4-FFF2-40B4-BE49-F238E27FC236}">
              <a16:creationId xmlns:a16="http://schemas.microsoft.com/office/drawing/2014/main" id="{015C0229-7523-4AFD-9D3D-782C9FD33E0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6" name="テキスト ボックス 715">
          <a:extLst>
            <a:ext uri="{FF2B5EF4-FFF2-40B4-BE49-F238E27FC236}">
              <a16:creationId xmlns:a16="http://schemas.microsoft.com/office/drawing/2014/main" id="{370B660B-B09D-4902-8EEB-C9ACD887BDA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7" name="直線コネクタ 716">
          <a:extLst>
            <a:ext uri="{FF2B5EF4-FFF2-40B4-BE49-F238E27FC236}">
              <a16:creationId xmlns:a16="http://schemas.microsoft.com/office/drawing/2014/main" id="{B3799C13-DC2B-43C8-8717-E8C323DFD59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8" name="テキスト ボックス 717">
          <a:extLst>
            <a:ext uri="{FF2B5EF4-FFF2-40B4-BE49-F238E27FC236}">
              <a16:creationId xmlns:a16="http://schemas.microsoft.com/office/drawing/2014/main" id="{33E68307-CD4E-4287-AF91-6967CCDE544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9" name="直線コネクタ 718">
          <a:extLst>
            <a:ext uri="{FF2B5EF4-FFF2-40B4-BE49-F238E27FC236}">
              <a16:creationId xmlns:a16="http://schemas.microsoft.com/office/drawing/2014/main" id="{35E09A0A-96C4-46A7-8BF7-F83BA308ED6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0" name="テキスト ボックス 719">
          <a:extLst>
            <a:ext uri="{FF2B5EF4-FFF2-40B4-BE49-F238E27FC236}">
              <a16:creationId xmlns:a16="http://schemas.microsoft.com/office/drawing/2014/main" id="{1B453DB5-7DD2-47CF-BBFA-5BB7807388E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1" name="直線コネクタ 720">
          <a:extLst>
            <a:ext uri="{FF2B5EF4-FFF2-40B4-BE49-F238E27FC236}">
              <a16:creationId xmlns:a16="http://schemas.microsoft.com/office/drawing/2014/main" id="{DDD41D2E-529C-4A5B-A76D-C0C2872FD62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2" name="テキスト ボックス 721">
          <a:extLst>
            <a:ext uri="{FF2B5EF4-FFF2-40B4-BE49-F238E27FC236}">
              <a16:creationId xmlns:a16="http://schemas.microsoft.com/office/drawing/2014/main" id="{98F275AB-4151-4DFB-ABD5-4200E26860D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3" name="直線コネクタ 722">
          <a:extLst>
            <a:ext uri="{FF2B5EF4-FFF2-40B4-BE49-F238E27FC236}">
              <a16:creationId xmlns:a16="http://schemas.microsoft.com/office/drawing/2014/main" id="{2207B0B4-DE6D-4E62-B313-11124698594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4" name="テキスト ボックス 723">
          <a:extLst>
            <a:ext uri="{FF2B5EF4-FFF2-40B4-BE49-F238E27FC236}">
              <a16:creationId xmlns:a16="http://schemas.microsoft.com/office/drawing/2014/main" id="{F441E3E3-05D1-447B-9B48-B848A35DA94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a:extLst>
            <a:ext uri="{FF2B5EF4-FFF2-40B4-BE49-F238E27FC236}">
              <a16:creationId xmlns:a16="http://schemas.microsoft.com/office/drawing/2014/main" id="{8EADE4B5-29A3-45E8-BC20-9DF6315A112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a:extLst>
            <a:ext uri="{FF2B5EF4-FFF2-40B4-BE49-F238E27FC236}">
              <a16:creationId xmlns:a16="http://schemas.microsoft.com/office/drawing/2014/main" id="{D0107D7E-BE50-4909-96AE-138C1E0BCDE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公民館】&#10;一人当たり面積グラフ枠">
          <a:extLst>
            <a:ext uri="{FF2B5EF4-FFF2-40B4-BE49-F238E27FC236}">
              <a16:creationId xmlns:a16="http://schemas.microsoft.com/office/drawing/2014/main" id="{01A79AB0-F0C8-49B1-B794-8F146C84551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67492</xdr:rowOff>
    </xdr:from>
    <xdr:to>
      <xdr:col>116</xdr:col>
      <xdr:colOff>62864</xdr:colOff>
      <xdr:row>109</xdr:row>
      <xdr:rowOff>25581</xdr:rowOff>
    </xdr:to>
    <xdr:cxnSp macro="">
      <xdr:nvCxnSpPr>
        <xdr:cNvPr id="728" name="直線コネクタ 727">
          <a:extLst>
            <a:ext uri="{FF2B5EF4-FFF2-40B4-BE49-F238E27FC236}">
              <a16:creationId xmlns:a16="http://schemas.microsoft.com/office/drawing/2014/main" id="{52CAC6C5-F2DC-48EB-ADDB-591A4D5B945F}"/>
            </a:ext>
          </a:extLst>
        </xdr:cNvPr>
        <xdr:cNvCxnSpPr/>
      </xdr:nvCxnSpPr>
      <xdr:spPr>
        <a:xfrm flipV="1">
          <a:off x="22160864" y="17212492"/>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29" name="【公民館】&#10;一人当たり面積最小値テキスト">
          <a:extLst>
            <a:ext uri="{FF2B5EF4-FFF2-40B4-BE49-F238E27FC236}">
              <a16:creationId xmlns:a16="http://schemas.microsoft.com/office/drawing/2014/main" id="{A6FEC3B4-698D-4149-B8EC-94AC0D4B7965}"/>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30" name="直線コネクタ 729">
          <a:extLst>
            <a:ext uri="{FF2B5EF4-FFF2-40B4-BE49-F238E27FC236}">
              <a16:creationId xmlns:a16="http://schemas.microsoft.com/office/drawing/2014/main" id="{55ACA43C-3682-4EAA-9AC9-0871E254D4BC}"/>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14169</xdr:rowOff>
    </xdr:from>
    <xdr:ext cx="469744" cy="259045"/>
    <xdr:sp macro="" textlink="">
      <xdr:nvSpPr>
        <xdr:cNvPr id="731" name="【公民館】&#10;一人当たり面積最大値テキスト">
          <a:extLst>
            <a:ext uri="{FF2B5EF4-FFF2-40B4-BE49-F238E27FC236}">
              <a16:creationId xmlns:a16="http://schemas.microsoft.com/office/drawing/2014/main" id="{0FF0A34A-348F-45A4-AE4E-F9457A22BD0D}"/>
            </a:ext>
          </a:extLst>
        </xdr:cNvPr>
        <xdr:cNvSpPr txBox="1"/>
      </xdr:nvSpPr>
      <xdr:spPr>
        <a:xfrm>
          <a:off x="22199600" y="1698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67492</xdr:rowOff>
    </xdr:from>
    <xdr:to>
      <xdr:col>116</xdr:col>
      <xdr:colOff>152400</xdr:colOff>
      <xdr:row>100</xdr:row>
      <xdr:rowOff>67492</xdr:rowOff>
    </xdr:to>
    <xdr:cxnSp macro="">
      <xdr:nvCxnSpPr>
        <xdr:cNvPr id="732" name="直線コネクタ 731">
          <a:extLst>
            <a:ext uri="{FF2B5EF4-FFF2-40B4-BE49-F238E27FC236}">
              <a16:creationId xmlns:a16="http://schemas.microsoft.com/office/drawing/2014/main" id="{58E51B63-2C9D-40C1-999F-A5CA0921A9D7}"/>
            </a:ext>
          </a:extLst>
        </xdr:cNvPr>
        <xdr:cNvCxnSpPr/>
      </xdr:nvCxnSpPr>
      <xdr:spPr>
        <a:xfrm>
          <a:off x="22072600" y="1721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25961</xdr:rowOff>
    </xdr:from>
    <xdr:ext cx="469744" cy="259045"/>
    <xdr:sp macro="" textlink="">
      <xdr:nvSpPr>
        <xdr:cNvPr id="733" name="【公民館】&#10;一人当たり面積平均値テキスト">
          <a:extLst>
            <a:ext uri="{FF2B5EF4-FFF2-40B4-BE49-F238E27FC236}">
              <a16:creationId xmlns:a16="http://schemas.microsoft.com/office/drawing/2014/main" id="{9B75C0BF-6DE5-477D-8A28-34E6369043BB}"/>
            </a:ext>
          </a:extLst>
        </xdr:cNvPr>
        <xdr:cNvSpPr txBox="1"/>
      </xdr:nvSpPr>
      <xdr:spPr>
        <a:xfrm>
          <a:off x="22199600" y="181996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3084</xdr:rowOff>
    </xdr:from>
    <xdr:to>
      <xdr:col>116</xdr:col>
      <xdr:colOff>114300</xdr:colOff>
      <xdr:row>107</xdr:row>
      <xdr:rowOff>104684</xdr:rowOff>
    </xdr:to>
    <xdr:sp macro="" textlink="">
      <xdr:nvSpPr>
        <xdr:cNvPr id="734" name="フローチャート: 判断 733">
          <a:extLst>
            <a:ext uri="{FF2B5EF4-FFF2-40B4-BE49-F238E27FC236}">
              <a16:creationId xmlns:a16="http://schemas.microsoft.com/office/drawing/2014/main" id="{C34511F8-5F09-4EE1-B400-65A6B113C3E5}"/>
            </a:ext>
          </a:extLst>
        </xdr:cNvPr>
        <xdr:cNvSpPr/>
      </xdr:nvSpPr>
      <xdr:spPr>
        <a:xfrm>
          <a:off x="22110700" y="1834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23768</xdr:rowOff>
    </xdr:from>
    <xdr:to>
      <xdr:col>112</xdr:col>
      <xdr:colOff>38100</xdr:colOff>
      <xdr:row>107</xdr:row>
      <xdr:rowOff>125368</xdr:rowOff>
    </xdr:to>
    <xdr:sp macro="" textlink="">
      <xdr:nvSpPr>
        <xdr:cNvPr id="735" name="フローチャート: 判断 734">
          <a:extLst>
            <a:ext uri="{FF2B5EF4-FFF2-40B4-BE49-F238E27FC236}">
              <a16:creationId xmlns:a16="http://schemas.microsoft.com/office/drawing/2014/main" id="{451F5EB1-44EC-4730-8B4A-9A501EDDD88A}"/>
            </a:ext>
          </a:extLst>
        </xdr:cNvPr>
        <xdr:cNvSpPr/>
      </xdr:nvSpPr>
      <xdr:spPr>
        <a:xfrm>
          <a:off x="21272500" y="1836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9616</xdr:rowOff>
    </xdr:from>
    <xdr:to>
      <xdr:col>107</xdr:col>
      <xdr:colOff>101600</xdr:colOff>
      <xdr:row>107</xdr:row>
      <xdr:rowOff>111216</xdr:rowOff>
    </xdr:to>
    <xdr:sp macro="" textlink="">
      <xdr:nvSpPr>
        <xdr:cNvPr id="736" name="フローチャート: 判断 735">
          <a:extLst>
            <a:ext uri="{FF2B5EF4-FFF2-40B4-BE49-F238E27FC236}">
              <a16:creationId xmlns:a16="http://schemas.microsoft.com/office/drawing/2014/main" id="{87E426D2-FA97-4613-BFD5-F44E84543E85}"/>
            </a:ext>
          </a:extLst>
        </xdr:cNvPr>
        <xdr:cNvSpPr/>
      </xdr:nvSpPr>
      <xdr:spPr>
        <a:xfrm>
          <a:off x="20383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737" name="フローチャート: 判断 736">
          <a:extLst>
            <a:ext uri="{FF2B5EF4-FFF2-40B4-BE49-F238E27FC236}">
              <a16:creationId xmlns:a16="http://schemas.microsoft.com/office/drawing/2014/main" id="{DA37512E-B672-4E4A-A6E2-9F17E821EEE3}"/>
            </a:ext>
          </a:extLst>
        </xdr:cNvPr>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907</xdr:rowOff>
    </xdr:from>
    <xdr:to>
      <xdr:col>98</xdr:col>
      <xdr:colOff>38100</xdr:colOff>
      <xdr:row>107</xdr:row>
      <xdr:rowOff>102507</xdr:rowOff>
    </xdr:to>
    <xdr:sp macro="" textlink="">
      <xdr:nvSpPr>
        <xdr:cNvPr id="738" name="フローチャート: 判断 737">
          <a:extLst>
            <a:ext uri="{FF2B5EF4-FFF2-40B4-BE49-F238E27FC236}">
              <a16:creationId xmlns:a16="http://schemas.microsoft.com/office/drawing/2014/main" id="{56C0A008-CAA2-49B7-A74E-7D534F757490}"/>
            </a:ext>
          </a:extLst>
        </xdr:cNvPr>
        <xdr:cNvSpPr/>
      </xdr:nvSpPr>
      <xdr:spPr>
        <a:xfrm>
          <a:off x="18605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717E3080-7138-4AC5-B0B6-FC970DB284D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C820F0D9-82FD-428F-B07E-01451BF85F8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2730422E-D8E5-46D9-BA9E-0DCCEE544AE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CFF7CBD5-261B-4353-984B-689506B89C7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861EC837-E814-4C86-9D39-9687C39ED4A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82006</xdr:rowOff>
    </xdr:from>
    <xdr:to>
      <xdr:col>116</xdr:col>
      <xdr:colOff>114300</xdr:colOff>
      <xdr:row>109</xdr:row>
      <xdr:rowOff>12156</xdr:rowOff>
    </xdr:to>
    <xdr:sp macro="" textlink="">
      <xdr:nvSpPr>
        <xdr:cNvPr id="744" name="楕円 743">
          <a:extLst>
            <a:ext uri="{FF2B5EF4-FFF2-40B4-BE49-F238E27FC236}">
              <a16:creationId xmlns:a16="http://schemas.microsoft.com/office/drawing/2014/main" id="{D9D69923-7EBE-4F57-98DB-0396E0695167}"/>
            </a:ext>
          </a:extLst>
        </xdr:cNvPr>
        <xdr:cNvSpPr/>
      </xdr:nvSpPr>
      <xdr:spPr>
        <a:xfrm>
          <a:off x="22110700" y="1859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168383</xdr:rowOff>
    </xdr:from>
    <xdr:ext cx="469744" cy="259045"/>
    <xdr:sp macro="" textlink="">
      <xdr:nvSpPr>
        <xdr:cNvPr id="745" name="【公民館】&#10;一人当たり面積該当値テキスト">
          <a:extLst>
            <a:ext uri="{FF2B5EF4-FFF2-40B4-BE49-F238E27FC236}">
              <a16:creationId xmlns:a16="http://schemas.microsoft.com/office/drawing/2014/main" id="{B700A3BB-E3F1-4A02-99FF-349694E01046}"/>
            </a:ext>
          </a:extLst>
        </xdr:cNvPr>
        <xdr:cNvSpPr txBox="1"/>
      </xdr:nvSpPr>
      <xdr:spPr>
        <a:xfrm>
          <a:off x="22199600" y="1851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83094</xdr:rowOff>
    </xdr:from>
    <xdr:to>
      <xdr:col>112</xdr:col>
      <xdr:colOff>38100</xdr:colOff>
      <xdr:row>109</xdr:row>
      <xdr:rowOff>13244</xdr:rowOff>
    </xdr:to>
    <xdr:sp macro="" textlink="">
      <xdr:nvSpPr>
        <xdr:cNvPr id="746" name="楕円 745">
          <a:extLst>
            <a:ext uri="{FF2B5EF4-FFF2-40B4-BE49-F238E27FC236}">
              <a16:creationId xmlns:a16="http://schemas.microsoft.com/office/drawing/2014/main" id="{A781A6CF-0993-4058-8BFA-6A8CF155B1F2}"/>
            </a:ext>
          </a:extLst>
        </xdr:cNvPr>
        <xdr:cNvSpPr/>
      </xdr:nvSpPr>
      <xdr:spPr>
        <a:xfrm>
          <a:off x="21272500" y="1859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132806</xdr:rowOff>
    </xdr:from>
    <xdr:to>
      <xdr:col>116</xdr:col>
      <xdr:colOff>63500</xdr:colOff>
      <xdr:row>108</xdr:row>
      <xdr:rowOff>133894</xdr:rowOff>
    </xdr:to>
    <xdr:cxnSp macro="">
      <xdr:nvCxnSpPr>
        <xdr:cNvPr id="747" name="直線コネクタ 746">
          <a:extLst>
            <a:ext uri="{FF2B5EF4-FFF2-40B4-BE49-F238E27FC236}">
              <a16:creationId xmlns:a16="http://schemas.microsoft.com/office/drawing/2014/main" id="{03EB8847-67CC-4D1D-B91D-4F764FA71199}"/>
            </a:ext>
          </a:extLst>
        </xdr:cNvPr>
        <xdr:cNvCxnSpPr/>
      </xdr:nvCxnSpPr>
      <xdr:spPr>
        <a:xfrm flipV="1">
          <a:off x="21323300" y="18649406"/>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84182</xdr:rowOff>
    </xdr:from>
    <xdr:to>
      <xdr:col>107</xdr:col>
      <xdr:colOff>101600</xdr:colOff>
      <xdr:row>109</xdr:row>
      <xdr:rowOff>14332</xdr:rowOff>
    </xdr:to>
    <xdr:sp macro="" textlink="">
      <xdr:nvSpPr>
        <xdr:cNvPr id="748" name="楕円 747">
          <a:extLst>
            <a:ext uri="{FF2B5EF4-FFF2-40B4-BE49-F238E27FC236}">
              <a16:creationId xmlns:a16="http://schemas.microsoft.com/office/drawing/2014/main" id="{B90FAF8E-F3DD-4779-B505-D193AE135C4D}"/>
            </a:ext>
          </a:extLst>
        </xdr:cNvPr>
        <xdr:cNvSpPr/>
      </xdr:nvSpPr>
      <xdr:spPr>
        <a:xfrm>
          <a:off x="20383500" y="1860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133894</xdr:rowOff>
    </xdr:from>
    <xdr:to>
      <xdr:col>111</xdr:col>
      <xdr:colOff>177800</xdr:colOff>
      <xdr:row>108</xdr:row>
      <xdr:rowOff>134982</xdr:rowOff>
    </xdr:to>
    <xdr:cxnSp macro="">
      <xdr:nvCxnSpPr>
        <xdr:cNvPr id="749" name="直線コネクタ 748">
          <a:extLst>
            <a:ext uri="{FF2B5EF4-FFF2-40B4-BE49-F238E27FC236}">
              <a16:creationId xmlns:a16="http://schemas.microsoft.com/office/drawing/2014/main" id="{4176D27E-64F0-42B8-AC3B-040B972BCFCE}"/>
            </a:ext>
          </a:extLst>
        </xdr:cNvPr>
        <xdr:cNvCxnSpPr/>
      </xdr:nvCxnSpPr>
      <xdr:spPr>
        <a:xfrm flipV="1">
          <a:off x="20434300" y="18650494"/>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84182</xdr:rowOff>
    </xdr:from>
    <xdr:to>
      <xdr:col>102</xdr:col>
      <xdr:colOff>165100</xdr:colOff>
      <xdr:row>109</xdr:row>
      <xdr:rowOff>14332</xdr:rowOff>
    </xdr:to>
    <xdr:sp macro="" textlink="">
      <xdr:nvSpPr>
        <xdr:cNvPr id="750" name="楕円 749">
          <a:extLst>
            <a:ext uri="{FF2B5EF4-FFF2-40B4-BE49-F238E27FC236}">
              <a16:creationId xmlns:a16="http://schemas.microsoft.com/office/drawing/2014/main" id="{E1EA8B5F-7196-4826-9713-72B237D9199A}"/>
            </a:ext>
          </a:extLst>
        </xdr:cNvPr>
        <xdr:cNvSpPr/>
      </xdr:nvSpPr>
      <xdr:spPr>
        <a:xfrm>
          <a:off x="19494500" y="1860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134982</xdr:rowOff>
    </xdr:from>
    <xdr:to>
      <xdr:col>107</xdr:col>
      <xdr:colOff>50800</xdr:colOff>
      <xdr:row>108</xdr:row>
      <xdr:rowOff>134982</xdr:rowOff>
    </xdr:to>
    <xdr:cxnSp macro="">
      <xdr:nvCxnSpPr>
        <xdr:cNvPr id="751" name="直線コネクタ 750">
          <a:extLst>
            <a:ext uri="{FF2B5EF4-FFF2-40B4-BE49-F238E27FC236}">
              <a16:creationId xmlns:a16="http://schemas.microsoft.com/office/drawing/2014/main" id="{0D96209A-3E70-41A9-8552-3FE55D64F1A7}"/>
            </a:ext>
          </a:extLst>
        </xdr:cNvPr>
        <xdr:cNvCxnSpPr/>
      </xdr:nvCxnSpPr>
      <xdr:spPr>
        <a:xfrm>
          <a:off x="19545300" y="186515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84182</xdr:rowOff>
    </xdr:from>
    <xdr:to>
      <xdr:col>98</xdr:col>
      <xdr:colOff>38100</xdr:colOff>
      <xdr:row>109</xdr:row>
      <xdr:rowOff>14332</xdr:rowOff>
    </xdr:to>
    <xdr:sp macro="" textlink="">
      <xdr:nvSpPr>
        <xdr:cNvPr id="752" name="楕円 751">
          <a:extLst>
            <a:ext uri="{FF2B5EF4-FFF2-40B4-BE49-F238E27FC236}">
              <a16:creationId xmlns:a16="http://schemas.microsoft.com/office/drawing/2014/main" id="{8F66BFE9-9E7D-4BEA-8D0A-5C67C1109AB5}"/>
            </a:ext>
          </a:extLst>
        </xdr:cNvPr>
        <xdr:cNvSpPr/>
      </xdr:nvSpPr>
      <xdr:spPr>
        <a:xfrm>
          <a:off x="18605500" y="1860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134982</xdr:rowOff>
    </xdr:from>
    <xdr:to>
      <xdr:col>102</xdr:col>
      <xdr:colOff>114300</xdr:colOff>
      <xdr:row>108</xdr:row>
      <xdr:rowOff>134982</xdr:rowOff>
    </xdr:to>
    <xdr:cxnSp macro="">
      <xdr:nvCxnSpPr>
        <xdr:cNvPr id="753" name="直線コネクタ 752">
          <a:extLst>
            <a:ext uri="{FF2B5EF4-FFF2-40B4-BE49-F238E27FC236}">
              <a16:creationId xmlns:a16="http://schemas.microsoft.com/office/drawing/2014/main" id="{4F2477CD-52F6-49BD-AF02-BDC9CE408C57}"/>
            </a:ext>
          </a:extLst>
        </xdr:cNvPr>
        <xdr:cNvCxnSpPr/>
      </xdr:nvCxnSpPr>
      <xdr:spPr>
        <a:xfrm>
          <a:off x="18656300" y="186515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141895</xdr:rowOff>
    </xdr:from>
    <xdr:ext cx="469744" cy="259045"/>
    <xdr:sp macro="" textlink="">
      <xdr:nvSpPr>
        <xdr:cNvPr id="754" name="n_1aveValue【公民館】&#10;一人当たり面積">
          <a:extLst>
            <a:ext uri="{FF2B5EF4-FFF2-40B4-BE49-F238E27FC236}">
              <a16:creationId xmlns:a16="http://schemas.microsoft.com/office/drawing/2014/main" id="{3F58F141-2C4B-4238-9434-41A329650518}"/>
            </a:ext>
          </a:extLst>
        </xdr:cNvPr>
        <xdr:cNvSpPr txBox="1"/>
      </xdr:nvSpPr>
      <xdr:spPr>
        <a:xfrm>
          <a:off x="21075727" y="1814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127743</xdr:rowOff>
    </xdr:from>
    <xdr:ext cx="469744" cy="259045"/>
    <xdr:sp macro="" textlink="">
      <xdr:nvSpPr>
        <xdr:cNvPr id="755" name="n_2aveValue【公民館】&#10;一人当たり面積">
          <a:extLst>
            <a:ext uri="{FF2B5EF4-FFF2-40B4-BE49-F238E27FC236}">
              <a16:creationId xmlns:a16="http://schemas.microsoft.com/office/drawing/2014/main" id="{429FB37F-4B02-48AC-89B6-C9374DFB75EC}"/>
            </a:ext>
          </a:extLst>
        </xdr:cNvPr>
        <xdr:cNvSpPr txBox="1"/>
      </xdr:nvSpPr>
      <xdr:spPr>
        <a:xfrm>
          <a:off x="20199427" y="1812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119034</xdr:rowOff>
    </xdr:from>
    <xdr:ext cx="469744" cy="259045"/>
    <xdr:sp macro="" textlink="">
      <xdr:nvSpPr>
        <xdr:cNvPr id="756" name="n_3aveValue【公民館】&#10;一人当たり面積">
          <a:extLst>
            <a:ext uri="{FF2B5EF4-FFF2-40B4-BE49-F238E27FC236}">
              <a16:creationId xmlns:a16="http://schemas.microsoft.com/office/drawing/2014/main" id="{4602F257-F833-49C4-B9BB-346D6FEA6359}"/>
            </a:ext>
          </a:extLst>
        </xdr:cNvPr>
        <xdr:cNvSpPr txBox="1"/>
      </xdr:nvSpPr>
      <xdr:spPr>
        <a:xfrm>
          <a:off x="19310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119034</xdr:rowOff>
    </xdr:from>
    <xdr:ext cx="469744" cy="259045"/>
    <xdr:sp macro="" textlink="">
      <xdr:nvSpPr>
        <xdr:cNvPr id="757" name="n_4aveValue【公民館】&#10;一人当たり面積">
          <a:extLst>
            <a:ext uri="{FF2B5EF4-FFF2-40B4-BE49-F238E27FC236}">
              <a16:creationId xmlns:a16="http://schemas.microsoft.com/office/drawing/2014/main" id="{D19FDF5D-4762-41A2-8261-A33E40EEF46B}"/>
            </a:ext>
          </a:extLst>
        </xdr:cNvPr>
        <xdr:cNvSpPr txBox="1"/>
      </xdr:nvSpPr>
      <xdr:spPr>
        <a:xfrm>
          <a:off x="18421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4371</xdr:rowOff>
    </xdr:from>
    <xdr:ext cx="469744" cy="259045"/>
    <xdr:sp macro="" textlink="">
      <xdr:nvSpPr>
        <xdr:cNvPr id="758" name="n_1mainValue【公民館】&#10;一人当たり面積">
          <a:extLst>
            <a:ext uri="{FF2B5EF4-FFF2-40B4-BE49-F238E27FC236}">
              <a16:creationId xmlns:a16="http://schemas.microsoft.com/office/drawing/2014/main" id="{071BB8C0-CF47-4A49-B6AC-F5843FA1FD86}"/>
            </a:ext>
          </a:extLst>
        </xdr:cNvPr>
        <xdr:cNvSpPr txBox="1"/>
      </xdr:nvSpPr>
      <xdr:spPr>
        <a:xfrm>
          <a:off x="21075727" y="186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5459</xdr:rowOff>
    </xdr:from>
    <xdr:ext cx="469744" cy="259045"/>
    <xdr:sp macro="" textlink="">
      <xdr:nvSpPr>
        <xdr:cNvPr id="759" name="n_2mainValue【公民館】&#10;一人当たり面積">
          <a:extLst>
            <a:ext uri="{FF2B5EF4-FFF2-40B4-BE49-F238E27FC236}">
              <a16:creationId xmlns:a16="http://schemas.microsoft.com/office/drawing/2014/main" id="{7B7BE73E-F143-43CE-9AF0-7F8E2BE4C819}"/>
            </a:ext>
          </a:extLst>
        </xdr:cNvPr>
        <xdr:cNvSpPr txBox="1"/>
      </xdr:nvSpPr>
      <xdr:spPr>
        <a:xfrm>
          <a:off x="20199427" y="1869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5459</xdr:rowOff>
    </xdr:from>
    <xdr:ext cx="469744" cy="259045"/>
    <xdr:sp macro="" textlink="">
      <xdr:nvSpPr>
        <xdr:cNvPr id="760" name="n_3mainValue【公民館】&#10;一人当たり面積">
          <a:extLst>
            <a:ext uri="{FF2B5EF4-FFF2-40B4-BE49-F238E27FC236}">
              <a16:creationId xmlns:a16="http://schemas.microsoft.com/office/drawing/2014/main" id="{F30D447D-EF83-4C60-B9B9-E989E8009679}"/>
            </a:ext>
          </a:extLst>
        </xdr:cNvPr>
        <xdr:cNvSpPr txBox="1"/>
      </xdr:nvSpPr>
      <xdr:spPr>
        <a:xfrm>
          <a:off x="19310427" y="1869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5459</xdr:rowOff>
    </xdr:from>
    <xdr:ext cx="469744" cy="259045"/>
    <xdr:sp macro="" textlink="">
      <xdr:nvSpPr>
        <xdr:cNvPr id="761" name="n_4mainValue【公民館】&#10;一人当たり面積">
          <a:extLst>
            <a:ext uri="{FF2B5EF4-FFF2-40B4-BE49-F238E27FC236}">
              <a16:creationId xmlns:a16="http://schemas.microsoft.com/office/drawing/2014/main" id="{55060ABB-60B3-43C6-BD9C-3C8187312348}"/>
            </a:ext>
          </a:extLst>
        </xdr:cNvPr>
        <xdr:cNvSpPr txBox="1"/>
      </xdr:nvSpPr>
      <xdr:spPr>
        <a:xfrm>
          <a:off x="18421427" y="1869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a:extLst>
            <a:ext uri="{FF2B5EF4-FFF2-40B4-BE49-F238E27FC236}">
              <a16:creationId xmlns:a16="http://schemas.microsoft.com/office/drawing/2014/main" id="{904A1C5C-8326-4A66-A829-7EC812AE23D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a:extLst>
            <a:ext uri="{FF2B5EF4-FFF2-40B4-BE49-F238E27FC236}">
              <a16:creationId xmlns:a16="http://schemas.microsoft.com/office/drawing/2014/main" id="{2C48AF88-0E33-4312-A3E6-583E9CCB675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a:extLst>
            <a:ext uri="{FF2B5EF4-FFF2-40B4-BE49-F238E27FC236}">
              <a16:creationId xmlns:a16="http://schemas.microsoft.com/office/drawing/2014/main" id="{D0645A71-A307-41C3-BE05-9B6F337FE34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営住宅」及び「認定こども園・幼稚園・保育所」の減価償却率が高く、群馬県平均及び類似団体平均を大きく上回っており、老朽化が進んでいる状況である。「公営住宅」については、町内３団地のうち２団地が築年数</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年を経過しており、耐用年数の</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大きく上回っている状況である。甘楽町公営住宅等長寿命化計画では「退去状況を鑑みて解体を予定」となっている。また、「認定こども園・幼稚園・保育所」については、令和４年度から既存幼稚園を統合・民営化した認定こども園が開園することから、跡地利用を含めた適正な施設管理に取り組んでいかなければならない。</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956E4D7-AD45-49EE-A170-36935617759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C30C5D0-BF39-4F77-A2BF-3EBD8636FAF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372562E-B99C-4C67-BE25-67CBE491AB4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B5C94F9-A093-4269-9D7D-BD736B8D2C3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群馬県甘楽町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6610532-D118-4069-A694-8C744D6CD32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57B527E-F953-4F32-84DA-F9601B070AA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2F34C1C-511A-407A-9123-2B3B8759FE5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A8FC25B-4BF6-4DB9-B7A1-A8157F1B18C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C0D706A-BDB1-453C-A3DA-FA87F40E516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1559CB8-8374-4E91-AF2E-7B85323186E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12,767
12,588
58.61
7,037,707
6,669,396
313,195
4,004,299
5,349,048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2F3CF32-A9BB-4EB4-8513-9836659CC6A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10B1BB6-FD8B-4F5C-8431-36CB03C7D9E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D73F2CD-815C-4518-9A7F-17BAE581D3E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3127BFF-45C0-4EC4-BAFE-919B0EF7AB1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EE6953C-15C9-47F3-A278-5387E45F293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9A15284-1B83-4890-9273-D375DC1E247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B9D87F9-965D-4C15-8374-B8D4A953319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7BE693D-8A02-4809-B196-8117E885485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9B5A534-860D-4307-B1E1-68132A85836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7412CD3-EE8B-44A5-ABC5-9781E2096AF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E5655BA-00FB-4F08-BB05-9CFAB498FCE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C60B36C-50D1-4399-8340-098368E9377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ACBFF34-7148-4643-9746-D548B7EF3C4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5C34707-7D8A-4DA8-9165-BBAA6FF1468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863D5B7-2EF7-4E74-96E4-2E7F66CD348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EA34893-0086-43F8-976E-02CE4E99E92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718031C-488A-4B11-B8CD-C47F8E1F909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7734B25-4DC1-42DD-B6AA-39DBCDE35FB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957D33E-EFA0-4A7B-84D5-9AE24947408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9BBFC7B-BDF1-428E-A6A7-9CCA36CC2E1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BA9F575-400D-4FEA-B8AC-11DD1040499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D143E4C-4B5C-41C2-8878-75471ABA84B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29BBFD6-2E92-4BF7-865E-C316C05176F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7B4BEA2-D839-4499-B571-1A0B213608F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8FBBC61-5132-43D7-AA36-1D9B012DD0A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99A7DA6-3359-4080-BB14-2BC0C4CB1BE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E2168FB-E11D-482C-993C-E594F9C8803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CA55A5E-B744-4332-A5EA-6B46DE1DC06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F0F05F8-1FA2-49D4-8DF8-E5ECC2FAF25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E7A438F-EA84-4E44-80B2-05EE630AA0F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A192F05-37E9-40AC-BA2B-23DB188D347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FEAA4FF-8C4C-4DA6-9C18-717F6DEA9CA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EB2674F-23E3-481B-9071-DCEB899F9AD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78158B7-42E7-4202-942B-6F74A4AD03E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8A34DA5-04D1-47EB-BA3E-D1F161EC4F8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FFA7352-E8C7-48D2-9F3E-E3B3D28C097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77E2A652-2CBA-45B6-91FF-19AEBFD34E5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E7EE395-5DE0-423F-A592-46E319A1827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CC8D96F-785C-418C-ACDC-2145EF9ADD0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714E564-1786-488F-A90C-AE9EA20D506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CE066A6-379F-4022-96EB-7EEABAEB686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5074F5A-D6CF-4EF0-9E55-AEC1C587E7A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BA37FF3-7835-44CE-96F4-6EFC55BA322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5652F464-0DC0-4F72-9600-C2A86F2E819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699CE38-86ED-4E42-9FBF-61DDF8CA1CD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58D06E58-A799-4753-A6C8-813EAE0B59F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59872</xdr:rowOff>
    </xdr:to>
    <xdr:cxnSp macro="">
      <xdr:nvCxnSpPr>
        <xdr:cNvPr id="58" name="直線コネクタ 57">
          <a:extLst>
            <a:ext uri="{FF2B5EF4-FFF2-40B4-BE49-F238E27FC236}">
              <a16:creationId xmlns:a16="http://schemas.microsoft.com/office/drawing/2014/main" id="{6E6EA778-B6C6-4DB0-8A91-7F648718438E}"/>
            </a:ext>
          </a:extLst>
        </xdr:cNvPr>
        <xdr:cNvCxnSpPr/>
      </xdr:nvCxnSpPr>
      <xdr:spPr>
        <a:xfrm flipV="1">
          <a:off x="4634865" y="5796099"/>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405111" cy="259045"/>
    <xdr:sp macro="" textlink="">
      <xdr:nvSpPr>
        <xdr:cNvPr id="59" name="【図書館】&#10;有形固定資産減価償却率最小値テキスト">
          <a:extLst>
            <a:ext uri="{FF2B5EF4-FFF2-40B4-BE49-F238E27FC236}">
              <a16:creationId xmlns:a16="http://schemas.microsoft.com/office/drawing/2014/main" id="{6628D7D6-2AB0-4A51-9038-08DFEDB0C941}"/>
            </a:ext>
          </a:extLst>
        </xdr:cNvPr>
        <xdr:cNvSpPr txBox="1"/>
      </xdr:nvSpPr>
      <xdr:spPr>
        <a:xfrm>
          <a:off x="4673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60" name="直線コネクタ 59">
          <a:extLst>
            <a:ext uri="{FF2B5EF4-FFF2-40B4-BE49-F238E27FC236}">
              <a16:creationId xmlns:a16="http://schemas.microsoft.com/office/drawing/2014/main" id="{BCB0346A-12E6-4A3A-A822-3E13EEDE7D9B}"/>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a:extLst>
            <a:ext uri="{FF2B5EF4-FFF2-40B4-BE49-F238E27FC236}">
              <a16:creationId xmlns:a16="http://schemas.microsoft.com/office/drawing/2014/main" id="{6C7EB2A8-28A6-4575-AF00-B72391D6339C}"/>
            </a:ext>
          </a:extLst>
        </xdr:cNvPr>
        <xdr:cNvSpPr txBox="1"/>
      </xdr:nvSpPr>
      <xdr:spPr>
        <a:xfrm>
          <a:off x="4673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a:extLst>
            <a:ext uri="{FF2B5EF4-FFF2-40B4-BE49-F238E27FC236}">
              <a16:creationId xmlns:a16="http://schemas.microsoft.com/office/drawing/2014/main" id="{DEBD7A10-6677-480E-8BBB-68FEEB99EB97}"/>
            </a:ext>
          </a:extLst>
        </xdr:cNvPr>
        <xdr:cNvCxnSpPr/>
      </xdr:nvCxnSpPr>
      <xdr:spPr>
        <a:xfrm>
          <a:off x="4546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133185</xdr:rowOff>
    </xdr:from>
    <xdr:ext cx="405111" cy="259045"/>
    <xdr:sp macro="" textlink="">
      <xdr:nvSpPr>
        <xdr:cNvPr id="63" name="【図書館】&#10;有形固定資産減価償却率平均値テキスト">
          <a:extLst>
            <a:ext uri="{FF2B5EF4-FFF2-40B4-BE49-F238E27FC236}">
              <a16:creationId xmlns:a16="http://schemas.microsoft.com/office/drawing/2014/main" id="{CA1E89E3-42A7-4225-9CF0-3B396AA43D25}"/>
            </a:ext>
          </a:extLst>
        </xdr:cNvPr>
        <xdr:cNvSpPr txBox="1"/>
      </xdr:nvSpPr>
      <xdr:spPr>
        <a:xfrm>
          <a:off x="4673600" y="6133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110308</xdr:rowOff>
    </xdr:from>
    <xdr:to>
      <xdr:col>24</xdr:col>
      <xdr:colOff>114300</xdr:colOff>
      <xdr:row>37</xdr:row>
      <xdr:rowOff>40458</xdr:rowOff>
    </xdr:to>
    <xdr:sp macro="" textlink="">
      <xdr:nvSpPr>
        <xdr:cNvPr id="64" name="フローチャート: 判断 63">
          <a:extLst>
            <a:ext uri="{FF2B5EF4-FFF2-40B4-BE49-F238E27FC236}">
              <a16:creationId xmlns:a16="http://schemas.microsoft.com/office/drawing/2014/main" id="{199F56A4-DF64-4EE3-816D-CFEB1C6A2103}"/>
            </a:ext>
          </a:extLst>
        </xdr:cNvPr>
        <xdr:cNvSpPr/>
      </xdr:nvSpPr>
      <xdr:spPr>
        <a:xfrm>
          <a:off x="4584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79284</xdr:rowOff>
    </xdr:from>
    <xdr:to>
      <xdr:col>20</xdr:col>
      <xdr:colOff>38100</xdr:colOff>
      <xdr:row>37</xdr:row>
      <xdr:rowOff>9434</xdr:rowOff>
    </xdr:to>
    <xdr:sp macro="" textlink="">
      <xdr:nvSpPr>
        <xdr:cNvPr id="65" name="フローチャート: 判断 64">
          <a:extLst>
            <a:ext uri="{FF2B5EF4-FFF2-40B4-BE49-F238E27FC236}">
              <a16:creationId xmlns:a16="http://schemas.microsoft.com/office/drawing/2014/main" id="{A1E9D3C8-244F-4ADF-9BB9-A1822CC09651}"/>
            </a:ext>
          </a:extLst>
        </xdr:cNvPr>
        <xdr:cNvSpPr/>
      </xdr:nvSpPr>
      <xdr:spPr>
        <a:xfrm>
          <a:off x="3746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6" name="フローチャート: 判断 65">
          <a:extLst>
            <a:ext uri="{FF2B5EF4-FFF2-40B4-BE49-F238E27FC236}">
              <a16:creationId xmlns:a16="http://schemas.microsoft.com/office/drawing/2014/main" id="{34613661-15DA-46D6-A11E-EB897A400E88}"/>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126637</xdr:rowOff>
    </xdr:from>
    <xdr:to>
      <xdr:col>10</xdr:col>
      <xdr:colOff>165100</xdr:colOff>
      <xdr:row>37</xdr:row>
      <xdr:rowOff>56787</xdr:rowOff>
    </xdr:to>
    <xdr:sp macro="" textlink="">
      <xdr:nvSpPr>
        <xdr:cNvPr id="67" name="フローチャート: 判断 66">
          <a:extLst>
            <a:ext uri="{FF2B5EF4-FFF2-40B4-BE49-F238E27FC236}">
              <a16:creationId xmlns:a16="http://schemas.microsoft.com/office/drawing/2014/main" id="{42B873F3-5F2E-4C7B-B85F-4E9F9B201340}"/>
            </a:ext>
          </a:extLst>
        </xdr:cNvPr>
        <xdr:cNvSpPr/>
      </xdr:nvSpPr>
      <xdr:spPr>
        <a:xfrm>
          <a:off x="1968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79284</xdr:rowOff>
    </xdr:from>
    <xdr:to>
      <xdr:col>6</xdr:col>
      <xdr:colOff>38100</xdr:colOff>
      <xdr:row>37</xdr:row>
      <xdr:rowOff>9434</xdr:rowOff>
    </xdr:to>
    <xdr:sp macro="" textlink="">
      <xdr:nvSpPr>
        <xdr:cNvPr id="68" name="フローチャート: 判断 67">
          <a:extLst>
            <a:ext uri="{FF2B5EF4-FFF2-40B4-BE49-F238E27FC236}">
              <a16:creationId xmlns:a16="http://schemas.microsoft.com/office/drawing/2014/main" id="{30C6E4F4-DE00-4FEA-BD75-C24A29AC5499}"/>
            </a:ext>
          </a:extLst>
        </xdr:cNvPr>
        <xdr:cNvSpPr/>
      </xdr:nvSpPr>
      <xdr:spPr>
        <a:xfrm>
          <a:off x="1079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BF8155F-8BBC-4469-B74F-B37968273F4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892F944-97CE-4BC2-8D62-020E5D47E15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914007F-8C35-4095-8BA4-EE8D97B3E83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EE2B7C6-512F-4C9A-B603-36D3CC5B4A6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D55A76C-D8F3-4E79-A974-95657E01ABE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74" name="楕円 73">
          <a:extLst>
            <a:ext uri="{FF2B5EF4-FFF2-40B4-BE49-F238E27FC236}">
              <a16:creationId xmlns:a16="http://schemas.microsoft.com/office/drawing/2014/main" id="{C4AF2835-F5CF-40CD-A7DA-267F0ED19AFD}"/>
            </a:ext>
          </a:extLst>
        </xdr:cNvPr>
        <xdr:cNvSpPr/>
      </xdr:nvSpPr>
      <xdr:spPr>
        <a:xfrm>
          <a:off x="45847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126292</xdr:rowOff>
    </xdr:from>
    <xdr:ext cx="405111" cy="259045"/>
    <xdr:sp macro="" textlink="">
      <xdr:nvSpPr>
        <xdr:cNvPr id="75" name="【図書館】&#10;有形固定資産減価償却率該当値テキスト">
          <a:extLst>
            <a:ext uri="{FF2B5EF4-FFF2-40B4-BE49-F238E27FC236}">
              <a16:creationId xmlns:a16="http://schemas.microsoft.com/office/drawing/2014/main" id="{2BEBF2CE-8578-4F36-8B85-A67F62A8917E}"/>
            </a:ext>
          </a:extLst>
        </xdr:cNvPr>
        <xdr:cNvSpPr txBox="1"/>
      </xdr:nvSpPr>
      <xdr:spPr>
        <a:xfrm>
          <a:off x="4673600"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128270</xdr:rowOff>
    </xdr:from>
    <xdr:to>
      <xdr:col>20</xdr:col>
      <xdr:colOff>38100</xdr:colOff>
      <xdr:row>39</xdr:row>
      <xdr:rowOff>58420</xdr:rowOff>
    </xdr:to>
    <xdr:sp macro="" textlink="">
      <xdr:nvSpPr>
        <xdr:cNvPr id="76" name="楕円 75">
          <a:extLst>
            <a:ext uri="{FF2B5EF4-FFF2-40B4-BE49-F238E27FC236}">
              <a16:creationId xmlns:a16="http://schemas.microsoft.com/office/drawing/2014/main" id="{F6574E8D-D46D-4543-A982-06438E2FAA30}"/>
            </a:ext>
          </a:extLst>
        </xdr:cNvPr>
        <xdr:cNvSpPr/>
      </xdr:nvSpPr>
      <xdr:spPr>
        <a:xfrm>
          <a:off x="3746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7620</xdr:rowOff>
    </xdr:from>
    <xdr:to>
      <xdr:col>24</xdr:col>
      <xdr:colOff>63500</xdr:colOff>
      <xdr:row>39</xdr:row>
      <xdr:rowOff>27215</xdr:rowOff>
    </xdr:to>
    <xdr:cxnSp macro="">
      <xdr:nvCxnSpPr>
        <xdr:cNvPr id="77" name="直線コネクタ 76">
          <a:extLst>
            <a:ext uri="{FF2B5EF4-FFF2-40B4-BE49-F238E27FC236}">
              <a16:creationId xmlns:a16="http://schemas.microsoft.com/office/drawing/2014/main" id="{1D42B25E-D203-49B8-BA54-6BC0BEFE5CCE}"/>
            </a:ext>
          </a:extLst>
        </xdr:cNvPr>
        <xdr:cNvCxnSpPr/>
      </xdr:nvCxnSpPr>
      <xdr:spPr>
        <a:xfrm>
          <a:off x="3797300" y="6694170"/>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108676</xdr:rowOff>
    </xdr:from>
    <xdr:to>
      <xdr:col>15</xdr:col>
      <xdr:colOff>101600</xdr:colOff>
      <xdr:row>39</xdr:row>
      <xdr:rowOff>38826</xdr:rowOff>
    </xdr:to>
    <xdr:sp macro="" textlink="">
      <xdr:nvSpPr>
        <xdr:cNvPr id="78" name="楕円 77">
          <a:extLst>
            <a:ext uri="{FF2B5EF4-FFF2-40B4-BE49-F238E27FC236}">
              <a16:creationId xmlns:a16="http://schemas.microsoft.com/office/drawing/2014/main" id="{B96C9BC1-3A49-4DE9-B523-C2D9EEA4522A}"/>
            </a:ext>
          </a:extLst>
        </xdr:cNvPr>
        <xdr:cNvSpPr/>
      </xdr:nvSpPr>
      <xdr:spPr>
        <a:xfrm>
          <a:off x="2857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159476</xdr:rowOff>
    </xdr:from>
    <xdr:to>
      <xdr:col>19</xdr:col>
      <xdr:colOff>177800</xdr:colOff>
      <xdr:row>39</xdr:row>
      <xdr:rowOff>7620</xdr:rowOff>
    </xdr:to>
    <xdr:cxnSp macro="">
      <xdr:nvCxnSpPr>
        <xdr:cNvPr id="79" name="直線コネクタ 78">
          <a:extLst>
            <a:ext uri="{FF2B5EF4-FFF2-40B4-BE49-F238E27FC236}">
              <a16:creationId xmlns:a16="http://schemas.microsoft.com/office/drawing/2014/main" id="{BB14FEB8-4051-4296-B217-B9AE70E8BDF2}"/>
            </a:ext>
          </a:extLst>
        </xdr:cNvPr>
        <xdr:cNvCxnSpPr/>
      </xdr:nvCxnSpPr>
      <xdr:spPr>
        <a:xfrm>
          <a:off x="2908300" y="667457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89081</xdr:rowOff>
    </xdr:from>
    <xdr:to>
      <xdr:col>10</xdr:col>
      <xdr:colOff>165100</xdr:colOff>
      <xdr:row>39</xdr:row>
      <xdr:rowOff>19231</xdr:rowOff>
    </xdr:to>
    <xdr:sp macro="" textlink="">
      <xdr:nvSpPr>
        <xdr:cNvPr id="80" name="楕円 79">
          <a:extLst>
            <a:ext uri="{FF2B5EF4-FFF2-40B4-BE49-F238E27FC236}">
              <a16:creationId xmlns:a16="http://schemas.microsoft.com/office/drawing/2014/main" id="{9431FAD0-ADA9-4246-A2FD-867E50A072EF}"/>
            </a:ext>
          </a:extLst>
        </xdr:cNvPr>
        <xdr:cNvSpPr/>
      </xdr:nvSpPr>
      <xdr:spPr>
        <a:xfrm>
          <a:off x="19685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139881</xdr:rowOff>
    </xdr:from>
    <xdr:to>
      <xdr:col>15</xdr:col>
      <xdr:colOff>50800</xdr:colOff>
      <xdr:row>38</xdr:row>
      <xdr:rowOff>159476</xdr:rowOff>
    </xdr:to>
    <xdr:cxnSp macro="">
      <xdr:nvCxnSpPr>
        <xdr:cNvPr id="81" name="直線コネクタ 80">
          <a:extLst>
            <a:ext uri="{FF2B5EF4-FFF2-40B4-BE49-F238E27FC236}">
              <a16:creationId xmlns:a16="http://schemas.microsoft.com/office/drawing/2014/main" id="{2AE7F3A4-B2D9-4919-8BCE-EDBE99DE4F8E}"/>
            </a:ext>
          </a:extLst>
        </xdr:cNvPr>
        <xdr:cNvCxnSpPr/>
      </xdr:nvCxnSpPr>
      <xdr:spPr>
        <a:xfrm>
          <a:off x="2019300" y="665498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69487</xdr:rowOff>
    </xdr:from>
    <xdr:to>
      <xdr:col>6</xdr:col>
      <xdr:colOff>38100</xdr:colOff>
      <xdr:row>38</xdr:row>
      <xdr:rowOff>171087</xdr:rowOff>
    </xdr:to>
    <xdr:sp macro="" textlink="">
      <xdr:nvSpPr>
        <xdr:cNvPr id="82" name="楕円 81">
          <a:extLst>
            <a:ext uri="{FF2B5EF4-FFF2-40B4-BE49-F238E27FC236}">
              <a16:creationId xmlns:a16="http://schemas.microsoft.com/office/drawing/2014/main" id="{7C0CF216-1ED2-424B-B642-E1A0D8367E37}"/>
            </a:ext>
          </a:extLst>
        </xdr:cNvPr>
        <xdr:cNvSpPr/>
      </xdr:nvSpPr>
      <xdr:spPr>
        <a:xfrm>
          <a:off x="1079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120287</xdr:rowOff>
    </xdr:from>
    <xdr:to>
      <xdr:col>10</xdr:col>
      <xdr:colOff>114300</xdr:colOff>
      <xdr:row>38</xdr:row>
      <xdr:rowOff>139881</xdr:rowOff>
    </xdr:to>
    <xdr:cxnSp macro="">
      <xdr:nvCxnSpPr>
        <xdr:cNvPr id="83" name="直線コネクタ 82">
          <a:extLst>
            <a:ext uri="{FF2B5EF4-FFF2-40B4-BE49-F238E27FC236}">
              <a16:creationId xmlns:a16="http://schemas.microsoft.com/office/drawing/2014/main" id="{401022F9-9AF8-4743-B214-629069C9B8AA}"/>
            </a:ext>
          </a:extLst>
        </xdr:cNvPr>
        <xdr:cNvCxnSpPr/>
      </xdr:nvCxnSpPr>
      <xdr:spPr>
        <a:xfrm>
          <a:off x="1130300" y="663538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25961</xdr:rowOff>
    </xdr:from>
    <xdr:ext cx="405111" cy="259045"/>
    <xdr:sp macro="" textlink="">
      <xdr:nvSpPr>
        <xdr:cNvPr id="84" name="n_1aveValue【図書館】&#10;有形固定資産減価償却率">
          <a:extLst>
            <a:ext uri="{FF2B5EF4-FFF2-40B4-BE49-F238E27FC236}">
              <a16:creationId xmlns:a16="http://schemas.microsoft.com/office/drawing/2014/main" id="{8D4A8EA8-543C-45C6-BD6B-C68160CD15C9}"/>
            </a:ext>
          </a:extLst>
        </xdr:cNvPr>
        <xdr:cNvSpPr txBox="1"/>
      </xdr:nvSpPr>
      <xdr:spPr>
        <a:xfrm>
          <a:off x="35820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5" name="n_2aveValue【図書館】&#10;有形固定資産減価償却率">
          <a:extLst>
            <a:ext uri="{FF2B5EF4-FFF2-40B4-BE49-F238E27FC236}">
              <a16:creationId xmlns:a16="http://schemas.microsoft.com/office/drawing/2014/main" id="{AACE83CA-69F8-4543-9F3F-258A110A90B7}"/>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73314</xdr:rowOff>
    </xdr:from>
    <xdr:ext cx="405111" cy="259045"/>
    <xdr:sp macro="" textlink="">
      <xdr:nvSpPr>
        <xdr:cNvPr id="86" name="n_3aveValue【図書館】&#10;有形固定資産減価償却率">
          <a:extLst>
            <a:ext uri="{FF2B5EF4-FFF2-40B4-BE49-F238E27FC236}">
              <a16:creationId xmlns:a16="http://schemas.microsoft.com/office/drawing/2014/main" id="{98FF811B-F75E-4960-89E8-FB97C0CE8BB3}"/>
            </a:ext>
          </a:extLst>
        </xdr:cNvPr>
        <xdr:cNvSpPr txBox="1"/>
      </xdr:nvSpPr>
      <xdr:spPr>
        <a:xfrm>
          <a:off x="1816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25961</xdr:rowOff>
    </xdr:from>
    <xdr:ext cx="405111" cy="259045"/>
    <xdr:sp macro="" textlink="">
      <xdr:nvSpPr>
        <xdr:cNvPr id="87" name="n_4aveValue【図書館】&#10;有形固定資産減価償却率">
          <a:extLst>
            <a:ext uri="{FF2B5EF4-FFF2-40B4-BE49-F238E27FC236}">
              <a16:creationId xmlns:a16="http://schemas.microsoft.com/office/drawing/2014/main" id="{2B748030-9407-475D-B782-9F13955D61AB}"/>
            </a:ext>
          </a:extLst>
        </xdr:cNvPr>
        <xdr:cNvSpPr txBox="1"/>
      </xdr:nvSpPr>
      <xdr:spPr>
        <a:xfrm>
          <a:off x="9277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49547</xdr:rowOff>
    </xdr:from>
    <xdr:ext cx="405111" cy="259045"/>
    <xdr:sp macro="" textlink="">
      <xdr:nvSpPr>
        <xdr:cNvPr id="88" name="n_1mainValue【図書館】&#10;有形固定資産減価償却率">
          <a:extLst>
            <a:ext uri="{FF2B5EF4-FFF2-40B4-BE49-F238E27FC236}">
              <a16:creationId xmlns:a16="http://schemas.microsoft.com/office/drawing/2014/main" id="{9113F806-6052-4D1B-A36C-082DF3304212}"/>
            </a:ext>
          </a:extLst>
        </xdr:cNvPr>
        <xdr:cNvSpPr txBox="1"/>
      </xdr:nvSpPr>
      <xdr:spPr>
        <a:xfrm>
          <a:off x="35820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29953</xdr:rowOff>
    </xdr:from>
    <xdr:ext cx="405111" cy="259045"/>
    <xdr:sp macro="" textlink="">
      <xdr:nvSpPr>
        <xdr:cNvPr id="89" name="n_2mainValue【図書館】&#10;有形固定資産減価償却率">
          <a:extLst>
            <a:ext uri="{FF2B5EF4-FFF2-40B4-BE49-F238E27FC236}">
              <a16:creationId xmlns:a16="http://schemas.microsoft.com/office/drawing/2014/main" id="{E7F51077-138B-4EE2-9B25-8E862712EB33}"/>
            </a:ext>
          </a:extLst>
        </xdr:cNvPr>
        <xdr:cNvSpPr txBox="1"/>
      </xdr:nvSpPr>
      <xdr:spPr>
        <a:xfrm>
          <a:off x="27057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10358</xdr:rowOff>
    </xdr:from>
    <xdr:ext cx="405111" cy="259045"/>
    <xdr:sp macro="" textlink="">
      <xdr:nvSpPr>
        <xdr:cNvPr id="90" name="n_3mainValue【図書館】&#10;有形固定資産減価償却率">
          <a:extLst>
            <a:ext uri="{FF2B5EF4-FFF2-40B4-BE49-F238E27FC236}">
              <a16:creationId xmlns:a16="http://schemas.microsoft.com/office/drawing/2014/main" id="{24088981-08B0-423E-8DB3-653B8C3BAA29}"/>
            </a:ext>
          </a:extLst>
        </xdr:cNvPr>
        <xdr:cNvSpPr txBox="1"/>
      </xdr:nvSpPr>
      <xdr:spPr>
        <a:xfrm>
          <a:off x="1816744"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162214</xdr:rowOff>
    </xdr:from>
    <xdr:ext cx="405111" cy="259045"/>
    <xdr:sp macro="" textlink="">
      <xdr:nvSpPr>
        <xdr:cNvPr id="91" name="n_4mainValue【図書館】&#10;有形固定資産減価償却率">
          <a:extLst>
            <a:ext uri="{FF2B5EF4-FFF2-40B4-BE49-F238E27FC236}">
              <a16:creationId xmlns:a16="http://schemas.microsoft.com/office/drawing/2014/main" id="{E650E760-A88B-46A3-AC6A-9A47D878620A}"/>
            </a:ext>
          </a:extLst>
        </xdr:cNvPr>
        <xdr:cNvSpPr txBox="1"/>
      </xdr:nvSpPr>
      <xdr:spPr>
        <a:xfrm>
          <a:off x="927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770F5150-0FD0-49BE-B751-F4A11679BE9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159452F-B47B-436B-B6BB-78C3825D465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35B17B4-EBBE-46D6-9C5D-79AC82A50E0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C922E587-5BA4-46DC-9DF2-650F8DD0DBD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42618CC1-2B4A-48A3-8F1A-DAEA7672790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8BDD206-6E1A-4037-856E-780EE42D7EA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FFA3B01-BB9A-40E1-8D52-CE2C146B3E9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7D382F1B-BDE8-42E7-B66D-69D6F8269D5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A6F62E34-5291-4536-A36E-D670A6D5BD6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C9B5A78D-A952-4816-9239-EB6FD04B1D0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BDD07873-7802-4357-A911-ED630C6BF8F6}"/>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57A3E901-8772-438D-BC73-093AAEA89831}"/>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B6E88E10-F0B2-4418-B364-DDDB1B1C800D}"/>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7234BEF2-EAB2-4366-8C6A-DB9D0CA00E79}"/>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8544C399-D6B8-4CCF-9FB3-B58AE79C0C8D}"/>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42F23E9C-31AB-4035-B9CD-1D57CCBEFAC6}"/>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A5FCC420-3BE3-4826-A194-874F443E4FB7}"/>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35FEF883-E491-4285-9DAD-7476A8E0E886}"/>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FFBF5FCB-20AC-4FC4-9A6A-4FEC0E207DF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FF28443E-BA6F-4581-8F98-60CEE1C60C6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EDB52217-AC6F-4E97-B8C1-7BEFCDD836B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112776</xdr:rowOff>
    </xdr:from>
    <xdr:to>
      <xdr:col>54</xdr:col>
      <xdr:colOff>189865</xdr:colOff>
      <xdr:row>41</xdr:row>
      <xdr:rowOff>87630</xdr:rowOff>
    </xdr:to>
    <xdr:cxnSp macro="">
      <xdr:nvCxnSpPr>
        <xdr:cNvPr id="113" name="直線コネクタ 112">
          <a:extLst>
            <a:ext uri="{FF2B5EF4-FFF2-40B4-BE49-F238E27FC236}">
              <a16:creationId xmlns:a16="http://schemas.microsoft.com/office/drawing/2014/main" id="{DF8ACFE0-A0EB-43ED-B62D-5D127C5900E4}"/>
            </a:ext>
          </a:extLst>
        </xdr:cNvPr>
        <xdr:cNvCxnSpPr/>
      </xdr:nvCxnSpPr>
      <xdr:spPr>
        <a:xfrm flipV="1">
          <a:off x="10476865" y="59420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4" name="【図書館】&#10;一人当たり面積最小値テキスト">
          <a:extLst>
            <a:ext uri="{FF2B5EF4-FFF2-40B4-BE49-F238E27FC236}">
              <a16:creationId xmlns:a16="http://schemas.microsoft.com/office/drawing/2014/main" id="{4A37EBC3-0798-4A4C-9391-0AEE2E32EF58}"/>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5" name="直線コネクタ 114">
          <a:extLst>
            <a:ext uri="{FF2B5EF4-FFF2-40B4-BE49-F238E27FC236}">
              <a16:creationId xmlns:a16="http://schemas.microsoft.com/office/drawing/2014/main" id="{471C63F1-61BF-4A49-8C73-8F89C0E32B15}"/>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59453</xdr:rowOff>
    </xdr:from>
    <xdr:ext cx="469744" cy="259045"/>
    <xdr:sp macro="" textlink="">
      <xdr:nvSpPr>
        <xdr:cNvPr id="116" name="【図書館】&#10;一人当たり面積最大値テキスト">
          <a:extLst>
            <a:ext uri="{FF2B5EF4-FFF2-40B4-BE49-F238E27FC236}">
              <a16:creationId xmlns:a16="http://schemas.microsoft.com/office/drawing/2014/main" id="{1828F08E-7BFD-431D-9313-B791F8EF05A8}"/>
            </a:ext>
          </a:extLst>
        </xdr:cNvPr>
        <xdr:cNvSpPr txBox="1"/>
      </xdr:nvSpPr>
      <xdr:spPr>
        <a:xfrm>
          <a:off x="10515600" y="571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112776</xdr:rowOff>
    </xdr:from>
    <xdr:to>
      <xdr:col>55</xdr:col>
      <xdr:colOff>88900</xdr:colOff>
      <xdr:row>34</xdr:row>
      <xdr:rowOff>112776</xdr:rowOff>
    </xdr:to>
    <xdr:cxnSp macro="">
      <xdr:nvCxnSpPr>
        <xdr:cNvPr id="117" name="直線コネクタ 116">
          <a:extLst>
            <a:ext uri="{FF2B5EF4-FFF2-40B4-BE49-F238E27FC236}">
              <a16:creationId xmlns:a16="http://schemas.microsoft.com/office/drawing/2014/main" id="{EB50E59C-61A4-4DFF-A237-50656C8C7C60}"/>
            </a:ext>
          </a:extLst>
        </xdr:cNvPr>
        <xdr:cNvCxnSpPr/>
      </xdr:nvCxnSpPr>
      <xdr:spPr>
        <a:xfrm>
          <a:off x="10388600" y="594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144289</xdr:rowOff>
    </xdr:from>
    <xdr:ext cx="469744" cy="259045"/>
    <xdr:sp macro="" textlink="">
      <xdr:nvSpPr>
        <xdr:cNvPr id="118" name="【図書館】&#10;一人当たり面積平均値テキスト">
          <a:extLst>
            <a:ext uri="{FF2B5EF4-FFF2-40B4-BE49-F238E27FC236}">
              <a16:creationId xmlns:a16="http://schemas.microsoft.com/office/drawing/2014/main" id="{09F2873F-5536-4110-B65D-6529FB906BAF}"/>
            </a:ext>
          </a:extLst>
        </xdr:cNvPr>
        <xdr:cNvSpPr txBox="1"/>
      </xdr:nvSpPr>
      <xdr:spPr>
        <a:xfrm>
          <a:off x="10515600" y="6487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121412</xdr:rowOff>
    </xdr:from>
    <xdr:to>
      <xdr:col>55</xdr:col>
      <xdr:colOff>50800</xdr:colOff>
      <xdr:row>39</xdr:row>
      <xdr:rowOff>51562</xdr:rowOff>
    </xdr:to>
    <xdr:sp macro="" textlink="">
      <xdr:nvSpPr>
        <xdr:cNvPr id="119" name="フローチャート: 判断 118">
          <a:extLst>
            <a:ext uri="{FF2B5EF4-FFF2-40B4-BE49-F238E27FC236}">
              <a16:creationId xmlns:a16="http://schemas.microsoft.com/office/drawing/2014/main" id="{E3863C71-6DDA-425D-BD7C-5BF3C99482DC}"/>
            </a:ext>
          </a:extLst>
        </xdr:cNvPr>
        <xdr:cNvSpPr/>
      </xdr:nvSpPr>
      <xdr:spPr>
        <a:xfrm>
          <a:off x="104267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20" name="フローチャート: 判断 119">
          <a:extLst>
            <a:ext uri="{FF2B5EF4-FFF2-40B4-BE49-F238E27FC236}">
              <a16:creationId xmlns:a16="http://schemas.microsoft.com/office/drawing/2014/main" id="{928462EF-67E0-4C5B-9526-B30476446C0E}"/>
            </a:ext>
          </a:extLst>
        </xdr:cNvPr>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1" name="フローチャート: 判断 120">
          <a:extLst>
            <a:ext uri="{FF2B5EF4-FFF2-40B4-BE49-F238E27FC236}">
              <a16:creationId xmlns:a16="http://schemas.microsoft.com/office/drawing/2014/main" id="{F3B35BD4-A80A-4670-98A7-B23EA6165CA3}"/>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80264</xdr:rowOff>
    </xdr:from>
    <xdr:to>
      <xdr:col>41</xdr:col>
      <xdr:colOff>101600</xdr:colOff>
      <xdr:row>39</xdr:row>
      <xdr:rowOff>10414</xdr:rowOff>
    </xdr:to>
    <xdr:sp macro="" textlink="">
      <xdr:nvSpPr>
        <xdr:cNvPr id="122" name="フローチャート: 判断 121">
          <a:extLst>
            <a:ext uri="{FF2B5EF4-FFF2-40B4-BE49-F238E27FC236}">
              <a16:creationId xmlns:a16="http://schemas.microsoft.com/office/drawing/2014/main" id="{C3203CEB-E2D3-4A78-9166-E3771B3D9AE5}"/>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84836</xdr:rowOff>
    </xdr:from>
    <xdr:to>
      <xdr:col>36</xdr:col>
      <xdr:colOff>165100</xdr:colOff>
      <xdr:row>39</xdr:row>
      <xdr:rowOff>14986</xdr:rowOff>
    </xdr:to>
    <xdr:sp macro="" textlink="">
      <xdr:nvSpPr>
        <xdr:cNvPr id="123" name="フローチャート: 判断 122">
          <a:extLst>
            <a:ext uri="{FF2B5EF4-FFF2-40B4-BE49-F238E27FC236}">
              <a16:creationId xmlns:a16="http://schemas.microsoft.com/office/drawing/2014/main" id="{24A68137-84A0-4C90-9768-9004D2705E96}"/>
            </a:ext>
          </a:extLst>
        </xdr:cNvPr>
        <xdr:cNvSpPr/>
      </xdr:nvSpPr>
      <xdr:spPr>
        <a:xfrm>
          <a:off x="6921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C715378-1738-4A8E-A36A-EB998D65166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11D6671-073A-43DC-9170-8542C5AD146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99E358C-26DB-42B0-BDB1-D8F83E7FE1E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ED567FA-C934-4249-8E14-634AA3EA4A4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C6A9447-E2E9-4DE7-B2CB-6A8D41FE40E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254</xdr:rowOff>
    </xdr:from>
    <xdr:to>
      <xdr:col>55</xdr:col>
      <xdr:colOff>50800</xdr:colOff>
      <xdr:row>39</xdr:row>
      <xdr:rowOff>101854</xdr:rowOff>
    </xdr:to>
    <xdr:sp macro="" textlink="">
      <xdr:nvSpPr>
        <xdr:cNvPr id="129" name="楕円 128">
          <a:extLst>
            <a:ext uri="{FF2B5EF4-FFF2-40B4-BE49-F238E27FC236}">
              <a16:creationId xmlns:a16="http://schemas.microsoft.com/office/drawing/2014/main" id="{4C4F4532-D434-4374-ABBE-2940C6F040D9}"/>
            </a:ext>
          </a:extLst>
        </xdr:cNvPr>
        <xdr:cNvSpPr/>
      </xdr:nvSpPr>
      <xdr:spPr>
        <a:xfrm>
          <a:off x="104267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150131</xdr:rowOff>
    </xdr:from>
    <xdr:ext cx="469744" cy="259045"/>
    <xdr:sp macro="" textlink="">
      <xdr:nvSpPr>
        <xdr:cNvPr id="130" name="【図書館】&#10;一人当たり面積該当値テキスト">
          <a:extLst>
            <a:ext uri="{FF2B5EF4-FFF2-40B4-BE49-F238E27FC236}">
              <a16:creationId xmlns:a16="http://schemas.microsoft.com/office/drawing/2014/main" id="{674DB7B3-606E-4F60-97ED-529518780BB7}"/>
            </a:ext>
          </a:extLst>
        </xdr:cNvPr>
        <xdr:cNvSpPr txBox="1"/>
      </xdr:nvSpPr>
      <xdr:spPr>
        <a:xfrm>
          <a:off x="10515600" y="666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4826</xdr:rowOff>
    </xdr:from>
    <xdr:to>
      <xdr:col>50</xdr:col>
      <xdr:colOff>165100</xdr:colOff>
      <xdr:row>39</xdr:row>
      <xdr:rowOff>106426</xdr:rowOff>
    </xdr:to>
    <xdr:sp macro="" textlink="">
      <xdr:nvSpPr>
        <xdr:cNvPr id="131" name="楕円 130">
          <a:extLst>
            <a:ext uri="{FF2B5EF4-FFF2-40B4-BE49-F238E27FC236}">
              <a16:creationId xmlns:a16="http://schemas.microsoft.com/office/drawing/2014/main" id="{13FAE9E3-AA09-482F-87BB-71F0F8555F47}"/>
            </a:ext>
          </a:extLst>
        </xdr:cNvPr>
        <xdr:cNvSpPr/>
      </xdr:nvSpPr>
      <xdr:spPr>
        <a:xfrm>
          <a:off x="9588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51054</xdr:rowOff>
    </xdr:from>
    <xdr:to>
      <xdr:col>55</xdr:col>
      <xdr:colOff>0</xdr:colOff>
      <xdr:row>39</xdr:row>
      <xdr:rowOff>55626</xdr:rowOff>
    </xdr:to>
    <xdr:cxnSp macro="">
      <xdr:nvCxnSpPr>
        <xdr:cNvPr id="132" name="直線コネクタ 131">
          <a:extLst>
            <a:ext uri="{FF2B5EF4-FFF2-40B4-BE49-F238E27FC236}">
              <a16:creationId xmlns:a16="http://schemas.microsoft.com/office/drawing/2014/main" id="{57E72CD8-6F19-4750-8655-DB18E0339B65}"/>
            </a:ext>
          </a:extLst>
        </xdr:cNvPr>
        <xdr:cNvCxnSpPr/>
      </xdr:nvCxnSpPr>
      <xdr:spPr>
        <a:xfrm flipV="1">
          <a:off x="9639300" y="67376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33" name="楕円 132">
          <a:extLst>
            <a:ext uri="{FF2B5EF4-FFF2-40B4-BE49-F238E27FC236}">
              <a16:creationId xmlns:a16="http://schemas.microsoft.com/office/drawing/2014/main" id="{DCD03181-8EDC-4044-8B97-E9E40B4B2E9E}"/>
            </a:ext>
          </a:extLst>
        </xdr:cNvPr>
        <xdr:cNvSpPr/>
      </xdr:nvSpPr>
      <xdr:spPr>
        <a:xfrm>
          <a:off x="8699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55626</xdr:rowOff>
    </xdr:from>
    <xdr:to>
      <xdr:col>50</xdr:col>
      <xdr:colOff>114300</xdr:colOff>
      <xdr:row>39</xdr:row>
      <xdr:rowOff>64770</xdr:rowOff>
    </xdr:to>
    <xdr:cxnSp macro="">
      <xdr:nvCxnSpPr>
        <xdr:cNvPr id="134" name="直線コネクタ 133">
          <a:extLst>
            <a:ext uri="{FF2B5EF4-FFF2-40B4-BE49-F238E27FC236}">
              <a16:creationId xmlns:a16="http://schemas.microsoft.com/office/drawing/2014/main" id="{EC7091BE-20B7-477D-80FE-E0471B12238C}"/>
            </a:ext>
          </a:extLst>
        </xdr:cNvPr>
        <xdr:cNvCxnSpPr/>
      </xdr:nvCxnSpPr>
      <xdr:spPr>
        <a:xfrm flipV="1">
          <a:off x="8750300" y="67421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13970</xdr:rowOff>
    </xdr:from>
    <xdr:to>
      <xdr:col>41</xdr:col>
      <xdr:colOff>101600</xdr:colOff>
      <xdr:row>39</xdr:row>
      <xdr:rowOff>115570</xdr:rowOff>
    </xdr:to>
    <xdr:sp macro="" textlink="">
      <xdr:nvSpPr>
        <xdr:cNvPr id="135" name="楕円 134">
          <a:extLst>
            <a:ext uri="{FF2B5EF4-FFF2-40B4-BE49-F238E27FC236}">
              <a16:creationId xmlns:a16="http://schemas.microsoft.com/office/drawing/2014/main" id="{50E821A5-BF50-4666-8AE8-128191C20444}"/>
            </a:ext>
          </a:extLst>
        </xdr:cNvPr>
        <xdr:cNvSpPr/>
      </xdr:nvSpPr>
      <xdr:spPr>
        <a:xfrm>
          <a:off x="7810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64770</xdr:rowOff>
    </xdr:from>
    <xdr:to>
      <xdr:col>45</xdr:col>
      <xdr:colOff>177800</xdr:colOff>
      <xdr:row>39</xdr:row>
      <xdr:rowOff>64770</xdr:rowOff>
    </xdr:to>
    <xdr:cxnSp macro="">
      <xdr:nvCxnSpPr>
        <xdr:cNvPr id="136" name="直線コネクタ 135">
          <a:extLst>
            <a:ext uri="{FF2B5EF4-FFF2-40B4-BE49-F238E27FC236}">
              <a16:creationId xmlns:a16="http://schemas.microsoft.com/office/drawing/2014/main" id="{4B0F028D-3DD0-43E3-B77C-FEF723B154BD}"/>
            </a:ext>
          </a:extLst>
        </xdr:cNvPr>
        <xdr:cNvCxnSpPr/>
      </xdr:nvCxnSpPr>
      <xdr:spPr>
        <a:xfrm>
          <a:off x="7861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18542</xdr:rowOff>
    </xdr:from>
    <xdr:to>
      <xdr:col>36</xdr:col>
      <xdr:colOff>165100</xdr:colOff>
      <xdr:row>39</xdr:row>
      <xdr:rowOff>120142</xdr:rowOff>
    </xdr:to>
    <xdr:sp macro="" textlink="">
      <xdr:nvSpPr>
        <xdr:cNvPr id="137" name="楕円 136">
          <a:extLst>
            <a:ext uri="{FF2B5EF4-FFF2-40B4-BE49-F238E27FC236}">
              <a16:creationId xmlns:a16="http://schemas.microsoft.com/office/drawing/2014/main" id="{079B9648-25FE-4340-9617-E87E99EBA2E1}"/>
            </a:ext>
          </a:extLst>
        </xdr:cNvPr>
        <xdr:cNvSpPr/>
      </xdr:nvSpPr>
      <xdr:spPr>
        <a:xfrm>
          <a:off x="6921500" y="67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64770</xdr:rowOff>
    </xdr:from>
    <xdr:to>
      <xdr:col>41</xdr:col>
      <xdr:colOff>50800</xdr:colOff>
      <xdr:row>39</xdr:row>
      <xdr:rowOff>69342</xdr:rowOff>
    </xdr:to>
    <xdr:cxnSp macro="">
      <xdr:nvCxnSpPr>
        <xdr:cNvPr id="138" name="直線コネクタ 137">
          <a:extLst>
            <a:ext uri="{FF2B5EF4-FFF2-40B4-BE49-F238E27FC236}">
              <a16:creationId xmlns:a16="http://schemas.microsoft.com/office/drawing/2014/main" id="{981BEA41-D79D-40EC-B15B-FA9D23333C9D}"/>
            </a:ext>
          </a:extLst>
        </xdr:cNvPr>
        <xdr:cNvCxnSpPr/>
      </xdr:nvCxnSpPr>
      <xdr:spPr>
        <a:xfrm flipV="1">
          <a:off x="6972300" y="6751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81805</xdr:rowOff>
    </xdr:from>
    <xdr:ext cx="469744" cy="259045"/>
    <xdr:sp macro="" textlink="">
      <xdr:nvSpPr>
        <xdr:cNvPr id="139" name="n_1aveValue【図書館】&#10;一人当たり面積">
          <a:extLst>
            <a:ext uri="{FF2B5EF4-FFF2-40B4-BE49-F238E27FC236}">
              <a16:creationId xmlns:a16="http://schemas.microsoft.com/office/drawing/2014/main" id="{181099E3-C4B5-40D6-B190-89C8DF415262}"/>
            </a:ext>
          </a:extLst>
        </xdr:cNvPr>
        <xdr:cNvSpPr txBox="1"/>
      </xdr:nvSpPr>
      <xdr:spPr>
        <a:xfrm>
          <a:off x="93917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40" name="n_2aveValue【図書館】&#10;一人当たり面積">
          <a:extLst>
            <a:ext uri="{FF2B5EF4-FFF2-40B4-BE49-F238E27FC236}">
              <a16:creationId xmlns:a16="http://schemas.microsoft.com/office/drawing/2014/main" id="{4A1D897E-5FC1-4162-9D5A-5B330858A878}"/>
            </a:ext>
          </a:extLst>
        </xdr:cNvPr>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26941</xdr:rowOff>
    </xdr:from>
    <xdr:ext cx="469744" cy="259045"/>
    <xdr:sp macro="" textlink="">
      <xdr:nvSpPr>
        <xdr:cNvPr id="141" name="n_3aveValue【図書館】&#10;一人当たり面積">
          <a:extLst>
            <a:ext uri="{FF2B5EF4-FFF2-40B4-BE49-F238E27FC236}">
              <a16:creationId xmlns:a16="http://schemas.microsoft.com/office/drawing/2014/main" id="{753370F5-31C6-417A-9BBF-9FA6E20F38DF}"/>
            </a:ext>
          </a:extLst>
        </xdr:cNvPr>
        <xdr:cNvSpPr txBox="1"/>
      </xdr:nvSpPr>
      <xdr:spPr>
        <a:xfrm>
          <a:off x="7626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31513</xdr:rowOff>
    </xdr:from>
    <xdr:ext cx="469744" cy="259045"/>
    <xdr:sp macro="" textlink="">
      <xdr:nvSpPr>
        <xdr:cNvPr id="142" name="n_4aveValue【図書館】&#10;一人当たり面積">
          <a:extLst>
            <a:ext uri="{FF2B5EF4-FFF2-40B4-BE49-F238E27FC236}">
              <a16:creationId xmlns:a16="http://schemas.microsoft.com/office/drawing/2014/main" id="{505A558D-8CAE-40B2-AE72-610D772C8D8C}"/>
            </a:ext>
          </a:extLst>
        </xdr:cNvPr>
        <xdr:cNvSpPr txBox="1"/>
      </xdr:nvSpPr>
      <xdr:spPr>
        <a:xfrm>
          <a:off x="6737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97553</xdr:rowOff>
    </xdr:from>
    <xdr:ext cx="469744" cy="259045"/>
    <xdr:sp macro="" textlink="">
      <xdr:nvSpPr>
        <xdr:cNvPr id="143" name="n_1mainValue【図書館】&#10;一人当たり面積">
          <a:extLst>
            <a:ext uri="{FF2B5EF4-FFF2-40B4-BE49-F238E27FC236}">
              <a16:creationId xmlns:a16="http://schemas.microsoft.com/office/drawing/2014/main" id="{95F2C464-7878-4938-BB11-79F20A5A2FFC}"/>
            </a:ext>
          </a:extLst>
        </xdr:cNvPr>
        <xdr:cNvSpPr txBox="1"/>
      </xdr:nvSpPr>
      <xdr:spPr>
        <a:xfrm>
          <a:off x="9391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106697</xdr:rowOff>
    </xdr:from>
    <xdr:ext cx="469744" cy="259045"/>
    <xdr:sp macro="" textlink="">
      <xdr:nvSpPr>
        <xdr:cNvPr id="144" name="n_2mainValue【図書館】&#10;一人当たり面積">
          <a:extLst>
            <a:ext uri="{FF2B5EF4-FFF2-40B4-BE49-F238E27FC236}">
              <a16:creationId xmlns:a16="http://schemas.microsoft.com/office/drawing/2014/main" id="{7B574F03-940D-4D81-AB10-14CEB5E10E51}"/>
            </a:ext>
          </a:extLst>
        </xdr:cNvPr>
        <xdr:cNvSpPr txBox="1"/>
      </xdr:nvSpPr>
      <xdr:spPr>
        <a:xfrm>
          <a:off x="8515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106697</xdr:rowOff>
    </xdr:from>
    <xdr:ext cx="469744" cy="259045"/>
    <xdr:sp macro="" textlink="">
      <xdr:nvSpPr>
        <xdr:cNvPr id="145" name="n_3mainValue【図書館】&#10;一人当たり面積">
          <a:extLst>
            <a:ext uri="{FF2B5EF4-FFF2-40B4-BE49-F238E27FC236}">
              <a16:creationId xmlns:a16="http://schemas.microsoft.com/office/drawing/2014/main" id="{93360768-ACA5-4EEB-89AD-A3B60794A863}"/>
            </a:ext>
          </a:extLst>
        </xdr:cNvPr>
        <xdr:cNvSpPr txBox="1"/>
      </xdr:nvSpPr>
      <xdr:spPr>
        <a:xfrm>
          <a:off x="7626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111269</xdr:rowOff>
    </xdr:from>
    <xdr:ext cx="469744" cy="259045"/>
    <xdr:sp macro="" textlink="">
      <xdr:nvSpPr>
        <xdr:cNvPr id="146" name="n_4mainValue【図書館】&#10;一人当たり面積">
          <a:extLst>
            <a:ext uri="{FF2B5EF4-FFF2-40B4-BE49-F238E27FC236}">
              <a16:creationId xmlns:a16="http://schemas.microsoft.com/office/drawing/2014/main" id="{EC32AA1F-3A2A-4BE3-B187-0E83C463C358}"/>
            </a:ext>
          </a:extLst>
        </xdr:cNvPr>
        <xdr:cNvSpPr txBox="1"/>
      </xdr:nvSpPr>
      <xdr:spPr>
        <a:xfrm>
          <a:off x="6737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743C1F41-195E-472C-B376-D5B60731011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4E4D4175-73C4-4556-86F5-550334C5EF5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625ECB4-7D7C-4F80-9C5F-E49A05A0078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D28B201E-3ACD-4F86-80BF-5AFFD536F97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F21E126B-0B7E-449E-A6C6-886794B7A28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6299DE35-3310-4D8D-B757-13B6A17FB5B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D5773135-EFEF-48EC-9D59-90F9A4F1D2F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62D50C4D-677F-4F93-B5FB-8AEE17EAB66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B72867FF-419B-4F07-A6BD-E4403E0C97D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8C305BD5-7C81-42B4-B14D-6394AFF2666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8D68D843-AFCC-4C1A-BE05-15846280007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E4ACE496-159A-478C-AF5A-AAF916BDF38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C76E8EC9-0C15-4D20-8290-59B38347F88F}"/>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2EC8A8E4-45B2-4AEA-8634-A59DCC050CC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202A977C-192B-4220-85C7-45A9CE020E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19B972CB-B9C4-438C-88F0-8E85F12888F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80AC89D0-EAFE-42E6-AC12-FBDAB9C1750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107B6455-DF3C-4E35-A9AE-524D4090A32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6D7B0D0B-3FAE-4B7D-9028-3617042D95E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AA9C0B1C-2ECF-4B40-BB19-BBAAEE4BDC3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91EE06DB-4AA5-4AEB-926E-B24AE1753B6C}"/>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84D890B6-77C4-42BF-B179-8CDD3B944A8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B738482F-07B8-40D5-AF11-667FF36AEEAF}"/>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A310F89A-0AF6-458A-A666-28E17B14DC1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74295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8FFE3361-730F-464C-A26A-B2ECB2999019}"/>
            </a:ext>
          </a:extLst>
        </xdr:cNvPr>
        <xdr:cNvCxnSpPr/>
      </xdr:nvCxnSpPr>
      <xdr:spPr>
        <a:xfrm flipV="1">
          <a:off x="4634865" y="967549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EB970DA5-512B-4799-9A51-CB95A02832F7}"/>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86E08C58-546B-417A-B7CF-D63E3CE63E91}"/>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20972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18CF60AE-8ADA-4278-A9D6-7F99C398D620}"/>
            </a:ext>
          </a:extLst>
        </xdr:cNvPr>
        <xdr:cNvSpPr txBox="1"/>
      </xdr:nvSpPr>
      <xdr:spPr>
        <a:xfrm>
          <a:off x="4673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75" name="直線コネクタ 174">
          <a:extLst>
            <a:ext uri="{FF2B5EF4-FFF2-40B4-BE49-F238E27FC236}">
              <a16:creationId xmlns:a16="http://schemas.microsoft.com/office/drawing/2014/main" id="{83DDCA73-0975-41E9-AF54-B3962E30360D}"/>
            </a:ext>
          </a:extLst>
        </xdr:cNvPr>
        <xdr:cNvCxnSpPr/>
      </xdr:nvCxnSpPr>
      <xdr:spPr>
        <a:xfrm>
          <a:off x="4546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2099217F-EA75-4641-BC43-644ABF41A0FE}"/>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7" name="フローチャート: 判断 176">
          <a:extLst>
            <a:ext uri="{FF2B5EF4-FFF2-40B4-BE49-F238E27FC236}">
              <a16:creationId xmlns:a16="http://schemas.microsoft.com/office/drawing/2014/main" id="{4ED2EF1A-BC33-470E-A935-DA10BC8CC405}"/>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116840</xdr:rowOff>
    </xdr:from>
    <xdr:to>
      <xdr:col>20</xdr:col>
      <xdr:colOff>38100</xdr:colOff>
      <xdr:row>61</xdr:row>
      <xdr:rowOff>46990</xdr:rowOff>
    </xdr:to>
    <xdr:sp macro="" textlink="">
      <xdr:nvSpPr>
        <xdr:cNvPr id="178" name="フローチャート: 判断 177">
          <a:extLst>
            <a:ext uri="{FF2B5EF4-FFF2-40B4-BE49-F238E27FC236}">
              <a16:creationId xmlns:a16="http://schemas.microsoft.com/office/drawing/2014/main" id="{7DBBBE48-7BE4-4EBE-B5B5-2160034365D7}"/>
            </a:ext>
          </a:extLst>
        </xdr:cNvPr>
        <xdr:cNvSpPr/>
      </xdr:nvSpPr>
      <xdr:spPr>
        <a:xfrm>
          <a:off x="3746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179" name="フローチャート: 判断 178">
          <a:extLst>
            <a:ext uri="{FF2B5EF4-FFF2-40B4-BE49-F238E27FC236}">
              <a16:creationId xmlns:a16="http://schemas.microsoft.com/office/drawing/2014/main" id="{FFE35C5C-0023-49E1-8DF4-056158F03607}"/>
            </a:ext>
          </a:extLst>
        </xdr:cNvPr>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0" name="フローチャート: 判断 179">
          <a:extLst>
            <a:ext uri="{FF2B5EF4-FFF2-40B4-BE49-F238E27FC236}">
              <a16:creationId xmlns:a16="http://schemas.microsoft.com/office/drawing/2014/main" id="{29369D24-DE8F-4577-A12E-BAC090CE12CC}"/>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145415</xdr:rowOff>
    </xdr:from>
    <xdr:to>
      <xdr:col>6</xdr:col>
      <xdr:colOff>38100</xdr:colOff>
      <xdr:row>60</xdr:row>
      <xdr:rowOff>75565</xdr:rowOff>
    </xdr:to>
    <xdr:sp macro="" textlink="">
      <xdr:nvSpPr>
        <xdr:cNvPr id="181" name="フローチャート: 判断 180">
          <a:extLst>
            <a:ext uri="{FF2B5EF4-FFF2-40B4-BE49-F238E27FC236}">
              <a16:creationId xmlns:a16="http://schemas.microsoft.com/office/drawing/2014/main" id="{33D39004-9A18-4A31-B231-1B1E6F533F20}"/>
            </a:ext>
          </a:extLst>
        </xdr:cNvPr>
        <xdr:cNvSpPr/>
      </xdr:nvSpPr>
      <xdr:spPr>
        <a:xfrm>
          <a:off x="1079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980264D1-9EE9-4A2C-A97A-BC59C5974D9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147CABB4-BBE0-4C68-B9C1-9EB94B0ED74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C3F36D7-77A9-4BE4-9FC0-775C8B64E86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E84803F-AE13-47A7-A86D-A3C18A260C4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D88595C-5B85-4D63-99B4-1A5C21FD4A9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65405</xdr:rowOff>
    </xdr:from>
    <xdr:to>
      <xdr:col>24</xdr:col>
      <xdr:colOff>114300</xdr:colOff>
      <xdr:row>63</xdr:row>
      <xdr:rowOff>167005</xdr:rowOff>
    </xdr:to>
    <xdr:sp macro="" textlink="">
      <xdr:nvSpPr>
        <xdr:cNvPr id="187" name="楕円 186">
          <a:extLst>
            <a:ext uri="{FF2B5EF4-FFF2-40B4-BE49-F238E27FC236}">
              <a16:creationId xmlns:a16="http://schemas.microsoft.com/office/drawing/2014/main" id="{C1504E40-98ED-491D-BBDA-76E0B061F557}"/>
            </a:ext>
          </a:extLst>
        </xdr:cNvPr>
        <xdr:cNvSpPr/>
      </xdr:nvSpPr>
      <xdr:spPr>
        <a:xfrm>
          <a:off x="4584700" y="10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43832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21422289-7CCE-442E-A7DF-C01B21EFD8F3}"/>
            </a:ext>
          </a:extLst>
        </xdr:cNvPr>
        <xdr:cNvSpPr txBox="1"/>
      </xdr:nvSpPr>
      <xdr:spPr>
        <a:xfrm>
          <a:off x="46736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8255</xdr:rowOff>
    </xdr:from>
    <xdr:to>
      <xdr:col>20</xdr:col>
      <xdr:colOff>38100</xdr:colOff>
      <xdr:row>63</xdr:row>
      <xdr:rowOff>109855</xdr:rowOff>
    </xdr:to>
    <xdr:sp macro="" textlink="">
      <xdr:nvSpPr>
        <xdr:cNvPr id="189" name="楕円 188">
          <a:extLst>
            <a:ext uri="{FF2B5EF4-FFF2-40B4-BE49-F238E27FC236}">
              <a16:creationId xmlns:a16="http://schemas.microsoft.com/office/drawing/2014/main" id="{4267CB76-180A-4A3D-B9CD-7C2A08ED3D0E}"/>
            </a:ext>
          </a:extLst>
        </xdr:cNvPr>
        <xdr:cNvSpPr/>
      </xdr:nvSpPr>
      <xdr:spPr>
        <a:xfrm>
          <a:off x="37465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59055</xdr:rowOff>
    </xdr:from>
    <xdr:to>
      <xdr:col>24</xdr:col>
      <xdr:colOff>63500</xdr:colOff>
      <xdr:row>63</xdr:row>
      <xdr:rowOff>116205</xdr:rowOff>
    </xdr:to>
    <xdr:cxnSp macro="">
      <xdr:nvCxnSpPr>
        <xdr:cNvPr id="190" name="直線コネクタ 189">
          <a:extLst>
            <a:ext uri="{FF2B5EF4-FFF2-40B4-BE49-F238E27FC236}">
              <a16:creationId xmlns:a16="http://schemas.microsoft.com/office/drawing/2014/main" id="{5EE711FC-6D6A-4581-8439-EF16B5A8CC98}"/>
            </a:ext>
          </a:extLst>
        </xdr:cNvPr>
        <xdr:cNvCxnSpPr/>
      </xdr:nvCxnSpPr>
      <xdr:spPr>
        <a:xfrm>
          <a:off x="3797300" y="1086040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122555</xdr:rowOff>
    </xdr:from>
    <xdr:to>
      <xdr:col>15</xdr:col>
      <xdr:colOff>101600</xdr:colOff>
      <xdr:row>63</xdr:row>
      <xdr:rowOff>52705</xdr:rowOff>
    </xdr:to>
    <xdr:sp macro="" textlink="">
      <xdr:nvSpPr>
        <xdr:cNvPr id="191" name="楕円 190">
          <a:extLst>
            <a:ext uri="{FF2B5EF4-FFF2-40B4-BE49-F238E27FC236}">
              <a16:creationId xmlns:a16="http://schemas.microsoft.com/office/drawing/2014/main" id="{FEF60B3B-5F10-48BB-8B8B-0D8199A53D83}"/>
            </a:ext>
          </a:extLst>
        </xdr:cNvPr>
        <xdr:cNvSpPr/>
      </xdr:nvSpPr>
      <xdr:spPr>
        <a:xfrm>
          <a:off x="2857500" y="107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1905</xdr:rowOff>
    </xdr:from>
    <xdr:to>
      <xdr:col>19</xdr:col>
      <xdr:colOff>177800</xdr:colOff>
      <xdr:row>63</xdr:row>
      <xdr:rowOff>59055</xdr:rowOff>
    </xdr:to>
    <xdr:cxnSp macro="">
      <xdr:nvCxnSpPr>
        <xdr:cNvPr id="192" name="直線コネクタ 191">
          <a:extLst>
            <a:ext uri="{FF2B5EF4-FFF2-40B4-BE49-F238E27FC236}">
              <a16:creationId xmlns:a16="http://schemas.microsoft.com/office/drawing/2014/main" id="{E0B1815E-CA76-4010-B9A8-639E09EA2563}"/>
            </a:ext>
          </a:extLst>
        </xdr:cNvPr>
        <xdr:cNvCxnSpPr/>
      </xdr:nvCxnSpPr>
      <xdr:spPr>
        <a:xfrm>
          <a:off x="2908300" y="108032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65405</xdr:rowOff>
    </xdr:from>
    <xdr:to>
      <xdr:col>10</xdr:col>
      <xdr:colOff>165100</xdr:colOff>
      <xdr:row>62</xdr:row>
      <xdr:rowOff>167005</xdr:rowOff>
    </xdr:to>
    <xdr:sp macro="" textlink="">
      <xdr:nvSpPr>
        <xdr:cNvPr id="193" name="楕円 192">
          <a:extLst>
            <a:ext uri="{FF2B5EF4-FFF2-40B4-BE49-F238E27FC236}">
              <a16:creationId xmlns:a16="http://schemas.microsoft.com/office/drawing/2014/main" id="{4F7C2E68-7E9F-4386-99EA-3448149C87DB}"/>
            </a:ext>
          </a:extLst>
        </xdr:cNvPr>
        <xdr:cNvSpPr/>
      </xdr:nvSpPr>
      <xdr:spPr>
        <a:xfrm>
          <a:off x="1968500" y="106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116205</xdr:rowOff>
    </xdr:from>
    <xdr:to>
      <xdr:col>15</xdr:col>
      <xdr:colOff>50800</xdr:colOff>
      <xdr:row>63</xdr:row>
      <xdr:rowOff>1905</xdr:rowOff>
    </xdr:to>
    <xdr:cxnSp macro="">
      <xdr:nvCxnSpPr>
        <xdr:cNvPr id="194" name="直線コネクタ 193">
          <a:extLst>
            <a:ext uri="{FF2B5EF4-FFF2-40B4-BE49-F238E27FC236}">
              <a16:creationId xmlns:a16="http://schemas.microsoft.com/office/drawing/2014/main" id="{047B3168-4409-4C54-8E0F-C89AF75E122A}"/>
            </a:ext>
          </a:extLst>
        </xdr:cNvPr>
        <xdr:cNvCxnSpPr/>
      </xdr:nvCxnSpPr>
      <xdr:spPr>
        <a:xfrm>
          <a:off x="2019300" y="107461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95885</xdr:rowOff>
    </xdr:from>
    <xdr:to>
      <xdr:col>6</xdr:col>
      <xdr:colOff>38100</xdr:colOff>
      <xdr:row>62</xdr:row>
      <xdr:rowOff>26035</xdr:rowOff>
    </xdr:to>
    <xdr:sp macro="" textlink="">
      <xdr:nvSpPr>
        <xdr:cNvPr id="195" name="楕円 194">
          <a:extLst>
            <a:ext uri="{FF2B5EF4-FFF2-40B4-BE49-F238E27FC236}">
              <a16:creationId xmlns:a16="http://schemas.microsoft.com/office/drawing/2014/main" id="{F7596388-E3CF-4A42-8327-AE72670C876A}"/>
            </a:ext>
          </a:extLst>
        </xdr:cNvPr>
        <xdr:cNvSpPr/>
      </xdr:nvSpPr>
      <xdr:spPr>
        <a:xfrm>
          <a:off x="1079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146685</xdr:rowOff>
    </xdr:from>
    <xdr:to>
      <xdr:col>10</xdr:col>
      <xdr:colOff>114300</xdr:colOff>
      <xdr:row>62</xdr:row>
      <xdr:rowOff>116205</xdr:rowOff>
    </xdr:to>
    <xdr:cxnSp macro="">
      <xdr:nvCxnSpPr>
        <xdr:cNvPr id="196" name="直線コネクタ 195">
          <a:extLst>
            <a:ext uri="{FF2B5EF4-FFF2-40B4-BE49-F238E27FC236}">
              <a16:creationId xmlns:a16="http://schemas.microsoft.com/office/drawing/2014/main" id="{BD892104-0612-4FF1-9C4A-D1086EBE9B4E}"/>
            </a:ext>
          </a:extLst>
        </xdr:cNvPr>
        <xdr:cNvCxnSpPr/>
      </xdr:nvCxnSpPr>
      <xdr:spPr>
        <a:xfrm>
          <a:off x="1130300" y="10605135"/>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63517</xdr:rowOff>
    </xdr:from>
    <xdr:ext cx="405111" cy="259045"/>
    <xdr:sp macro="" textlink="">
      <xdr:nvSpPr>
        <xdr:cNvPr id="197" name="n_1aveValue【体育館・プール】&#10;有形固定資産減価償却率">
          <a:extLst>
            <a:ext uri="{FF2B5EF4-FFF2-40B4-BE49-F238E27FC236}">
              <a16:creationId xmlns:a16="http://schemas.microsoft.com/office/drawing/2014/main" id="{83A5E4F2-2975-4522-B7D5-3581DF290029}"/>
            </a:ext>
          </a:extLst>
        </xdr:cNvPr>
        <xdr:cNvSpPr txBox="1"/>
      </xdr:nvSpPr>
      <xdr:spPr>
        <a:xfrm>
          <a:off x="3582044"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198" name="n_2aveValue【体育館・プール】&#10;有形固定資産減価償却率">
          <a:extLst>
            <a:ext uri="{FF2B5EF4-FFF2-40B4-BE49-F238E27FC236}">
              <a16:creationId xmlns:a16="http://schemas.microsoft.com/office/drawing/2014/main" id="{E185A63D-A0D8-468F-AE1F-2D08880B9640}"/>
            </a:ext>
          </a:extLst>
        </xdr:cNvPr>
        <xdr:cNvSpPr txBox="1"/>
      </xdr:nvSpPr>
      <xdr:spPr>
        <a:xfrm>
          <a:off x="2705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199" name="n_3aveValue【体育館・プール】&#10;有形固定資産減価償却率">
          <a:extLst>
            <a:ext uri="{FF2B5EF4-FFF2-40B4-BE49-F238E27FC236}">
              <a16:creationId xmlns:a16="http://schemas.microsoft.com/office/drawing/2014/main" id="{27E9C66F-1E58-43A9-B41A-DDFF8A1C0F93}"/>
            </a:ext>
          </a:extLst>
        </xdr:cNvPr>
        <xdr:cNvSpPr txBox="1"/>
      </xdr:nvSpPr>
      <xdr:spPr>
        <a:xfrm>
          <a:off x="1816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92092</xdr:rowOff>
    </xdr:from>
    <xdr:ext cx="405111" cy="259045"/>
    <xdr:sp macro="" textlink="">
      <xdr:nvSpPr>
        <xdr:cNvPr id="200" name="n_4aveValue【体育館・プール】&#10;有形固定資産減価償却率">
          <a:extLst>
            <a:ext uri="{FF2B5EF4-FFF2-40B4-BE49-F238E27FC236}">
              <a16:creationId xmlns:a16="http://schemas.microsoft.com/office/drawing/2014/main" id="{0A9D9183-824D-4440-9648-418E55B619CF}"/>
            </a:ext>
          </a:extLst>
        </xdr:cNvPr>
        <xdr:cNvSpPr txBox="1"/>
      </xdr:nvSpPr>
      <xdr:spPr>
        <a:xfrm>
          <a:off x="927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100982</xdr:rowOff>
    </xdr:from>
    <xdr:ext cx="405111" cy="259045"/>
    <xdr:sp macro="" textlink="">
      <xdr:nvSpPr>
        <xdr:cNvPr id="201" name="n_1mainValue【体育館・プール】&#10;有形固定資産減価償却率">
          <a:extLst>
            <a:ext uri="{FF2B5EF4-FFF2-40B4-BE49-F238E27FC236}">
              <a16:creationId xmlns:a16="http://schemas.microsoft.com/office/drawing/2014/main" id="{B73C0EDB-5385-4D34-91F8-525B579FF346}"/>
            </a:ext>
          </a:extLst>
        </xdr:cNvPr>
        <xdr:cNvSpPr txBox="1"/>
      </xdr:nvSpPr>
      <xdr:spPr>
        <a:xfrm>
          <a:off x="3582044"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43832</xdr:rowOff>
    </xdr:from>
    <xdr:ext cx="405111" cy="259045"/>
    <xdr:sp macro="" textlink="">
      <xdr:nvSpPr>
        <xdr:cNvPr id="202" name="n_2mainValue【体育館・プール】&#10;有形固定資産減価償却率">
          <a:extLst>
            <a:ext uri="{FF2B5EF4-FFF2-40B4-BE49-F238E27FC236}">
              <a16:creationId xmlns:a16="http://schemas.microsoft.com/office/drawing/2014/main" id="{0E4F7ADC-B022-4CB6-A98C-8EF260FEB562}"/>
            </a:ext>
          </a:extLst>
        </xdr:cNvPr>
        <xdr:cNvSpPr txBox="1"/>
      </xdr:nvSpPr>
      <xdr:spPr>
        <a:xfrm>
          <a:off x="2705744"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158132</xdr:rowOff>
    </xdr:from>
    <xdr:ext cx="405111" cy="259045"/>
    <xdr:sp macro="" textlink="">
      <xdr:nvSpPr>
        <xdr:cNvPr id="203" name="n_3mainValue【体育館・プール】&#10;有形固定資産減価償却率">
          <a:extLst>
            <a:ext uri="{FF2B5EF4-FFF2-40B4-BE49-F238E27FC236}">
              <a16:creationId xmlns:a16="http://schemas.microsoft.com/office/drawing/2014/main" id="{594E6269-827B-460D-B391-06AAA73715F0}"/>
            </a:ext>
          </a:extLst>
        </xdr:cNvPr>
        <xdr:cNvSpPr txBox="1"/>
      </xdr:nvSpPr>
      <xdr:spPr>
        <a:xfrm>
          <a:off x="1816744"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17162</xdr:rowOff>
    </xdr:from>
    <xdr:ext cx="405111" cy="259045"/>
    <xdr:sp macro="" textlink="">
      <xdr:nvSpPr>
        <xdr:cNvPr id="204" name="n_4mainValue【体育館・プール】&#10;有形固定資産減価償却率">
          <a:extLst>
            <a:ext uri="{FF2B5EF4-FFF2-40B4-BE49-F238E27FC236}">
              <a16:creationId xmlns:a16="http://schemas.microsoft.com/office/drawing/2014/main" id="{B3CAF0A4-BEB2-4A85-A68B-DD1FC99315EA}"/>
            </a:ext>
          </a:extLst>
        </xdr:cNvPr>
        <xdr:cNvSpPr txBox="1"/>
      </xdr:nvSpPr>
      <xdr:spPr>
        <a:xfrm>
          <a:off x="927744"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C2959FD7-0274-41DE-915C-2BD2B7E22AF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B4A07608-16DF-4009-AB17-EEECF7CE1B8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F6A22805-7197-414C-B303-8B495FBC038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3413F93D-9B7E-4EFF-8A0E-F5D2358A6A5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F63C3AB2-3798-48E1-8E73-00B24B93962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73C3395E-E288-4B5E-957D-02AD2662CD1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B04483FE-367D-4AFD-A0FE-78137BC86CC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CF4942F1-ECAE-49EB-BA0B-A5E5D58DEBC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E8D93A15-1906-4404-B26F-10C08D77D1B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85FEE3C3-8EFB-438D-AE83-658B1E878FE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306C0DDC-0340-4641-9BAB-ED21D64BB3C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73300EF0-559A-4FFD-8FC5-A5713D1B329C}"/>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3C63331A-7CB6-4BAF-9AD3-F5024898EC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F6D365E3-A9E6-466B-B363-DC6FFA2F6529}"/>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8954BDDD-D733-47D3-B0A0-CC337AA924EC}"/>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5009E9CF-6ADD-44EB-B3FE-053C7CC351AD}"/>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03C0DC88-F3AF-470D-A8B7-D069BB71E832}"/>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4C3F7CEF-8388-4449-8AF2-1D6412F74D23}"/>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A92E37DD-0027-463B-A708-14AADA74ACC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06C21301-BFF2-4650-A028-5BDC7EE803E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89EE5905-B69E-47D1-BD28-95185A50866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72695</xdr:rowOff>
    </xdr:from>
    <xdr:to>
      <xdr:col>54</xdr:col>
      <xdr:colOff>189865</xdr:colOff>
      <xdr:row>63</xdr:row>
      <xdr:rowOff>104699</xdr:rowOff>
    </xdr:to>
    <xdr:cxnSp macro="">
      <xdr:nvCxnSpPr>
        <xdr:cNvPr id="226" name="直線コネクタ 225">
          <a:extLst>
            <a:ext uri="{FF2B5EF4-FFF2-40B4-BE49-F238E27FC236}">
              <a16:creationId xmlns:a16="http://schemas.microsoft.com/office/drawing/2014/main" id="{20FD8B14-3EF1-4F70-93D1-EF0DDD572344}"/>
            </a:ext>
          </a:extLst>
        </xdr:cNvPr>
        <xdr:cNvCxnSpPr/>
      </xdr:nvCxnSpPr>
      <xdr:spPr>
        <a:xfrm flipV="1">
          <a:off x="10476865" y="9502445"/>
          <a:ext cx="0" cy="1403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108526</xdr:rowOff>
    </xdr:from>
    <xdr:ext cx="469744" cy="259045"/>
    <xdr:sp macro="" textlink="">
      <xdr:nvSpPr>
        <xdr:cNvPr id="227" name="【体育館・プール】&#10;一人当たり面積最小値テキスト">
          <a:extLst>
            <a:ext uri="{FF2B5EF4-FFF2-40B4-BE49-F238E27FC236}">
              <a16:creationId xmlns:a16="http://schemas.microsoft.com/office/drawing/2014/main" id="{74DE4466-287E-413E-B141-95E54BF1C650}"/>
            </a:ext>
          </a:extLst>
        </xdr:cNvPr>
        <xdr:cNvSpPr txBox="1"/>
      </xdr:nvSpPr>
      <xdr:spPr>
        <a:xfrm>
          <a:off x="10515600" y="109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104699</xdr:rowOff>
    </xdr:from>
    <xdr:to>
      <xdr:col>55</xdr:col>
      <xdr:colOff>88900</xdr:colOff>
      <xdr:row>63</xdr:row>
      <xdr:rowOff>104699</xdr:rowOff>
    </xdr:to>
    <xdr:cxnSp macro="">
      <xdr:nvCxnSpPr>
        <xdr:cNvPr id="228" name="直線コネクタ 227">
          <a:extLst>
            <a:ext uri="{FF2B5EF4-FFF2-40B4-BE49-F238E27FC236}">
              <a16:creationId xmlns:a16="http://schemas.microsoft.com/office/drawing/2014/main" id="{6D7EDB49-8914-47CA-9921-C5C72851733B}"/>
            </a:ext>
          </a:extLst>
        </xdr:cNvPr>
        <xdr:cNvCxnSpPr/>
      </xdr:nvCxnSpPr>
      <xdr:spPr>
        <a:xfrm>
          <a:off x="10388600" y="1090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19372</xdr:rowOff>
    </xdr:from>
    <xdr:ext cx="469744" cy="259045"/>
    <xdr:sp macro="" textlink="">
      <xdr:nvSpPr>
        <xdr:cNvPr id="229" name="【体育館・プール】&#10;一人当たり面積最大値テキスト">
          <a:extLst>
            <a:ext uri="{FF2B5EF4-FFF2-40B4-BE49-F238E27FC236}">
              <a16:creationId xmlns:a16="http://schemas.microsoft.com/office/drawing/2014/main" id="{88510A6F-0171-467C-AC3D-55CEF824F2BE}"/>
            </a:ext>
          </a:extLst>
        </xdr:cNvPr>
        <xdr:cNvSpPr txBox="1"/>
      </xdr:nvSpPr>
      <xdr:spPr>
        <a:xfrm>
          <a:off x="10515600" y="927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72695</xdr:rowOff>
    </xdr:from>
    <xdr:to>
      <xdr:col>55</xdr:col>
      <xdr:colOff>88900</xdr:colOff>
      <xdr:row>55</xdr:row>
      <xdr:rowOff>72695</xdr:rowOff>
    </xdr:to>
    <xdr:cxnSp macro="">
      <xdr:nvCxnSpPr>
        <xdr:cNvPr id="230" name="直線コネクタ 229">
          <a:extLst>
            <a:ext uri="{FF2B5EF4-FFF2-40B4-BE49-F238E27FC236}">
              <a16:creationId xmlns:a16="http://schemas.microsoft.com/office/drawing/2014/main" id="{463FEDC5-1A23-4F5C-98F6-E016E0CDD45E}"/>
            </a:ext>
          </a:extLst>
        </xdr:cNvPr>
        <xdr:cNvCxnSpPr/>
      </xdr:nvCxnSpPr>
      <xdr:spPr>
        <a:xfrm>
          <a:off x="10388600" y="95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125239</xdr:rowOff>
    </xdr:from>
    <xdr:ext cx="469744" cy="259045"/>
    <xdr:sp macro="" textlink="">
      <xdr:nvSpPr>
        <xdr:cNvPr id="231" name="【体育館・プール】&#10;一人当たり面積平均値テキスト">
          <a:extLst>
            <a:ext uri="{FF2B5EF4-FFF2-40B4-BE49-F238E27FC236}">
              <a16:creationId xmlns:a16="http://schemas.microsoft.com/office/drawing/2014/main" id="{8568CE27-EA41-4465-9DE4-436D2E291996}"/>
            </a:ext>
          </a:extLst>
        </xdr:cNvPr>
        <xdr:cNvSpPr txBox="1"/>
      </xdr:nvSpPr>
      <xdr:spPr>
        <a:xfrm>
          <a:off x="10515600" y="10412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102362</xdr:rowOff>
    </xdr:from>
    <xdr:to>
      <xdr:col>55</xdr:col>
      <xdr:colOff>50800</xdr:colOff>
      <xdr:row>62</xdr:row>
      <xdr:rowOff>32512</xdr:rowOff>
    </xdr:to>
    <xdr:sp macro="" textlink="">
      <xdr:nvSpPr>
        <xdr:cNvPr id="232" name="フローチャート: 判断 231">
          <a:extLst>
            <a:ext uri="{FF2B5EF4-FFF2-40B4-BE49-F238E27FC236}">
              <a16:creationId xmlns:a16="http://schemas.microsoft.com/office/drawing/2014/main" id="{0264708E-6EB9-4F32-A8EE-2DF36EA018A8}"/>
            </a:ext>
          </a:extLst>
        </xdr:cNvPr>
        <xdr:cNvSpPr/>
      </xdr:nvSpPr>
      <xdr:spPr>
        <a:xfrm>
          <a:off x="10426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91389</xdr:rowOff>
    </xdr:from>
    <xdr:to>
      <xdr:col>50</xdr:col>
      <xdr:colOff>165100</xdr:colOff>
      <xdr:row>62</xdr:row>
      <xdr:rowOff>21539</xdr:rowOff>
    </xdr:to>
    <xdr:sp macro="" textlink="">
      <xdr:nvSpPr>
        <xdr:cNvPr id="233" name="フローチャート: 判断 232">
          <a:extLst>
            <a:ext uri="{FF2B5EF4-FFF2-40B4-BE49-F238E27FC236}">
              <a16:creationId xmlns:a16="http://schemas.microsoft.com/office/drawing/2014/main" id="{C4A45A10-7AC0-4853-BB04-56A7B03094B7}"/>
            </a:ext>
          </a:extLst>
        </xdr:cNvPr>
        <xdr:cNvSpPr/>
      </xdr:nvSpPr>
      <xdr:spPr>
        <a:xfrm>
          <a:off x="9588500" y="1054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67614</xdr:rowOff>
    </xdr:from>
    <xdr:to>
      <xdr:col>46</xdr:col>
      <xdr:colOff>38100</xdr:colOff>
      <xdr:row>61</xdr:row>
      <xdr:rowOff>169214</xdr:rowOff>
    </xdr:to>
    <xdr:sp macro="" textlink="">
      <xdr:nvSpPr>
        <xdr:cNvPr id="234" name="フローチャート: 判断 233">
          <a:extLst>
            <a:ext uri="{FF2B5EF4-FFF2-40B4-BE49-F238E27FC236}">
              <a16:creationId xmlns:a16="http://schemas.microsoft.com/office/drawing/2014/main" id="{BD0EABA5-FFA0-4518-8FEE-A10ED08EE030}"/>
            </a:ext>
          </a:extLst>
        </xdr:cNvPr>
        <xdr:cNvSpPr/>
      </xdr:nvSpPr>
      <xdr:spPr>
        <a:xfrm>
          <a:off x="8699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102362</xdr:rowOff>
    </xdr:from>
    <xdr:to>
      <xdr:col>41</xdr:col>
      <xdr:colOff>101600</xdr:colOff>
      <xdr:row>62</xdr:row>
      <xdr:rowOff>32512</xdr:rowOff>
    </xdr:to>
    <xdr:sp macro="" textlink="">
      <xdr:nvSpPr>
        <xdr:cNvPr id="235" name="フローチャート: 判断 234">
          <a:extLst>
            <a:ext uri="{FF2B5EF4-FFF2-40B4-BE49-F238E27FC236}">
              <a16:creationId xmlns:a16="http://schemas.microsoft.com/office/drawing/2014/main" id="{6C11DC46-6D17-460E-A119-A8F6D8AE2247}"/>
            </a:ext>
          </a:extLst>
        </xdr:cNvPr>
        <xdr:cNvSpPr/>
      </xdr:nvSpPr>
      <xdr:spPr>
        <a:xfrm>
          <a:off x="7810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36" name="フローチャート: 判断 235">
          <a:extLst>
            <a:ext uri="{FF2B5EF4-FFF2-40B4-BE49-F238E27FC236}">
              <a16:creationId xmlns:a16="http://schemas.microsoft.com/office/drawing/2014/main" id="{9115DB22-3CF7-45F3-8512-21504495B913}"/>
            </a:ext>
          </a:extLst>
        </xdr:cNvPr>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AA2F33B4-9452-495F-8B0F-48C4F6123BA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882E5687-D21C-4014-A8BD-DAD9731B603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767A9722-99E9-455B-8EBC-30B2BE9397F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34FBFEB-54B5-45B2-9EDF-07119DACC00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60DA4AD-7DBA-46C9-913D-3487C7C4049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163170</xdr:rowOff>
    </xdr:from>
    <xdr:to>
      <xdr:col>55</xdr:col>
      <xdr:colOff>50800</xdr:colOff>
      <xdr:row>63</xdr:row>
      <xdr:rowOff>93320</xdr:rowOff>
    </xdr:to>
    <xdr:sp macro="" textlink="">
      <xdr:nvSpPr>
        <xdr:cNvPr id="242" name="楕円 241">
          <a:extLst>
            <a:ext uri="{FF2B5EF4-FFF2-40B4-BE49-F238E27FC236}">
              <a16:creationId xmlns:a16="http://schemas.microsoft.com/office/drawing/2014/main" id="{C036398E-ED5A-43C8-8B36-48C111BD1D74}"/>
            </a:ext>
          </a:extLst>
        </xdr:cNvPr>
        <xdr:cNvSpPr/>
      </xdr:nvSpPr>
      <xdr:spPr>
        <a:xfrm>
          <a:off x="10426700" y="1079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78097</xdr:rowOff>
    </xdr:from>
    <xdr:ext cx="469744" cy="259045"/>
    <xdr:sp macro="" textlink="">
      <xdr:nvSpPr>
        <xdr:cNvPr id="243" name="【体育館・プール】&#10;一人当たり面積該当値テキスト">
          <a:extLst>
            <a:ext uri="{FF2B5EF4-FFF2-40B4-BE49-F238E27FC236}">
              <a16:creationId xmlns:a16="http://schemas.microsoft.com/office/drawing/2014/main" id="{BF85D130-C7B8-49C2-A24A-21656BB9ED42}"/>
            </a:ext>
          </a:extLst>
        </xdr:cNvPr>
        <xdr:cNvSpPr txBox="1"/>
      </xdr:nvSpPr>
      <xdr:spPr>
        <a:xfrm>
          <a:off x="10515600" y="1070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164998</xdr:rowOff>
    </xdr:from>
    <xdr:to>
      <xdr:col>50</xdr:col>
      <xdr:colOff>165100</xdr:colOff>
      <xdr:row>63</xdr:row>
      <xdr:rowOff>95148</xdr:rowOff>
    </xdr:to>
    <xdr:sp macro="" textlink="">
      <xdr:nvSpPr>
        <xdr:cNvPr id="244" name="楕円 243">
          <a:extLst>
            <a:ext uri="{FF2B5EF4-FFF2-40B4-BE49-F238E27FC236}">
              <a16:creationId xmlns:a16="http://schemas.microsoft.com/office/drawing/2014/main" id="{40DEAAE1-7B47-4B76-9354-A37B48B7B031}"/>
            </a:ext>
          </a:extLst>
        </xdr:cNvPr>
        <xdr:cNvSpPr/>
      </xdr:nvSpPr>
      <xdr:spPr>
        <a:xfrm>
          <a:off x="9588500" y="1079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42520</xdr:rowOff>
    </xdr:from>
    <xdr:to>
      <xdr:col>55</xdr:col>
      <xdr:colOff>0</xdr:colOff>
      <xdr:row>63</xdr:row>
      <xdr:rowOff>44348</xdr:rowOff>
    </xdr:to>
    <xdr:cxnSp macro="">
      <xdr:nvCxnSpPr>
        <xdr:cNvPr id="245" name="直線コネクタ 244">
          <a:extLst>
            <a:ext uri="{FF2B5EF4-FFF2-40B4-BE49-F238E27FC236}">
              <a16:creationId xmlns:a16="http://schemas.microsoft.com/office/drawing/2014/main" id="{EC4C0A24-5000-40CF-A559-BA83E9CD7FEF}"/>
            </a:ext>
          </a:extLst>
        </xdr:cNvPr>
        <xdr:cNvCxnSpPr/>
      </xdr:nvCxnSpPr>
      <xdr:spPr>
        <a:xfrm flipV="1">
          <a:off x="9639300" y="10843870"/>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166827</xdr:rowOff>
    </xdr:from>
    <xdr:to>
      <xdr:col>46</xdr:col>
      <xdr:colOff>38100</xdr:colOff>
      <xdr:row>63</xdr:row>
      <xdr:rowOff>96977</xdr:rowOff>
    </xdr:to>
    <xdr:sp macro="" textlink="">
      <xdr:nvSpPr>
        <xdr:cNvPr id="246" name="楕円 245">
          <a:extLst>
            <a:ext uri="{FF2B5EF4-FFF2-40B4-BE49-F238E27FC236}">
              <a16:creationId xmlns:a16="http://schemas.microsoft.com/office/drawing/2014/main" id="{9B8AF334-9D85-4A4D-9DCD-3F96CE775501}"/>
            </a:ext>
          </a:extLst>
        </xdr:cNvPr>
        <xdr:cNvSpPr/>
      </xdr:nvSpPr>
      <xdr:spPr>
        <a:xfrm>
          <a:off x="8699500" y="1079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44348</xdr:rowOff>
    </xdr:from>
    <xdr:to>
      <xdr:col>50</xdr:col>
      <xdr:colOff>114300</xdr:colOff>
      <xdr:row>63</xdr:row>
      <xdr:rowOff>46177</xdr:rowOff>
    </xdr:to>
    <xdr:cxnSp macro="">
      <xdr:nvCxnSpPr>
        <xdr:cNvPr id="247" name="直線コネクタ 246">
          <a:extLst>
            <a:ext uri="{FF2B5EF4-FFF2-40B4-BE49-F238E27FC236}">
              <a16:creationId xmlns:a16="http://schemas.microsoft.com/office/drawing/2014/main" id="{843B6848-7C1F-4191-9878-A7D7070F0025}"/>
            </a:ext>
          </a:extLst>
        </xdr:cNvPr>
        <xdr:cNvCxnSpPr/>
      </xdr:nvCxnSpPr>
      <xdr:spPr>
        <a:xfrm flipV="1">
          <a:off x="8750300" y="1084569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167742</xdr:rowOff>
    </xdr:from>
    <xdr:to>
      <xdr:col>41</xdr:col>
      <xdr:colOff>101600</xdr:colOff>
      <xdr:row>63</xdr:row>
      <xdr:rowOff>97892</xdr:rowOff>
    </xdr:to>
    <xdr:sp macro="" textlink="">
      <xdr:nvSpPr>
        <xdr:cNvPr id="248" name="楕円 247">
          <a:extLst>
            <a:ext uri="{FF2B5EF4-FFF2-40B4-BE49-F238E27FC236}">
              <a16:creationId xmlns:a16="http://schemas.microsoft.com/office/drawing/2014/main" id="{2D746B4A-8FDD-4384-9B5A-86CAD6C54F65}"/>
            </a:ext>
          </a:extLst>
        </xdr:cNvPr>
        <xdr:cNvSpPr/>
      </xdr:nvSpPr>
      <xdr:spPr>
        <a:xfrm>
          <a:off x="7810500" y="1079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46177</xdr:rowOff>
    </xdr:from>
    <xdr:to>
      <xdr:col>45</xdr:col>
      <xdr:colOff>177800</xdr:colOff>
      <xdr:row>63</xdr:row>
      <xdr:rowOff>47092</xdr:rowOff>
    </xdr:to>
    <xdr:cxnSp macro="">
      <xdr:nvCxnSpPr>
        <xdr:cNvPr id="249" name="直線コネクタ 248">
          <a:extLst>
            <a:ext uri="{FF2B5EF4-FFF2-40B4-BE49-F238E27FC236}">
              <a16:creationId xmlns:a16="http://schemas.microsoft.com/office/drawing/2014/main" id="{19B51ACE-3319-4CD5-966D-2AB0AE7AEACB}"/>
            </a:ext>
          </a:extLst>
        </xdr:cNvPr>
        <xdr:cNvCxnSpPr/>
      </xdr:nvCxnSpPr>
      <xdr:spPr>
        <a:xfrm flipV="1">
          <a:off x="7861300" y="1084752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42011</xdr:rowOff>
    </xdr:from>
    <xdr:to>
      <xdr:col>36</xdr:col>
      <xdr:colOff>165100</xdr:colOff>
      <xdr:row>63</xdr:row>
      <xdr:rowOff>143611</xdr:rowOff>
    </xdr:to>
    <xdr:sp macro="" textlink="">
      <xdr:nvSpPr>
        <xdr:cNvPr id="250" name="楕円 249">
          <a:extLst>
            <a:ext uri="{FF2B5EF4-FFF2-40B4-BE49-F238E27FC236}">
              <a16:creationId xmlns:a16="http://schemas.microsoft.com/office/drawing/2014/main" id="{AE9E7679-D481-4D80-8E90-B8A3BE39D7CC}"/>
            </a:ext>
          </a:extLst>
        </xdr:cNvPr>
        <xdr:cNvSpPr/>
      </xdr:nvSpPr>
      <xdr:spPr>
        <a:xfrm>
          <a:off x="6921500" y="1084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47092</xdr:rowOff>
    </xdr:from>
    <xdr:to>
      <xdr:col>41</xdr:col>
      <xdr:colOff>50800</xdr:colOff>
      <xdr:row>63</xdr:row>
      <xdr:rowOff>92811</xdr:rowOff>
    </xdr:to>
    <xdr:cxnSp macro="">
      <xdr:nvCxnSpPr>
        <xdr:cNvPr id="251" name="直線コネクタ 250">
          <a:extLst>
            <a:ext uri="{FF2B5EF4-FFF2-40B4-BE49-F238E27FC236}">
              <a16:creationId xmlns:a16="http://schemas.microsoft.com/office/drawing/2014/main" id="{B8909C9B-439E-46ED-B0A5-63F61EA277AC}"/>
            </a:ext>
          </a:extLst>
        </xdr:cNvPr>
        <xdr:cNvCxnSpPr/>
      </xdr:nvCxnSpPr>
      <xdr:spPr>
        <a:xfrm flipV="1">
          <a:off x="6972300" y="1084844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38066</xdr:rowOff>
    </xdr:from>
    <xdr:ext cx="469744" cy="259045"/>
    <xdr:sp macro="" textlink="">
      <xdr:nvSpPr>
        <xdr:cNvPr id="252" name="n_1aveValue【体育館・プール】&#10;一人当たり面積">
          <a:extLst>
            <a:ext uri="{FF2B5EF4-FFF2-40B4-BE49-F238E27FC236}">
              <a16:creationId xmlns:a16="http://schemas.microsoft.com/office/drawing/2014/main" id="{431D0A07-EA2C-4D30-BB9C-FAF4A596F9DB}"/>
            </a:ext>
          </a:extLst>
        </xdr:cNvPr>
        <xdr:cNvSpPr txBox="1"/>
      </xdr:nvSpPr>
      <xdr:spPr>
        <a:xfrm>
          <a:off x="9391727" y="1032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14291</xdr:rowOff>
    </xdr:from>
    <xdr:ext cx="469744" cy="259045"/>
    <xdr:sp macro="" textlink="">
      <xdr:nvSpPr>
        <xdr:cNvPr id="253" name="n_2aveValue【体育館・プール】&#10;一人当たり面積">
          <a:extLst>
            <a:ext uri="{FF2B5EF4-FFF2-40B4-BE49-F238E27FC236}">
              <a16:creationId xmlns:a16="http://schemas.microsoft.com/office/drawing/2014/main" id="{D703223F-AFFC-4C79-9A9D-AC020A7694F0}"/>
            </a:ext>
          </a:extLst>
        </xdr:cNvPr>
        <xdr:cNvSpPr txBox="1"/>
      </xdr:nvSpPr>
      <xdr:spPr>
        <a:xfrm>
          <a:off x="8515427" y="103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49039</xdr:rowOff>
    </xdr:from>
    <xdr:ext cx="469744" cy="259045"/>
    <xdr:sp macro="" textlink="">
      <xdr:nvSpPr>
        <xdr:cNvPr id="254" name="n_3aveValue【体育館・プール】&#10;一人当たり面積">
          <a:extLst>
            <a:ext uri="{FF2B5EF4-FFF2-40B4-BE49-F238E27FC236}">
              <a16:creationId xmlns:a16="http://schemas.microsoft.com/office/drawing/2014/main" id="{671A04F7-A4E1-4D3E-8956-00063CD2A135}"/>
            </a:ext>
          </a:extLst>
        </xdr:cNvPr>
        <xdr:cNvSpPr txBox="1"/>
      </xdr:nvSpPr>
      <xdr:spPr>
        <a:xfrm>
          <a:off x="7626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255" name="n_4aveValue【体育館・プール】&#10;一人当たり面積">
          <a:extLst>
            <a:ext uri="{FF2B5EF4-FFF2-40B4-BE49-F238E27FC236}">
              <a16:creationId xmlns:a16="http://schemas.microsoft.com/office/drawing/2014/main" id="{1C391C56-6943-4735-A90B-A9506A616DD6}"/>
            </a:ext>
          </a:extLst>
        </xdr:cNvPr>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86275</xdr:rowOff>
    </xdr:from>
    <xdr:ext cx="469744" cy="259045"/>
    <xdr:sp macro="" textlink="">
      <xdr:nvSpPr>
        <xdr:cNvPr id="256" name="n_1mainValue【体育館・プール】&#10;一人当たり面積">
          <a:extLst>
            <a:ext uri="{FF2B5EF4-FFF2-40B4-BE49-F238E27FC236}">
              <a16:creationId xmlns:a16="http://schemas.microsoft.com/office/drawing/2014/main" id="{757A7414-5022-4AE7-995E-41496190A26F}"/>
            </a:ext>
          </a:extLst>
        </xdr:cNvPr>
        <xdr:cNvSpPr txBox="1"/>
      </xdr:nvSpPr>
      <xdr:spPr>
        <a:xfrm>
          <a:off x="9391727" y="1088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88104</xdr:rowOff>
    </xdr:from>
    <xdr:ext cx="469744" cy="259045"/>
    <xdr:sp macro="" textlink="">
      <xdr:nvSpPr>
        <xdr:cNvPr id="257" name="n_2mainValue【体育館・プール】&#10;一人当たり面積">
          <a:extLst>
            <a:ext uri="{FF2B5EF4-FFF2-40B4-BE49-F238E27FC236}">
              <a16:creationId xmlns:a16="http://schemas.microsoft.com/office/drawing/2014/main" id="{1D476BB1-1710-46BA-830D-FB75A44A62B2}"/>
            </a:ext>
          </a:extLst>
        </xdr:cNvPr>
        <xdr:cNvSpPr txBox="1"/>
      </xdr:nvSpPr>
      <xdr:spPr>
        <a:xfrm>
          <a:off x="8515427" y="1088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89019</xdr:rowOff>
    </xdr:from>
    <xdr:ext cx="469744" cy="259045"/>
    <xdr:sp macro="" textlink="">
      <xdr:nvSpPr>
        <xdr:cNvPr id="258" name="n_3mainValue【体育館・プール】&#10;一人当たり面積">
          <a:extLst>
            <a:ext uri="{FF2B5EF4-FFF2-40B4-BE49-F238E27FC236}">
              <a16:creationId xmlns:a16="http://schemas.microsoft.com/office/drawing/2014/main" id="{5870B710-640A-43CD-A954-1D0FE493FF56}"/>
            </a:ext>
          </a:extLst>
        </xdr:cNvPr>
        <xdr:cNvSpPr txBox="1"/>
      </xdr:nvSpPr>
      <xdr:spPr>
        <a:xfrm>
          <a:off x="7626427" y="1089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134738</xdr:rowOff>
    </xdr:from>
    <xdr:ext cx="469744" cy="259045"/>
    <xdr:sp macro="" textlink="">
      <xdr:nvSpPr>
        <xdr:cNvPr id="259" name="n_4mainValue【体育館・プール】&#10;一人当たり面積">
          <a:extLst>
            <a:ext uri="{FF2B5EF4-FFF2-40B4-BE49-F238E27FC236}">
              <a16:creationId xmlns:a16="http://schemas.microsoft.com/office/drawing/2014/main" id="{24E47453-FDF5-430E-A7E1-DF7C7FB7B422}"/>
            </a:ext>
          </a:extLst>
        </xdr:cNvPr>
        <xdr:cNvSpPr txBox="1"/>
      </xdr:nvSpPr>
      <xdr:spPr>
        <a:xfrm>
          <a:off x="6737427" y="1093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A256C1DA-FF40-4A01-9590-648C7F626CD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9908DE18-CA04-44A6-8871-2854635E147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B65FB997-8329-4D7D-8070-CEE7AFE41DA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A23BD1CB-B615-48C7-8C8A-F0A16DBA338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3E55DFF2-9F13-4AE6-8888-A5C8B66FAAF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5C33DB2B-2677-432D-9D5D-23939E3AFE1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974C18FA-AFF3-4B83-9A79-0F827A46EC8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82F0CE77-42B1-4501-9AC6-48D0F685527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3D57576D-AFE6-436B-8CBA-6398A20094B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A77AE414-27DD-4871-9818-21E00D55985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15E976E6-0F85-4DE4-A763-166080CBD06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082F5C7E-DAB5-4B9B-8917-7A1293B9917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id="{1E04A975-5755-4A22-B682-33B905BEFC2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D44402F1-7873-4D17-9FBC-7383ACDF0B2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003E9369-8BEA-4132-AB54-3EEADDF108D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4DE9F246-1DF6-477D-9CFA-8284EF92CF1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C9F1B606-BC41-416E-A38E-D6132B3798A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C678E9FB-0C2D-4EDF-9CB1-5FF24DD5E83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43CF6DEA-065C-4766-8F07-EEEE44B2DDB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883626CE-2206-4F1D-BB5B-906ECFFD8C4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7C41617F-207E-4E59-A47E-50F707C6B13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C13F9A28-E15F-4626-9A17-E2C0C36CE10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id="{CC161579-9B11-4CE6-9061-C25F472A929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1FEABA22-C157-4539-8437-2167B06ACE5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70486</xdr:rowOff>
    </xdr:from>
    <xdr:to>
      <xdr:col>24</xdr:col>
      <xdr:colOff>62865</xdr:colOff>
      <xdr:row>86</xdr:row>
      <xdr:rowOff>114300</xdr:rowOff>
    </xdr:to>
    <xdr:cxnSp macro="">
      <xdr:nvCxnSpPr>
        <xdr:cNvPr id="284" name="直線コネクタ 283">
          <a:extLst>
            <a:ext uri="{FF2B5EF4-FFF2-40B4-BE49-F238E27FC236}">
              <a16:creationId xmlns:a16="http://schemas.microsoft.com/office/drawing/2014/main" id="{3FEC6B33-021B-41D7-964F-48174EFBEA4C}"/>
            </a:ext>
          </a:extLst>
        </xdr:cNvPr>
        <xdr:cNvCxnSpPr/>
      </xdr:nvCxnSpPr>
      <xdr:spPr>
        <a:xfrm flipV="1">
          <a:off x="4634865" y="1344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682E7DB4-AF2D-4C6C-AB27-1E0F3C69691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a16="http://schemas.microsoft.com/office/drawing/2014/main" id="{861D19EE-5606-4859-9338-9D7161F19FE7}"/>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17163</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D5342999-1E04-48BD-9646-9CE095E45839}"/>
            </a:ext>
          </a:extLst>
        </xdr:cNvPr>
        <xdr:cNvSpPr txBox="1"/>
      </xdr:nvSpPr>
      <xdr:spPr>
        <a:xfrm>
          <a:off x="4673600" y="1321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70486</xdr:rowOff>
    </xdr:from>
    <xdr:to>
      <xdr:col>24</xdr:col>
      <xdr:colOff>152400</xdr:colOff>
      <xdr:row>78</xdr:row>
      <xdr:rowOff>70486</xdr:rowOff>
    </xdr:to>
    <xdr:cxnSp macro="">
      <xdr:nvCxnSpPr>
        <xdr:cNvPr id="288" name="直線コネクタ 287">
          <a:extLst>
            <a:ext uri="{FF2B5EF4-FFF2-40B4-BE49-F238E27FC236}">
              <a16:creationId xmlns:a16="http://schemas.microsoft.com/office/drawing/2014/main" id="{7E89820F-E6F0-49B6-8F6E-00616D0AA846}"/>
            </a:ext>
          </a:extLst>
        </xdr:cNvPr>
        <xdr:cNvCxnSpPr/>
      </xdr:nvCxnSpPr>
      <xdr:spPr>
        <a:xfrm>
          <a:off x="4546600" y="1344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168291</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121E1C3B-7721-4EB2-9E93-4EECC2FBD50A}"/>
            </a:ext>
          </a:extLst>
        </xdr:cNvPr>
        <xdr:cNvSpPr txBox="1"/>
      </xdr:nvSpPr>
      <xdr:spPr>
        <a:xfrm>
          <a:off x="4673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290" name="フローチャート: 判断 289">
          <a:extLst>
            <a:ext uri="{FF2B5EF4-FFF2-40B4-BE49-F238E27FC236}">
              <a16:creationId xmlns:a16="http://schemas.microsoft.com/office/drawing/2014/main" id="{7355AE71-032E-4943-929D-813E53678AC4}"/>
            </a:ext>
          </a:extLst>
        </xdr:cNvPr>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xdr:rowOff>
    </xdr:from>
    <xdr:to>
      <xdr:col>20</xdr:col>
      <xdr:colOff>38100</xdr:colOff>
      <xdr:row>82</xdr:row>
      <xdr:rowOff>107950</xdr:rowOff>
    </xdr:to>
    <xdr:sp macro="" textlink="">
      <xdr:nvSpPr>
        <xdr:cNvPr id="291" name="フローチャート: 判断 290">
          <a:extLst>
            <a:ext uri="{FF2B5EF4-FFF2-40B4-BE49-F238E27FC236}">
              <a16:creationId xmlns:a16="http://schemas.microsoft.com/office/drawing/2014/main" id="{B42F4115-1415-43C4-A731-BA6535A0FEB0}"/>
            </a:ext>
          </a:extLst>
        </xdr:cNvPr>
        <xdr:cNvSpPr/>
      </xdr:nvSpPr>
      <xdr:spPr>
        <a:xfrm>
          <a:off x="3746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97789</xdr:rowOff>
    </xdr:from>
    <xdr:to>
      <xdr:col>15</xdr:col>
      <xdr:colOff>101600</xdr:colOff>
      <xdr:row>82</xdr:row>
      <xdr:rowOff>27939</xdr:rowOff>
    </xdr:to>
    <xdr:sp macro="" textlink="">
      <xdr:nvSpPr>
        <xdr:cNvPr id="292" name="フローチャート: 判断 291">
          <a:extLst>
            <a:ext uri="{FF2B5EF4-FFF2-40B4-BE49-F238E27FC236}">
              <a16:creationId xmlns:a16="http://schemas.microsoft.com/office/drawing/2014/main" id="{795771B8-2E36-4EA0-9C7F-E24433016C60}"/>
            </a:ext>
          </a:extLst>
        </xdr:cNvPr>
        <xdr:cNvSpPr/>
      </xdr:nvSpPr>
      <xdr:spPr>
        <a:xfrm>
          <a:off x="2857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57786</xdr:rowOff>
    </xdr:from>
    <xdr:to>
      <xdr:col>10</xdr:col>
      <xdr:colOff>165100</xdr:colOff>
      <xdr:row>81</xdr:row>
      <xdr:rowOff>159386</xdr:rowOff>
    </xdr:to>
    <xdr:sp macro="" textlink="">
      <xdr:nvSpPr>
        <xdr:cNvPr id="293" name="フローチャート: 判断 292">
          <a:extLst>
            <a:ext uri="{FF2B5EF4-FFF2-40B4-BE49-F238E27FC236}">
              <a16:creationId xmlns:a16="http://schemas.microsoft.com/office/drawing/2014/main" id="{A0F962C0-4ED0-4152-9223-51FDD37D030E}"/>
            </a:ext>
          </a:extLst>
        </xdr:cNvPr>
        <xdr:cNvSpPr/>
      </xdr:nvSpPr>
      <xdr:spPr>
        <a:xfrm>
          <a:off x="1968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2539</xdr:rowOff>
    </xdr:from>
    <xdr:to>
      <xdr:col>6</xdr:col>
      <xdr:colOff>38100</xdr:colOff>
      <xdr:row>81</xdr:row>
      <xdr:rowOff>104139</xdr:rowOff>
    </xdr:to>
    <xdr:sp macro="" textlink="">
      <xdr:nvSpPr>
        <xdr:cNvPr id="294" name="フローチャート: 判断 293">
          <a:extLst>
            <a:ext uri="{FF2B5EF4-FFF2-40B4-BE49-F238E27FC236}">
              <a16:creationId xmlns:a16="http://schemas.microsoft.com/office/drawing/2014/main" id="{A5729E3D-9D5D-4457-A00F-406EBD098997}"/>
            </a:ext>
          </a:extLst>
        </xdr:cNvPr>
        <xdr:cNvSpPr/>
      </xdr:nvSpPr>
      <xdr:spPr>
        <a:xfrm>
          <a:off x="1079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39E5461-380B-4B01-BFAF-9E82E485ACB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D593E9D7-68B1-4FFE-ADD4-8F2B3505630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2F4EC2EA-7143-486E-870C-73212C4B5FE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D2DA9B03-FB32-4DFB-9EA5-92411AFD8ED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EBECB58-9A0C-4810-AC79-5B7750AE5CB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19686</xdr:rowOff>
    </xdr:from>
    <xdr:to>
      <xdr:col>24</xdr:col>
      <xdr:colOff>114300</xdr:colOff>
      <xdr:row>83</xdr:row>
      <xdr:rowOff>121286</xdr:rowOff>
    </xdr:to>
    <xdr:sp macro="" textlink="">
      <xdr:nvSpPr>
        <xdr:cNvPr id="300" name="楕円 299">
          <a:extLst>
            <a:ext uri="{FF2B5EF4-FFF2-40B4-BE49-F238E27FC236}">
              <a16:creationId xmlns:a16="http://schemas.microsoft.com/office/drawing/2014/main" id="{C7B63D37-8E97-4D95-8656-71B816B66B95}"/>
            </a:ext>
          </a:extLst>
        </xdr:cNvPr>
        <xdr:cNvSpPr/>
      </xdr:nvSpPr>
      <xdr:spPr>
        <a:xfrm>
          <a:off x="45847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169563</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3CAF9991-BED4-431D-934E-3D4D9C118FDB}"/>
            </a:ext>
          </a:extLst>
        </xdr:cNvPr>
        <xdr:cNvSpPr txBox="1"/>
      </xdr:nvSpPr>
      <xdr:spPr>
        <a:xfrm>
          <a:off x="4673600"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29211</xdr:rowOff>
    </xdr:from>
    <xdr:to>
      <xdr:col>20</xdr:col>
      <xdr:colOff>38100</xdr:colOff>
      <xdr:row>83</xdr:row>
      <xdr:rowOff>130811</xdr:rowOff>
    </xdr:to>
    <xdr:sp macro="" textlink="">
      <xdr:nvSpPr>
        <xdr:cNvPr id="302" name="楕円 301">
          <a:extLst>
            <a:ext uri="{FF2B5EF4-FFF2-40B4-BE49-F238E27FC236}">
              <a16:creationId xmlns:a16="http://schemas.microsoft.com/office/drawing/2014/main" id="{5E28E6AA-21E9-44BA-96CF-61DF8ECA122A}"/>
            </a:ext>
          </a:extLst>
        </xdr:cNvPr>
        <xdr:cNvSpPr/>
      </xdr:nvSpPr>
      <xdr:spPr>
        <a:xfrm>
          <a:off x="3746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70486</xdr:rowOff>
    </xdr:from>
    <xdr:to>
      <xdr:col>24</xdr:col>
      <xdr:colOff>63500</xdr:colOff>
      <xdr:row>83</xdr:row>
      <xdr:rowOff>80011</xdr:rowOff>
    </xdr:to>
    <xdr:cxnSp macro="">
      <xdr:nvCxnSpPr>
        <xdr:cNvPr id="303" name="直線コネクタ 302">
          <a:extLst>
            <a:ext uri="{FF2B5EF4-FFF2-40B4-BE49-F238E27FC236}">
              <a16:creationId xmlns:a16="http://schemas.microsoft.com/office/drawing/2014/main" id="{D6D407D3-83AB-4F2E-B36D-3A3F81AF91BD}"/>
            </a:ext>
          </a:extLst>
        </xdr:cNvPr>
        <xdr:cNvCxnSpPr/>
      </xdr:nvCxnSpPr>
      <xdr:spPr>
        <a:xfrm flipV="1">
          <a:off x="3797300" y="14300836"/>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168275</xdr:rowOff>
    </xdr:from>
    <xdr:to>
      <xdr:col>15</xdr:col>
      <xdr:colOff>101600</xdr:colOff>
      <xdr:row>83</xdr:row>
      <xdr:rowOff>98425</xdr:rowOff>
    </xdr:to>
    <xdr:sp macro="" textlink="">
      <xdr:nvSpPr>
        <xdr:cNvPr id="304" name="楕円 303">
          <a:extLst>
            <a:ext uri="{FF2B5EF4-FFF2-40B4-BE49-F238E27FC236}">
              <a16:creationId xmlns:a16="http://schemas.microsoft.com/office/drawing/2014/main" id="{88E0A6D9-8751-40D3-BFC6-0355A1294C17}"/>
            </a:ext>
          </a:extLst>
        </xdr:cNvPr>
        <xdr:cNvSpPr/>
      </xdr:nvSpPr>
      <xdr:spPr>
        <a:xfrm>
          <a:off x="2857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47625</xdr:rowOff>
    </xdr:from>
    <xdr:to>
      <xdr:col>19</xdr:col>
      <xdr:colOff>177800</xdr:colOff>
      <xdr:row>83</xdr:row>
      <xdr:rowOff>80011</xdr:rowOff>
    </xdr:to>
    <xdr:cxnSp macro="">
      <xdr:nvCxnSpPr>
        <xdr:cNvPr id="305" name="直線コネクタ 304">
          <a:extLst>
            <a:ext uri="{FF2B5EF4-FFF2-40B4-BE49-F238E27FC236}">
              <a16:creationId xmlns:a16="http://schemas.microsoft.com/office/drawing/2014/main" id="{7DE4965F-DE29-4518-9BCA-53DE9FE1CA0D}"/>
            </a:ext>
          </a:extLst>
        </xdr:cNvPr>
        <xdr:cNvCxnSpPr/>
      </xdr:nvCxnSpPr>
      <xdr:spPr>
        <a:xfrm>
          <a:off x="2908300" y="1427797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133986</xdr:rowOff>
    </xdr:from>
    <xdr:to>
      <xdr:col>10</xdr:col>
      <xdr:colOff>165100</xdr:colOff>
      <xdr:row>83</xdr:row>
      <xdr:rowOff>64136</xdr:rowOff>
    </xdr:to>
    <xdr:sp macro="" textlink="">
      <xdr:nvSpPr>
        <xdr:cNvPr id="306" name="楕円 305">
          <a:extLst>
            <a:ext uri="{FF2B5EF4-FFF2-40B4-BE49-F238E27FC236}">
              <a16:creationId xmlns:a16="http://schemas.microsoft.com/office/drawing/2014/main" id="{93456510-9233-4E91-98B7-468ABBE4523E}"/>
            </a:ext>
          </a:extLst>
        </xdr:cNvPr>
        <xdr:cNvSpPr/>
      </xdr:nvSpPr>
      <xdr:spPr>
        <a:xfrm>
          <a:off x="1968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13336</xdr:rowOff>
    </xdr:from>
    <xdr:to>
      <xdr:col>15</xdr:col>
      <xdr:colOff>50800</xdr:colOff>
      <xdr:row>83</xdr:row>
      <xdr:rowOff>47625</xdr:rowOff>
    </xdr:to>
    <xdr:cxnSp macro="">
      <xdr:nvCxnSpPr>
        <xdr:cNvPr id="307" name="直線コネクタ 306">
          <a:extLst>
            <a:ext uri="{FF2B5EF4-FFF2-40B4-BE49-F238E27FC236}">
              <a16:creationId xmlns:a16="http://schemas.microsoft.com/office/drawing/2014/main" id="{4F9441C8-07B5-45C6-AF3D-2E39933F7104}"/>
            </a:ext>
          </a:extLst>
        </xdr:cNvPr>
        <xdr:cNvCxnSpPr/>
      </xdr:nvCxnSpPr>
      <xdr:spPr>
        <a:xfrm>
          <a:off x="2019300" y="142436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101600</xdr:rowOff>
    </xdr:from>
    <xdr:to>
      <xdr:col>6</xdr:col>
      <xdr:colOff>38100</xdr:colOff>
      <xdr:row>83</xdr:row>
      <xdr:rowOff>31750</xdr:rowOff>
    </xdr:to>
    <xdr:sp macro="" textlink="">
      <xdr:nvSpPr>
        <xdr:cNvPr id="308" name="楕円 307">
          <a:extLst>
            <a:ext uri="{FF2B5EF4-FFF2-40B4-BE49-F238E27FC236}">
              <a16:creationId xmlns:a16="http://schemas.microsoft.com/office/drawing/2014/main" id="{25CCD2F4-D4EA-47CB-9EFB-3411D70223B8}"/>
            </a:ext>
          </a:extLst>
        </xdr:cNvPr>
        <xdr:cNvSpPr/>
      </xdr:nvSpPr>
      <xdr:spPr>
        <a:xfrm>
          <a:off x="1079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152400</xdr:rowOff>
    </xdr:from>
    <xdr:to>
      <xdr:col>10</xdr:col>
      <xdr:colOff>114300</xdr:colOff>
      <xdr:row>83</xdr:row>
      <xdr:rowOff>13336</xdr:rowOff>
    </xdr:to>
    <xdr:cxnSp macro="">
      <xdr:nvCxnSpPr>
        <xdr:cNvPr id="309" name="直線コネクタ 308">
          <a:extLst>
            <a:ext uri="{FF2B5EF4-FFF2-40B4-BE49-F238E27FC236}">
              <a16:creationId xmlns:a16="http://schemas.microsoft.com/office/drawing/2014/main" id="{0D407C8F-88EA-4716-9250-F3BDFABFC690}"/>
            </a:ext>
          </a:extLst>
        </xdr:cNvPr>
        <xdr:cNvCxnSpPr/>
      </xdr:nvCxnSpPr>
      <xdr:spPr>
        <a:xfrm>
          <a:off x="1130300" y="142113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124477</xdr:rowOff>
    </xdr:from>
    <xdr:ext cx="405111" cy="259045"/>
    <xdr:sp macro="" textlink="">
      <xdr:nvSpPr>
        <xdr:cNvPr id="310" name="n_1aveValue【福祉施設】&#10;有形固定資産減価償却率">
          <a:extLst>
            <a:ext uri="{FF2B5EF4-FFF2-40B4-BE49-F238E27FC236}">
              <a16:creationId xmlns:a16="http://schemas.microsoft.com/office/drawing/2014/main" id="{7DE9B5DF-83AB-4817-8DAB-04AC1FD3CB3A}"/>
            </a:ext>
          </a:extLst>
        </xdr:cNvPr>
        <xdr:cNvSpPr txBox="1"/>
      </xdr:nvSpPr>
      <xdr:spPr>
        <a:xfrm>
          <a:off x="35820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44466</xdr:rowOff>
    </xdr:from>
    <xdr:ext cx="405111" cy="259045"/>
    <xdr:sp macro="" textlink="">
      <xdr:nvSpPr>
        <xdr:cNvPr id="311" name="n_2aveValue【福祉施設】&#10;有形固定資産減価償却率">
          <a:extLst>
            <a:ext uri="{FF2B5EF4-FFF2-40B4-BE49-F238E27FC236}">
              <a16:creationId xmlns:a16="http://schemas.microsoft.com/office/drawing/2014/main" id="{F7895D10-A19B-41FC-9C4F-FE91014468F1}"/>
            </a:ext>
          </a:extLst>
        </xdr:cNvPr>
        <xdr:cNvSpPr txBox="1"/>
      </xdr:nvSpPr>
      <xdr:spPr>
        <a:xfrm>
          <a:off x="27057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4463</xdr:rowOff>
    </xdr:from>
    <xdr:ext cx="405111" cy="259045"/>
    <xdr:sp macro="" textlink="">
      <xdr:nvSpPr>
        <xdr:cNvPr id="312" name="n_3aveValue【福祉施設】&#10;有形固定資産減価償却率">
          <a:extLst>
            <a:ext uri="{FF2B5EF4-FFF2-40B4-BE49-F238E27FC236}">
              <a16:creationId xmlns:a16="http://schemas.microsoft.com/office/drawing/2014/main" id="{02E31C95-03D2-4C10-938C-153DC3826D10}"/>
            </a:ext>
          </a:extLst>
        </xdr:cNvPr>
        <xdr:cNvSpPr txBox="1"/>
      </xdr:nvSpPr>
      <xdr:spPr>
        <a:xfrm>
          <a:off x="1816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120666</xdr:rowOff>
    </xdr:from>
    <xdr:ext cx="405111" cy="259045"/>
    <xdr:sp macro="" textlink="">
      <xdr:nvSpPr>
        <xdr:cNvPr id="313" name="n_4aveValue【福祉施設】&#10;有形固定資産減価償却率">
          <a:extLst>
            <a:ext uri="{FF2B5EF4-FFF2-40B4-BE49-F238E27FC236}">
              <a16:creationId xmlns:a16="http://schemas.microsoft.com/office/drawing/2014/main" id="{22627D2F-3A2B-472E-9938-A058AD07E0BE}"/>
            </a:ext>
          </a:extLst>
        </xdr:cNvPr>
        <xdr:cNvSpPr txBox="1"/>
      </xdr:nvSpPr>
      <xdr:spPr>
        <a:xfrm>
          <a:off x="927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121938</xdr:rowOff>
    </xdr:from>
    <xdr:ext cx="405111" cy="259045"/>
    <xdr:sp macro="" textlink="">
      <xdr:nvSpPr>
        <xdr:cNvPr id="314" name="n_1mainValue【福祉施設】&#10;有形固定資産減価償却率">
          <a:extLst>
            <a:ext uri="{FF2B5EF4-FFF2-40B4-BE49-F238E27FC236}">
              <a16:creationId xmlns:a16="http://schemas.microsoft.com/office/drawing/2014/main" id="{F8EADE28-52FD-4C42-8ACC-776960B3A8C6}"/>
            </a:ext>
          </a:extLst>
        </xdr:cNvPr>
        <xdr:cNvSpPr txBox="1"/>
      </xdr:nvSpPr>
      <xdr:spPr>
        <a:xfrm>
          <a:off x="35820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89552</xdr:rowOff>
    </xdr:from>
    <xdr:ext cx="405111" cy="259045"/>
    <xdr:sp macro="" textlink="">
      <xdr:nvSpPr>
        <xdr:cNvPr id="315" name="n_2mainValue【福祉施設】&#10;有形固定資産減価償却率">
          <a:extLst>
            <a:ext uri="{FF2B5EF4-FFF2-40B4-BE49-F238E27FC236}">
              <a16:creationId xmlns:a16="http://schemas.microsoft.com/office/drawing/2014/main" id="{34B228F8-A5E5-4674-90A1-F981DFD16798}"/>
            </a:ext>
          </a:extLst>
        </xdr:cNvPr>
        <xdr:cNvSpPr txBox="1"/>
      </xdr:nvSpPr>
      <xdr:spPr>
        <a:xfrm>
          <a:off x="27057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55263</xdr:rowOff>
    </xdr:from>
    <xdr:ext cx="405111" cy="259045"/>
    <xdr:sp macro="" textlink="">
      <xdr:nvSpPr>
        <xdr:cNvPr id="316" name="n_3mainValue【福祉施設】&#10;有形固定資産減価償却率">
          <a:extLst>
            <a:ext uri="{FF2B5EF4-FFF2-40B4-BE49-F238E27FC236}">
              <a16:creationId xmlns:a16="http://schemas.microsoft.com/office/drawing/2014/main" id="{C4F88615-AD1B-4356-AD57-F11836E7CB42}"/>
            </a:ext>
          </a:extLst>
        </xdr:cNvPr>
        <xdr:cNvSpPr txBox="1"/>
      </xdr:nvSpPr>
      <xdr:spPr>
        <a:xfrm>
          <a:off x="18167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22877</xdr:rowOff>
    </xdr:from>
    <xdr:ext cx="405111" cy="259045"/>
    <xdr:sp macro="" textlink="">
      <xdr:nvSpPr>
        <xdr:cNvPr id="317" name="n_4mainValue【福祉施設】&#10;有形固定資産減価償却率">
          <a:extLst>
            <a:ext uri="{FF2B5EF4-FFF2-40B4-BE49-F238E27FC236}">
              <a16:creationId xmlns:a16="http://schemas.microsoft.com/office/drawing/2014/main" id="{C9CDCDDB-4427-45C4-9AFE-030A9DB87F66}"/>
            </a:ext>
          </a:extLst>
        </xdr:cNvPr>
        <xdr:cNvSpPr txBox="1"/>
      </xdr:nvSpPr>
      <xdr:spPr>
        <a:xfrm>
          <a:off x="927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4AF37189-6DBB-4807-99CC-944136F7BEF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E3CEA1D8-48AB-476F-A5AD-C1E444BFCBD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7F81E64F-6968-44FF-AA17-DE5497E7636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AACB5FAE-855D-4F53-B349-29F8454185C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AE36449D-35FB-433E-B4E2-3BA36920DA3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428FDA1-DDA2-41C8-82D0-AC51AA991BA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90E33B47-FC49-4333-A9FC-28117B3A0FD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4693DAFF-CF0F-4DD6-98E5-50B18D6DFA8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F7F9E78A-E1BF-4C92-957B-5E01ADB8E26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42CDE238-309B-4E17-88CF-3D6055CCCBD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8" name="直線コネクタ 327">
          <a:extLst>
            <a:ext uri="{FF2B5EF4-FFF2-40B4-BE49-F238E27FC236}">
              <a16:creationId xmlns:a16="http://schemas.microsoft.com/office/drawing/2014/main" id="{14A746F9-6457-4B7A-92B7-0E7A162C7DE8}"/>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9" name="テキスト ボックス 328">
          <a:extLst>
            <a:ext uri="{FF2B5EF4-FFF2-40B4-BE49-F238E27FC236}">
              <a16:creationId xmlns:a16="http://schemas.microsoft.com/office/drawing/2014/main" id="{871F8268-3084-41B0-842A-470E04DFFAA3}"/>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0" name="直線コネクタ 329">
          <a:extLst>
            <a:ext uri="{FF2B5EF4-FFF2-40B4-BE49-F238E27FC236}">
              <a16:creationId xmlns:a16="http://schemas.microsoft.com/office/drawing/2014/main" id="{1D7EBCC9-6713-4BBD-B8F7-ABE0ED3ED937}"/>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1" name="テキスト ボックス 330">
          <a:extLst>
            <a:ext uri="{FF2B5EF4-FFF2-40B4-BE49-F238E27FC236}">
              <a16:creationId xmlns:a16="http://schemas.microsoft.com/office/drawing/2014/main" id="{60AC692E-C8CD-4D7E-8651-8DDE99D18ABB}"/>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2" name="直線コネクタ 331">
          <a:extLst>
            <a:ext uri="{FF2B5EF4-FFF2-40B4-BE49-F238E27FC236}">
              <a16:creationId xmlns:a16="http://schemas.microsoft.com/office/drawing/2014/main" id="{E836589E-88B7-498C-A02D-0184BD90476A}"/>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3" name="テキスト ボックス 332">
          <a:extLst>
            <a:ext uri="{FF2B5EF4-FFF2-40B4-BE49-F238E27FC236}">
              <a16:creationId xmlns:a16="http://schemas.microsoft.com/office/drawing/2014/main" id="{7521419B-2EB6-43C9-831E-3CA21BB64A07}"/>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4" name="直線コネクタ 333">
          <a:extLst>
            <a:ext uri="{FF2B5EF4-FFF2-40B4-BE49-F238E27FC236}">
              <a16:creationId xmlns:a16="http://schemas.microsoft.com/office/drawing/2014/main" id="{AFE588A1-82C5-41E8-8507-6832D6C4AF92}"/>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5" name="テキスト ボックス 334">
          <a:extLst>
            <a:ext uri="{FF2B5EF4-FFF2-40B4-BE49-F238E27FC236}">
              <a16:creationId xmlns:a16="http://schemas.microsoft.com/office/drawing/2014/main" id="{62E37440-8626-45A2-B3BD-60B0E366922B}"/>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6" name="直線コネクタ 335">
          <a:extLst>
            <a:ext uri="{FF2B5EF4-FFF2-40B4-BE49-F238E27FC236}">
              <a16:creationId xmlns:a16="http://schemas.microsoft.com/office/drawing/2014/main" id="{9EDF18C6-0E10-475D-AF5B-1A85B1F44EF7}"/>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7" name="テキスト ボックス 336">
          <a:extLst>
            <a:ext uri="{FF2B5EF4-FFF2-40B4-BE49-F238E27FC236}">
              <a16:creationId xmlns:a16="http://schemas.microsoft.com/office/drawing/2014/main" id="{74C02422-48CC-4F0F-8EA1-5905128E2562}"/>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8" name="直線コネクタ 337">
          <a:extLst>
            <a:ext uri="{FF2B5EF4-FFF2-40B4-BE49-F238E27FC236}">
              <a16:creationId xmlns:a16="http://schemas.microsoft.com/office/drawing/2014/main" id="{DAFCDE5E-DCC2-4CAD-8FB9-2BC89708D50F}"/>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9" name="テキスト ボックス 338">
          <a:extLst>
            <a:ext uri="{FF2B5EF4-FFF2-40B4-BE49-F238E27FC236}">
              <a16:creationId xmlns:a16="http://schemas.microsoft.com/office/drawing/2014/main" id="{C853AE10-579A-4419-9368-858DAFF27905}"/>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2BF2F0FF-066F-46AA-9A84-B4448A8F660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404646CC-960C-40B0-A2CD-375CAAF2FF2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C7D0169A-2C7D-4BC8-BC99-1B65600797F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111579</xdr:rowOff>
    </xdr:from>
    <xdr:to>
      <xdr:col>54</xdr:col>
      <xdr:colOff>189865</xdr:colOff>
      <xdr:row>86</xdr:row>
      <xdr:rowOff>132806</xdr:rowOff>
    </xdr:to>
    <xdr:cxnSp macro="">
      <xdr:nvCxnSpPr>
        <xdr:cNvPr id="343" name="直線コネクタ 342">
          <a:extLst>
            <a:ext uri="{FF2B5EF4-FFF2-40B4-BE49-F238E27FC236}">
              <a16:creationId xmlns:a16="http://schemas.microsoft.com/office/drawing/2014/main" id="{832DD6D9-8A14-40E6-A2AA-287063E5587D}"/>
            </a:ext>
          </a:extLst>
        </xdr:cNvPr>
        <xdr:cNvCxnSpPr/>
      </xdr:nvCxnSpPr>
      <xdr:spPr>
        <a:xfrm flipV="1">
          <a:off x="10476865" y="13313229"/>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136633</xdr:rowOff>
    </xdr:from>
    <xdr:ext cx="469744" cy="259045"/>
    <xdr:sp macro="" textlink="">
      <xdr:nvSpPr>
        <xdr:cNvPr id="344" name="【福祉施設】&#10;一人当たり面積最小値テキスト">
          <a:extLst>
            <a:ext uri="{FF2B5EF4-FFF2-40B4-BE49-F238E27FC236}">
              <a16:creationId xmlns:a16="http://schemas.microsoft.com/office/drawing/2014/main" id="{D5865A2F-BDF8-4690-93B8-D14900F761C7}"/>
            </a:ext>
          </a:extLst>
        </xdr:cNvPr>
        <xdr:cNvSpPr txBox="1"/>
      </xdr:nvSpPr>
      <xdr:spPr>
        <a:xfrm>
          <a:off x="10515600" y="1488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132806</xdr:rowOff>
    </xdr:from>
    <xdr:to>
      <xdr:col>55</xdr:col>
      <xdr:colOff>88900</xdr:colOff>
      <xdr:row>86</xdr:row>
      <xdr:rowOff>132806</xdr:rowOff>
    </xdr:to>
    <xdr:cxnSp macro="">
      <xdr:nvCxnSpPr>
        <xdr:cNvPr id="345" name="直線コネクタ 344">
          <a:extLst>
            <a:ext uri="{FF2B5EF4-FFF2-40B4-BE49-F238E27FC236}">
              <a16:creationId xmlns:a16="http://schemas.microsoft.com/office/drawing/2014/main" id="{F87248E1-D8E0-4AED-AB61-7581E6EF6F0A}"/>
            </a:ext>
          </a:extLst>
        </xdr:cNvPr>
        <xdr:cNvCxnSpPr/>
      </xdr:nvCxnSpPr>
      <xdr:spPr>
        <a:xfrm>
          <a:off x="10388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58256</xdr:rowOff>
    </xdr:from>
    <xdr:ext cx="469744" cy="259045"/>
    <xdr:sp macro="" textlink="">
      <xdr:nvSpPr>
        <xdr:cNvPr id="346" name="【福祉施設】&#10;一人当たり面積最大値テキスト">
          <a:extLst>
            <a:ext uri="{FF2B5EF4-FFF2-40B4-BE49-F238E27FC236}">
              <a16:creationId xmlns:a16="http://schemas.microsoft.com/office/drawing/2014/main" id="{49BDE508-924A-4111-A7A2-3CEAD0679549}"/>
            </a:ext>
          </a:extLst>
        </xdr:cNvPr>
        <xdr:cNvSpPr txBox="1"/>
      </xdr:nvSpPr>
      <xdr:spPr>
        <a:xfrm>
          <a:off x="105156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111579</xdr:rowOff>
    </xdr:from>
    <xdr:to>
      <xdr:col>55</xdr:col>
      <xdr:colOff>88900</xdr:colOff>
      <xdr:row>77</xdr:row>
      <xdr:rowOff>111579</xdr:rowOff>
    </xdr:to>
    <xdr:cxnSp macro="">
      <xdr:nvCxnSpPr>
        <xdr:cNvPr id="347" name="直線コネクタ 346">
          <a:extLst>
            <a:ext uri="{FF2B5EF4-FFF2-40B4-BE49-F238E27FC236}">
              <a16:creationId xmlns:a16="http://schemas.microsoft.com/office/drawing/2014/main" id="{4872B55F-F528-4485-BC32-B6DA3B8352C9}"/>
            </a:ext>
          </a:extLst>
        </xdr:cNvPr>
        <xdr:cNvCxnSpPr/>
      </xdr:nvCxnSpPr>
      <xdr:spPr>
        <a:xfrm>
          <a:off x="10388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39206</xdr:rowOff>
    </xdr:from>
    <xdr:ext cx="469744" cy="259045"/>
    <xdr:sp macro="" textlink="">
      <xdr:nvSpPr>
        <xdr:cNvPr id="348" name="【福祉施設】&#10;一人当たり面積平均値テキスト">
          <a:extLst>
            <a:ext uri="{FF2B5EF4-FFF2-40B4-BE49-F238E27FC236}">
              <a16:creationId xmlns:a16="http://schemas.microsoft.com/office/drawing/2014/main" id="{E9065AB1-9B02-4953-AD90-C6F2C2CA2607}"/>
            </a:ext>
          </a:extLst>
        </xdr:cNvPr>
        <xdr:cNvSpPr txBox="1"/>
      </xdr:nvSpPr>
      <xdr:spPr>
        <a:xfrm>
          <a:off x="10515600" y="14441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60779</xdr:rowOff>
    </xdr:from>
    <xdr:to>
      <xdr:col>55</xdr:col>
      <xdr:colOff>50800</xdr:colOff>
      <xdr:row>84</xdr:row>
      <xdr:rowOff>162379</xdr:rowOff>
    </xdr:to>
    <xdr:sp macro="" textlink="">
      <xdr:nvSpPr>
        <xdr:cNvPr id="349" name="フローチャート: 判断 348">
          <a:extLst>
            <a:ext uri="{FF2B5EF4-FFF2-40B4-BE49-F238E27FC236}">
              <a16:creationId xmlns:a16="http://schemas.microsoft.com/office/drawing/2014/main" id="{AD00E33A-D67E-4EF8-A978-4127CEC70B76}"/>
            </a:ext>
          </a:extLst>
        </xdr:cNvPr>
        <xdr:cNvSpPr/>
      </xdr:nvSpPr>
      <xdr:spPr>
        <a:xfrm>
          <a:off x="10426700" y="1446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93436</xdr:rowOff>
    </xdr:from>
    <xdr:to>
      <xdr:col>50</xdr:col>
      <xdr:colOff>165100</xdr:colOff>
      <xdr:row>85</xdr:row>
      <xdr:rowOff>23586</xdr:rowOff>
    </xdr:to>
    <xdr:sp macro="" textlink="">
      <xdr:nvSpPr>
        <xdr:cNvPr id="350" name="フローチャート: 判断 349">
          <a:extLst>
            <a:ext uri="{FF2B5EF4-FFF2-40B4-BE49-F238E27FC236}">
              <a16:creationId xmlns:a16="http://schemas.microsoft.com/office/drawing/2014/main" id="{1E46EBC0-E616-4051-BD95-0048747F404D}"/>
            </a:ext>
          </a:extLst>
        </xdr:cNvPr>
        <xdr:cNvSpPr/>
      </xdr:nvSpPr>
      <xdr:spPr>
        <a:xfrm>
          <a:off x="9588500" y="1449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50981</xdr:rowOff>
    </xdr:from>
    <xdr:to>
      <xdr:col>46</xdr:col>
      <xdr:colOff>38100</xdr:colOff>
      <xdr:row>84</xdr:row>
      <xdr:rowOff>152581</xdr:rowOff>
    </xdr:to>
    <xdr:sp macro="" textlink="">
      <xdr:nvSpPr>
        <xdr:cNvPr id="351" name="フローチャート: 判断 350">
          <a:extLst>
            <a:ext uri="{FF2B5EF4-FFF2-40B4-BE49-F238E27FC236}">
              <a16:creationId xmlns:a16="http://schemas.microsoft.com/office/drawing/2014/main" id="{C4CBDADF-ACCA-471E-A805-2BA516802210}"/>
            </a:ext>
          </a:extLst>
        </xdr:cNvPr>
        <xdr:cNvSpPr/>
      </xdr:nvSpPr>
      <xdr:spPr>
        <a:xfrm>
          <a:off x="8699500" y="1445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46082</xdr:rowOff>
    </xdr:from>
    <xdr:to>
      <xdr:col>41</xdr:col>
      <xdr:colOff>101600</xdr:colOff>
      <xdr:row>84</xdr:row>
      <xdr:rowOff>147682</xdr:rowOff>
    </xdr:to>
    <xdr:sp macro="" textlink="">
      <xdr:nvSpPr>
        <xdr:cNvPr id="352" name="フローチャート: 判断 351">
          <a:extLst>
            <a:ext uri="{FF2B5EF4-FFF2-40B4-BE49-F238E27FC236}">
              <a16:creationId xmlns:a16="http://schemas.microsoft.com/office/drawing/2014/main" id="{135156A9-2774-48CA-BFA3-D7F326EE3587}"/>
            </a:ext>
          </a:extLst>
        </xdr:cNvPr>
        <xdr:cNvSpPr/>
      </xdr:nvSpPr>
      <xdr:spPr>
        <a:xfrm>
          <a:off x="7810500" y="1444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67311</xdr:rowOff>
    </xdr:from>
    <xdr:to>
      <xdr:col>36</xdr:col>
      <xdr:colOff>165100</xdr:colOff>
      <xdr:row>84</xdr:row>
      <xdr:rowOff>168911</xdr:rowOff>
    </xdr:to>
    <xdr:sp macro="" textlink="">
      <xdr:nvSpPr>
        <xdr:cNvPr id="353" name="フローチャート: 判断 352">
          <a:extLst>
            <a:ext uri="{FF2B5EF4-FFF2-40B4-BE49-F238E27FC236}">
              <a16:creationId xmlns:a16="http://schemas.microsoft.com/office/drawing/2014/main" id="{133356C6-ACFE-4958-82C0-8D8C01310B98}"/>
            </a:ext>
          </a:extLst>
        </xdr:cNvPr>
        <xdr:cNvSpPr/>
      </xdr:nvSpPr>
      <xdr:spPr>
        <a:xfrm>
          <a:off x="6921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A055073A-33EF-469E-99F3-4B79E9BE2B8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12D13EC4-9118-48AB-9BE4-E65D21C9890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C2F8378B-602E-4885-999C-72BCC674820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B5373C-907E-463B-94FE-8820BEFBD38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8430C8EC-F394-4A8B-ADEB-27D4110A162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60779</xdr:rowOff>
    </xdr:from>
    <xdr:to>
      <xdr:col>55</xdr:col>
      <xdr:colOff>50800</xdr:colOff>
      <xdr:row>82</xdr:row>
      <xdr:rowOff>162379</xdr:rowOff>
    </xdr:to>
    <xdr:sp macro="" textlink="">
      <xdr:nvSpPr>
        <xdr:cNvPr id="359" name="楕円 358">
          <a:extLst>
            <a:ext uri="{FF2B5EF4-FFF2-40B4-BE49-F238E27FC236}">
              <a16:creationId xmlns:a16="http://schemas.microsoft.com/office/drawing/2014/main" id="{A8A8085D-4175-4C82-B29C-E0CDB196FBF2}"/>
            </a:ext>
          </a:extLst>
        </xdr:cNvPr>
        <xdr:cNvSpPr/>
      </xdr:nvSpPr>
      <xdr:spPr>
        <a:xfrm>
          <a:off x="104267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83656</xdr:rowOff>
    </xdr:from>
    <xdr:ext cx="469744" cy="259045"/>
    <xdr:sp macro="" textlink="">
      <xdr:nvSpPr>
        <xdr:cNvPr id="360" name="【福祉施設】&#10;一人当たり面積該当値テキスト">
          <a:extLst>
            <a:ext uri="{FF2B5EF4-FFF2-40B4-BE49-F238E27FC236}">
              <a16:creationId xmlns:a16="http://schemas.microsoft.com/office/drawing/2014/main" id="{3DA7E1FC-2DAA-4AD8-9C0E-CF1B7BE17072}"/>
            </a:ext>
          </a:extLst>
        </xdr:cNvPr>
        <xdr:cNvSpPr txBox="1"/>
      </xdr:nvSpPr>
      <xdr:spPr>
        <a:xfrm>
          <a:off x="10515600" y="1397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70576</xdr:rowOff>
    </xdr:from>
    <xdr:to>
      <xdr:col>50</xdr:col>
      <xdr:colOff>165100</xdr:colOff>
      <xdr:row>83</xdr:row>
      <xdr:rowOff>726</xdr:rowOff>
    </xdr:to>
    <xdr:sp macro="" textlink="">
      <xdr:nvSpPr>
        <xdr:cNvPr id="361" name="楕円 360">
          <a:extLst>
            <a:ext uri="{FF2B5EF4-FFF2-40B4-BE49-F238E27FC236}">
              <a16:creationId xmlns:a16="http://schemas.microsoft.com/office/drawing/2014/main" id="{F39F5C04-519F-40F8-BC54-1437E5D40B12}"/>
            </a:ext>
          </a:extLst>
        </xdr:cNvPr>
        <xdr:cNvSpPr/>
      </xdr:nvSpPr>
      <xdr:spPr>
        <a:xfrm>
          <a:off x="9588500" y="141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111579</xdr:rowOff>
    </xdr:from>
    <xdr:to>
      <xdr:col>55</xdr:col>
      <xdr:colOff>0</xdr:colOff>
      <xdr:row>82</xdr:row>
      <xdr:rowOff>121376</xdr:rowOff>
    </xdr:to>
    <xdr:cxnSp macro="">
      <xdr:nvCxnSpPr>
        <xdr:cNvPr id="362" name="直線コネクタ 361">
          <a:extLst>
            <a:ext uri="{FF2B5EF4-FFF2-40B4-BE49-F238E27FC236}">
              <a16:creationId xmlns:a16="http://schemas.microsoft.com/office/drawing/2014/main" id="{76CBDA38-3ED2-4166-8917-43BBB95AF607}"/>
            </a:ext>
          </a:extLst>
        </xdr:cNvPr>
        <xdr:cNvCxnSpPr/>
      </xdr:nvCxnSpPr>
      <xdr:spPr>
        <a:xfrm flipV="1">
          <a:off x="9639300" y="1417047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82006</xdr:rowOff>
    </xdr:from>
    <xdr:to>
      <xdr:col>46</xdr:col>
      <xdr:colOff>38100</xdr:colOff>
      <xdr:row>83</xdr:row>
      <xdr:rowOff>12156</xdr:rowOff>
    </xdr:to>
    <xdr:sp macro="" textlink="">
      <xdr:nvSpPr>
        <xdr:cNvPr id="363" name="楕円 362">
          <a:extLst>
            <a:ext uri="{FF2B5EF4-FFF2-40B4-BE49-F238E27FC236}">
              <a16:creationId xmlns:a16="http://schemas.microsoft.com/office/drawing/2014/main" id="{06ACD7B4-8C0F-4685-8C8B-DD376FDAD328}"/>
            </a:ext>
          </a:extLst>
        </xdr:cNvPr>
        <xdr:cNvSpPr/>
      </xdr:nvSpPr>
      <xdr:spPr>
        <a:xfrm>
          <a:off x="8699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121376</xdr:rowOff>
    </xdr:from>
    <xdr:to>
      <xdr:col>50</xdr:col>
      <xdr:colOff>114300</xdr:colOff>
      <xdr:row>82</xdr:row>
      <xdr:rowOff>132806</xdr:rowOff>
    </xdr:to>
    <xdr:cxnSp macro="">
      <xdr:nvCxnSpPr>
        <xdr:cNvPr id="364" name="直線コネクタ 363">
          <a:extLst>
            <a:ext uri="{FF2B5EF4-FFF2-40B4-BE49-F238E27FC236}">
              <a16:creationId xmlns:a16="http://schemas.microsoft.com/office/drawing/2014/main" id="{0D63F1AF-77B5-4187-8AB6-07D21A7B5E0E}"/>
            </a:ext>
          </a:extLst>
        </xdr:cNvPr>
        <xdr:cNvCxnSpPr/>
      </xdr:nvCxnSpPr>
      <xdr:spPr>
        <a:xfrm flipV="1">
          <a:off x="8750300" y="1418027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85271</xdr:rowOff>
    </xdr:from>
    <xdr:to>
      <xdr:col>41</xdr:col>
      <xdr:colOff>101600</xdr:colOff>
      <xdr:row>83</xdr:row>
      <xdr:rowOff>15421</xdr:rowOff>
    </xdr:to>
    <xdr:sp macro="" textlink="">
      <xdr:nvSpPr>
        <xdr:cNvPr id="365" name="楕円 364">
          <a:extLst>
            <a:ext uri="{FF2B5EF4-FFF2-40B4-BE49-F238E27FC236}">
              <a16:creationId xmlns:a16="http://schemas.microsoft.com/office/drawing/2014/main" id="{B21280F1-F3FF-4B2A-B485-D0C2C3B149F2}"/>
            </a:ext>
          </a:extLst>
        </xdr:cNvPr>
        <xdr:cNvSpPr/>
      </xdr:nvSpPr>
      <xdr:spPr>
        <a:xfrm>
          <a:off x="7810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132806</xdr:rowOff>
    </xdr:from>
    <xdr:to>
      <xdr:col>45</xdr:col>
      <xdr:colOff>177800</xdr:colOff>
      <xdr:row>82</xdr:row>
      <xdr:rowOff>136071</xdr:rowOff>
    </xdr:to>
    <xdr:cxnSp macro="">
      <xdr:nvCxnSpPr>
        <xdr:cNvPr id="366" name="直線コネクタ 365">
          <a:extLst>
            <a:ext uri="{FF2B5EF4-FFF2-40B4-BE49-F238E27FC236}">
              <a16:creationId xmlns:a16="http://schemas.microsoft.com/office/drawing/2014/main" id="{8F8BA9B5-B3AE-4464-A41F-C96D4C1CA228}"/>
            </a:ext>
          </a:extLst>
        </xdr:cNvPr>
        <xdr:cNvCxnSpPr/>
      </xdr:nvCxnSpPr>
      <xdr:spPr>
        <a:xfrm flipV="1">
          <a:off x="7861300" y="141917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88537</xdr:rowOff>
    </xdr:from>
    <xdr:to>
      <xdr:col>36</xdr:col>
      <xdr:colOff>165100</xdr:colOff>
      <xdr:row>83</xdr:row>
      <xdr:rowOff>18687</xdr:rowOff>
    </xdr:to>
    <xdr:sp macro="" textlink="">
      <xdr:nvSpPr>
        <xdr:cNvPr id="367" name="楕円 366">
          <a:extLst>
            <a:ext uri="{FF2B5EF4-FFF2-40B4-BE49-F238E27FC236}">
              <a16:creationId xmlns:a16="http://schemas.microsoft.com/office/drawing/2014/main" id="{767558BA-03FB-4DF5-9A84-48C39B9EA3B6}"/>
            </a:ext>
          </a:extLst>
        </xdr:cNvPr>
        <xdr:cNvSpPr/>
      </xdr:nvSpPr>
      <xdr:spPr>
        <a:xfrm>
          <a:off x="69215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136071</xdr:rowOff>
    </xdr:from>
    <xdr:to>
      <xdr:col>41</xdr:col>
      <xdr:colOff>50800</xdr:colOff>
      <xdr:row>82</xdr:row>
      <xdr:rowOff>139337</xdr:rowOff>
    </xdr:to>
    <xdr:cxnSp macro="">
      <xdr:nvCxnSpPr>
        <xdr:cNvPr id="368" name="直線コネクタ 367">
          <a:extLst>
            <a:ext uri="{FF2B5EF4-FFF2-40B4-BE49-F238E27FC236}">
              <a16:creationId xmlns:a16="http://schemas.microsoft.com/office/drawing/2014/main" id="{7E7086C0-9EEC-4F48-924D-6A2F44379325}"/>
            </a:ext>
          </a:extLst>
        </xdr:cNvPr>
        <xdr:cNvCxnSpPr/>
      </xdr:nvCxnSpPr>
      <xdr:spPr>
        <a:xfrm flipV="1">
          <a:off x="6972300" y="141949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14713</xdr:rowOff>
    </xdr:from>
    <xdr:ext cx="469744" cy="259045"/>
    <xdr:sp macro="" textlink="">
      <xdr:nvSpPr>
        <xdr:cNvPr id="369" name="n_1aveValue【福祉施設】&#10;一人当たり面積">
          <a:extLst>
            <a:ext uri="{FF2B5EF4-FFF2-40B4-BE49-F238E27FC236}">
              <a16:creationId xmlns:a16="http://schemas.microsoft.com/office/drawing/2014/main" id="{C769F6E1-D846-46E2-9753-99FBCC4F67C2}"/>
            </a:ext>
          </a:extLst>
        </xdr:cNvPr>
        <xdr:cNvSpPr txBox="1"/>
      </xdr:nvSpPr>
      <xdr:spPr>
        <a:xfrm>
          <a:off x="9391727" y="1458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143708</xdr:rowOff>
    </xdr:from>
    <xdr:ext cx="469744" cy="259045"/>
    <xdr:sp macro="" textlink="">
      <xdr:nvSpPr>
        <xdr:cNvPr id="370" name="n_2aveValue【福祉施設】&#10;一人当たり面積">
          <a:extLst>
            <a:ext uri="{FF2B5EF4-FFF2-40B4-BE49-F238E27FC236}">
              <a16:creationId xmlns:a16="http://schemas.microsoft.com/office/drawing/2014/main" id="{C643F3A5-60D7-4462-ABC4-45F31C838A45}"/>
            </a:ext>
          </a:extLst>
        </xdr:cNvPr>
        <xdr:cNvSpPr txBox="1"/>
      </xdr:nvSpPr>
      <xdr:spPr>
        <a:xfrm>
          <a:off x="8515427" y="145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138809</xdr:rowOff>
    </xdr:from>
    <xdr:ext cx="469744" cy="259045"/>
    <xdr:sp macro="" textlink="">
      <xdr:nvSpPr>
        <xdr:cNvPr id="371" name="n_3aveValue【福祉施設】&#10;一人当たり面積">
          <a:extLst>
            <a:ext uri="{FF2B5EF4-FFF2-40B4-BE49-F238E27FC236}">
              <a16:creationId xmlns:a16="http://schemas.microsoft.com/office/drawing/2014/main" id="{55E0A1A4-9A42-4F62-98F5-64DF5C57FAAE}"/>
            </a:ext>
          </a:extLst>
        </xdr:cNvPr>
        <xdr:cNvSpPr txBox="1"/>
      </xdr:nvSpPr>
      <xdr:spPr>
        <a:xfrm>
          <a:off x="7626427" y="1454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160038</xdr:rowOff>
    </xdr:from>
    <xdr:ext cx="469744" cy="259045"/>
    <xdr:sp macro="" textlink="">
      <xdr:nvSpPr>
        <xdr:cNvPr id="372" name="n_4aveValue【福祉施設】&#10;一人当たり面積">
          <a:extLst>
            <a:ext uri="{FF2B5EF4-FFF2-40B4-BE49-F238E27FC236}">
              <a16:creationId xmlns:a16="http://schemas.microsoft.com/office/drawing/2014/main" id="{3848EAD4-CE5F-40AD-882B-F48DD6B4D379}"/>
            </a:ext>
          </a:extLst>
        </xdr:cNvPr>
        <xdr:cNvSpPr txBox="1"/>
      </xdr:nvSpPr>
      <xdr:spPr>
        <a:xfrm>
          <a:off x="6737427"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17253</xdr:rowOff>
    </xdr:from>
    <xdr:ext cx="469744" cy="259045"/>
    <xdr:sp macro="" textlink="">
      <xdr:nvSpPr>
        <xdr:cNvPr id="373" name="n_1mainValue【福祉施設】&#10;一人当たり面積">
          <a:extLst>
            <a:ext uri="{FF2B5EF4-FFF2-40B4-BE49-F238E27FC236}">
              <a16:creationId xmlns:a16="http://schemas.microsoft.com/office/drawing/2014/main" id="{59E878F3-78F9-4D8C-935E-267BDF8EFA02}"/>
            </a:ext>
          </a:extLst>
        </xdr:cNvPr>
        <xdr:cNvSpPr txBox="1"/>
      </xdr:nvSpPr>
      <xdr:spPr>
        <a:xfrm>
          <a:off x="9391727" y="139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28683</xdr:rowOff>
    </xdr:from>
    <xdr:ext cx="469744" cy="259045"/>
    <xdr:sp macro="" textlink="">
      <xdr:nvSpPr>
        <xdr:cNvPr id="374" name="n_2mainValue【福祉施設】&#10;一人当たり面積">
          <a:extLst>
            <a:ext uri="{FF2B5EF4-FFF2-40B4-BE49-F238E27FC236}">
              <a16:creationId xmlns:a16="http://schemas.microsoft.com/office/drawing/2014/main" id="{7351A129-278E-46CF-B543-438BF50294FB}"/>
            </a:ext>
          </a:extLst>
        </xdr:cNvPr>
        <xdr:cNvSpPr txBox="1"/>
      </xdr:nvSpPr>
      <xdr:spPr>
        <a:xfrm>
          <a:off x="8515427" y="1391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31948</xdr:rowOff>
    </xdr:from>
    <xdr:ext cx="469744" cy="259045"/>
    <xdr:sp macro="" textlink="">
      <xdr:nvSpPr>
        <xdr:cNvPr id="375" name="n_3mainValue【福祉施設】&#10;一人当たり面積">
          <a:extLst>
            <a:ext uri="{FF2B5EF4-FFF2-40B4-BE49-F238E27FC236}">
              <a16:creationId xmlns:a16="http://schemas.microsoft.com/office/drawing/2014/main" id="{009AFB85-9B93-4415-9A47-70FAD4589598}"/>
            </a:ext>
          </a:extLst>
        </xdr:cNvPr>
        <xdr:cNvSpPr txBox="1"/>
      </xdr:nvSpPr>
      <xdr:spPr>
        <a:xfrm>
          <a:off x="76264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35214</xdr:rowOff>
    </xdr:from>
    <xdr:ext cx="469744" cy="259045"/>
    <xdr:sp macro="" textlink="">
      <xdr:nvSpPr>
        <xdr:cNvPr id="376" name="n_4mainValue【福祉施設】&#10;一人当たり面積">
          <a:extLst>
            <a:ext uri="{FF2B5EF4-FFF2-40B4-BE49-F238E27FC236}">
              <a16:creationId xmlns:a16="http://schemas.microsoft.com/office/drawing/2014/main" id="{6BF8021E-CD5D-4A7F-B2D2-437145CD03CF}"/>
            </a:ext>
          </a:extLst>
        </xdr:cNvPr>
        <xdr:cNvSpPr txBox="1"/>
      </xdr:nvSpPr>
      <xdr:spPr>
        <a:xfrm>
          <a:off x="6737427" y="1392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BCB97268-CE49-41BA-B400-810BE0F3001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A5D245E8-2A2C-4618-8849-A1BEA758E61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9E7B7838-E779-40BC-845F-A128DD8FA24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1712A6C3-5DD5-41D8-B84E-F167E3C32FF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FBD4D1B0-F6E2-4EFC-92F8-0397F777A65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21A42B81-1BCA-4D6B-BCCD-6285F36EB95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CB7EC133-73D9-4B0D-9F4D-C055B51EE4B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53E69295-B0DA-4EE4-94C3-6111A0A5D17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19A56C79-61C7-420C-9C78-0FD1CBCDCDB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C756E6C9-46BF-48E3-B49A-E432E2A8155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6737F689-8681-4D9A-9028-59D706591B4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6E2743AC-8E2C-46FC-880D-2EA23BC2D2BF}"/>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id="{F8A5C84B-5EB9-451E-981F-CBA286FA899F}"/>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0B3844AE-A603-49A0-8806-0D533F0570DB}"/>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47885B09-B4CD-4C0F-9ED8-EDB024585B53}"/>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45081716-88F9-467A-B0D1-FC83A28559AA}"/>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DEE80D0F-6F27-4DA3-A2B5-764742F1783C}"/>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A0A9D6D7-8773-4839-9D94-0F019B4D5CC8}"/>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D88BD54D-7B51-4AA3-8D80-BC2E2970C71D}"/>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67B16D70-C88D-4F69-BD29-D439A1DE350B}"/>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a16="http://schemas.microsoft.com/office/drawing/2014/main" id="{34AC7A40-273C-431A-BFC4-3761993D8A84}"/>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B557279E-21B2-428F-AB9B-DBA4DBB8D2C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a16="http://schemas.microsoft.com/office/drawing/2014/main" id="{BC7000F0-9C47-4481-B44E-30648F1D4FDC}"/>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a:extLst>
            <a:ext uri="{FF2B5EF4-FFF2-40B4-BE49-F238E27FC236}">
              <a16:creationId xmlns:a16="http://schemas.microsoft.com/office/drawing/2014/main" id="{783890D9-23C1-4F70-87D2-80EA40D1F47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51436</xdr:rowOff>
    </xdr:from>
    <xdr:to>
      <xdr:col>24</xdr:col>
      <xdr:colOff>62865</xdr:colOff>
      <xdr:row>108</xdr:row>
      <xdr:rowOff>152400</xdr:rowOff>
    </xdr:to>
    <xdr:cxnSp macro="">
      <xdr:nvCxnSpPr>
        <xdr:cNvPr id="401" name="直線コネクタ 400">
          <a:extLst>
            <a:ext uri="{FF2B5EF4-FFF2-40B4-BE49-F238E27FC236}">
              <a16:creationId xmlns:a16="http://schemas.microsoft.com/office/drawing/2014/main" id="{57287F19-F65C-4C4F-BAC7-B89F03649430}"/>
            </a:ext>
          </a:extLst>
        </xdr:cNvPr>
        <xdr:cNvCxnSpPr/>
      </xdr:nvCxnSpPr>
      <xdr:spPr>
        <a:xfrm flipV="1">
          <a:off x="4634865" y="17196436"/>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2" name="【市民会館】&#10;有形固定資産減価償却率最小値テキスト">
          <a:extLst>
            <a:ext uri="{FF2B5EF4-FFF2-40B4-BE49-F238E27FC236}">
              <a16:creationId xmlns:a16="http://schemas.microsoft.com/office/drawing/2014/main" id="{608B2B2C-3570-4473-83AE-273B0F05517C}"/>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3" name="直線コネクタ 402">
          <a:extLst>
            <a:ext uri="{FF2B5EF4-FFF2-40B4-BE49-F238E27FC236}">
              <a16:creationId xmlns:a16="http://schemas.microsoft.com/office/drawing/2014/main" id="{10A13103-49AE-4FC8-9244-C89B5600B0AB}"/>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169563</xdr:rowOff>
    </xdr:from>
    <xdr:ext cx="405111" cy="259045"/>
    <xdr:sp macro="" textlink="">
      <xdr:nvSpPr>
        <xdr:cNvPr id="404" name="【市民会館】&#10;有形固定資産減価償却率最大値テキスト">
          <a:extLst>
            <a:ext uri="{FF2B5EF4-FFF2-40B4-BE49-F238E27FC236}">
              <a16:creationId xmlns:a16="http://schemas.microsoft.com/office/drawing/2014/main" id="{AF16F912-B967-4928-B246-077A5275A216}"/>
            </a:ext>
          </a:extLst>
        </xdr:cNvPr>
        <xdr:cNvSpPr txBox="1"/>
      </xdr:nvSpPr>
      <xdr:spPr>
        <a:xfrm>
          <a:off x="4673600" y="1697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51436</xdr:rowOff>
    </xdr:from>
    <xdr:to>
      <xdr:col>24</xdr:col>
      <xdr:colOff>152400</xdr:colOff>
      <xdr:row>100</xdr:row>
      <xdr:rowOff>51436</xdr:rowOff>
    </xdr:to>
    <xdr:cxnSp macro="">
      <xdr:nvCxnSpPr>
        <xdr:cNvPr id="405" name="直線コネクタ 404">
          <a:extLst>
            <a:ext uri="{FF2B5EF4-FFF2-40B4-BE49-F238E27FC236}">
              <a16:creationId xmlns:a16="http://schemas.microsoft.com/office/drawing/2014/main" id="{2652C13C-D079-46D9-8EA4-6DF6AF1C53FA}"/>
            </a:ext>
          </a:extLst>
        </xdr:cNvPr>
        <xdr:cNvCxnSpPr/>
      </xdr:nvCxnSpPr>
      <xdr:spPr>
        <a:xfrm>
          <a:off x="4546600" y="1719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160672</xdr:rowOff>
    </xdr:from>
    <xdr:ext cx="405111" cy="259045"/>
    <xdr:sp macro="" textlink="">
      <xdr:nvSpPr>
        <xdr:cNvPr id="406" name="【市民会館】&#10;有形固定資産減価償却率平均値テキスト">
          <a:extLst>
            <a:ext uri="{FF2B5EF4-FFF2-40B4-BE49-F238E27FC236}">
              <a16:creationId xmlns:a16="http://schemas.microsoft.com/office/drawing/2014/main" id="{B51E89B0-4E69-4C3F-973D-10BCE71AE6B1}"/>
            </a:ext>
          </a:extLst>
        </xdr:cNvPr>
        <xdr:cNvSpPr txBox="1"/>
      </xdr:nvSpPr>
      <xdr:spPr>
        <a:xfrm>
          <a:off x="4673600" y="1764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137795</xdr:rowOff>
    </xdr:from>
    <xdr:to>
      <xdr:col>24</xdr:col>
      <xdr:colOff>114300</xdr:colOff>
      <xdr:row>104</xdr:row>
      <xdr:rowOff>67945</xdr:rowOff>
    </xdr:to>
    <xdr:sp macro="" textlink="">
      <xdr:nvSpPr>
        <xdr:cNvPr id="407" name="フローチャート: 判断 406">
          <a:extLst>
            <a:ext uri="{FF2B5EF4-FFF2-40B4-BE49-F238E27FC236}">
              <a16:creationId xmlns:a16="http://schemas.microsoft.com/office/drawing/2014/main" id="{A0300491-28D4-47B0-97F5-B9676DA07AEB}"/>
            </a:ext>
          </a:extLst>
        </xdr:cNvPr>
        <xdr:cNvSpPr/>
      </xdr:nvSpPr>
      <xdr:spPr>
        <a:xfrm>
          <a:off x="4584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124461</xdr:rowOff>
    </xdr:from>
    <xdr:to>
      <xdr:col>20</xdr:col>
      <xdr:colOff>38100</xdr:colOff>
      <xdr:row>104</xdr:row>
      <xdr:rowOff>54611</xdr:rowOff>
    </xdr:to>
    <xdr:sp macro="" textlink="">
      <xdr:nvSpPr>
        <xdr:cNvPr id="408" name="フローチャート: 判断 407">
          <a:extLst>
            <a:ext uri="{FF2B5EF4-FFF2-40B4-BE49-F238E27FC236}">
              <a16:creationId xmlns:a16="http://schemas.microsoft.com/office/drawing/2014/main" id="{C15865C5-F1C1-4286-ADC4-43F3BF35EED7}"/>
            </a:ext>
          </a:extLst>
        </xdr:cNvPr>
        <xdr:cNvSpPr/>
      </xdr:nvSpPr>
      <xdr:spPr>
        <a:xfrm>
          <a:off x="3746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154939</xdr:rowOff>
    </xdr:from>
    <xdr:to>
      <xdr:col>15</xdr:col>
      <xdr:colOff>101600</xdr:colOff>
      <xdr:row>104</xdr:row>
      <xdr:rowOff>85089</xdr:rowOff>
    </xdr:to>
    <xdr:sp macro="" textlink="">
      <xdr:nvSpPr>
        <xdr:cNvPr id="409" name="フローチャート: 判断 408">
          <a:extLst>
            <a:ext uri="{FF2B5EF4-FFF2-40B4-BE49-F238E27FC236}">
              <a16:creationId xmlns:a16="http://schemas.microsoft.com/office/drawing/2014/main" id="{F0967741-9A4D-4407-AD38-87F04642F7CD}"/>
            </a:ext>
          </a:extLst>
        </xdr:cNvPr>
        <xdr:cNvSpPr/>
      </xdr:nvSpPr>
      <xdr:spPr>
        <a:xfrm>
          <a:off x="2857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97789</xdr:rowOff>
    </xdr:from>
    <xdr:to>
      <xdr:col>10</xdr:col>
      <xdr:colOff>165100</xdr:colOff>
      <xdr:row>104</xdr:row>
      <xdr:rowOff>27939</xdr:rowOff>
    </xdr:to>
    <xdr:sp macro="" textlink="">
      <xdr:nvSpPr>
        <xdr:cNvPr id="410" name="フローチャート: 判断 409">
          <a:extLst>
            <a:ext uri="{FF2B5EF4-FFF2-40B4-BE49-F238E27FC236}">
              <a16:creationId xmlns:a16="http://schemas.microsoft.com/office/drawing/2014/main" id="{6C92AACD-B94D-4FB4-B308-A916AA277D6F}"/>
            </a:ext>
          </a:extLst>
        </xdr:cNvPr>
        <xdr:cNvSpPr/>
      </xdr:nvSpPr>
      <xdr:spPr>
        <a:xfrm>
          <a:off x="1968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34925</xdr:rowOff>
    </xdr:from>
    <xdr:to>
      <xdr:col>6</xdr:col>
      <xdr:colOff>38100</xdr:colOff>
      <xdr:row>103</xdr:row>
      <xdr:rowOff>136525</xdr:rowOff>
    </xdr:to>
    <xdr:sp macro="" textlink="">
      <xdr:nvSpPr>
        <xdr:cNvPr id="411" name="フローチャート: 判断 410">
          <a:extLst>
            <a:ext uri="{FF2B5EF4-FFF2-40B4-BE49-F238E27FC236}">
              <a16:creationId xmlns:a16="http://schemas.microsoft.com/office/drawing/2014/main" id="{948C3DCA-B8AA-4E17-84AE-1C5F1595E19E}"/>
            </a:ext>
          </a:extLst>
        </xdr:cNvPr>
        <xdr:cNvSpPr/>
      </xdr:nvSpPr>
      <xdr:spPr>
        <a:xfrm>
          <a:off x="1079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96F25F63-0D26-4B00-A06B-794CF06DB38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CBEE1113-6CA1-4596-80BE-1550A3E3C44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180E5439-9B7B-4881-99DD-A73791FAD93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500EC482-5E60-441E-A1BE-20FC696012C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5FFEFD57-D5D9-4818-B44D-8C57C7699C3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111125</xdr:rowOff>
    </xdr:from>
    <xdr:to>
      <xdr:col>24</xdr:col>
      <xdr:colOff>114300</xdr:colOff>
      <xdr:row>106</xdr:row>
      <xdr:rowOff>41275</xdr:rowOff>
    </xdr:to>
    <xdr:sp macro="" textlink="">
      <xdr:nvSpPr>
        <xdr:cNvPr id="417" name="楕円 416">
          <a:extLst>
            <a:ext uri="{FF2B5EF4-FFF2-40B4-BE49-F238E27FC236}">
              <a16:creationId xmlns:a16="http://schemas.microsoft.com/office/drawing/2014/main" id="{E29B9E8F-1201-4D97-A6E7-5B5F96A45523}"/>
            </a:ext>
          </a:extLst>
        </xdr:cNvPr>
        <xdr:cNvSpPr/>
      </xdr:nvSpPr>
      <xdr:spPr>
        <a:xfrm>
          <a:off x="45847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89552</xdr:rowOff>
    </xdr:from>
    <xdr:ext cx="405111" cy="259045"/>
    <xdr:sp macro="" textlink="">
      <xdr:nvSpPr>
        <xdr:cNvPr id="418" name="【市民会館】&#10;有形固定資産減価償却率該当値テキスト">
          <a:extLst>
            <a:ext uri="{FF2B5EF4-FFF2-40B4-BE49-F238E27FC236}">
              <a16:creationId xmlns:a16="http://schemas.microsoft.com/office/drawing/2014/main" id="{79048BD3-754D-431E-B636-33D98C7B135C}"/>
            </a:ext>
          </a:extLst>
        </xdr:cNvPr>
        <xdr:cNvSpPr txBox="1"/>
      </xdr:nvSpPr>
      <xdr:spPr>
        <a:xfrm>
          <a:off x="4673600"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74930</xdr:rowOff>
    </xdr:from>
    <xdr:to>
      <xdr:col>20</xdr:col>
      <xdr:colOff>38100</xdr:colOff>
      <xdr:row>106</xdr:row>
      <xdr:rowOff>5080</xdr:rowOff>
    </xdr:to>
    <xdr:sp macro="" textlink="">
      <xdr:nvSpPr>
        <xdr:cNvPr id="419" name="楕円 418">
          <a:extLst>
            <a:ext uri="{FF2B5EF4-FFF2-40B4-BE49-F238E27FC236}">
              <a16:creationId xmlns:a16="http://schemas.microsoft.com/office/drawing/2014/main" id="{D282F856-98B3-472D-9F9A-0535AE9AB988}"/>
            </a:ext>
          </a:extLst>
        </xdr:cNvPr>
        <xdr:cNvSpPr/>
      </xdr:nvSpPr>
      <xdr:spPr>
        <a:xfrm>
          <a:off x="3746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125730</xdr:rowOff>
    </xdr:from>
    <xdr:to>
      <xdr:col>24</xdr:col>
      <xdr:colOff>63500</xdr:colOff>
      <xdr:row>105</xdr:row>
      <xdr:rowOff>161925</xdr:rowOff>
    </xdr:to>
    <xdr:cxnSp macro="">
      <xdr:nvCxnSpPr>
        <xdr:cNvPr id="420" name="直線コネクタ 419">
          <a:extLst>
            <a:ext uri="{FF2B5EF4-FFF2-40B4-BE49-F238E27FC236}">
              <a16:creationId xmlns:a16="http://schemas.microsoft.com/office/drawing/2014/main" id="{814335D0-95FD-40EC-9935-8A4141033089}"/>
            </a:ext>
          </a:extLst>
        </xdr:cNvPr>
        <xdr:cNvCxnSpPr/>
      </xdr:nvCxnSpPr>
      <xdr:spPr>
        <a:xfrm>
          <a:off x="3797300" y="181279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38736</xdr:rowOff>
    </xdr:from>
    <xdr:to>
      <xdr:col>15</xdr:col>
      <xdr:colOff>101600</xdr:colOff>
      <xdr:row>105</xdr:row>
      <xdr:rowOff>140336</xdr:rowOff>
    </xdr:to>
    <xdr:sp macro="" textlink="">
      <xdr:nvSpPr>
        <xdr:cNvPr id="421" name="楕円 420">
          <a:extLst>
            <a:ext uri="{FF2B5EF4-FFF2-40B4-BE49-F238E27FC236}">
              <a16:creationId xmlns:a16="http://schemas.microsoft.com/office/drawing/2014/main" id="{F3ADF218-FC22-495A-8C02-B7D2FB213CB4}"/>
            </a:ext>
          </a:extLst>
        </xdr:cNvPr>
        <xdr:cNvSpPr/>
      </xdr:nvSpPr>
      <xdr:spPr>
        <a:xfrm>
          <a:off x="28575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89536</xdr:rowOff>
    </xdr:from>
    <xdr:to>
      <xdr:col>19</xdr:col>
      <xdr:colOff>177800</xdr:colOff>
      <xdr:row>105</xdr:row>
      <xdr:rowOff>125730</xdr:rowOff>
    </xdr:to>
    <xdr:cxnSp macro="">
      <xdr:nvCxnSpPr>
        <xdr:cNvPr id="422" name="直線コネクタ 421">
          <a:extLst>
            <a:ext uri="{FF2B5EF4-FFF2-40B4-BE49-F238E27FC236}">
              <a16:creationId xmlns:a16="http://schemas.microsoft.com/office/drawing/2014/main" id="{ACE617B7-2AF0-4858-836C-8489CEE3AC3B}"/>
            </a:ext>
          </a:extLst>
        </xdr:cNvPr>
        <xdr:cNvCxnSpPr/>
      </xdr:nvCxnSpPr>
      <xdr:spPr>
        <a:xfrm>
          <a:off x="2908300" y="180917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71120</xdr:rowOff>
    </xdr:from>
    <xdr:to>
      <xdr:col>10</xdr:col>
      <xdr:colOff>165100</xdr:colOff>
      <xdr:row>106</xdr:row>
      <xdr:rowOff>1270</xdr:rowOff>
    </xdr:to>
    <xdr:sp macro="" textlink="">
      <xdr:nvSpPr>
        <xdr:cNvPr id="423" name="楕円 422">
          <a:extLst>
            <a:ext uri="{FF2B5EF4-FFF2-40B4-BE49-F238E27FC236}">
              <a16:creationId xmlns:a16="http://schemas.microsoft.com/office/drawing/2014/main" id="{E016FAB9-55C3-45EB-A7E9-7CFCBE07DCC4}"/>
            </a:ext>
          </a:extLst>
        </xdr:cNvPr>
        <xdr:cNvSpPr/>
      </xdr:nvSpPr>
      <xdr:spPr>
        <a:xfrm>
          <a:off x="1968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89536</xdr:rowOff>
    </xdr:from>
    <xdr:to>
      <xdr:col>15</xdr:col>
      <xdr:colOff>50800</xdr:colOff>
      <xdr:row>105</xdr:row>
      <xdr:rowOff>121920</xdr:rowOff>
    </xdr:to>
    <xdr:cxnSp macro="">
      <xdr:nvCxnSpPr>
        <xdr:cNvPr id="424" name="直線コネクタ 423">
          <a:extLst>
            <a:ext uri="{FF2B5EF4-FFF2-40B4-BE49-F238E27FC236}">
              <a16:creationId xmlns:a16="http://schemas.microsoft.com/office/drawing/2014/main" id="{D6F7A3E6-C1E1-4DCD-9031-41B75F529ABA}"/>
            </a:ext>
          </a:extLst>
        </xdr:cNvPr>
        <xdr:cNvCxnSpPr/>
      </xdr:nvCxnSpPr>
      <xdr:spPr>
        <a:xfrm flipV="1">
          <a:off x="2019300" y="1809178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88264</xdr:rowOff>
    </xdr:from>
    <xdr:to>
      <xdr:col>6</xdr:col>
      <xdr:colOff>38100</xdr:colOff>
      <xdr:row>106</xdr:row>
      <xdr:rowOff>18414</xdr:rowOff>
    </xdr:to>
    <xdr:sp macro="" textlink="">
      <xdr:nvSpPr>
        <xdr:cNvPr id="425" name="楕円 424">
          <a:extLst>
            <a:ext uri="{FF2B5EF4-FFF2-40B4-BE49-F238E27FC236}">
              <a16:creationId xmlns:a16="http://schemas.microsoft.com/office/drawing/2014/main" id="{CE903986-9A55-4A36-B284-86E28756CD9A}"/>
            </a:ext>
          </a:extLst>
        </xdr:cNvPr>
        <xdr:cNvSpPr/>
      </xdr:nvSpPr>
      <xdr:spPr>
        <a:xfrm>
          <a:off x="1079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121920</xdr:rowOff>
    </xdr:from>
    <xdr:to>
      <xdr:col>10</xdr:col>
      <xdr:colOff>114300</xdr:colOff>
      <xdr:row>105</xdr:row>
      <xdr:rowOff>139064</xdr:rowOff>
    </xdr:to>
    <xdr:cxnSp macro="">
      <xdr:nvCxnSpPr>
        <xdr:cNvPr id="426" name="直線コネクタ 425">
          <a:extLst>
            <a:ext uri="{FF2B5EF4-FFF2-40B4-BE49-F238E27FC236}">
              <a16:creationId xmlns:a16="http://schemas.microsoft.com/office/drawing/2014/main" id="{190DC9D9-6656-4A81-834C-D56585E7AF0C}"/>
            </a:ext>
          </a:extLst>
        </xdr:cNvPr>
        <xdr:cNvCxnSpPr/>
      </xdr:nvCxnSpPr>
      <xdr:spPr>
        <a:xfrm flipV="1">
          <a:off x="1130300" y="1812417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71138</xdr:rowOff>
    </xdr:from>
    <xdr:ext cx="405111" cy="259045"/>
    <xdr:sp macro="" textlink="">
      <xdr:nvSpPr>
        <xdr:cNvPr id="427" name="n_1aveValue【市民会館】&#10;有形固定資産減価償却率">
          <a:extLst>
            <a:ext uri="{FF2B5EF4-FFF2-40B4-BE49-F238E27FC236}">
              <a16:creationId xmlns:a16="http://schemas.microsoft.com/office/drawing/2014/main" id="{90E2833E-50DE-455B-BC24-A20B48A17A36}"/>
            </a:ext>
          </a:extLst>
        </xdr:cNvPr>
        <xdr:cNvSpPr txBox="1"/>
      </xdr:nvSpPr>
      <xdr:spPr>
        <a:xfrm>
          <a:off x="35820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101616</xdr:rowOff>
    </xdr:from>
    <xdr:ext cx="405111" cy="259045"/>
    <xdr:sp macro="" textlink="">
      <xdr:nvSpPr>
        <xdr:cNvPr id="428" name="n_2aveValue【市民会館】&#10;有形固定資産減価償却率">
          <a:extLst>
            <a:ext uri="{FF2B5EF4-FFF2-40B4-BE49-F238E27FC236}">
              <a16:creationId xmlns:a16="http://schemas.microsoft.com/office/drawing/2014/main" id="{5505D9F8-A30F-4C5C-B60B-D8DE304E2593}"/>
            </a:ext>
          </a:extLst>
        </xdr:cNvPr>
        <xdr:cNvSpPr txBox="1"/>
      </xdr:nvSpPr>
      <xdr:spPr>
        <a:xfrm>
          <a:off x="2705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44466</xdr:rowOff>
    </xdr:from>
    <xdr:ext cx="405111" cy="259045"/>
    <xdr:sp macro="" textlink="">
      <xdr:nvSpPr>
        <xdr:cNvPr id="429" name="n_3aveValue【市民会館】&#10;有形固定資産減価償却率">
          <a:extLst>
            <a:ext uri="{FF2B5EF4-FFF2-40B4-BE49-F238E27FC236}">
              <a16:creationId xmlns:a16="http://schemas.microsoft.com/office/drawing/2014/main" id="{3E57302A-E3F3-48BA-AB70-09EFA22353C5}"/>
            </a:ext>
          </a:extLst>
        </xdr:cNvPr>
        <xdr:cNvSpPr txBox="1"/>
      </xdr:nvSpPr>
      <xdr:spPr>
        <a:xfrm>
          <a:off x="1816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153052</xdr:rowOff>
    </xdr:from>
    <xdr:ext cx="405111" cy="259045"/>
    <xdr:sp macro="" textlink="">
      <xdr:nvSpPr>
        <xdr:cNvPr id="430" name="n_4aveValue【市民会館】&#10;有形固定資産減価償却率">
          <a:extLst>
            <a:ext uri="{FF2B5EF4-FFF2-40B4-BE49-F238E27FC236}">
              <a16:creationId xmlns:a16="http://schemas.microsoft.com/office/drawing/2014/main" id="{4A2CA97B-B375-497A-92CF-E6862DADD9F2}"/>
            </a:ext>
          </a:extLst>
        </xdr:cNvPr>
        <xdr:cNvSpPr txBox="1"/>
      </xdr:nvSpPr>
      <xdr:spPr>
        <a:xfrm>
          <a:off x="927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167657</xdr:rowOff>
    </xdr:from>
    <xdr:ext cx="405111" cy="259045"/>
    <xdr:sp macro="" textlink="">
      <xdr:nvSpPr>
        <xdr:cNvPr id="431" name="n_1mainValue【市民会館】&#10;有形固定資産減価償却率">
          <a:extLst>
            <a:ext uri="{FF2B5EF4-FFF2-40B4-BE49-F238E27FC236}">
              <a16:creationId xmlns:a16="http://schemas.microsoft.com/office/drawing/2014/main" id="{8889EC00-C2A0-41B5-854B-67BAD9BC7D8E}"/>
            </a:ext>
          </a:extLst>
        </xdr:cNvPr>
        <xdr:cNvSpPr txBox="1"/>
      </xdr:nvSpPr>
      <xdr:spPr>
        <a:xfrm>
          <a:off x="35820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131463</xdr:rowOff>
    </xdr:from>
    <xdr:ext cx="405111" cy="259045"/>
    <xdr:sp macro="" textlink="">
      <xdr:nvSpPr>
        <xdr:cNvPr id="432" name="n_2mainValue【市民会館】&#10;有形固定資産減価償却率">
          <a:extLst>
            <a:ext uri="{FF2B5EF4-FFF2-40B4-BE49-F238E27FC236}">
              <a16:creationId xmlns:a16="http://schemas.microsoft.com/office/drawing/2014/main" id="{1CACDCB1-ED4F-4C4A-A67F-1B809145CEA6}"/>
            </a:ext>
          </a:extLst>
        </xdr:cNvPr>
        <xdr:cNvSpPr txBox="1"/>
      </xdr:nvSpPr>
      <xdr:spPr>
        <a:xfrm>
          <a:off x="2705744" y="1813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163847</xdr:rowOff>
    </xdr:from>
    <xdr:ext cx="405111" cy="259045"/>
    <xdr:sp macro="" textlink="">
      <xdr:nvSpPr>
        <xdr:cNvPr id="433" name="n_3mainValue【市民会館】&#10;有形固定資産減価償却率">
          <a:extLst>
            <a:ext uri="{FF2B5EF4-FFF2-40B4-BE49-F238E27FC236}">
              <a16:creationId xmlns:a16="http://schemas.microsoft.com/office/drawing/2014/main" id="{942A1180-A23F-410B-9360-89745AE63309}"/>
            </a:ext>
          </a:extLst>
        </xdr:cNvPr>
        <xdr:cNvSpPr txBox="1"/>
      </xdr:nvSpPr>
      <xdr:spPr>
        <a:xfrm>
          <a:off x="1816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9541</xdr:rowOff>
    </xdr:from>
    <xdr:ext cx="405111" cy="259045"/>
    <xdr:sp macro="" textlink="">
      <xdr:nvSpPr>
        <xdr:cNvPr id="434" name="n_4mainValue【市民会館】&#10;有形固定資産減価償却率">
          <a:extLst>
            <a:ext uri="{FF2B5EF4-FFF2-40B4-BE49-F238E27FC236}">
              <a16:creationId xmlns:a16="http://schemas.microsoft.com/office/drawing/2014/main" id="{230F23EC-E71C-4189-951B-F8313AF23335}"/>
            </a:ext>
          </a:extLst>
        </xdr:cNvPr>
        <xdr:cNvSpPr txBox="1"/>
      </xdr:nvSpPr>
      <xdr:spPr>
        <a:xfrm>
          <a:off x="927744"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26307AF9-376A-40EB-B65F-C163A62973F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C04299CB-443D-40DA-A098-337CC67EBAA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708BE8D7-4139-41E6-8E27-891F8B57D03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509284DB-BFA5-48D9-A155-2F1A777427F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929BCBD9-A46D-4214-883D-05D471C59B6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61E8E53A-24E7-4372-BFF4-1FC796AC5E0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D40426F8-48ED-4486-B015-CD3C22847A0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A203C3E2-AB15-4429-A4D1-2F6F1E86CAE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B65F128E-BF98-4755-8B52-9AD38FED586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BEC38C94-C0F2-4056-881F-BE8796EBCC3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a:extLst>
            <a:ext uri="{FF2B5EF4-FFF2-40B4-BE49-F238E27FC236}">
              <a16:creationId xmlns:a16="http://schemas.microsoft.com/office/drawing/2014/main" id="{8A3C39C7-B96F-4471-8B7B-FF6FEED436D3}"/>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6" name="テキスト ボックス 445">
          <a:extLst>
            <a:ext uri="{FF2B5EF4-FFF2-40B4-BE49-F238E27FC236}">
              <a16:creationId xmlns:a16="http://schemas.microsoft.com/office/drawing/2014/main" id="{4D8DD967-5A4E-4941-9CE0-EC14EB29AF27}"/>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a:extLst>
            <a:ext uri="{FF2B5EF4-FFF2-40B4-BE49-F238E27FC236}">
              <a16:creationId xmlns:a16="http://schemas.microsoft.com/office/drawing/2014/main" id="{19C56C7D-2913-4B59-B775-BA55026A129B}"/>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8" name="テキスト ボックス 447">
          <a:extLst>
            <a:ext uri="{FF2B5EF4-FFF2-40B4-BE49-F238E27FC236}">
              <a16:creationId xmlns:a16="http://schemas.microsoft.com/office/drawing/2014/main" id="{9419EC20-2A14-4954-9DF8-298F1ACE78CB}"/>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a:extLst>
            <a:ext uri="{FF2B5EF4-FFF2-40B4-BE49-F238E27FC236}">
              <a16:creationId xmlns:a16="http://schemas.microsoft.com/office/drawing/2014/main" id="{EBC0975E-B558-41E7-BD6E-FE796E1237A3}"/>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0" name="テキスト ボックス 449">
          <a:extLst>
            <a:ext uri="{FF2B5EF4-FFF2-40B4-BE49-F238E27FC236}">
              <a16:creationId xmlns:a16="http://schemas.microsoft.com/office/drawing/2014/main" id="{FD922DFF-2D50-46FA-A668-36D5B17DBB21}"/>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a:extLst>
            <a:ext uri="{FF2B5EF4-FFF2-40B4-BE49-F238E27FC236}">
              <a16:creationId xmlns:a16="http://schemas.microsoft.com/office/drawing/2014/main" id="{03B78493-EAA8-454C-8906-9A4B7B3AD90D}"/>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2" name="テキスト ボックス 451">
          <a:extLst>
            <a:ext uri="{FF2B5EF4-FFF2-40B4-BE49-F238E27FC236}">
              <a16:creationId xmlns:a16="http://schemas.microsoft.com/office/drawing/2014/main" id="{8557187A-CF3F-46F8-9AFA-795A081D81CB}"/>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a:extLst>
            <a:ext uri="{FF2B5EF4-FFF2-40B4-BE49-F238E27FC236}">
              <a16:creationId xmlns:a16="http://schemas.microsoft.com/office/drawing/2014/main" id="{2E9B35BC-0FA5-4D66-BE6C-884E06E94E3E}"/>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4" name="テキスト ボックス 453">
          <a:extLst>
            <a:ext uri="{FF2B5EF4-FFF2-40B4-BE49-F238E27FC236}">
              <a16:creationId xmlns:a16="http://schemas.microsoft.com/office/drawing/2014/main" id="{D7382F52-AB80-46E0-ABC0-A788C77BD673}"/>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a16="http://schemas.microsoft.com/office/drawing/2014/main" id="{82B9C102-911C-409A-A16A-32AFC24C760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a:extLst>
            <a:ext uri="{FF2B5EF4-FFF2-40B4-BE49-F238E27FC236}">
              <a16:creationId xmlns:a16="http://schemas.microsoft.com/office/drawing/2014/main" id="{7EB1E3B4-054A-4C21-99C1-5AC52BC0847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a:extLst>
            <a:ext uri="{FF2B5EF4-FFF2-40B4-BE49-F238E27FC236}">
              <a16:creationId xmlns:a16="http://schemas.microsoft.com/office/drawing/2014/main" id="{DFD6D11B-E419-4C0B-BE71-60F2BCBDCA0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32386</xdr:rowOff>
    </xdr:from>
    <xdr:to>
      <xdr:col>54</xdr:col>
      <xdr:colOff>189865</xdr:colOff>
      <xdr:row>108</xdr:row>
      <xdr:rowOff>112395</xdr:rowOff>
    </xdr:to>
    <xdr:cxnSp macro="">
      <xdr:nvCxnSpPr>
        <xdr:cNvPr id="458" name="直線コネクタ 457">
          <a:extLst>
            <a:ext uri="{FF2B5EF4-FFF2-40B4-BE49-F238E27FC236}">
              <a16:creationId xmlns:a16="http://schemas.microsoft.com/office/drawing/2014/main" id="{71D63371-363C-4D07-AEC7-DE8AF8B76B01}"/>
            </a:ext>
          </a:extLst>
        </xdr:cNvPr>
        <xdr:cNvCxnSpPr/>
      </xdr:nvCxnSpPr>
      <xdr:spPr>
        <a:xfrm flipV="1">
          <a:off x="10476865" y="17348836"/>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116222</xdr:rowOff>
    </xdr:from>
    <xdr:ext cx="469744" cy="259045"/>
    <xdr:sp macro="" textlink="">
      <xdr:nvSpPr>
        <xdr:cNvPr id="459" name="【市民会館】&#10;一人当たり面積最小値テキスト">
          <a:extLst>
            <a:ext uri="{FF2B5EF4-FFF2-40B4-BE49-F238E27FC236}">
              <a16:creationId xmlns:a16="http://schemas.microsoft.com/office/drawing/2014/main" id="{4B147033-3403-49A4-BEA6-6B681A978B24}"/>
            </a:ext>
          </a:extLst>
        </xdr:cNvPr>
        <xdr:cNvSpPr txBox="1"/>
      </xdr:nvSpPr>
      <xdr:spPr>
        <a:xfrm>
          <a:off x="10515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112395</xdr:rowOff>
    </xdr:from>
    <xdr:to>
      <xdr:col>55</xdr:col>
      <xdr:colOff>88900</xdr:colOff>
      <xdr:row>108</xdr:row>
      <xdr:rowOff>112395</xdr:rowOff>
    </xdr:to>
    <xdr:cxnSp macro="">
      <xdr:nvCxnSpPr>
        <xdr:cNvPr id="460" name="直線コネクタ 459">
          <a:extLst>
            <a:ext uri="{FF2B5EF4-FFF2-40B4-BE49-F238E27FC236}">
              <a16:creationId xmlns:a16="http://schemas.microsoft.com/office/drawing/2014/main" id="{088F4C4B-88A7-4D27-9997-48AF1F7982BB}"/>
            </a:ext>
          </a:extLst>
        </xdr:cNvPr>
        <xdr:cNvCxnSpPr/>
      </xdr:nvCxnSpPr>
      <xdr:spPr>
        <a:xfrm>
          <a:off x="10388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150513</xdr:rowOff>
    </xdr:from>
    <xdr:ext cx="469744" cy="259045"/>
    <xdr:sp macro="" textlink="">
      <xdr:nvSpPr>
        <xdr:cNvPr id="461" name="【市民会館】&#10;一人当たり面積最大値テキスト">
          <a:extLst>
            <a:ext uri="{FF2B5EF4-FFF2-40B4-BE49-F238E27FC236}">
              <a16:creationId xmlns:a16="http://schemas.microsoft.com/office/drawing/2014/main" id="{26E0C41B-F1BB-48ED-BB03-3C4740AD4AAD}"/>
            </a:ext>
          </a:extLst>
        </xdr:cNvPr>
        <xdr:cNvSpPr txBox="1"/>
      </xdr:nvSpPr>
      <xdr:spPr>
        <a:xfrm>
          <a:off x="10515600" y="1712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32386</xdr:rowOff>
    </xdr:from>
    <xdr:to>
      <xdr:col>55</xdr:col>
      <xdr:colOff>88900</xdr:colOff>
      <xdr:row>101</xdr:row>
      <xdr:rowOff>32386</xdr:rowOff>
    </xdr:to>
    <xdr:cxnSp macro="">
      <xdr:nvCxnSpPr>
        <xdr:cNvPr id="462" name="直線コネクタ 461">
          <a:extLst>
            <a:ext uri="{FF2B5EF4-FFF2-40B4-BE49-F238E27FC236}">
              <a16:creationId xmlns:a16="http://schemas.microsoft.com/office/drawing/2014/main" id="{DF23B663-4CD6-44EE-9E2A-0F3AD5CEC02E}"/>
            </a:ext>
          </a:extLst>
        </xdr:cNvPr>
        <xdr:cNvCxnSpPr/>
      </xdr:nvCxnSpPr>
      <xdr:spPr>
        <a:xfrm>
          <a:off x="10388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8272</xdr:rowOff>
    </xdr:from>
    <xdr:ext cx="469744" cy="259045"/>
    <xdr:sp macro="" textlink="">
      <xdr:nvSpPr>
        <xdr:cNvPr id="463" name="【市民会館】&#10;一人当たり面積平均値テキスト">
          <a:extLst>
            <a:ext uri="{FF2B5EF4-FFF2-40B4-BE49-F238E27FC236}">
              <a16:creationId xmlns:a16="http://schemas.microsoft.com/office/drawing/2014/main" id="{9AE3F097-A894-455E-A289-9174AA0868B0}"/>
            </a:ext>
          </a:extLst>
        </xdr:cNvPr>
        <xdr:cNvSpPr txBox="1"/>
      </xdr:nvSpPr>
      <xdr:spPr>
        <a:xfrm>
          <a:off x="10515600" y="18010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156845</xdr:rowOff>
    </xdr:from>
    <xdr:to>
      <xdr:col>55</xdr:col>
      <xdr:colOff>50800</xdr:colOff>
      <xdr:row>106</xdr:row>
      <xdr:rowOff>86995</xdr:rowOff>
    </xdr:to>
    <xdr:sp macro="" textlink="">
      <xdr:nvSpPr>
        <xdr:cNvPr id="464" name="フローチャート: 判断 463">
          <a:extLst>
            <a:ext uri="{FF2B5EF4-FFF2-40B4-BE49-F238E27FC236}">
              <a16:creationId xmlns:a16="http://schemas.microsoft.com/office/drawing/2014/main" id="{7F004275-AA8D-4E35-9B02-F9FB6CEB62E4}"/>
            </a:ext>
          </a:extLst>
        </xdr:cNvPr>
        <xdr:cNvSpPr/>
      </xdr:nvSpPr>
      <xdr:spPr>
        <a:xfrm>
          <a:off x="10426700" y="1815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65" name="フローチャート: 判断 464">
          <a:extLst>
            <a:ext uri="{FF2B5EF4-FFF2-40B4-BE49-F238E27FC236}">
              <a16:creationId xmlns:a16="http://schemas.microsoft.com/office/drawing/2014/main" id="{1FAD27DC-E139-4EBD-AF15-1AA46C9C83EE}"/>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466" name="フローチャート: 判断 465">
          <a:extLst>
            <a:ext uri="{FF2B5EF4-FFF2-40B4-BE49-F238E27FC236}">
              <a16:creationId xmlns:a16="http://schemas.microsoft.com/office/drawing/2014/main" id="{7429E88B-1698-44AE-9428-5984B066D39B}"/>
            </a:ext>
          </a:extLst>
        </xdr:cNvPr>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57786</xdr:rowOff>
    </xdr:from>
    <xdr:to>
      <xdr:col>41</xdr:col>
      <xdr:colOff>101600</xdr:colOff>
      <xdr:row>105</xdr:row>
      <xdr:rowOff>159386</xdr:rowOff>
    </xdr:to>
    <xdr:sp macro="" textlink="">
      <xdr:nvSpPr>
        <xdr:cNvPr id="467" name="フローチャート: 判断 466">
          <a:extLst>
            <a:ext uri="{FF2B5EF4-FFF2-40B4-BE49-F238E27FC236}">
              <a16:creationId xmlns:a16="http://schemas.microsoft.com/office/drawing/2014/main" id="{AEF44CD5-076A-451F-A454-1A952E319294}"/>
            </a:ext>
          </a:extLst>
        </xdr:cNvPr>
        <xdr:cNvSpPr/>
      </xdr:nvSpPr>
      <xdr:spPr>
        <a:xfrm>
          <a:off x="7810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42545</xdr:rowOff>
    </xdr:from>
    <xdr:to>
      <xdr:col>36</xdr:col>
      <xdr:colOff>165100</xdr:colOff>
      <xdr:row>105</xdr:row>
      <xdr:rowOff>144145</xdr:rowOff>
    </xdr:to>
    <xdr:sp macro="" textlink="">
      <xdr:nvSpPr>
        <xdr:cNvPr id="468" name="フローチャート: 判断 467">
          <a:extLst>
            <a:ext uri="{FF2B5EF4-FFF2-40B4-BE49-F238E27FC236}">
              <a16:creationId xmlns:a16="http://schemas.microsoft.com/office/drawing/2014/main" id="{86C8FC23-135A-4FB9-B6DB-FBC6CADB21AA}"/>
            </a:ext>
          </a:extLst>
        </xdr:cNvPr>
        <xdr:cNvSpPr/>
      </xdr:nvSpPr>
      <xdr:spPr>
        <a:xfrm>
          <a:off x="6921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28DC3BE8-8A9D-4216-BAAE-BFCFB06AF90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D3AB7D64-C416-4E62-8454-FE0CE6D808E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B40120F-BCA6-4A69-A363-F934E9DA0F0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E9C40CDF-01E8-4D43-818D-DA5F56220E1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1DEBAFC1-1C85-40F8-814D-E0A70F02C15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74" name="楕円 473">
          <a:extLst>
            <a:ext uri="{FF2B5EF4-FFF2-40B4-BE49-F238E27FC236}">
              <a16:creationId xmlns:a16="http://schemas.microsoft.com/office/drawing/2014/main" id="{C033B43D-6C91-4D4B-94F3-BF096F88BDD4}"/>
            </a:ext>
          </a:extLst>
        </xdr:cNvPr>
        <xdr:cNvSpPr/>
      </xdr:nvSpPr>
      <xdr:spPr>
        <a:xfrm>
          <a:off x="104267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137177</xdr:rowOff>
    </xdr:from>
    <xdr:ext cx="469744" cy="259045"/>
    <xdr:sp macro="" textlink="">
      <xdr:nvSpPr>
        <xdr:cNvPr id="475" name="【市民会館】&#10;一人当たり面積該当値テキスト">
          <a:extLst>
            <a:ext uri="{FF2B5EF4-FFF2-40B4-BE49-F238E27FC236}">
              <a16:creationId xmlns:a16="http://schemas.microsoft.com/office/drawing/2014/main" id="{81336CC0-2EC3-4BB7-8C59-10C7E26276B5}"/>
            </a:ext>
          </a:extLst>
        </xdr:cNvPr>
        <xdr:cNvSpPr txBox="1"/>
      </xdr:nvSpPr>
      <xdr:spPr>
        <a:xfrm>
          <a:off x="1051560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164464</xdr:rowOff>
    </xdr:from>
    <xdr:to>
      <xdr:col>50</xdr:col>
      <xdr:colOff>165100</xdr:colOff>
      <xdr:row>106</xdr:row>
      <xdr:rowOff>94614</xdr:rowOff>
    </xdr:to>
    <xdr:sp macro="" textlink="">
      <xdr:nvSpPr>
        <xdr:cNvPr id="476" name="楕円 475">
          <a:extLst>
            <a:ext uri="{FF2B5EF4-FFF2-40B4-BE49-F238E27FC236}">
              <a16:creationId xmlns:a16="http://schemas.microsoft.com/office/drawing/2014/main" id="{8D8CA19C-54C0-4098-9C11-7AC8660C9CCC}"/>
            </a:ext>
          </a:extLst>
        </xdr:cNvPr>
        <xdr:cNvSpPr/>
      </xdr:nvSpPr>
      <xdr:spPr>
        <a:xfrm>
          <a:off x="95885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38100</xdr:rowOff>
    </xdr:from>
    <xdr:to>
      <xdr:col>55</xdr:col>
      <xdr:colOff>0</xdr:colOff>
      <xdr:row>106</xdr:row>
      <xdr:rowOff>43814</xdr:rowOff>
    </xdr:to>
    <xdr:cxnSp macro="">
      <xdr:nvCxnSpPr>
        <xdr:cNvPr id="477" name="直線コネクタ 476">
          <a:extLst>
            <a:ext uri="{FF2B5EF4-FFF2-40B4-BE49-F238E27FC236}">
              <a16:creationId xmlns:a16="http://schemas.microsoft.com/office/drawing/2014/main" id="{407F47FD-17DF-4B00-8680-75E0684A73ED}"/>
            </a:ext>
          </a:extLst>
        </xdr:cNvPr>
        <xdr:cNvCxnSpPr/>
      </xdr:nvCxnSpPr>
      <xdr:spPr>
        <a:xfrm flipV="1">
          <a:off x="9639300" y="18211800"/>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636</xdr:rowOff>
    </xdr:from>
    <xdr:to>
      <xdr:col>46</xdr:col>
      <xdr:colOff>38100</xdr:colOff>
      <xdr:row>106</xdr:row>
      <xdr:rowOff>102236</xdr:rowOff>
    </xdr:to>
    <xdr:sp macro="" textlink="">
      <xdr:nvSpPr>
        <xdr:cNvPr id="478" name="楕円 477">
          <a:extLst>
            <a:ext uri="{FF2B5EF4-FFF2-40B4-BE49-F238E27FC236}">
              <a16:creationId xmlns:a16="http://schemas.microsoft.com/office/drawing/2014/main" id="{904237EE-8C82-47A3-B6AB-87D66E7DED55}"/>
            </a:ext>
          </a:extLst>
        </xdr:cNvPr>
        <xdr:cNvSpPr/>
      </xdr:nvSpPr>
      <xdr:spPr>
        <a:xfrm>
          <a:off x="8699500" y="181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43814</xdr:rowOff>
    </xdr:from>
    <xdr:to>
      <xdr:col>50</xdr:col>
      <xdr:colOff>114300</xdr:colOff>
      <xdr:row>106</xdr:row>
      <xdr:rowOff>51436</xdr:rowOff>
    </xdr:to>
    <xdr:cxnSp macro="">
      <xdr:nvCxnSpPr>
        <xdr:cNvPr id="479" name="直線コネクタ 478">
          <a:extLst>
            <a:ext uri="{FF2B5EF4-FFF2-40B4-BE49-F238E27FC236}">
              <a16:creationId xmlns:a16="http://schemas.microsoft.com/office/drawing/2014/main" id="{C7D0C81F-FB1E-4BB2-AA79-AF31392854FF}"/>
            </a:ext>
          </a:extLst>
        </xdr:cNvPr>
        <xdr:cNvCxnSpPr/>
      </xdr:nvCxnSpPr>
      <xdr:spPr>
        <a:xfrm flipV="1">
          <a:off x="8750300" y="1821751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2539</xdr:rowOff>
    </xdr:from>
    <xdr:to>
      <xdr:col>41</xdr:col>
      <xdr:colOff>101600</xdr:colOff>
      <xdr:row>106</xdr:row>
      <xdr:rowOff>104139</xdr:rowOff>
    </xdr:to>
    <xdr:sp macro="" textlink="">
      <xdr:nvSpPr>
        <xdr:cNvPr id="480" name="楕円 479">
          <a:extLst>
            <a:ext uri="{FF2B5EF4-FFF2-40B4-BE49-F238E27FC236}">
              <a16:creationId xmlns:a16="http://schemas.microsoft.com/office/drawing/2014/main" id="{77B7D91B-CA05-4C09-96B9-441233E275BD}"/>
            </a:ext>
          </a:extLst>
        </xdr:cNvPr>
        <xdr:cNvSpPr/>
      </xdr:nvSpPr>
      <xdr:spPr>
        <a:xfrm>
          <a:off x="7810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51436</xdr:rowOff>
    </xdr:from>
    <xdr:to>
      <xdr:col>45</xdr:col>
      <xdr:colOff>177800</xdr:colOff>
      <xdr:row>106</xdr:row>
      <xdr:rowOff>53339</xdr:rowOff>
    </xdr:to>
    <xdr:cxnSp macro="">
      <xdr:nvCxnSpPr>
        <xdr:cNvPr id="481" name="直線コネクタ 480">
          <a:extLst>
            <a:ext uri="{FF2B5EF4-FFF2-40B4-BE49-F238E27FC236}">
              <a16:creationId xmlns:a16="http://schemas.microsoft.com/office/drawing/2014/main" id="{924192D7-CABE-45C6-86AF-DC28B0925FA9}"/>
            </a:ext>
          </a:extLst>
        </xdr:cNvPr>
        <xdr:cNvCxnSpPr/>
      </xdr:nvCxnSpPr>
      <xdr:spPr>
        <a:xfrm flipV="1">
          <a:off x="7861300" y="182251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4445</xdr:rowOff>
    </xdr:from>
    <xdr:to>
      <xdr:col>36</xdr:col>
      <xdr:colOff>165100</xdr:colOff>
      <xdr:row>106</xdr:row>
      <xdr:rowOff>106045</xdr:rowOff>
    </xdr:to>
    <xdr:sp macro="" textlink="">
      <xdr:nvSpPr>
        <xdr:cNvPr id="482" name="楕円 481">
          <a:extLst>
            <a:ext uri="{FF2B5EF4-FFF2-40B4-BE49-F238E27FC236}">
              <a16:creationId xmlns:a16="http://schemas.microsoft.com/office/drawing/2014/main" id="{060D337A-CA8D-4BC0-B079-24D069E984B3}"/>
            </a:ext>
          </a:extLst>
        </xdr:cNvPr>
        <xdr:cNvSpPr/>
      </xdr:nvSpPr>
      <xdr:spPr>
        <a:xfrm>
          <a:off x="69215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53339</xdr:rowOff>
    </xdr:from>
    <xdr:to>
      <xdr:col>41</xdr:col>
      <xdr:colOff>50800</xdr:colOff>
      <xdr:row>106</xdr:row>
      <xdr:rowOff>55245</xdr:rowOff>
    </xdr:to>
    <xdr:cxnSp macro="">
      <xdr:nvCxnSpPr>
        <xdr:cNvPr id="483" name="直線コネクタ 482">
          <a:extLst>
            <a:ext uri="{FF2B5EF4-FFF2-40B4-BE49-F238E27FC236}">
              <a16:creationId xmlns:a16="http://schemas.microsoft.com/office/drawing/2014/main" id="{6C1EDBF2-F935-4EA4-9F3A-19D19E8EC234}"/>
            </a:ext>
          </a:extLst>
        </xdr:cNvPr>
        <xdr:cNvCxnSpPr/>
      </xdr:nvCxnSpPr>
      <xdr:spPr>
        <a:xfrm flipV="1">
          <a:off x="6972300" y="182270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84" name="n_1aveValue【市民会館】&#10;一人当たり面積">
          <a:extLst>
            <a:ext uri="{FF2B5EF4-FFF2-40B4-BE49-F238E27FC236}">
              <a16:creationId xmlns:a16="http://schemas.microsoft.com/office/drawing/2014/main" id="{930E645C-A6AA-4196-A7B7-FF782C908B9E}"/>
            </a:ext>
          </a:extLst>
        </xdr:cNvPr>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21607</xdr:rowOff>
    </xdr:from>
    <xdr:ext cx="469744" cy="259045"/>
    <xdr:sp macro="" textlink="">
      <xdr:nvSpPr>
        <xdr:cNvPr id="485" name="n_2aveValue【市民会館】&#10;一人当たり面積">
          <a:extLst>
            <a:ext uri="{FF2B5EF4-FFF2-40B4-BE49-F238E27FC236}">
              <a16:creationId xmlns:a16="http://schemas.microsoft.com/office/drawing/2014/main" id="{7C050C5D-5522-430F-B44A-5B3C114602D2}"/>
            </a:ext>
          </a:extLst>
        </xdr:cNvPr>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4463</xdr:rowOff>
    </xdr:from>
    <xdr:ext cx="469744" cy="259045"/>
    <xdr:sp macro="" textlink="">
      <xdr:nvSpPr>
        <xdr:cNvPr id="486" name="n_3aveValue【市民会館】&#10;一人当たり面積">
          <a:extLst>
            <a:ext uri="{FF2B5EF4-FFF2-40B4-BE49-F238E27FC236}">
              <a16:creationId xmlns:a16="http://schemas.microsoft.com/office/drawing/2014/main" id="{BB2073A7-8181-4E74-8B7B-FFA82F6256D4}"/>
            </a:ext>
          </a:extLst>
        </xdr:cNvPr>
        <xdr:cNvSpPr txBox="1"/>
      </xdr:nvSpPr>
      <xdr:spPr>
        <a:xfrm>
          <a:off x="7626427" y="178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160672</xdr:rowOff>
    </xdr:from>
    <xdr:ext cx="469744" cy="259045"/>
    <xdr:sp macro="" textlink="">
      <xdr:nvSpPr>
        <xdr:cNvPr id="487" name="n_4aveValue【市民会館】&#10;一人当たり面積">
          <a:extLst>
            <a:ext uri="{FF2B5EF4-FFF2-40B4-BE49-F238E27FC236}">
              <a16:creationId xmlns:a16="http://schemas.microsoft.com/office/drawing/2014/main" id="{5DDCB19C-D942-43D4-81BE-FFB41BD3BAEB}"/>
            </a:ext>
          </a:extLst>
        </xdr:cNvPr>
        <xdr:cNvSpPr txBox="1"/>
      </xdr:nvSpPr>
      <xdr:spPr>
        <a:xfrm>
          <a:off x="6737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85741</xdr:rowOff>
    </xdr:from>
    <xdr:ext cx="469744" cy="259045"/>
    <xdr:sp macro="" textlink="">
      <xdr:nvSpPr>
        <xdr:cNvPr id="488" name="n_1mainValue【市民会館】&#10;一人当たり面積">
          <a:extLst>
            <a:ext uri="{FF2B5EF4-FFF2-40B4-BE49-F238E27FC236}">
              <a16:creationId xmlns:a16="http://schemas.microsoft.com/office/drawing/2014/main" id="{9B48C8B6-4C97-4C82-B54A-AA1704A52CBA}"/>
            </a:ext>
          </a:extLst>
        </xdr:cNvPr>
        <xdr:cNvSpPr txBox="1"/>
      </xdr:nvSpPr>
      <xdr:spPr>
        <a:xfrm>
          <a:off x="9391727" y="18259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93363</xdr:rowOff>
    </xdr:from>
    <xdr:ext cx="469744" cy="259045"/>
    <xdr:sp macro="" textlink="">
      <xdr:nvSpPr>
        <xdr:cNvPr id="489" name="n_2mainValue【市民会館】&#10;一人当たり面積">
          <a:extLst>
            <a:ext uri="{FF2B5EF4-FFF2-40B4-BE49-F238E27FC236}">
              <a16:creationId xmlns:a16="http://schemas.microsoft.com/office/drawing/2014/main" id="{1EC9DA43-620B-4B11-B6FA-FF2C16AB0B61}"/>
            </a:ext>
          </a:extLst>
        </xdr:cNvPr>
        <xdr:cNvSpPr txBox="1"/>
      </xdr:nvSpPr>
      <xdr:spPr>
        <a:xfrm>
          <a:off x="8515427" y="1826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95266</xdr:rowOff>
    </xdr:from>
    <xdr:ext cx="469744" cy="259045"/>
    <xdr:sp macro="" textlink="">
      <xdr:nvSpPr>
        <xdr:cNvPr id="490" name="n_3mainValue【市民会館】&#10;一人当たり面積">
          <a:extLst>
            <a:ext uri="{FF2B5EF4-FFF2-40B4-BE49-F238E27FC236}">
              <a16:creationId xmlns:a16="http://schemas.microsoft.com/office/drawing/2014/main" id="{E5F06815-5422-42B4-B774-C78D8C26538B}"/>
            </a:ext>
          </a:extLst>
        </xdr:cNvPr>
        <xdr:cNvSpPr txBox="1"/>
      </xdr:nvSpPr>
      <xdr:spPr>
        <a:xfrm>
          <a:off x="7626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97172</xdr:rowOff>
    </xdr:from>
    <xdr:ext cx="469744" cy="259045"/>
    <xdr:sp macro="" textlink="">
      <xdr:nvSpPr>
        <xdr:cNvPr id="491" name="n_4mainValue【市民会館】&#10;一人当たり面積">
          <a:extLst>
            <a:ext uri="{FF2B5EF4-FFF2-40B4-BE49-F238E27FC236}">
              <a16:creationId xmlns:a16="http://schemas.microsoft.com/office/drawing/2014/main" id="{1C546341-5933-41DF-8D58-93C6CBF5B84C}"/>
            </a:ext>
          </a:extLst>
        </xdr:cNvPr>
        <xdr:cNvSpPr txBox="1"/>
      </xdr:nvSpPr>
      <xdr:spPr>
        <a:xfrm>
          <a:off x="6737427" y="1827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a:extLst>
            <a:ext uri="{FF2B5EF4-FFF2-40B4-BE49-F238E27FC236}">
              <a16:creationId xmlns:a16="http://schemas.microsoft.com/office/drawing/2014/main" id="{13E7869D-10B8-433B-9EF2-1132C0BAA85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a:extLst>
            <a:ext uri="{FF2B5EF4-FFF2-40B4-BE49-F238E27FC236}">
              <a16:creationId xmlns:a16="http://schemas.microsoft.com/office/drawing/2014/main" id="{D4D0CFF3-6392-424E-A138-3175985126C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a:extLst>
            <a:ext uri="{FF2B5EF4-FFF2-40B4-BE49-F238E27FC236}">
              <a16:creationId xmlns:a16="http://schemas.microsoft.com/office/drawing/2014/main" id="{73CC01B9-9D4A-4B9D-B90D-590322726D1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a:extLst>
            <a:ext uri="{FF2B5EF4-FFF2-40B4-BE49-F238E27FC236}">
              <a16:creationId xmlns:a16="http://schemas.microsoft.com/office/drawing/2014/main" id="{00913C70-A3B1-41D0-AA7A-D3481B978BE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a:extLst>
            <a:ext uri="{FF2B5EF4-FFF2-40B4-BE49-F238E27FC236}">
              <a16:creationId xmlns:a16="http://schemas.microsoft.com/office/drawing/2014/main" id="{8258EC0E-D179-4986-80E1-739EF676E9B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a:extLst>
            <a:ext uri="{FF2B5EF4-FFF2-40B4-BE49-F238E27FC236}">
              <a16:creationId xmlns:a16="http://schemas.microsoft.com/office/drawing/2014/main" id="{8AD8530D-A5B2-4A78-A0A4-6729CEE3B84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a:extLst>
            <a:ext uri="{FF2B5EF4-FFF2-40B4-BE49-F238E27FC236}">
              <a16:creationId xmlns:a16="http://schemas.microsoft.com/office/drawing/2014/main" id="{63C40674-0DEC-4AEB-9C3B-703CD9C2F5A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a:extLst>
            <a:ext uri="{FF2B5EF4-FFF2-40B4-BE49-F238E27FC236}">
              <a16:creationId xmlns:a16="http://schemas.microsoft.com/office/drawing/2014/main" id="{9D56A54C-9587-4397-AE2E-B4D2903B9B9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a:extLst>
            <a:ext uri="{FF2B5EF4-FFF2-40B4-BE49-F238E27FC236}">
              <a16:creationId xmlns:a16="http://schemas.microsoft.com/office/drawing/2014/main" id="{0D00B04C-104D-4FDF-A453-E10AD4824C1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a:extLst>
            <a:ext uri="{FF2B5EF4-FFF2-40B4-BE49-F238E27FC236}">
              <a16:creationId xmlns:a16="http://schemas.microsoft.com/office/drawing/2014/main" id="{068A8F41-610C-4289-AE31-A0FBD1FFD55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a:extLst>
            <a:ext uri="{FF2B5EF4-FFF2-40B4-BE49-F238E27FC236}">
              <a16:creationId xmlns:a16="http://schemas.microsoft.com/office/drawing/2014/main" id="{B486B9B1-07C4-49C1-B941-54B97427EFF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a:extLst>
            <a:ext uri="{FF2B5EF4-FFF2-40B4-BE49-F238E27FC236}">
              <a16:creationId xmlns:a16="http://schemas.microsoft.com/office/drawing/2014/main" id="{B4E4FE1B-033D-4AE0-8088-71623D82B2B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a:extLst>
            <a:ext uri="{FF2B5EF4-FFF2-40B4-BE49-F238E27FC236}">
              <a16:creationId xmlns:a16="http://schemas.microsoft.com/office/drawing/2014/main" id="{7B326506-FBD6-4E10-ADB6-7E6F8C461E0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a:extLst>
            <a:ext uri="{FF2B5EF4-FFF2-40B4-BE49-F238E27FC236}">
              <a16:creationId xmlns:a16="http://schemas.microsoft.com/office/drawing/2014/main" id="{247868A7-74A4-4142-A130-81A8F0A303C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a:extLst>
            <a:ext uri="{FF2B5EF4-FFF2-40B4-BE49-F238E27FC236}">
              <a16:creationId xmlns:a16="http://schemas.microsoft.com/office/drawing/2014/main" id="{255C6178-77EF-4087-A4D8-2F9EAD66F46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a:extLst>
            <a:ext uri="{FF2B5EF4-FFF2-40B4-BE49-F238E27FC236}">
              <a16:creationId xmlns:a16="http://schemas.microsoft.com/office/drawing/2014/main" id="{EDC69B97-EA00-4E63-9AB5-9ED813C5037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a:extLst>
            <a:ext uri="{FF2B5EF4-FFF2-40B4-BE49-F238E27FC236}">
              <a16:creationId xmlns:a16="http://schemas.microsoft.com/office/drawing/2014/main" id="{FF32D310-65EA-4B59-B95E-B7CE417B804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a:extLst>
            <a:ext uri="{FF2B5EF4-FFF2-40B4-BE49-F238E27FC236}">
              <a16:creationId xmlns:a16="http://schemas.microsoft.com/office/drawing/2014/main" id="{7F65525B-6F51-4C45-A977-D3374F3C4BA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a:extLst>
            <a:ext uri="{FF2B5EF4-FFF2-40B4-BE49-F238E27FC236}">
              <a16:creationId xmlns:a16="http://schemas.microsoft.com/office/drawing/2014/main" id="{733BC324-511F-40E1-BD2D-B060AA3C2E2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a:extLst>
            <a:ext uri="{FF2B5EF4-FFF2-40B4-BE49-F238E27FC236}">
              <a16:creationId xmlns:a16="http://schemas.microsoft.com/office/drawing/2014/main" id="{257C5331-F151-4F22-BB12-7E2630A2CC1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a:extLst>
            <a:ext uri="{FF2B5EF4-FFF2-40B4-BE49-F238E27FC236}">
              <a16:creationId xmlns:a16="http://schemas.microsoft.com/office/drawing/2014/main" id="{2F2708B9-A356-4642-995A-CD83585337D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a16="http://schemas.microsoft.com/office/drawing/2014/main" id="{23AD5D60-8998-462A-9BA0-20D3C421CDD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a:extLst>
            <a:ext uri="{FF2B5EF4-FFF2-40B4-BE49-F238E27FC236}">
              <a16:creationId xmlns:a16="http://schemas.microsoft.com/office/drawing/2014/main" id="{F088B07E-DF25-4704-8146-20A1D71A8912}"/>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a:extLst>
            <a:ext uri="{FF2B5EF4-FFF2-40B4-BE49-F238E27FC236}">
              <a16:creationId xmlns:a16="http://schemas.microsoft.com/office/drawing/2014/main" id="{DAE508FA-1407-424F-A4E8-663C9617DE2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42</xdr:row>
      <xdr:rowOff>38100</xdr:rowOff>
    </xdr:to>
    <xdr:cxnSp macro="">
      <xdr:nvCxnSpPr>
        <xdr:cNvPr id="516" name="直線コネクタ 515">
          <a:extLst>
            <a:ext uri="{FF2B5EF4-FFF2-40B4-BE49-F238E27FC236}">
              <a16:creationId xmlns:a16="http://schemas.microsoft.com/office/drawing/2014/main" id="{29371B27-C905-480B-AF20-1D4E70C23DF4}"/>
            </a:ext>
          </a:extLst>
        </xdr:cNvPr>
        <xdr:cNvCxnSpPr/>
      </xdr:nvCxnSpPr>
      <xdr:spPr>
        <a:xfrm flipV="1">
          <a:off x="16318864" y="5709285"/>
          <a:ext cx="0"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7" name="【一般廃棄物処理施設】&#10;有形固定資産減価償却率最小値テキスト">
          <a:extLst>
            <a:ext uri="{FF2B5EF4-FFF2-40B4-BE49-F238E27FC236}">
              <a16:creationId xmlns:a16="http://schemas.microsoft.com/office/drawing/2014/main" id="{07E54F11-3410-4B43-B38C-6291F7D72C7E}"/>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8" name="直線コネクタ 517">
          <a:extLst>
            <a:ext uri="{FF2B5EF4-FFF2-40B4-BE49-F238E27FC236}">
              <a16:creationId xmlns:a16="http://schemas.microsoft.com/office/drawing/2014/main" id="{57684C03-C04F-4D79-B886-3CD54E99BA85}"/>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519" name="【一般廃棄物処理施設】&#10;有形固定資産減価償却率最大値テキスト">
          <a:extLst>
            <a:ext uri="{FF2B5EF4-FFF2-40B4-BE49-F238E27FC236}">
              <a16:creationId xmlns:a16="http://schemas.microsoft.com/office/drawing/2014/main" id="{A5A380BA-AF91-4541-8C1E-8DBE8605DD85}"/>
            </a:ext>
          </a:extLst>
        </xdr:cNvPr>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520" name="直線コネクタ 519">
          <a:extLst>
            <a:ext uri="{FF2B5EF4-FFF2-40B4-BE49-F238E27FC236}">
              <a16:creationId xmlns:a16="http://schemas.microsoft.com/office/drawing/2014/main" id="{7E2B634F-D346-4F78-9BEE-86F236507071}"/>
            </a:ext>
          </a:extLst>
        </xdr:cNvPr>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521" name="【一般廃棄物処理施設】&#10;有形固定資産減価償却率平均値テキスト">
          <a:extLst>
            <a:ext uri="{FF2B5EF4-FFF2-40B4-BE49-F238E27FC236}">
              <a16:creationId xmlns:a16="http://schemas.microsoft.com/office/drawing/2014/main" id="{736A28D1-FB6A-49B2-BF14-1B3074E8EF39}"/>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22" name="フローチャート: 判断 521">
          <a:extLst>
            <a:ext uri="{FF2B5EF4-FFF2-40B4-BE49-F238E27FC236}">
              <a16:creationId xmlns:a16="http://schemas.microsoft.com/office/drawing/2014/main" id="{4FEE83B0-6FA2-4E4D-BC40-23254A600ED5}"/>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523" name="フローチャート: 判断 522">
          <a:extLst>
            <a:ext uri="{FF2B5EF4-FFF2-40B4-BE49-F238E27FC236}">
              <a16:creationId xmlns:a16="http://schemas.microsoft.com/office/drawing/2014/main" id="{32002389-FAF5-44DE-9154-BE24A887C784}"/>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524" name="フローチャート: 判断 523">
          <a:extLst>
            <a:ext uri="{FF2B5EF4-FFF2-40B4-BE49-F238E27FC236}">
              <a16:creationId xmlns:a16="http://schemas.microsoft.com/office/drawing/2014/main" id="{146E072D-9173-4B77-B30A-23C6A6FB4051}"/>
            </a:ext>
          </a:extLst>
        </xdr:cNvPr>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525" name="フローチャート: 判断 524">
          <a:extLst>
            <a:ext uri="{FF2B5EF4-FFF2-40B4-BE49-F238E27FC236}">
              <a16:creationId xmlns:a16="http://schemas.microsoft.com/office/drawing/2014/main" id="{CD9EE41E-2A15-405B-9C05-1972246DA53C}"/>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84455</xdr:rowOff>
    </xdr:from>
    <xdr:to>
      <xdr:col>67</xdr:col>
      <xdr:colOff>101600</xdr:colOff>
      <xdr:row>38</xdr:row>
      <xdr:rowOff>14605</xdr:rowOff>
    </xdr:to>
    <xdr:sp macro="" textlink="">
      <xdr:nvSpPr>
        <xdr:cNvPr id="526" name="フローチャート: 判断 525">
          <a:extLst>
            <a:ext uri="{FF2B5EF4-FFF2-40B4-BE49-F238E27FC236}">
              <a16:creationId xmlns:a16="http://schemas.microsoft.com/office/drawing/2014/main" id="{3B73983E-26EA-47D1-8FFC-6B550720344D}"/>
            </a:ext>
          </a:extLst>
        </xdr:cNvPr>
        <xdr:cNvSpPr/>
      </xdr:nvSpPr>
      <xdr:spPr>
        <a:xfrm>
          <a:off x="12763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92DE8FB2-9CAC-4766-A67A-3A4EE29566C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2AD0401D-607A-47CB-9D37-E04E5B0FF6B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A4B6FC8F-89C1-49DB-96D4-F6E12767B50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A498C711-EDCD-4F0D-8C54-C3CF72FC8E0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BCF2D19C-D44D-4DCF-9BA0-994F440BB57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73025</xdr:rowOff>
    </xdr:from>
    <xdr:to>
      <xdr:col>85</xdr:col>
      <xdr:colOff>177800</xdr:colOff>
      <xdr:row>41</xdr:row>
      <xdr:rowOff>3175</xdr:rowOff>
    </xdr:to>
    <xdr:sp macro="" textlink="">
      <xdr:nvSpPr>
        <xdr:cNvPr id="532" name="楕円 531">
          <a:extLst>
            <a:ext uri="{FF2B5EF4-FFF2-40B4-BE49-F238E27FC236}">
              <a16:creationId xmlns:a16="http://schemas.microsoft.com/office/drawing/2014/main" id="{CE272BF0-F1DD-432F-AF05-4322457AF6AE}"/>
            </a:ext>
          </a:extLst>
        </xdr:cNvPr>
        <xdr:cNvSpPr/>
      </xdr:nvSpPr>
      <xdr:spPr>
        <a:xfrm>
          <a:off x="16268700" y="69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51452</xdr:rowOff>
    </xdr:from>
    <xdr:ext cx="405111" cy="259045"/>
    <xdr:sp macro="" textlink="">
      <xdr:nvSpPr>
        <xdr:cNvPr id="533" name="【一般廃棄物処理施設】&#10;有形固定資産減価償却率該当値テキスト">
          <a:extLst>
            <a:ext uri="{FF2B5EF4-FFF2-40B4-BE49-F238E27FC236}">
              <a16:creationId xmlns:a16="http://schemas.microsoft.com/office/drawing/2014/main" id="{80E43773-044F-47DC-8777-2E79158B2CCA}"/>
            </a:ext>
          </a:extLst>
        </xdr:cNvPr>
        <xdr:cNvSpPr txBox="1"/>
      </xdr:nvSpPr>
      <xdr:spPr>
        <a:xfrm>
          <a:off x="16357600" y="690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34925</xdr:rowOff>
    </xdr:from>
    <xdr:to>
      <xdr:col>81</xdr:col>
      <xdr:colOff>101600</xdr:colOff>
      <xdr:row>40</xdr:row>
      <xdr:rowOff>136525</xdr:rowOff>
    </xdr:to>
    <xdr:sp macro="" textlink="">
      <xdr:nvSpPr>
        <xdr:cNvPr id="534" name="楕円 533">
          <a:extLst>
            <a:ext uri="{FF2B5EF4-FFF2-40B4-BE49-F238E27FC236}">
              <a16:creationId xmlns:a16="http://schemas.microsoft.com/office/drawing/2014/main" id="{331537EF-93DF-4D82-9D32-B98B254A08FB}"/>
            </a:ext>
          </a:extLst>
        </xdr:cNvPr>
        <xdr:cNvSpPr/>
      </xdr:nvSpPr>
      <xdr:spPr>
        <a:xfrm>
          <a:off x="154305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85725</xdr:rowOff>
    </xdr:from>
    <xdr:to>
      <xdr:col>85</xdr:col>
      <xdr:colOff>127000</xdr:colOff>
      <xdr:row>40</xdr:row>
      <xdr:rowOff>123825</xdr:rowOff>
    </xdr:to>
    <xdr:cxnSp macro="">
      <xdr:nvCxnSpPr>
        <xdr:cNvPr id="535" name="直線コネクタ 534">
          <a:extLst>
            <a:ext uri="{FF2B5EF4-FFF2-40B4-BE49-F238E27FC236}">
              <a16:creationId xmlns:a16="http://schemas.microsoft.com/office/drawing/2014/main" id="{61C9886E-F79E-4AA0-B753-419F9D0855F4}"/>
            </a:ext>
          </a:extLst>
        </xdr:cNvPr>
        <xdr:cNvCxnSpPr/>
      </xdr:nvCxnSpPr>
      <xdr:spPr>
        <a:xfrm>
          <a:off x="15481300" y="69437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168275</xdr:rowOff>
    </xdr:from>
    <xdr:to>
      <xdr:col>76</xdr:col>
      <xdr:colOff>165100</xdr:colOff>
      <xdr:row>40</xdr:row>
      <xdr:rowOff>98425</xdr:rowOff>
    </xdr:to>
    <xdr:sp macro="" textlink="">
      <xdr:nvSpPr>
        <xdr:cNvPr id="536" name="楕円 535">
          <a:extLst>
            <a:ext uri="{FF2B5EF4-FFF2-40B4-BE49-F238E27FC236}">
              <a16:creationId xmlns:a16="http://schemas.microsoft.com/office/drawing/2014/main" id="{E96F45CB-0173-4BD9-88BB-C126E1A55057}"/>
            </a:ext>
          </a:extLst>
        </xdr:cNvPr>
        <xdr:cNvSpPr/>
      </xdr:nvSpPr>
      <xdr:spPr>
        <a:xfrm>
          <a:off x="145415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47625</xdr:rowOff>
    </xdr:from>
    <xdr:to>
      <xdr:col>81</xdr:col>
      <xdr:colOff>50800</xdr:colOff>
      <xdr:row>40</xdr:row>
      <xdr:rowOff>85725</xdr:rowOff>
    </xdr:to>
    <xdr:cxnSp macro="">
      <xdr:nvCxnSpPr>
        <xdr:cNvPr id="537" name="直線コネクタ 536">
          <a:extLst>
            <a:ext uri="{FF2B5EF4-FFF2-40B4-BE49-F238E27FC236}">
              <a16:creationId xmlns:a16="http://schemas.microsoft.com/office/drawing/2014/main" id="{AFA0CFAE-1E26-4B57-B0B0-F571094ACB98}"/>
            </a:ext>
          </a:extLst>
        </xdr:cNvPr>
        <xdr:cNvCxnSpPr/>
      </xdr:nvCxnSpPr>
      <xdr:spPr>
        <a:xfrm>
          <a:off x="14592300" y="69056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130175</xdr:rowOff>
    </xdr:from>
    <xdr:to>
      <xdr:col>72</xdr:col>
      <xdr:colOff>38100</xdr:colOff>
      <xdr:row>40</xdr:row>
      <xdr:rowOff>60325</xdr:rowOff>
    </xdr:to>
    <xdr:sp macro="" textlink="">
      <xdr:nvSpPr>
        <xdr:cNvPr id="538" name="楕円 537">
          <a:extLst>
            <a:ext uri="{FF2B5EF4-FFF2-40B4-BE49-F238E27FC236}">
              <a16:creationId xmlns:a16="http://schemas.microsoft.com/office/drawing/2014/main" id="{1EB6E032-83CB-4050-8A19-ABAD19E03753}"/>
            </a:ext>
          </a:extLst>
        </xdr:cNvPr>
        <xdr:cNvSpPr/>
      </xdr:nvSpPr>
      <xdr:spPr>
        <a:xfrm>
          <a:off x="13652500" y="6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9525</xdr:rowOff>
    </xdr:from>
    <xdr:to>
      <xdr:col>76</xdr:col>
      <xdr:colOff>114300</xdr:colOff>
      <xdr:row>40</xdr:row>
      <xdr:rowOff>47625</xdr:rowOff>
    </xdr:to>
    <xdr:cxnSp macro="">
      <xdr:nvCxnSpPr>
        <xdr:cNvPr id="539" name="直線コネクタ 538">
          <a:extLst>
            <a:ext uri="{FF2B5EF4-FFF2-40B4-BE49-F238E27FC236}">
              <a16:creationId xmlns:a16="http://schemas.microsoft.com/office/drawing/2014/main" id="{F0E4C870-D4A5-4339-B2E7-FEEB665E5D3A}"/>
            </a:ext>
          </a:extLst>
        </xdr:cNvPr>
        <xdr:cNvCxnSpPr/>
      </xdr:nvCxnSpPr>
      <xdr:spPr>
        <a:xfrm>
          <a:off x="13703300" y="68675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90170</xdr:rowOff>
    </xdr:from>
    <xdr:to>
      <xdr:col>67</xdr:col>
      <xdr:colOff>101600</xdr:colOff>
      <xdr:row>40</xdr:row>
      <xdr:rowOff>20320</xdr:rowOff>
    </xdr:to>
    <xdr:sp macro="" textlink="">
      <xdr:nvSpPr>
        <xdr:cNvPr id="540" name="楕円 539">
          <a:extLst>
            <a:ext uri="{FF2B5EF4-FFF2-40B4-BE49-F238E27FC236}">
              <a16:creationId xmlns:a16="http://schemas.microsoft.com/office/drawing/2014/main" id="{976D7C98-A472-4D73-8615-E745ED859191}"/>
            </a:ext>
          </a:extLst>
        </xdr:cNvPr>
        <xdr:cNvSpPr/>
      </xdr:nvSpPr>
      <xdr:spPr>
        <a:xfrm>
          <a:off x="12763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140970</xdr:rowOff>
    </xdr:from>
    <xdr:to>
      <xdr:col>71</xdr:col>
      <xdr:colOff>177800</xdr:colOff>
      <xdr:row>40</xdr:row>
      <xdr:rowOff>9525</xdr:rowOff>
    </xdr:to>
    <xdr:cxnSp macro="">
      <xdr:nvCxnSpPr>
        <xdr:cNvPr id="541" name="直線コネクタ 540">
          <a:extLst>
            <a:ext uri="{FF2B5EF4-FFF2-40B4-BE49-F238E27FC236}">
              <a16:creationId xmlns:a16="http://schemas.microsoft.com/office/drawing/2014/main" id="{7D49098B-4E0E-440D-AF80-A0714CFA352E}"/>
            </a:ext>
          </a:extLst>
        </xdr:cNvPr>
        <xdr:cNvCxnSpPr/>
      </xdr:nvCxnSpPr>
      <xdr:spPr>
        <a:xfrm>
          <a:off x="12814300" y="68275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542" name="n_1aveValue【一般廃棄物処理施設】&#10;有形固定資産減価償却率">
          <a:extLst>
            <a:ext uri="{FF2B5EF4-FFF2-40B4-BE49-F238E27FC236}">
              <a16:creationId xmlns:a16="http://schemas.microsoft.com/office/drawing/2014/main" id="{F9FEC8AE-E193-4F24-8090-C9DAA69009FB}"/>
            </a:ext>
          </a:extLst>
        </xdr:cNvPr>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90187</xdr:rowOff>
    </xdr:from>
    <xdr:ext cx="405111" cy="259045"/>
    <xdr:sp macro="" textlink="">
      <xdr:nvSpPr>
        <xdr:cNvPr id="543" name="n_2aveValue【一般廃棄物処理施設】&#10;有形固定資産減価償却率">
          <a:extLst>
            <a:ext uri="{FF2B5EF4-FFF2-40B4-BE49-F238E27FC236}">
              <a16:creationId xmlns:a16="http://schemas.microsoft.com/office/drawing/2014/main" id="{22C8CA64-6ADB-4B80-9B7B-DF7F1715CE00}"/>
            </a:ext>
          </a:extLst>
        </xdr:cNvPr>
        <xdr:cNvSpPr txBox="1"/>
      </xdr:nvSpPr>
      <xdr:spPr>
        <a:xfrm>
          <a:off x="143897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544" name="n_3aveValue【一般廃棄物処理施設】&#10;有形固定資産減価償却率">
          <a:extLst>
            <a:ext uri="{FF2B5EF4-FFF2-40B4-BE49-F238E27FC236}">
              <a16:creationId xmlns:a16="http://schemas.microsoft.com/office/drawing/2014/main" id="{144CB59F-4A42-4E48-A083-E1AAB5CD4D16}"/>
            </a:ext>
          </a:extLst>
        </xdr:cNvPr>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31132</xdr:rowOff>
    </xdr:from>
    <xdr:ext cx="405111" cy="259045"/>
    <xdr:sp macro="" textlink="">
      <xdr:nvSpPr>
        <xdr:cNvPr id="545" name="n_4aveValue【一般廃棄物処理施設】&#10;有形固定資産減価償却率">
          <a:extLst>
            <a:ext uri="{FF2B5EF4-FFF2-40B4-BE49-F238E27FC236}">
              <a16:creationId xmlns:a16="http://schemas.microsoft.com/office/drawing/2014/main" id="{D7A29252-430A-4DEA-AC38-936FE84AB7D0}"/>
            </a:ext>
          </a:extLst>
        </xdr:cNvPr>
        <xdr:cNvSpPr txBox="1"/>
      </xdr:nvSpPr>
      <xdr:spPr>
        <a:xfrm>
          <a:off x="12611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127652</xdr:rowOff>
    </xdr:from>
    <xdr:ext cx="405111" cy="259045"/>
    <xdr:sp macro="" textlink="">
      <xdr:nvSpPr>
        <xdr:cNvPr id="546" name="n_1mainValue【一般廃棄物処理施設】&#10;有形固定資産減価償却率">
          <a:extLst>
            <a:ext uri="{FF2B5EF4-FFF2-40B4-BE49-F238E27FC236}">
              <a16:creationId xmlns:a16="http://schemas.microsoft.com/office/drawing/2014/main" id="{0CE812C3-3276-49EC-8307-7E605121FF57}"/>
            </a:ext>
          </a:extLst>
        </xdr:cNvPr>
        <xdr:cNvSpPr txBox="1"/>
      </xdr:nvSpPr>
      <xdr:spPr>
        <a:xfrm>
          <a:off x="15266044" y="698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89552</xdr:rowOff>
    </xdr:from>
    <xdr:ext cx="405111" cy="259045"/>
    <xdr:sp macro="" textlink="">
      <xdr:nvSpPr>
        <xdr:cNvPr id="547" name="n_2mainValue【一般廃棄物処理施設】&#10;有形固定資産減価償却率">
          <a:extLst>
            <a:ext uri="{FF2B5EF4-FFF2-40B4-BE49-F238E27FC236}">
              <a16:creationId xmlns:a16="http://schemas.microsoft.com/office/drawing/2014/main" id="{1E0358C0-4B2E-4563-B365-8CD21B546F03}"/>
            </a:ext>
          </a:extLst>
        </xdr:cNvPr>
        <xdr:cNvSpPr txBox="1"/>
      </xdr:nvSpPr>
      <xdr:spPr>
        <a:xfrm>
          <a:off x="14389744" y="694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51452</xdr:rowOff>
    </xdr:from>
    <xdr:ext cx="405111" cy="259045"/>
    <xdr:sp macro="" textlink="">
      <xdr:nvSpPr>
        <xdr:cNvPr id="548" name="n_3mainValue【一般廃棄物処理施設】&#10;有形固定資産減価償却率">
          <a:extLst>
            <a:ext uri="{FF2B5EF4-FFF2-40B4-BE49-F238E27FC236}">
              <a16:creationId xmlns:a16="http://schemas.microsoft.com/office/drawing/2014/main" id="{1BBAE073-CFB9-44BC-BC9A-D99254F86299}"/>
            </a:ext>
          </a:extLst>
        </xdr:cNvPr>
        <xdr:cNvSpPr txBox="1"/>
      </xdr:nvSpPr>
      <xdr:spPr>
        <a:xfrm>
          <a:off x="13500744" y="690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11447</xdr:rowOff>
    </xdr:from>
    <xdr:ext cx="405111" cy="259045"/>
    <xdr:sp macro="" textlink="">
      <xdr:nvSpPr>
        <xdr:cNvPr id="549" name="n_4mainValue【一般廃棄物処理施設】&#10;有形固定資産減価償却率">
          <a:extLst>
            <a:ext uri="{FF2B5EF4-FFF2-40B4-BE49-F238E27FC236}">
              <a16:creationId xmlns:a16="http://schemas.microsoft.com/office/drawing/2014/main" id="{14B25526-9F4A-4257-B879-405A04CD60C7}"/>
            </a:ext>
          </a:extLst>
        </xdr:cNvPr>
        <xdr:cNvSpPr txBox="1"/>
      </xdr:nvSpPr>
      <xdr:spPr>
        <a:xfrm>
          <a:off x="12611744"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ABF5BEF9-F3C3-458C-B902-C7B1BD26E28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D0A12285-6E0C-4D26-AC74-51EC3F01D05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7097C75E-1E4F-4790-9F6A-4B9833495ED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5F52C625-83B8-4457-B9E1-457F6FF6B89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79C51A1D-91C3-4A85-B83F-B9D6691EA70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162E363F-6558-47D4-9B6A-F1D13B5A784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1A7B3B41-B2F9-4A77-85E5-716CF052C59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7312C7E3-DD11-440E-9F5B-B26B5CD23DB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24D8D974-A595-4036-A139-5A3033064E6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A5CBF9B1-CEA9-4362-88E1-36FF5552881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0" name="直線コネクタ 559">
          <a:extLst>
            <a:ext uri="{FF2B5EF4-FFF2-40B4-BE49-F238E27FC236}">
              <a16:creationId xmlns:a16="http://schemas.microsoft.com/office/drawing/2014/main" id="{023E130B-9464-4E1B-8286-DDF4564E8425}"/>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1" name="テキスト ボックス 560">
          <a:extLst>
            <a:ext uri="{FF2B5EF4-FFF2-40B4-BE49-F238E27FC236}">
              <a16:creationId xmlns:a16="http://schemas.microsoft.com/office/drawing/2014/main" id="{3066CA7C-70BD-4924-AEA9-9AD2ECC7F94A}"/>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2" name="直線コネクタ 561">
          <a:extLst>
            <a:ext uri="{FF2B5EF4-FFF2-40B4-BE49-F238E27FC236}">
              <a16:creationId xmlns:a16="http://schemas.microsoft.com/office/drawing/2014/main" id="{5538C429-C368-4A3F-9E39-8E486A4F36B9}"/>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3" name="テキスト ボックス 562">
          <a:extLst>
            <a:ext uri="{FF2B5EF4-FFF2-40B4-BE49-F238E27FC236}">
              <a16:creationId xmlns:a16="http://schemas.microsoft.com/office/drawing/2014/main" id="{04F8F920-B833-4D84-BE02-E37C5BB1682F}"/>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a:extLst>
            <a:ext uri="{FF2B5EF4-FFF2-40B4-BE49-F238E27FC236}">
              <a16:creationId xmlns:a16="http://schemas.microsoft.com/office/drawing/2014/main" id="{3EED10FE-DF27-4A29-B4F1-37959651450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5" name="テキスト ボックス 564">
          <a:extLst>
            <a:ext uri="{FF2B5EF4-FFF2-40B4-BE49-F238E27FC236}">
              <a16:creationId xmlns:a16="http://schemas.microsoft.com/office/drawing/2014/main" id="{2D2EFFCD-2191-407D-8CEE-C22A12616084}"/>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6" name="直線コネクタ 565">
          <a:extLst>
            <a:ext uri="{FF2B5EF4-FFF2-40B4-BE49-F238E27FC236}">
              <a16:creationId xmlns:a16="http://schemas.microsoft.com/office/drawing/2014/main" id="{046EBE82-4426-464A-ABB1-B04EF1EA288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7" name="テキスト ボックス 566">
          <a:extLst>
            <a:ext uri="{FF2B5EF4-FFF2-40B4-BE49-F238E27FC236}">
              <a16:creationId xmlns:a16="http://schemas.microsoft.com/office/drawing/2014/main" id="{BD7DAFCF-363F-43BF-AFD7-0C4435584E3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8" name="直線コネクタ 567">
          <a:extLst>
            <a:ext uri="{FF2B5EF4-FFF2-40B4-BE49-F238E27FC236}">
              <a16:creationId xmlns:a16="http://schemas.microsoft.com/office/drawing/2014/main" id="{251742F1-E959-4F73-A126-41C2168C6AC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9" name="テキスト ボックス 568">
          <a:extLst>
            <a:ext uri="{FF2B5EF4-FFF2-40B4-BE49-F238E27FC236}">
              <a16:creationId xmlns:a16="http://schemas.microsoft.com/office/drawing/2014/main" id="{12A2719B-CCEC-483C-8ADE-A1F3C9000462}"/>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41C771DD-62DE-499F-A08F-46C3B37DC28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78A46F50-9232-4136-AB75-B6BE02D1933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5C56C672-E9E1-4507-9F1A-495A10D9FD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150293</xdr:rowOff>
    </xdr:from>
    <xdr:to>
      <xdr:col>116</xdr:col>
      <xdr:colOff>62864</xdr:colOff>
      <xdr:row>42</xdr:row>
      <xdr:rowOff>27897</xdr:rowOff>
    </xdr:to>
    <xdr:cxnSp macro="">
      <xdr:nvCxnSpPr>
        <xdr:cNvPr id="573" name="直線コネクタ 572">
          <a:extLst>
            <a:ext uri="{FF2B5EF4-FFF2-40B4-BE49-F238E27FC236}">
              <a16:creationId xmlns:a16="http://schemas.microsoft.com/office/drawing/2014/main" id="{585AFD06-6070-4940-9B92-66343DEBD12C}"/>
            </a:ext>
          </a:extLst>
        </xdr:cNvPr>
        <xdr:cNvCxnSpPr/>
      </xdr:nvCxnSpPr>
      <xdr:spPr>
        <a:xfrm flipV="1">
          <a:off x="22160864" y="5979593"/>
          <a:ext cx="0" cy="1249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31724</xdr:rowOff>
    </xdr:from>
    <xdr:ext cx="469744" cy="259045"/>
    <xdr:sp macro="" textlink="">
      <xdr:nvSpPr>
        <xdr:cNvPr id="574" name="【一般廃棄物処理施設】&#10;一人当たり有形固定資産（償却資産）額最小値テキスト">
          <a:extLst>
            <a:ext uri="{FF2B5EF4-FFF2-40B4-BE49-F238E27FC236}">
              <a16:creationId xmlns:a16="http://schemas.microsoft.com/office/drawing/2014/main" id="{F4E35FD7-BE54-4622-B6B9-F75D43399E55}"/>
            </a:ext>
          </a:extLst>
        </xdr:cNvPr>
        <xdr:cNvSpPr txBox="1"/>
      </xdr:nvSpPr>
      <xdr:spPr>
        <a:xfrm>
          <a:off x="22199600" y="723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27897</xdr:rowOff>
    </xdr:from>
    <xdr:to>
      <xdr:col>116</xdr:col>
      <xdr:colOff>152400</xdr:colOff>
      <xdr:row>42</xdr:row>
      <xdr:rowOff>27897</xdr:rowOff>
    </xdr:to>
    <xdr:cxnSp macro="">
      <xdr:nvCxnSpPr>
        <xdr:cNvPr id="575" name="直線コネクタ 574">
          <a:extLst>
            <a:ext uri="{FF2B5EF4-FFF2-40B4-BE49-F238E27FC236}">
              <a16:creationId xmlns:a16="http://schemas.microsoft.com/office/drawing/2014/main" id="{BD810D25-99FD-450A-8F1B-7399A0CF3A0F}"/>
            </a:ext>
          </a:extLst>
        </xdr:cNvPr>
        <xdr:cNvCxnSpPr/>
      </xdr:nvCxnSpPr>
      <xdr:spPr>
        <a:xfrm>
          <a:off x="22072600" y="722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96970</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B6EBF81D-0979-424D-BFBF-A63C3D2F750C}"/>
            </a:ext>
          </a:extLst>
        </xdr:cNvPr>
        <xdr:cNvSpPr txBox="1"/>
      </xdr:nvSpPr>
      <xdr:spPr>
        <a:xfrm>
          <a:off x="22199600" y="575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150293</xdr:rowOff>
    </xdr:from>
    <xdr:to>
      <xdr:col>116</xdr:col>
      <xdr:colOff>152400</xdr:colOff>
      <xdr:row>34</xdr:row>
      <xdr:rowOff>150293</xdr:rowOff>
    </xdr:to>
    <xdr:cxnSp macro="">
      <xdr:nvCxnSpPr>
        <xdr:cNvPr id="577" name="直線コネクタ 576">
          <a:extLst>
            <a:ext uri="{FF2B5EF4-FFF2-40B4-BE49-F238E27FC236}">
              <a16:creationId xmlns:a16="http://schemas.microsoft.com/office/drawing/2014/main" id="{BD5B21F6-F071-4EA3-9C8A-9A8FCDF9E032}"/>
            </a:ext>
          </a:extLst>
        </xdr:cNvPr>
        <xdr:cNvCxnSpPr/>
      </xdr:nvCxnSpPr>
      <xdr:spPr>
        <a:xfrm>
          <a:off x="22072600" y="597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151902</xdr:rowOff>
    </xdr:from>
    <xdr:ext cx="599010" cy="259045"/>
    <xdr:sp macro="" textlink="">
      <xdr:nvSpPr>
        <xdr:cNvPr id="578" name="【一般廃棄物処理施設】&#10;一人当たり有形固定資産（償却資産）額平均値テキスト">
          <a:extLst>
            <a:ext uri="{FF2B5EF4-FFF2-40B4-BE49-F238E27FC236}">
              <a16:creationId xmlns:a16="http://schemas.microsoft.com/office/drawing/2014/main" id="{9EE59138-426D-443D-B6CE-DC2AB6A1EED1}"/>
            </a:ext>
          </a:extLst>
        </xdr:cNvPr>
        <xdr:cNvSpPr txBox="1"/>
      </xdr:nvSpPr>
      <xdr:spPr>
        <a:xfrm>
          <a:off x="22199600" y="64955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129025</xdr:rowOff>
    </xdr:from>
    <xdr:to>
      <xdr:col>116</xdr:col>
      <xdr:colOff>114300</xdr:colOff>
      <xdr:row>39</xdr:row>
      <xdr:rowOff>59175</xdr:rowOff>
    </xdr:to>
    <xdr:sp macro="" textlink="">
      <xdr:nvSpPr>
        <xdr:cNvPr id="579" name="フローチャート: 判断 578">
          <a:extLst>
            <a:ext uri="{FF2B5EF4-FFF2-40B4-BE49-F238E27FC236}">
              <a16:creationId xmlns:a16="http://schemas.microsoft.com/office/drawing/2014/main" id="{7E640D4B-06D1-434D-9672-63262FB9C371}"/>
            </a:ext>
          </a:extLst>
        </xdr:cNvPr>
        <xdr:cNvSpPr/>
      </xdr:nvSpPr>
      <xdr:spPr>
        <a:xfrm>
          <a:off x="22110700" y="664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157409</xdr:rowOff>
    </xdr:from>
    <xdr:to>
      <xdr:col>112</xdr:col>
      <xdr:colOff>38100</xdr:colOff>
      <xdr:row>39</xdr:row>
      <xdr:rowOff>87559</xdr:rowOff>
    </xdr:to>
    <xdr:sp macro="" textlink="">
      <xdr:nvSpPr>
        <xdr:cNvPr id="580" name="フローチャート: 判断 579">
          <a:extLst>
            <a:ext uri="{FF2B5EF4-FFF2-40B4-BE49-F238E27FC236}">
              <a16:creationId xmlns:a16="http://schemas.microsoft.com/office/drawing/2014/main" id="{1E768E11-B74E-43EC-BBFA-CDF2726412EA}"/>
            </a:ext>
          </a:extLst>
        </xdr:cNvPr>
        <xdr:cNvSpPr/>
      </xdr:nvSpPr>
      <xdr:spPr>
        <a:xfrm>
          <a:off x="21272500" y="667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31538</xdr:rowOff>
    </xdr:from>
    <xdr:to>
      <xdr:col>107</xdr:col>
      <xdr:colOff>101600</xdr:colOff>
      <xdr:row>39</xdr:row>
      <xdr:rowOff>133138</xdr:rowOff>
    </xdr:to>
    <xdr:sp macro="" textlink="">
      <xdr:nvSpPr>
        <xdr:cNvPr id="581" name="フローチャート: 判断 580">
          <a:extLst>
            <a:ext uri="{FF2B5EF4-FFF2-40B4-BE49-F238E27FC236}">
              <a16:creationId xmlns:a16="http://schemas.microsoft.com/office/drawing/2014/main" id="{7DFFCF7A-5B59-4118-8105-03B2CBEAF8F5}"/>
            </a:ext>
          </a:extLst>
        </xdr:cNvPr>
        <xdr:cNvSpPr/>
      </xdr:nvSpPr>
      <xdr:spPr>
        <a:xfrm>
          <a:off x="20383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39447</xdr:rowOff>
    </xdr:from>
    <xdr:to>
      <xdr:col>102</xdr:col>
      <xdr:colOff>165100</xdr:colOff>
      <xdr:row>39</xdr:row>
      <xdr:rowOff>141047</xdr:rowOff>
    </xdr:to>
    <xdr:sp macro="" textlink="">
      <xdr:nvSpPr>
        <xdr:cNvPr id="582" name="フローチャート: 判断 581">
          <a:extLst>
            <a:ext uri="{FF2B5EF4-FFF2-40B4-BE49-F238E27FC236}">
              <a16:creationId xmlns:a16="http://schemas.microsoft.com/office/drawing/2014/main" id="{2C05CF39-A2E6-4ED9-8EA5-D1771C29DBDA}"/>
            </a:ext>
          </a:extLst>
        </xdr:cNvPr>
        <xdr:cNvSpPr/>
      </xdr:nvSpPr>
      <xdr:spPr>
        <a:xfrm>
          <a:off x="19494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63797</xdr:rowOff>
    </xdr:from>
    <xdr:to>
      <xdr:col>98</xdr:col>
      <xdr:colOff>38100</xdr:colOff>
      <xdr:row>39</xdr:row>
      <xdr:rowOff>165397</xdr:rowOff>
    </xdr:to>
    <xdr:sp macro="" textlink="">
      <xdr:nvSpPr>
        <xdr:cNvPr id="583" name="フローチャート: 判断 582">
          <a:extLst>
            <a:ext uri="{FF2B5EF4-FFF2-40B4-BE49-F238E27FC236}">
              <a16:creationId xmlns:a16="http://schemas.microsoft.com/office/drawing/2014/main" id="{575E2DFD-B5BF-4960-8518-A74EF21F4002}"/>
            </a:ext>
          </a:extLst>
        </xdr:cNvPr>
        <xdr:cNvSpPr/>
      </xdr:nvSpPr>
      <xdr:spPr>
        <a:xfrm>
          <a:off x="18605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3277C3D5-D269-4AC1-84E4-CB14F2A63C2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1B5FE189-EDDC-4298-AD4A-C11E8CCB8AB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EB6FD77E-05CE-4F77-BD5C-76C5E9DB133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13FF4F2A-608E-4681-9EBD-DC415C41023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BEF168B2-AE29-4B11-B712-C70851FB2DB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161535</xdr:rowOff>
    </xdr:from>
    <xdr:to>
      <xdr:col>116</xdr:col>
      <xdr:colOff>114300</xdr:colOff>
      <xdr:row>39</xdr:row>
      <xdr:rowOff>91685</xdr:rowOff>
    </xdr:to>
    <xdr:sp macro="" textlink="">
      <xdr:nvSpPr>
        <xdr:cNvPr id="589" name="楕円 588">
          <a:extLst>
            <a:ext uri="{FF2B5EF4-FFF2-40B4-BE49-F238E27FC236}">
              <a16:creationId xmlns:a16="http://schemas.microsoft.com/office/drawing/2014/main" id="{E03A9BDE-FB54-486A-9DCF-5D703DA34BAD}"/>
            </a:ext>
          </a:extLst>
        </xdr:cNvPr>
        <xdr:cNvSpPr/>
      </xdr:nvSpPr>
      <xdr:spPr>
        <a:xfrm>
          <a:off x="22110700" y="667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139962</xdr:rowOff>
    </xdr:from>
    <xdr:ext cx="599010" cy="259045"/>
    <xdr:sp macro="" textlink="">
      <xdr:nvSpPr>
        <xdr:cNvPr id="590" name="【一般廃棄物処理施設】&#10;一人当たり有形固定資産（償却資産）額該当値テキスト">
          <a:extLst>
            <a:ext uri="{FF2B5EF4-FFF2-40B4-BE49-F238E27FC236}">
              <a16:creationId xmlns:a16="http://schemas.microsoft.com/office/drawing/2014/main" id="{AF5C7835-0D72-4CA9-8B37-AF8BD8ED2FB2}"/>
            </a:ext>
          </a:extLst>
        </xdr:cNvPr>
        <xdr:cNvSpPr txBox="1"/>
      </xdr:nvSpPr>
      <xdr:spPr>
        <a:xfrm>
          <a:off x="22199600" y="6655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168492</xdr:rowOff>
    </xdr:from>
    <xdr:to>
      <xdr:col>112</xdr:col>
      <xdr:colOff>38100</xdr:colOff>
      <xdr:row>39</xdr:row>
      <xdr:rowOff>98642</xdr:rowOff>
    </xdr:to>
    <xdr:sp macro="" textlink="">
      <xdr:nvSpPr>
        <xdr:cNvPr id="591" name="楕円 590">
          <a:extLst>
            <a:ext uri="{FF2B5EF4-FFF2-40B4-BE49-F238E27FC236}">
              <a16:creationId xmlns:a16="http://schemas.microsoft.com/office/drawing/2014/main" id="{3E6EE28E-BC23-42A7-9466-0F1421384BF6}"/>
            </a:ext>
          </a:extLst>
        </xdr:cNvPr>
        <xdr:cNvSpPr/>
      </xdr:nvSpPr>
      <xdr:spPr>
        <a:xfrm>
          <a:off x="21272500" y="668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40885</xdr:rowOff>
    </xdr:from>
    <xdr:to>
      <xdr:col>116</xdr:col>
      <xdr:colOff>63500</xdr:colOff>
      <xdr:row>39</xdr:row>
      <xdr:rowOff>47842</xdr:rowOff>
    </xdr:to>
    <xdr:cxnSp macro="">
      <xdr:nvCxnSpPr>
        <xdr:cNvPr id="592" name="直線コネクタ 591">
          <a:extLst>
            <a:ext uri="{FF2B5EF4-FFF2-40B4-BE49-F238E27FC236}">
              <a16:creationId xmlns:a16="http://schemas.microsoft.com/office/drawing/2014/main" id="{13379C9F-B149-4962-8D94-DEB40E1D4400}"/>
            </a:ext>
          </a:extLst>
        </xdr:cNvPr>
        <xdr:cNvCxnSpPr/>
      </xdr:nvCxnSpPr>
      <xdr:spPr>
        <a:xfrm flipV="1">
          <a:off x="21323300" y="6727435"/>
          <a:ext cx="838200" cy="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4685</xdr:rowOff>
    </xdr:from>
    <xdr:to>
      <xdr:col>107</xdr:col>
      <xdr:colOff>101600</xdr:colOff>
      <xdr:row>39</xdr:row>
      <xdr:rowOff>106285</xdr:rowOff>
    </xdr:to>
    <xdr:sp macro="" textlink="">
      <xdr:nvSpPr>
        <xdr:cNvPr id="593" name="楕円 592">
          <a:extLst>
            <a:ext uri="{FF2B5EF4-FFF2-40B4-BE49-F238E27FC236}">
              <a16:creationId xmlns:a16="http://schemas.microsoft.com/office/drawing/2014/main" id="{98EA5231-40CD-4129-94E7-85EB4904B5E1}"/>
            </a:ext>
          </a:extLst>
        </xdr:cNvPr>
        <xdr:cNvSpPr/>
      </xdr:nvSpPr>
      <xdr:spPr>
        <a:xfrm>
          <a:off x="20383500" y="669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47842</xdr:rowOff>
    </xdr:from>
    <xdr:to>
      <xdr:col>111</xdr:col>
      <xdr:colOff>177800</xdr:colOff>
      <xdr:row>39</xdr:row>
      <xdr:rowOff>55485</xdr:rowOff>
    </xdr:to>
    <xdr:cxnSp macro="">
      <xdr:nvCxnSpPr>
        <xdr:cNvPr id="594" name="直線コネクタ 593">
          <a:extLst>
            <a:ext uri="{FF2B5EF4-FFF2-40B4-BE49-F238E27FC236}">
              <a16:creationId xmlns:a16="http://schemas.microsoft.com/office/drawing/2014/main" id="{1EE7723D-3594-404D-9022-4B1470006DA8}"/>
            </a:ext>
          </a:extLst>
        </xdr:cNvPr>
        <xdr:cNvCxnSpPr/>
      </xdr:nvCxnSpPr>
      <xdr:spPr>
        <a:xfrm flipV="1">
          <a:off x="20434300" y="6734392"/>
          <a:ext cx="889000" cy="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6945</xdr:rowOff>
    </xdr:from>
    <xdr:to>
      <xdr:col>102</xdr:col>
      <xdr:colOff>165100</xdr:colOff>
      <xdr:row>39</xdr:row>
      <xdr:rowOff>108545</xdr:rowOff>
    </xdr:to>
    <xdr:sp macro="" textlink="">
      <xdr:nvSpPr>
        <xdr:cNvPr id="595" name="楕円 594">
          <a:extLst>
            <a:ext uri="{FF2B5EF4-FFF2-40B4-BE49-F238E27FC236}">
              <a16:creationId xmlns:a16="http://schemas.microsoft.com/office/drawing/2014/main" id="{EC1FEA3E-D149-494E-9A86-F4DF928A4956}"/>
            </a:ext>
          </a:extLst>
        </xdr:cNvPr>
        <xdr:cNvSpPr/>
      </xdr:nvSpPr>
      <xdr:spPr>
        <a:xfrm>
          <a:off x="19494500" y="669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55485</xdr:rowOff>
    </xdr:from>
    <xdr:to>
      <xdr:col>107</xdr:col>
      <xdr:colOff>50800</xdr:colOff>
      <xdr:row>39</xdr:row>
      <xdr:rowOff>57745</xdr:rowOff>
    </xdr:to>
    <xdr:cxnSp macro="">
      <xdr:nvCxnSpPr>
        <xdr:cNvPr id="596" name="直線コネクタ 595">
          <a:extLst>
            <a:ext uri="{FF2B5EF4-FFF2-40B4-BE49-F238E27FC236}">
              <a16:creationId xmlns:a16="http://schemas.microsoft.com/office/drawing/2014/main" id="{3358DD1B-FF46-4A30-BFD8-E249BE75A7F8}"/>
            </a:ext>
          </a:extLst>
        </xdr:cNvPr>
        <xdr:cNvCxnSpPr/>
      </xdr:nvCxnSpPr>
      <xdr:spPr>
        <a:xfrm flipV="1">
          <a:off x="19545300" y="6742035"/>
          <a:ext cx="889000" cy="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8922</xdr:rowOff>
    </xdr:from>
    <xdr:to>
      <xdr:col>98</xdr:col>
      <xdr:colOff>38100</xdr:colOff>
      <xdr:row>39</xdr:row>
      <xdr:rowOff>110522</xdr:rowOff>
    </xdr:to>
    <xdr:sp macro="" textlink="">
      <xdr:nvSpPr>
        <xdr:cNvPr id="597" name="楕円 596">
          <a:extLst>
            <a:ext uri="{FF2B5EF4-FFF2-40B4-BE49-F238E27FC236}">
              <a16:creationId xmlns:a16="http://schemas.microsoft.com/office/drawing/2014/main" id="{418F7948-858F-4C95-83E6-2FB12FCBFF37}"/>
            </a:ext>
          </a:extLst>
        </xdr:cNvPr>
        <xdr:cNvSpPr/>
      </xdr:nvSpPr>
      <xdr:spPr>
        <a:xfrm>
          <a:off x="18605500" y="669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57745</xdr:rowOff>
    </xdr:from>
    <xdr:to>
      <xdr:col>102</xdr:col>
      <xdr:colOff>114300</xdr:colOff>
      <xdr:row>39</xdr:row>
      <xdr:rowOff>59722</xdr:rowOff>
    </xdr:to>
    <xdr:cxnSp macro="">
      <xdr:nvCxnSpPr>
        <xdr:cNvPr id="598" name="直線コネクタ 597">
          <a:extLst>
            <a:ext uri="{FF2B5EF4-FFF2-40B4-BE49-F238E27FC236}">
              <a16:creationId xmlns:a16="http://schemas.microsoft.com/office/drawing/2014/main" id="{69583DE8-AF2B-4CED-9373-E83D2E116055}"/>
            </a:ext>
          </a:extLst>
        </xdr:cNvPr>
        <xdr:cNvCxnSpPr/>
      </xdr:nvCxnSpPr>
      <xdr:spPr>
        <a:xfrm flipV="1">
          <a:off x="18656300" y="6744295"/>
          <a:ext cx="889000" cy="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104086</xdr:rowOff>
    </xdr:from>
    <xdr:ext cx="599010" cy="259045"/>
    <xdr:sp macro="" textlink="">
      <xdr:nvSpPr>
        <xdr:cNvPr id="599" name="n_1aveValue【一般廃棄物処理施設】&#10;一人当たり有形固定資産（償却資産）額">
          <a:extLst>
            <a:ext uri="{FF2B5EF4-FFF2-40B4-BE49-F238E27FC236}">
              <a16:creationId xmlns:a16="http://schemas.microsoft.com/office/drawing/2014/main" id="{BB288B58-5F55-4B34-BF16-D20C5372356F}"/>
            </a:ext>
          </a:extLst>
        </xdr:cNvPr>
        <xdr:cNvSpPr txBox="1"/>
      </xdr:nvSpPr>
      <xdr:spPr>
        <a:xfrm>
          <a:off x="21011095" y="644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124265</xdr:rowOff>
    </xdr:from>
    <xdr:ext cx="599010" cy="259045"/>
    <xdr:sp macro="" textlink="">
      <xdr:nvSpPr>
        <xdr:cNvPr id="600" name="n_2aveValue【一般廃棄物処理施設】&#10;一人当たり有形固定資産（償却資産）額">
          <a:extLst>
            <a:ext uri="{FF2B5EF4-FFF2-40B4-BE49-F238E27FC236}">
              <a16:creationId xmlns:a16="http://schemas.microsoft.com/office/drawing/2014/main" id="{765F11D2-4BF7-4A1F-BE55-3BF3E573F31A}"/>
            </a:ext>
          </a:extLst>
        </xdr:cNvPr>
        <xdr:cNvSpPr txBox="1"/>
      </xdr:nvSpPr>
      <xdr:spPr>
        <a:xfrm>
          <a:off x="20134795" y="681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132174</xdr:rowOff>
    </xdr:from>
    <xdr:ext cx="599010" cy="259045"/>
    <xdr:sp macro="" textlink="">
      <xdr:nvSpPr>
        <xdr:cNvPr id="601" name="n_3aveValue【一般廃棄物処理施設】&#10;一人当たり有形固定資産（償却資産）額">
          <a:extLst>
            <a:ext uri="{FF2B5EF4-FFF2-40B4-BE49-F238E27FC236}">
              <a16:creationId xmlns:a16="http://schemas.microsoft.com/office/drawing/2014/main" id="{C43AAB44-CDCF-4DC5-A38B-B7F9609955E7}"/>
            </a:ext>
          </a:extLst>
        </xdr:cNvPr>
        <xdr:cNvSpPr txBox="1"/>
      </xdr:nvSpPr>
      <xdr:spPr>
        <a:xfrm>
          <a:off x="19245795" y="681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156524</xdr:rowOff>
    </xdr:from>
    <xdr:ext cx="599010" cy="259045"/>
    <xdr:sp macro="" textlink="">
      <xdr:nvSpPr>
        <xdr:cNvPr id="602" name="n_4aveValue【一般廃棄物処理施設】&#10;一人当たり有形固定資産（償却資産）額">
          <a:extLst>
            <a:ext uri="{FF2B5EF4-FFF2-40B4-BE49-F238E27FC236}">
              <a16:creationId xmlns:a16="http://schemas.microsoft.com/office/drawing/2014/main" id="{E246B1C0-3FCD-4B9E-8F79-D78DBD265407}"/>
            </a:ext>
          </a:extLst>
        </xdr:cNvPr>
        <xdr:cNvSpPr txBox="1"/>
      </xdr:nvSpPr>
      <xdr:spPr>
        <a:xfrm>
          <a:off x="18356795" y="684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89769</xdr:rowOff>
    </xdr:from>
    <xdr:ext cx="599010" cy="259045"/>
    <xdr:sp macro="" textlink="">
      <xdr:nvSpPr>
        <xdr:cNvPr id="603" name="n_1mainValue【一般廃棄物処理施設】&#10;一人当たり有形固定資産（償却資産）額">
          <a:extLst>
            <a:ext uri="{FF2B5EF4-FFF2-40B4-BE49-F238E27FC236}">
              <a16:creationId xmlns:a16="http://schemas.microsoft.com/office/drawing/2014/main" id="{CCBC259E-1549-4E0E-8A34-154943DBB5D4}"/>
            </a:ext>
          </a:extLst>
        </xdr:cNvPr>
        <xdr:cNvSpPr txBox="1"/>
      </xdr:nvSpPr>
      <xdr:spPr>
        <a:xfrm>
          <a:off x="21011095" y="677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122812</xdr:rowOff>
    </xdr:from>
    <xdr:ext cx="599010" cy="259045"/>
    <xdr:sp macro="" textlink="">
      <xdr:nvSpPr>
        <xdr:cNvPr id="604" name="n_2mainValue【一般廃棄物処理施設】&#10;一人当たり有形固定資産（償却資産）額">
          <a:extLst>
            <a:ext uri="{FF2B5EF4-FFF2-40B4-BE49-F238E27FC236}">
              <a16:creationId xmlns:a16="http://schemas.microsoft.com/office/drawing/2014/main" id="{1496C4B3-96EC-47D4-9F04-4F16D306F495}"/>
            </a:ext>
          </a:extLst>
        </xdr:cNvPr>
        <xdr:cNvSpPr txBox="1"/>
      </xdr:nvSpPr>
      <xdr:spPr>
        <a:xfrm>
          <a:off x="20134795" y="646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125072</xdr:rowOff>
    </xdr:from>
    <xdr:ext cx="599010" cy="259045"/>
    <xdr:sp macro="" textlink="">
      <xdr:nvSpPr>
        <xdr:cNvPr id="605" name="n_3mainValue【一般廃棄物処理施設】&#10;一人当たり有形固定資産（償却資産）額">
          <a:extLst>
            <a:ext uri="{FF2B5EF4-FFF2-40B4-BE49-F238E27FC236}">
              <a16:creationId xmlns:a16="http://schemas.microsoft.com/office/drawing/2014/main" id="{DA0FFD7A-5779-4074-95E6-4851B8C5EAFD}"/>
            </a:ext>
          </a:extLst>
        </xdr:cNvPr>
        <xdr:cNvSpPr txBox="1"/>
      </xdr:nvSpPr>
      <xdr:spPr>
        <a:xfrm>
          <a:off x="19245795" y="646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127049</xdr:rowOff>
    </xdr:from>
    <xdr:ext cx="599010" cy="259045"/>
    <xdr:sp macro="" textlink="">
      <xdr:nvSpPr>
        <xdr:cNvPr id="606" name="n_4mainValue【一般廃棄物処理施設】&#10;一人当たり有形固定資産（償却資産）額">
          <a:extLst>
            <a:ext uri="{FF2B5EF4-FFF2-40B4-BE49-F238E27FC236}">
              <a16:creationId xmlns:a16="http://schemas.microsoft.com/office/drawing/2014/main" id="{DC82DBF0-1839-43B6-84A3-7A9FBB20FDDA}"/>
            </a:ext>
          </a:extLst>
        </xdr:cNvPr>
        <xdr:cNvSpPr txBox="1"/>
      </xdr:nvSpPr>
      <xdr:spPr>
        <a:xfrm>
          <a:off x="18356795" y="647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2F29A9DB-6B89-4928-A9C4-C86694411B9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0D288F67-698D-4A1D-8043-EA81238B240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D69B0F3E-0950-41D5-9776-6A94E10C149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498BFC72-EC76-4FFA-B873-E48E180C617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6D93D994-3DEB-44CA-BE94-F9E938463EC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A6D26CBA-3B2C-49E2-BBB1-DC97DA8C14A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619E689B-9325-4F95-9992-141D9D36811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B9F9916B-F28C-4F75-87CC-A1F2A27788E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F1796F81-9F40-47B5-8D6E-25C0DD5F766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1E5522B5-A722-4920-8719-4824EEDFD14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1CD44965-D811-40DF-B837-F9E38BD40EA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8" name="直線コネクタ 617">
          <a:extLst>
            <a:ext uri="{FF2B5EF4-FFF2-40B4-BE49-F238E27FC236}">
              <a16:creationId xmlns:a16="http://schemas.microsoft.com/office/drawing/2014/main" id="{60B65E64-36DE-480D-BFFE-20DEDC42AC3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9" name="テキスト ボックス 618">
          <a:extLst>
            <a:ext uri="{FF2B5EF4-FFF2-40B4-BE49-F238E27FC236}">
              <a16:creationId xmlns:a16="http://schemas.microsoft.com/office/drawing/2014/main" id="{AAB6EF2A-D6EE-461C-A753-AAC460F44E0D}"/>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0" name="直線コネクタ 619">
          <a:extLst>
            <a:ext uri="{FF2B5EF4-FFF2-40B4-BE49-F238E27FC236}">
              <a16:creationId xmlns:a16="http://schemas.microsoft.com/office/drawing/2014/main" id="{62982ECF-76A5-45A0-A00B-3B44F5802DF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1" name="テキスト ボックス 620">
          <a:extLst>
            <a:ext uri="{FF2B5EF4-FFF2-40B4-BE49-F238E27FC236}">
              <a16:creationId xmlns:a16="http://schemas.microsoft.com/office/drawing/2014/main" id="{6784A41D-D6F1-4069-A291-329503B2628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a:extLst>
            <a:ext uri="{FF2B5EF4-FFF2-40B4-BE49-F238E27FC236}">
              <a16:creationId xmlns:a16="http://schemas.microsoft.com/office/drawing/2014/main" id="{43C8B354-8A07-49D9-B618-57A530EDB42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a:extLst>
            <a:ext uri="{FF2B5EF4-FFF2-40B4-BE49-F238E27FC236}">
              <a16:creationId xmlns:a16="http://schemas.microsoft.com/office/drawing/2014/main" id="{C569AB73-593F-4D8B-AF1F-26FC5381539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4" name="直線コネクタ 623">
          <a:extLst>
            <a:ext uri="{FF2B5EF4-FFF2-40B4-BE49-F238E27FC236}">
              <a16:creationId xmlns:a16="http://schemas.microsoft.com/office/drawing/2014/main" id="{A7BCCF70-ED33-49A9-90F5-DF57AE9EFEC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5" name="テキスト ボックス 624">
          <a:extLst>
            <a:ext uri="{FF2B5EF4-FFF2-40B4-BE49-F238E27FC236}">
              <a16:creationId xmlns:a16="http://schemas.microsoft.com/office/drawing/2014/main" id="{B81BBAED-99E8-4708-8E15-6DEADC026F4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6" name="直線コネクタ 625">
          <a:extLst>
            <a:ext uri="{FF2B5EF4-FFF2-40B4-BE49-F238E27FC236}">
              <a16:creationId xmlns:a16="http://schemas.microsoft.com/office/drawing/2014/main" id="{F1AECC3E-0ECB-4441-A22D-ACCB920B11C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7" name="テキスト ボックス 626">
          <a:extLst>
            <a:ext uri="{FF2B5EF4-FFF2-40B4-BE49-F238E27FC236}">
              <a16:creationId xmlns:a16="http://schemas.microsoft.com/office/drawing/2014/main" id="{26509B48-5A97-4CC9-980D-95B03B7168D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A83DBDD0-B14D-4F52-A5DF-E033278CDB2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9" name="テキスト ボックス 628">
          <a:extLst>
            <a:ext uri="{FF2B5EF4-FFF2-40B4-BE49-F238E27FC236}">
              <a16:creationId xmlns:a16="http://schemas.microsoft.com/office/drawing/2014/main" id="{592E7565-C37D-4F35-BADF-BFAF2AB52B0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a:extLst>
            <a:ext uri="{FF2B5EF4-FFF2-40B4-BE49-F238E27FC236}">
              <a16:creationId xmlns:a16="http://schemas.microsoft.com/office/drawing/2014/main" id="{531A13B4-5313-48F4-8A35-867CFDA06CA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64</xdr:row>
      <xdr:rowOff>76200</xdr:rowOff>
    </xdr:to>
    <xdr:cxnSp macro="">
      <xdr:nvCxnSpPr>
        <xdr:cNvPr id="631" name="直線コネクタ 630">
          <a:extLst>
            <a:ext uri="{FF2B5EF4-FFF2-40B4-BE49-F238E27FC236}">
              <a16:creationId xmlns:a16="http://schemas.microsoft.com/office/drawing/2014/main" id="{A91504D0-56C3-4AF5-B5FD-C77FBA047AD0}"/>
            </a:ext>
          </a:extLst>
        </xdr:cNvPr>
        <xdr:cNvCxnSpPr/>
      </xdr:nvCxnSpPr>
      <xdr:spPr>
        <a:xfrm flipV="1">
          <a:off x="16318864" y="948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32" name="【保健センター・保健所】&#10;有形固定資産減価償却率最小値テキスト">
          <a:extLst>
            <a:ext uri="{FF2B5EF4-FFF2-40B4-BE49-F238E27FC236}">
              <a16:creationId xmlns:a16="http://schemas.microsoft.com/office/drawing/2014/main" id="{0D5EDEE0-542B-408A-9576-0CB8C3E0929C}"/>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33" name="直線コネクタ 632">
          <a:extLst>
            <a:ext uri="{FF2B5EF4-FFF2-40B4-BE49-F238E27FC236}">
              <a16:creationId xmlns:a16="http://schemas.microsoft.com/office/drawing/2014/main" id="{FCF263C5-C3E8-4D06-899E-F8F39B1FA063}"/>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634" name="【保健センター・保健所】&#10;有形固定資産減価償却率最大値テキスト">
          <a:extLst>
            <a:ext uri="{FF2B5EF4-FFF2-40B4-BE49-F238E27FC236}">
              <a16:creationId xmlns:a16="http://schemas.microsoft.com/office/drawing/2014/main" id="{0093B82D-9964-41F3-88D2-142A672B15BA}"/>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635" name="直線コネクタ 634">
          <a:extLst>
            <a:ext uri="{FF2B5EF4-FFF2-40B4-BE49-F238E27FC236}">
              <a16:creationId xmlns:a16="http://schemas.microsoft.com/office/drawing/2014/main" id="{4540108C-AF4A-4E3B-9FBF-55DE7FB5DFC3}"/>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40022</xdr:rowOff>
    </xdr:from>
    <xdr:ext cx="405111" cy="259045"/>
    <xdr:sp macro="" textlink="">
      <xdr:nvSpPr>
        <xdr:cNvPr id="636" name="【保健センター・保健所】&#10;有形固定資産減価償却率平均値テキスト">
          <a:extLst>
            <a:ext uri="{FF2B5EF4-FFF2-40B4-BE49-F238E27FC236}">
              <a16:creationId xmlns:a16="http://schemas.microsoft.com/office/drawing/2014/main" id="{617CF35C-9C9B-4851-A226-7D20AADA1BA2}"/>
            </a:ext>
          </a:extLst>
        </xdr:cNvPr>
        <xdr:cNvSpPr txBox="1"/>
      </xdr:nvSpPr>
      <xdr:spPr>
        <a:xfrm>
          <a:off x="16357600" y="1015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61595</xdr:rowOff>
    </xdr:from>
    <xdr:to>
      <xdr:col>85</xdr:col>
      <xdr:colOff>177800</xdr:colOff>
      <xdr:row>59</xdr:row>
      <xdr:rowOff>163195</xdr:rowOff>
    </xdr:to>
    <xdr:sp macro="" textlink="">
      <xdr:nvSpPr>
        <xdr:cNvPr id="637" name="フローチャート: 判断 636">
          <a:extLst>
            <a:ext uri="{FF2B5EF4-FFF2-40B4-BE49-F238E27FC236}">
              <a16:creationId xmlns:a16="http://schemas.microsoft.com/office/drawing/2014/main" id="{D89A3AD0-A8CC-4B34-94E5-6DB74171BEC1}"/>
            </a:ext>
          </a:extLst>
        </xdr:cNvPr>
        <xdr:cNvSpPr/>
      </xdr:nvSpPr>
      <xdr:spPr>
        <a:xfrm>
          <a:off x="162687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xdr:rowOff>
    </xdr:from>
    <xdr:to>
      <xdr:col>81</xdr:col>
      <xdr:colOff>101600</xdr:colOff>
      <xdr:row>59</xdr:row>
      <xdr:rowOff>115570</xdr:rowOff>
    </xdr:to>
    <xdr:sp macro="" textlink="">
      <xdr:nvSpPr>
        <xdr:cNvPr id="638" name="フローチャート: 判断 637">
          <a:extLst>
            <a:ext uri="{FF2B5EF4-FFF2-40B4-BE49-F238E27FC236}">
              <a16:creationId xmlns:a16="http://schemas.microsoft.com/office/drawing/2014/main" id="{8D8E3200-1EE3-49B2-B05D-AF9F30525FEF}"/>
            </a:ext>
          </a:extLst>
        </xdr:cNvPr>
        <xdr:cNvSpPr/>
      </xdr:nvSpPr>
      <xdr:spPr>
        <a:xfrm>
          <a:off x="15430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19685</xdr:rowOff>
    </xdr:from>
    <xdr:to>
      <xdr:col>76</xdr:col>
      <xdr:colOff>165100</xdr:colOff>
      <xdr:row>59</xdr:row>
      <xdr:rowOff>121285</xdr:rowOff>
    </xdr:to>
    <xdr:sp macro="" textlink="">
      <xdr:nvSpPr>
        <xdr:cNvPr id="639" name="フローチャート: 判断 638">
          <a:extLst>
            <a:ext uri="{FF2B5EF4-FFF2-40B4-BE49-F238E27FC236}">
              <a16:creationId xmlns:a16="http://schemas.microsoft.com/office/drawing/2014/main" id="{BA991527-E5FC-49DC-BBBD-DB6222AE5CC5}"/>
            </a:ext>
          </a:extLst>
        </xdr:cNvPr>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130175</xdr:rowOff>
    </xdr:from>
    <xdr:to>
      <xdr:col>72</xdr:col>
      <xdr:colOff>38100</xdr:colOff>
      <xdr:row>59</xdr:row>
      <xdr:rowOff>60325</xdr:rowOff>
    </xdr:to>
    <xdr:sp macro="" textlink="">
      <xdr:nvSpPr>
        <xdr:cNvPr id="640" name="フローチャート: 判断 639">
          <a:extLst>
            <a:ext uri="{FF2B5EF4-FFF2-40B4-BE49-F238E27FC236}">
              <a16:creationId xmlns:a16="http://schemas.microsoft.com/office/drawing/2014/main" id="{89E3F4F2-721C-4749-B16A-DA8F090DDBC6}"/>
            </a:ext>
          </a:extLst>
        </xdr:cNvPr>
        <xdr:cNvSpPr/>
      </xdr:nvSpPr>
      <xdr:spPr>
        <a:xfrm>
          <a:off x="13652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88265</xdr:rowOff>
    </xdr:from>
    <xdr:to>
      <xdr:col>67</xdr:col>
      <xdr:colOff>101600</xdr:colOff>
      <xdr:row>59</xdr:row>
      <xdr:rowOff>18415</xdr:rowOff>
    </xdr:to>
    <xdr:sp macro="" textlink="">
      <xdr:nvSpPr>
        <xdr:cNvPr id="641" name="フローチャート: 判断 640">
          <a:extLst>
            <a:ext uri="{FF2B5EF4-FFF2-40B4-BE49-F238E27FC236}">
              <a16:creationId xmlns:a16="http://schemas.microsoft.com/office/drawing/2014/main" id="{D4E87EBC-3915-46A6-897E-D08DD4021034}"/>
            </a:ext>
          </a:extLst>
        </xdr:cNvPr>
        <xdr:cNvSpPr/>
      </xdr:nvSpPr>
      <xdr:spPr>
        <a:xfrm>
          <a:off x="12763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23772CFB-2447-437D-8194-BAF401FBC28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833594A-26A4-4DED-9479-DA07D3D712E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E80D1D5C-DFE6-4E06-97D4-0E6D7C75DDD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FBC11248-FB2B-4FF4-9450-EC5920282BE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9A8E54BD-D093-4FF9-B554-D23C1C1028F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109220</xdr:rowOff>
    </xdr:from>
    <xdr:to>
      <xdr:col>72</xdr:col>
      <xdr:colOff>38100</xdr:colOff>
      <xdr:row>62</xdr:row>
      <xdr:rowOff>39370</xdr:rowOff>
    </xdr:to>
    <xdr:sp macro="" textlink="">
      <xdr:nvSpPr>
        <xdr:cNvPr id="647" name="楕円 646">
          <a:extLst>
            <a:ext uri="{FF2B5EF4-FFF2-40B4-BE49-F238E27FC236}">
              <a16:creationId xmlns:a16="http://schemas.microsoft.com/office/drawing/2014/main" id="{0AE72470-31CE-47C3-83D2-060B0C6BB231}"/>
            </a:ext>
          </a:extLst>
        </xdr:cNvPr>
        <xdr:cNvSpPr/>
      </xdr:nvSpPr>
      <xdr:spPr>
        <a:xfrm>
          <a:off x="13652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71120</xdr:rowOff>
    </xdr:from>
    <xdr:to>
      <xdr:col>67</xdr:col>
      <xdr:colOff>101600</xdr:colOff>
      <xdr:row>62</xdr:row>
      <xdr:rowOff>1270</xdr:rowOff>
    </xdr:to>
    <xdr:sp macro="" textlink="">
      <xdr:nvSpPr>
        <xdr:cNvPr id="648" name="楕円 647">
          <a:extLst>
            <a:ext uri="{FF2B5EF4-FFF2-40B4-BE49-F238E27FC236}">
              <a16:creationId xmlns:a16="http://schemas.microsoft.com/office/drawing/2014/main" id="{7A3BE34B-D18E-4E05-B40E-BCAE0751D5A3}"/>
            </a:ext>
          </a:extLst>
        </xdr:cNvPr>
        <xdr:cNvSpPr/>
      </xdr:nvSpPr>
      <xdr:spPr>
        <a:xfrm>
          <a:off x="12763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121920</xdr:rowOff>
    </xdr:from>
    <xdr:to>
      <xdr:col>71</xdr:col>
      <xdr:colOff>177800</xdr:colOff>
      <xdr:row>61</xdr:row>
      <xdr:rowOff>160020</xdr:rowOff>
    </xdr:to>
    <xdr:cxnSp macro="">
      <xdr:nvCxnSpPr>
        <xdr:cNvPr id="649" name="直線コネクタ 648">
          <a:extLst>
            <a:ext uri="{FF2B5EF4-FFF2-40B4-BE49-F238E27FC236}">
              <a16:creationId xmlns:a16="http://schemas.microsoft.com/office/drawing/2014/main" id="{9B7366E8-E43E-4D45-9784-95ADC2547693}"/>
            </a:ext>
          </a:extLst>
        </xdr:cNvPr>
        <xdr:cNvCxnSpPr/>
      </xdr:nvCxnSpPr>
      <xdr:spPr>
        <a:xfrm>
          <a:off x="12814300" y="105803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132097</xdr:rowOff>
    </xdr:from>
    <xdr:ext cx="405111" cy="259045"/>
    <xdr:sp macro="" textlink="">
      <xdr:nvSpPr>
        <xdr:cNvPr id="650" name="n_1aveValue【保健センター・保健所】&#10;有形固定資産減価償却率">
          <a:extLst>
            <a:ext uri="{FF2B5EF4-FFF2-40B4-BE49-F238E27FC236}">
              <a16:creationId xmlns:a16="http://schemas.microsoft.com/office/drawing/2014/main" id="{CF8B66F8-07D1-415E-8604-01042C36E688}"/>
            </a:ext>
          </a:extLst>
        </xdr:cNvPr>
        <xdr:cNvSpPr txBox="1"/>
      </xdr:nvSpPr>
      <xdr:spPr>
        <a:xfrm>
          <a:off x="15266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137812</xdr:rowOff>
    </xdr:from>
    <xdr:ext cx="405111" cy="259045"/>
    <xdr:sp macro="" textlink="">
      <xdr:nvSpPr>
        <xdr:cNvPr id="651" name="n_2aveValue【保健センター・保健所】&#10;有形固定資産減価償却率">
          <a:extLst>
            <a:ext uri="{FF2B5EF4-FFF2-40B4-BE49-F238E27FC236}">
              <a16:creationId xmlns:a16="http://schemas.microsoft.com/office/drawing/2014/main" id="{04ECD622-D298-4DCE-8915-620FB50E5A1D}"/>
            </a:ext>
          </a:extLst>
        </xdr:cNvPr>
        <xdr:cNvSpPr txBox="1"/>
      </xdr:nvSpPr>
      <xdr:spPr>
        <a:xfrm>
          <a:off x="14389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76852</xdr:rowOff>
    </xdr:from>
    <xdr:ext cx="405111" cy="259045"/>
    <xdr:sp macro="" textlink="">
      <xdr:nvSpPr>
        <xdr:cNvPr id="652" name="n_3aveValue【保健センター・保健所】&#10;有形固定資産減価償却率">
          <a:extLst>
            <a:ext uri="{FF2B5EF4-FFF2-40B4-BE49-F238E27FC236}">
              <a16:creationId xmlns:a16="http://schemas.microsoft.com/office/drawing/2014/main" id="{22272F99-EFB4-40F0-9956-3144CBEA60F8}"/>
            </a:ext>
          </a:extLst>
        </xdr:cNvPr>
        <xdr:cNvSpPr txBox="1"/>
      </xdr:nvSpPr>
      <xdr:spPr>
        <a:xfrm>
          <a:off x="13500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34942</xdr:rowOff>
    </xdr:from>
    <xdr:ext cx="405111" cy="259045"/>
    <xdr:sp macro="" textlink="">
      <xdr:nvSpPr>
        <xdr:cNvPr id="653" name="n_4aveValue【保健センター・保健所】&#10;有形固定資産減価償却率">
          <a:extLst>
            <a:ext uri="{FF2B5EF4-FFF2-40B4-BE49-F238E27FC236}">
              <a16:creationId xmlns:a16="http://schemas.microsoft.com/office/drawing/2014/main" id="{D720295A-4A80-41A7-8A46-E24A7F7F1162}"/>
            </a:ext>
          </a:extLst>
        </xdr:cNvPr>
        <xdr:cNvSpPr txBox="1"/>
      </xdr:nvSpPr>
      <xdr:spPr>
        <a:xfrm>
          <a:off x="126117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30497</xdr:rowOff>
    </xdr:from>
    <xdr:ext cx="405111" cy="259045"/>
    <xdr:sp macro="" textlink="">
      <xdr:nvSpPr>
        <xdr:cNvPr id="654" name="n_3mainValue【保健センター・保健所】&#10;有形固定資産減価償却率">
          <a:extLst>
            <a:ext uri="{FF2B5EF4-FFF2-40B4-BE49-F238E27FC236}">
              <a16:creationId xmlns:a16="http://schemas.microsoft.com/office/drawing/2014/main" id="{70AD8EA7-9A18-4BB1-8130-7294E4D3ACE2}"/>
            </a:ext>
          </a:extLst>
        </xdr:cNvPr>
        <xdr:cNvSpPr txBox="1"/>
      </xdr:nvSpPr>
      <xdr:spPr>
        <a:xfrm>
          <a:off x="13500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163847</xdr:rowOff>
    </xdr:from>
    <xdr:ext cx="405111" cy="259045"/>
    <xdr:sp macro="" textlink="">
      <xdr:nvSpPr>
        <xdr:cNvPr id="655" name="n_4mainValue【保健センター・保健所】&#10;有形固定資産減価償却率">
          <a:extLst>
            <a:ext uri="{FF2B5EF4-FFF2-40B4-BE49-F238E27FC236}">
              <a16:creationId xmlns:a16="http://schemas.microsoft.com/office/drawing/2014/main" id="{B9ACBC35-55E9-4C4F-A34B-AF572B6A25E7}"/>
            </a:ext>
          </a:extLst>
        </xdr:cNvPr>
        <xdr:cNvSpPr txBox="1"/>
      </xdr:nvSpPr>
      <xdr:spPr>
        <a:xfrm>
          <a:off x="126117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6" name="正方形/長方形 655">
          <a:extLst>
            <a:ext uri="{FF2B5EF4-FFF2-40B4-BE49-F238E27FC236}">
              <a16:creationId xmlns:a16="http://schemas.microsoft.com/office/drawing/2014/main" id="{E0B8F507-F8CD-440F-AB77-92C854554A5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7" name="正方形/長方形 656">
          <a:extLst>
            <a:ext uri="{FF2B5EF4-FFF2-40B4-BE49-F238E27FC236}">
              <a16:creationId xmlns:a16="http://schemas.microsoft.com/office/drawing/2014/main" id="{23B56AA3-4332-49D4-8FCA-7DBA1C4B397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8" name="正方形/長方形 657">
          <a:extLst>
            <a:ext uri="{FF2B5EF4-FFF2-40B4-BE49-F238E27FC236}">
              <a16:creationId xmlns:a16="http://schemas.microsoft.com/office/drawing/2014/main" id="{93B95A88-5CF5-4000-886F-9DD5BAEE35B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9" name="正方形/長方形 658">
          <a:extLst>
            <a:ext uri="{FF2B5EF4-FFF2-40B4-BE49-F238E27FC236}">
              <a16:creationId xmlns:a16="http://schemas.microsoft.com/office/drawing/2014/main" id="{D987F94C-C525-4F24-80A4-7F430ED278E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0" name="正方形/長方形 659">
          <a:extLst>
            <a:ext uri="{FF2B5EF4-FFF2-40B4-BE49-F238E27FC236}">
              <a16:creationId xmlns:a16="http://schemas.microsoft.com/office/drawing/2014/main" id="{A2CB140A-B12F-4984-B649-B400986810E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1" name="正方形/長方形 660">
          <a:extLst>
            <a:ext uri="{FF2B5EF4-FFF2-40B4-BE49-F238E27FC236}">
              <a16:creationId xmlns:a16="http://schemas.microsoft.com/office/drawing/2014/main" id="{3638CD77-2AE3-4486-921E-B3E328CF138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2" name="正方形/長方形 661">
          <a:extLst>
            <a:ext uri="{FF2B5EF4-FFF2-40B4-BE49-F238E27FC236}">
              <a16:creationId xmlns:a16="http://schemas.microsoft.com/office/drawing/2014/main" id="{4577C7E5-A268-4449-9271-C114C3FAEC7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3" name="正方形/長方形 662">
          <a:extLst>
            <a:ext uri="{FF2B5EF4-FFF2-40B4-BE49-F238E27FC236}">
              <a16:creationId xmlns:a16="http://schemas.microsoft.com/office/drawing/2014/main" id="{B3B80511-BCD7-4246-A1EB-957702C30AB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4" name="テキスト ボックス 663">
          <a:extLst>
            <a:ext uri="{FF2B5EF4-FFF2-40B4-BE49-F238E27FC236}">
              <a16:creationId xmlns:a16="http://schemas.microsoft.com/office/drawing/2014/main" id="{F59222BC-CDA9-4747-9DF2-37A5179DDEE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5" name="直線コネクタ 664">
          <a:extLst>
            <a:ext uri="{FF2B5EF4-FFF2-40B4-BE49-F238E27FC236}">
              <a16:creationId xmlns:a16="http://schemas.microsoft.com/office/drawing/2014/main" id="{106D4738-27BC-4EC0-BA0F-397D071E3B1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6" name="直線コネクタ 665">
          <a:extLst>
            <a:ext uri="{FF2B5EF4-FFF2-40B4-BE49-F238E27FC236}">
              <a16:creationId xmlns:a16="http://schemas.microsoft.com/office/drawing/2014/main" id="{EBCD7377-BDEE-46C9-9372-7CD33B86B3F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7" name="テキスト ボックス 666">
          <a:extLst>
            <a:ext uri="{FF2B5EF4-FFF2-40B4-BE49-F238E27FC236}">
              <a16:creationId xmlns:a16="http://schemas.microsoft.com/office/drawing/2014/main" id="{A864D494-072E-497C-9E4E-05C685CC066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8" name="直線コネクタ 667">
          <a:extLst>
            <a:ext uri="{FF2B5EF4-FFF2-40B4-BE49-F238E27FC236}">
              <a16:creationId xmlns:a16="http://schemas.microsoft.com/office/drawing/2014/main" id="{AF1E2E9D-C7AD-4C2D-AA1D-05DFE71A4A7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9" name="テキスト ボックス 668">
          <a:extLst>
            <a:ext uri="{FF2B5EF4-FFF2-40B4-BE49-F238E27FC236}">
              <a16:creationId xmlns:a16="http://schemas.microsoft.com/office/drawing/2014/main" id="{53798088-5167-41A7-96E9-3B7A1368449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0" name="直線コネクタ 669">
          <a:extLst>
            <a:ext uri="{FF2B5EF4-FFF2-40B4-BE49-F238E27FC236}">
              <a16:creationId xmlns:a16="http://schemas.microsoft.com/office/drawing/2014/main" id="{38D20DBE-4343-4597-9A66-068B6A967DB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1" name="テキスト ボックス 670">
          <a:extLst>
            <a:ext uri="{FF2B5EF4-FFF2-40B4-BE49-F238E27FC236}">
              <a16:creationId xmlns:a16="http://schemas.microsoft.com/office/drawing/2014/main" id="{7BBCD45F-AA21-4B6C-8490-7D67E4EC0EF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2" name="直線コネクタ 671">
          <a:extLst>
            <a:ext uri="{FF2B5EF4-FFF2-40B4-BE49-F238E27FC236}">
              <a16:creationId xmlns:a16="http://schemas.microsoft.com/office/drawing/2014/main" id="{89AD640F-8D9E-4A61-884F-0625F9141C7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3" name="テキスト ボックス 672">
          <a:extLst>
            <a:ext uri="{FF2B5EF4-FFF2-40B4-BE49-F238E27FC236}">
              <a16:creationId xmlns:a16="http://schemas.microsoft.com/office/drawing/2014/main" id="{CB2AE384-1245-43E2-92F7-3E105C7F6A2A}"/>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4" name="直線コネクタ 673">
          <a:extLst>
            <a:ext uri="{FF2B5EF4-FFF2-40B4-BE49-F238E27FC236}">
              <a16:creationId xmlns:a16="http://schemas.microsoft.com/office/drawing/2014/main" id="{9F22C52D-6662-4EE5-9578-01829C7963C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5" name="テキスト ボックス 674">
          <a:extLst>
            <a:ext uri="{FF2B5EF4-FFF2-40B4-BE49-F238E27FC236}">
              <a16:creationId xmlns:a16="http://schemas.microsoft.com/office/drawing/2014/main" id="{5EF9BBB1-A614-4A5F-9D6B-463AF15BAEC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a:extLst>
            <a:ext uri="{FF2B5EF4-FFF2-40B4-BE49-F238E27FC236}">
              <a16:creationId xmlns:a16="http://schemas.microsoft.com/office/drawing/2014/main" id="{724C33CE-4ABB-4E48-8E6C-7D47B259D4F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a:extLst>
            <a:ext uri="{FF2B5EF4-FFF2-40B4-BE49-F238E27FC236}">
              <a16:creationId xmlns:a16="http://schemas.microsoft.com/office/drawing/2014/main" id="{692DBA6C-D9BC-4E9D-B21F-23407BFF6AB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a:extLst>
            <a:ext uri="{FF2B5EF4-FFF2-40B4-BE49-F238E27FC236}">
              <a16:creationId xmlns:a16="http://schemas.microsoft.com/office/drawing/2014/main" id="{F478CEA4-F181-4A55-9EE3-158696B35D7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34290</xdr:rowOff>
    </xdr:to>
    <xdr:cxnSp macro="">
      <xdr:nvCxnSpPr>
        <xdr:cNvPr id="679" name="直線コネクタ 678">
          <a:extLst>
            <a:ext uri="{FF2B5EF4-FFF2-40B4-BE49-F238E27FC236}">
              <a16:creationId xmlns:a16="http://schemas.microsoft.com/office/drawing/2014/main" id="{1B8AFBEE-78E9-4C2C-ABCF-283D9BCCD5BD}"/>
            </a:ext>
          </a:extLst>
        </xdr:cNvPr>
        <xdr:cNvCxnSpPr/>
      </xdr:nvCxnSpPr>
      <xdr:spPr>
        <a:xfrm flipV="1">
          <a:off x="22160864" y="973074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680" name="【保健センター・保健所】&#10;一人当たり面積最小値テキスト">
          <a:extLst>
            <a:ext uri="{FF2B5EF4-FFF2-40B4-BE49-F238E27FC236}">
              <a16:creationId xmlns:a16="http://schemas.microsoft.com/office/drawing/2014/main" id="{24A551F0-895A-4512-AAB5-0512EBF3CF77}"/>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681" name="直線コネクタ 680">
          <a:extLst>
            <a:ext uri="{FF2B5EF4-FFF2-40B4-BE49-F238E27FC236}">
              <a16:creationId xmlns:a16="http://schemas.microsoft.com/office/drawing/2014/main" id="{353E8DD4-159D-467F-B00E-D1FDCE4051F9}"/>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682" name="【保健センター・保健所】&#10;一人当たり面積最大値テキスト">
          <a:extLst>
            <a:ext uri="{FF2B5EF4-FFF2-40B4-BE49-F238E27FC236}">
              <a16:creationId xmlns:a16="http://schemas.microsoft.com/office/drawing/2014/main" id="{ECDA5FCD-2858-427D-A909-0D067718F887}"/>
            </a:ext>
          </a:extLst>
        </xdr:cNvPr>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683" name="直線コネクタ 682">
          <a:extLst>
            <a:ext uri="{FF2B5EF4-FFF2-40B4-BE49-F238E27FC236}">
              <a16:creationId xmlns:a16="http://schemas.microsoft.com/office/drawing/2014/main" id="{45D87F78-E0DE-478D-981A-810286FF53D6}"/>
            </a:ext>
          </a:extLst>
        </xdr:cNvPr>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148607</xdr:rowOff>
    </xdr:from>
    <xdr:ext cx="469744" cy="259045"/>
    <xdr:sp macro="" textlink="">
      <xdr:nvSpPr>
        <xdr:cNvPr id="684" name="【保健センター・保健所】&#10;一人当たり面積平均値テキスト">
          <a:extLst>
            <a:ext uri="{FF2B5EF4-FFF2-40B4-BE49-F238E27FC236}">
              <a16:creationId xmlns:a16="http://schemas.microsoft.com/office/drawing/2014/main" id="{61F0998B-A311-44A3-8E56-4E5953535E9E}"/>
            </a:ext>
          </a:extLst>
        </xdr:cNvPr>
        <xdr:cNvSpPr txBox="1"/>
      </xdr:nvSpPr>
      <xdr:spPr>
        <a:xfrm>
          <a:off x="22199600" y="1060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685" name="フローチャート: 判断 684">
          <a:extLst>
            <a:ext uri="{FF2B5EF4-FFF2-40B4-BE49-F238E27FC236}">
              <a16:creationId xmlns:a16="http://schemas.microsoft.com/office/drawing/2014/main" id="{6883BEDC-C2DC-452B-8AA7-7611D8CB4BD6}"/>
            </a:ext>
          </a:extLst>
        </xdr:cNvPr>
        <xdr:cNvSpPr/>
      </xdr:nvSpPr>
      <xdr:spPr>
        <a:xfrm>
          <a:off x="22110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124460</xdr:rowOff>
    </xdr:from>
    <xdr:to>
      <xdr:col>112</xdr:col>
      <xdr:colOff>38100</xdr:colOff>
      <xdr:row>62</xdr:row>
      <xdr:rowOff>54610</xdr:rowOff>
    </xdr:to>
    <xdr:sp macro="" textlink="">
      <xdr:nvSpPr>
        <xdr:cNvPr id="686" name="フローチャート: 判断 685">
          <a:extLst>
            <a:ext uri="{FF2B5EF4-FFF2-40B4-BE49-F238E27FC236}">
              <a16:creationId xmlns:a16="http://schemas.microsoft.com/office/drawing/2014/main" id="{96B2C8D8-DBA7-458D-BD20-7C0619842FBA}"/>
            </a:ext>
          </a:extLst>
        </xdr:cNvPr>
        <xdr:cNvSpPr/>
      </xdr:nvSpPr>
      <xdr:spPr>
        <a:xfrm>
          <a:off x="21272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687" name="フローチャート: 判断 686">
          <a:extLst>
            <a:ext uri="{FF2B5EF4-FFF2-40B4-BE49-F238E27FC236}">
              <a16:creationId xmlns:a16="http://schemas.microsoft.com/office/drawing/2014/main" id="{272B68FB-C8CF-4277-877B-03960B931ECF}"/>
            </a:ext>
          </a:extLst>
        </xdr:cNvPr>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113030</xdr:rowOff>
    </xdr:from>
    <xdr:to>
      <xdr:col>102</xdr:col>
      <xdr:colOff>165100</xdr:colOff>
      <xdr:row>62</xdr:row>
      <xdr:rowOff>43180</xdr:rowOff>
    </xdr:to>
    <xdr:sp macro="" textlink="">
      <xdr:nvSpPr>
        <xdr:cNvPr id="688" name="フローチャート: 判断 687">
          <a:extLst>
            <a:ext uri="{FF2B5EF4-FFF2-40B4-BE49-F238E27FC236}">
              <a16:creationId xmlns:a16="http://schemas.microsoft.com/office/drawing/2014/main" id="{C3ACD586-4D9E-4057-A137-B20B6CB23BBF}"/>
            </a:ext>
          </a:extLst>
        </xdr:cNvPr>
        <xdr:cNvSpPr/>
      </xdr:nvSpPr>
      <xdr:spPr>
        <a:xfrm>
          <a:off x="19494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89" name="フローチャート: 判断 688">
          <a:extLst>
            <a:ext uri="{FF2B5EF4-FFF2-40B4-BE49-F238E27FC236}">
              <a16:creationId xmlns:a16="http://schemas.microsoft.com/office/drawing/2014/main" id="{7120DA34-3B05-44B8-AAD2-C352AE4183E6}"/>
            </a:ext>
          </a:extLst>
        </xdr:cNvPr>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70486D1A-FC95-4CE2-A992-BDC6A29C2CB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5E658E7E-FDE7-4E99-B034-65D377B7C59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6367EABC-A905-4233-98E0-76BAD152E10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FC384174-D1F2-47BB-B67C-08B3D23151A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86C473A6-F237-4906-A4F3-137C644FB44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166370</xdr:rowOff>
    </xdr:from>
    <xdr:to>
      <xdr:col>102</xdr:col>
      <xdr:colOff>165100</xdr:colOff>
      <xdr:row>63</xdr:row>
      <xdr:rowOff>96520</xdr:rowOff>
    </xdr:to>
    <xdr:sp macro="" textlink="">
      <xdr:nvSpPr>
        <xdr:cNvPr id="695" name="楕円 694">
          <a:extLst>
            <a:ext uri="{FF2B5EF4-FFF2-40B4-BE49-F238E27FC236}">
              <a16:creationId xmlns:a16="http://schemas.microsoft.com/office/drawing/2014/main" id="{B0516991-D120-4B5D-B6AF-A64E4B627C69}"/>
            </a:ext>
          </a:extLst>
        </xdr:cNvPr>
        <xdr:cNvSpPr/>
      </xdr:nvSpPr>
      <xdr:spPr>
        <a:xfrm>
          <a:off x="19494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166370</xdr:rowOff>
    </xdr:from>
    <xdr:to>
      <xdr:col>98</xdr:col>
      <xdr:colOff>38100</xdr:colOff>
      <xdr:row>63</xdr:row>
      <xdr:rowOff>96520</xdr:rowOff>
    </xdr:to>
    <xdr:sp macro="" textlink="">
      <xdr:nvSpPr>
        <xdr:cNvPr id="696" name="楕円 695">
          <a:extLst>
            <a:ext uri="{FF2B5EF4-FFF2-40B4-BE49-F238E27FC236}">
              <a16:creationId xmlns:a16="http://schemas.microsoft.com/office/drawing/2014/main" id="{38B38D49-EC7A-4788-9CBB-F69F646EF786}"/>
            </a:ext>
          </a:extLst>
        </xdr:cNvPr>
        <xdr:cNvSpPr/>
      </xdr:nvSpPr>
      <xdr:spPr>
        <a:xfrm>
          <a:off x="18605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45720</xdr:rowOff>
    </xdr:from>
    <xdr:to>
      <xdr:col>102</xdr:col>
      <xdr:colOff>114300</xdr:colOff>
      <xdr:row>63</xdr:row>
      <xdr:rowOff>45720</xdr:rowOff>
    </xdr:to>
    <xdr:cxnSp macro="">
      <xdr:nvCxnSpPr>
        <xdr:cNvPr id="697" name="直線コネクタ 696">
          <a:extLst>
            <a:ext uri="{FF2B5EF4-FFF2-40B4-BE49-F238E27FC236}">
              <a16:creationId xmlns:a16="http://schemas.microsoft.com/office/drawing/2014/main" id="{D8C233FC-8CDC-46EA-8E59-69BF433F7E20}"/>
            </a:ext>
          </a:extLst>
        </xdr:cNvPr>
        <xdr:cNvCxnSpPr/>
      </xdr:nvCxnSpPr>
      <xdr:spPr>
        <a:xfrm>
          <a:off x="18656300" y="1084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71137</xdr:rowOff>
    </xdr:from>
    <xdr:ext cx="469744" cy="259045"/>
    <xdr:sp macro="" textlink="">
      <xdr:nvSpPr>
        <xdr:cNvPr id="698" name="n_1aveValue【保健センター・保健所】&#10;一人当たり面積">
          <a:extLst>
            <a:ext uri="{FF2B5EF4-FFF2-40B4-BE49-F238E27FC236}">
              <a16:creationId xmlns:a16="http://schemas.microsoft.com/office/drawing/2014/main" id="{587175FD-EDB6-40A9-A1AB-DAA69C569273}"/>
            </a:ext>
          </a:extLst>
        </xdr:cNvPr>
        <xdr:cNvSpPr txBox="1"/>
      </xdr:nvSpPr>
      <xdr:spPr>
        <a:xfrm>
          <a:off x="2107572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699" name="n_2aveValue【保健センター・保健所】&#10;一人当たり面積">
          <a:extLst>
            <a:ext uri="{FF2B5EF4-FFF2-40B4-BE49-F238E27FC236}">
              <a16:creationId xmlns:a16="http://schemas.microsoft.com/office/drawing/2014/main" id="{F7EBDDA6-0F1B-4722-A644-447E5F130D22}"/>
            </a:ext>
          </a:extLst>
        </xdr:cNvPr>
        <xdr:cNvSpPr txBox="1"/>
      </xdr:nvSpPr>
      <xdr:spPr>
        <a:xfrm>
          <a:off x="20199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59707</xdr:rowOff>
    </xdr:from>
    <xdr:ext cx="469744" cy="259045"/>
    <xdr:sp macro="" textlink="">
      <xdr:nvSpPr>
        <xdr:cNvPr id="700" name="n_3aveValue【保健センター・保健所】&#10;一人当たり面積">
          <a:extLst>
            <a:ext uri="{FF2B5EF4-FFF2-40B4-BE49-F238E27FC236}">
              <a16:creationId xmlns:a16="http://schemas.microsoft.com/office/drawing/2014/main" id="{98024BA8-E9EE-48CE-BCC5-D0E3B2EED80E}"/>
            </a:ext>
          </a:extLst>
        </xdr:cNvPr>
        <xdr:cNvSpPr txBox="1"/>
      </xdr:nvSpPr>
      <xdr:spPr>
        <a:xfrm>
          <a:off x="19310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701" name="n_4aveValue【保健センター・保健所】&#10;一人当たり面積">
          <a:extLst>
            <a:ext uri="{FF2B5EF4-FFF2-40B4-BE49-F238E27FC236}">
              <a16:creationId xmlns:a16="http://schemas.microsoft.com/office/drawing/2014/main" id="{3E642E98-C458-4A3F-B7CA-4CD6E87EF91E}"/>
            </a:ext>
          </a:extLst>
        </xdr:cNvPr>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87647</xdr:rowOff>
    </xdr:from>
    <xdr:ext cx="469744" cy="259045"/>
    <xdr:sp macro="" textlink="">
      <xdr:nvSpPr>
        <xdr:cNvPr id="702" name="n_3mainValue【保健センター・保健所】&#10;一人当たり面積">
          <a:extLst>
            <a:ext uri="{FF2B5EF4-FFF2-40B4-BE49-F238E27FC236}">
              <a16:creationId xmlns:a16="http://schemas.microsoft.com/office/drawing/2014/main" id="{EE34D9FD-76B2-454E-AE32-049005987E1D}"/>
            </a:ext>
          </a:extLst>
        </xdr:cNvPr>
        <xdr:cNvSpPr txBox="1"/>
      </xdr:nvSpPr>
      <xdr:spPr>
        <a:xfrm>
          <a:off x="19310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87647</xdr:rowOff>
    </xdr:from>
    <xdr:ext cx="469744" cy="259045"/>
    <xdr:sp macro="" textlink="">
      <xdr:nvSpPr>
        <xdr:cNvPr id="703" name="n_4mainValue【保健センター・保健所】&#10;一人当たり面積">
          <a:extLst>
            <a:ext uri="{FF2B5EF4-FFF2-40B4-BE49-F238E27FC236}">
              <a16:creationId xmlns:a16="http://schemas.microsoft.com/office/drawing/2014/main" id="{2DDFE074-071F-462C-A387-698587561FC8}"/>
            </a:ext>
          </a:extLst>
        </xdr:cNvPr>
        <xdr:cNvSpPr txBox="1"/>
      </xdr:nvSpPr>
      <xdr:spPr>
        <a:xfrm>
          <a:off x="18421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4" name="正方形/長方形 703">
          <a:extLst>
            <a:ext uri="{FF2B5EF4-FFF2-40B4-BE49-F238E27FC236}">
              <a16:creationId xmlns:a16="http://schemas.microsoft.com/office/drawing/2014/main" id="{3E980027-B347-4C2A-A747-4B890D4C63D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5" name="正方形/長方形 704">
          <a:extLst>
            <a:ext uri="{FF2B5EF4-FFF2-40B4-BE49-F238E27FC236}">
              <a16:creationId xmlns:a16="http://schemas.microsoft.com/office/drawing/2014/main" id="{4CBD03C7-C015-43BC-AAC0-B89E2F7EED2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6" name="正方形/長方形 705">
          <a:extLst>
            <a:ext uri="{FF2B5EF4-FFF2-40B4-BE49-F238E27FC236}">
              <a16:creationId xmlns:a16="http://schemas.microsoft.com/office/drawing/2014/main" id="{53C20728-AFD6-4648-944C-C19F127E530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7" name="正方形/長方形 706">
          <a:extLst>
            <a:ext uri="{FF2B5EF4-FFF2-40B4-BE49-F238E27FC236}">
              <a16:creationId xmlns:a16="http://schemas.microsoft.com/office/drawing/2014/main" id="{6DB1F06C-FBB2-4B93-A155-15F878D74EB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8" name="正方形/長方形 707">
          <a:extLst>
            <a:ext uri="{FF2B5EF4-FFF2-40B4-BE49-F238E27FC236}">
              <a16:creationId xmlns:a16="http://schemas.microsoft.com/office/drawing/2014/main" id="{E7622D3A-7B2A-4584-8F1C-C26DC8CDDAB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9" name="正方形/長方形 708">
          <a:extLst>
            <a:ext uri="{FF2B5EF4-FFF2-40B4-BE49-F238E27FC236}">
              <a16:creationId xmlns:a16="http://schemas.microsoft.com/office/drawing/2014/main" id="{8BFB84FF-CB7F-4422-A3B1-13B08D52E13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0" name="正方形/長方形 709">
          <a:extLst>
            <a:ext uri="{FF2B5EF4-FFF2-40B4-BE49-F238E27FC236}">
              <a16:creationId xmlns:a16="http://schemas.microsoft.com/office/drawing/2014/main" id="{D1331F1D-DC1A-4EF0-960B-452A75A7684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1" name="正方形/長方形 710">
          <a:extLst>
            <a:ext uri="{FF2B5EF4-FFF2-40B4-BE49-F238E27FC236}">
              <a16:creationId xmlns:a16="http://schemas.microsoft.com/office/drawing/2014/main" id="{1F4DC0BD-8D7F-40E1-995C-EC702CF8EE9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2" name="テキスト ボックス 711">
          <a:extLst>
            <a:ext uri="{FF2B5EF4-FFF2-40B4-BE49-F238E27FC236}">
              <a16:creationId xmlns:a16="http://schemas.microsoft.com/office/drawing/2014/main" id="{74DBCBA7-1610-4BBC-8C8B-F19AC1CFA42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3" name="直線コネクタ 712">
          <a:extLst>
            <a:ext uri="{FF2B5EF4-FFF2-40B4-BE49-F238E27FC236}">
              <a16:creationId xmlns:a16="http://schemas.microsoft.com/office/drawing/2014/main" id="{9308A509-D9BE-4ABD-BC84-816BBB8075B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4" name="テキスト ボックス 713">
          <a:extLst>
            <a:ext uri="{FF2B5EF4-FFF2-40B4-BE49-F238E27FC236}">
              <a16:creationId xmlns:a16="http://schemas.microsoft.com/office/drawing/2014/main" id="{6DF2431D-4A13-4F90-82F1-CDFAD51F21B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15" name="直線コネクタ 714">
          <a:extLst>
            <a:ext uri="{FF2B5EF4-FFF2-40B4-BE49-F238E27FC236}">
              <a16:creationId xmlns:a16="http://schemas.microsoft.com/office/drawing/2014/main" id="{E3EF54D1-78AB-48E7-9E3B-7190D1B853B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16" name="テキスト ボックス 715">
          <a:extLst>
            <a:ext uri="{FF2B5EF4-FFF2-40B4-BE49-F238E27FC236}">
              <a16:creationId xmlns:a16="http://schemas.microsoft.com/office/drawing/2014/main" id="{91BFDA4F-9CB0-4FFD-9367-9A91344B2711}"/>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17" name="直線コネクタ 716">
          <a:extLst>
            <a:ext uri="{FF2B5EF4-FFF2-40B4-BE49-F238E27FC236}">
              <a16:creationId xmlns:a16="http://schemas.microsoft.com/office/drawing/2014/main" id="{20FBC20E-3232-465B-B003-ACCFA1870EC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8" name="テキスト ボックス 717">
          <a:extLst>
            <a:ext uri="{FF2B5EF4-FFF2-40B4-BE49-F238E27FC236}">
              <a16:creationId xmlns:a16="http://schemas.microsoft.com/office/drawing/2014/main" id="{D9CB86D1-16AE-4FC7-925A-B91019527D84}"/>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9" name="直線コネクタ 718">
          <a:extLst>
            <a:ext uri="{FF2B5EF4-FFF2-40B4-BE49-F238E27FC236}">
              <a16:creationId xmlns:a16="http://schemas.microsoft.com/office/drawing/2014/main" id="{85C32E3B-7B41-45A0-B606-29A6B542A79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0" name="テキスト ボックス 719">
          <a:extLst>
            <a:ext uri="{FF2B5EF4-FFF2-40B4-BE49-F238E27FC236}">
              <a16:creationId xmlns:a16="http://schemas.microsoft.com/office/drawing/2014/main" id="{7E38B80A-AF83-4327-8309-214F24F291F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1" name="直線コネクタ 720">
          <a:extLst>
            <a:ext uri="{FF2B5EF4-FFF2-40B4-BE49-F238E27FC236}">
              <a16:creationId xmlns:a16="http://schemas.microsoft.com/office/drawing/2014/main" id="{6AD580E3-4EF9-40BA-B1ED-590B8170B6B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22" name="テキスト ボックス 721">
          <a:extLst>
            <a:ext uri="{FF2B5EF4-FFF2-40B4-BE49-F238E27FC236}">
              <a16:creationId xmlns:a16="http://schemas.microsoft.com/office/drawing/2014/main" id="{CEAC5BB5-E7F4-43F1-8987-0FF937AC91D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23" name="直線コネクタ 722">
          <a:extLst>
            <a:ext uri="{FF2B5EF4-FFF2-40B4-BE49-F238E27FC236}">
              <a16:creationId xmlns:a16="http://schemas.microsoft.com/office/drawing/2014/main" id="{37A8FBEE-C90C-4949-B959-8B047113671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24" name="テキスト ボックス 723">
          <a:extLst>
            <a:ext uri="{FF2B5EF4-FFF2-40B4-BE49-F238E27FC236}">
              <a16:creationId xmlns:a16="http://schemas.microsoft.com/office/drawing/2014/main" id="{551E4A3E-096C-40C3-B2EC-E1461D7C575B}"/>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5" name="直線コネクタ 724">
          <a:extLst>
            <a:ext uri="{FF2B5EF4-FFF2-40B4-BE49-F238E27FC236}">
              <a16:creationId xmlns:a16="http://schemas.microsoft.com/office/drawing/2014/main" id="{138F3B3A-CBEE-4E0F-84FF-DFE6186D0B5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26" name="テキスト ボックス 725">
          <a:extLst>
            <a:ext uri="{FF2B5EF4-FFF2-40B4-BE49-F238E27FC236}">
              <a16:creationId xmlns:a16="http://schemas.microsoft.com/office/drawing/2014/main" id="{E34A4338-DAAE-44D4-9FCB-2E5DCF01176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7" name="【消防施設】&#10;有形固定資産減価償却率グラフ枠">
          <a:extLst>
            <a:ext uri="{FF2B5EF4-FFF2-40B4-BE49-F238E27FC236}">
              <a16:creationId xmlns:a16="http://schemas.microsoft.com/office/drawing/2014/main" id="{2D3EDAFA-6231-4F99-921D-B067E464C42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87630</xdr:rowOff>
    </xdr:to>
    <xdr:cxnSp macro="">
      <xdr:nvCxnSpPr>
        <xdr:cNvPr id="728" name="直線コネクタ 727">
          <a:extLst>
            <a:ext uri="{FF2B5EF4-FFF2-40B4-BE49-F238E27FC236}">
              <a16:creationId xmlns:a16="http://schemas.microsoft.com/office/drawing/2014/main" id="{EEAA344D-72ED-47A9-8A99-D870E696FF3C}"/>
            </a:ext>
          </a:extLst>
        </xdr:cNvPr>
        <xdr:cNvCxnSpPr/>
      </xdr:nvCxnSpPr>
      <xdr:spPr>
        <a:xfrm flipV="1">
          <a:off x="16318864" y="1331595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729" name="【消防施設】&#10;有形固定資産減価償却率最小値テキスト">
          <a:extLst>
            <a:ext uri="{FF2B5EF4-FFF2-40B4-BE49-F238E27FC236}">
              <a16:creationId xmlns:a16="http://schemas.microsoft.com/office/drawing/2014/main" id="{9EECD3A7-7170-4BD5-A1D9-69F2A51DB623}"/>
            </a:ext>
          </a:extLst>
        </xdr:cNvPr>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730" name="直線コネクタ 729">
          <a:extLst>
            <a:ext uri="{FF2B5EF4-FFF2-40B4-BE49-F238E27FC236}">
              <a16:creationId xmlns:a16="http://schemas.microsoft.com/office/drawing/2014/main" id="{2ECEB155-A385-4CA3-9F9B-0FC154DEFEB2}"/>
            </a:ext>
          </a:extLst>
        </xdr:cNvPr>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731" name="【消防施設】&#10;有形固定資産減価償却率最大値テキスト">
          <a:extLst>
            <a:ext uri="{FF2B5EF4-FFF2-40B4-BE49-F238E27FC236}">
              <a16:creationId xmlns:a16="http://schemas.microsoft.com/office/drawing/2014/main" id="{78543B18-F742-4A8E-91AE-D9B7825C6B8C}"/>
            </a:ext>
          </a:extLst>
        </xdr:cNvPr>
        <xdr:cNvSpPr txBox="1"/>
      </xdr:nvSpPr>
      <xdr:spPr>
        <a:xfrm>
          <a:off x="16357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732" name="直線コネクタ 731">
          <a:extLst>
            <a:ext uri="{FF2B5EF4-FFF2-40B4-BE49-F238E27FC236}">
              <a16:creationId xmlns:a16="http://schemas.microsoft.com/office/drawing/2014/main" id="{FAE04BF8-222C-45E9-B724-094C130E1295}"/>
            </a:ext>
          </a:extLst>
        </xdr:cNvPr>
        <xdr:cNvCxnSpPr/>
      </xdr:nvCxnSpPr>
      <xdr:spPr>
        <a:xfrm>
          <a:off x="16230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134002</xdr:rowOff>
    </xdr:from>
    <xdr:ext cx="405111" cy="259045"/>
    <xdr:sp macro="" textlink="">
      <xdr:nvSpPr>
        <xdr:cNvPr id="733" name="【消防施設】&#10;有形固定資産減価償却率平均値テキスト">
          <a:extLst>
            <a:ext uri="{FF2B5EF4-FFF2-40B4-BE49-F238E27FC236}">
              <a16:creationId xmlns:a16="http://schemas.microsoft.com/office/drawing/2014/main" id="{F06D399C-48BC-4090-A0DA-F55E5485A686}"/>
            </a:ext>
          </a:extLst>
        </xdr:cNvPr>
        <xdr:cNvSpPr txBox="1"/>
      </xdr:nvSpPr>
      <xdr:spPr>
        <a:xfrm>
          <a:off x="16357600" y="1385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734" name="フローチャート: 判断 733">
          <a:extLst>
            <a:ext uri="{FF2B5EF4-FFF2-40B4-BE49-F238E27FC236}">
              <a16:creationId xmlns:a16="http://schemas.microsoft.com/office/drawing/2014/main" id="{5793D51C-BC7B-4BCA-A279-A9A07870BBBA}"/>
            </a:ext>
          </a:extLst>
        </xdr:cNvPr>
        <xdr:cNvSpPr/>
      </xdr:nvSpPr>
      <xdr:spPr>
        <a:xfrm>
          <a:off x="162687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735" name="フローチャート: 判断 734">
          <a:extLst>
            <a:ext uri="{FF2B5EF4-FFF2-40B4-BE49-F238E27FC236}">
              <a16:creationId xmlns:a16="http://schemas.microsoft.com/office/drawing/2014/main" id="{27DDA44F-18B4-4E5C-93EF-26999ADD49E5}"/>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132080</xdr:rowOff>
    </xdr:from>
    <xdr:to>
      <xdr:col>76</xdr:col>
      <xdr:colOff>165100</xdr:colOff>
      <xdr:row>82</xdr:row>
      <xdr:rowOff>62230</xdr:rowOff>
    </xdr:to>
    <xdr:sp macro="" textlink="">
      <xdr:nvSpPr>
        <xdr:cNvPr id="736" name="フローチャート: 判断 735">
          <a:extLst>
            <a:ext uri="{FF2B5EF4-FFF2-40B4-BE49-F238E27FC236}">
              <a16:creationId xmlns:a16="http://schemas.microsoft.com/office/drawing/2014/main" id="{1D9B7BCD-727E-4112-B02E-8BE4726F20A5}"/>
            </a:ext>
          </a:extLst>
        </xdr:cNvPr>
        <xdr:cNvSpPr/>
      </xdr:nvSpPr>
      <xdr:spPr>
        <a:xfrm>
          <a:off x="14541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737" name="フローチャート: 判断 736">
          <a:extLst>
            <a:ext uri="{FF2B5EF4-FFF2-40B4-BE49-F238E27FC236}">
              <a16:creationId xmlns:a16="http://schemas.microsoft.com/office/drawing/2014/main" id="{8CB9B9D9-0864-4BCB-A747-E5373FBEC449}"/>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738" name="フローチャート: 判断 737">
          <a:extLst>
            <a:ext uri="{FF2B5EF4-FFF2-40B4-BE49-F238E27FC236}">
              <a16:creationId xmlns:a16="http://schemas.microsoft.com/office/drawing/2014/main" id="{CE2A88EA-EEAA-4087-8B20-DAEF02B2574B}"/>
            </a:ext>
          </a:extLst>
        </xdr:cNvPr>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9" name="テキスト ボックス 738">
          <a:extLst>
            <a:ext uri="{FF2B5EF4-FFF2-40B4-BE49-F238E27FC236}">
              <a16:creationId xmlns:a16="http://schemas.microsoft.com/office/drawing/2014/main" id="{9B0A7B55-8FAB-4D8C-8745-9AC043053EA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9C9901F6-181B-4886-B656-B912E2A8961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7BD2CCC0-46C3-49FB-8A96-B08D066D477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3D588394-B46A-4896-8BED-FC8E2D6EB31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AC82E9F4-BB33-47A3-9B83-FA0997A09CA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744" name="楕円 743">
          <a:extLst>
            <a:ext uri="{FF2B5EF4-FFF2-40B4-BE49-F238E27FC236}">
              <a16:creationId xmlns:a16="http://schemas.microsoft.com/office/drawing/2014/main" id="{6E17779A-7276-442B-82AB-E84AEFEE8932}"/>
            </a:ext>
          </a:extLst>
        </xdr:cNvPr>
        <xdr:cNvSpPr/>
      </xdr:nvSpPr>
      <xdr:spPr>
        <a:xfrm>
          <a:off x="162687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76216</xdr:rowOff>
    </xdr:from>
    <xdr:ext cx="405111" cy="259045"/>
    <xdr:sp macro="" textlink="">
      <xdr:nvSpPr>
        <xdr:cNvPr id="745" name="【消防施設】&#10;有形固定資産減価償却率該当値テキスト">
          <a:extLst>
            <a:ext uri="{FF2B5EF4-FFF2-40B4-BE49-F238E27FC236}">
              <a16:creationId xmlns:a16="http://schemas.microsoft.com/office/drawing/2014/main" id="{C3A04282-7425-4FB4-B2CA-C28F8CD6E21E}"/>
            </a:ext>
          </a:extLst>
        </xdr:cNvPr>
        <xdr:cNvSpPr txBox="1"/>
      </xdr:nvSpPr>
      <xdr:spPr>
        <a:xfrm>
          <a:off x="16357600"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40639</xdr:rowOff>
    </xdr:from>
    <xdr:to>
      <xdr:col>81</xdr:col>
      <xdr:colOff>101600</xdr:colOff>
      <xdr:row>82</xdr:row>
      <xdr:rowOff>142239</xdr:rowOff>
    </xdr:to>
    <xdr:sp macro="" textlink="">
      <xdr:nvSpPr>
        <xdr:cNvPr id="746" name="楕円 745">
          <a:extLst>
            <a:ext uri="{FF2B5EF4-FFF2-40B4-BE49-F238E27FC236}">
              <a16:creationId xmlns:a16="http://schemas.microsoft.com/office/drawing/2014/main" id="{2164B177-8CA1-48E8-AFB7-283A81EB1EC9}"/>
            </a:ext>
          </a:extLst>
        </xdr:cNvPr>
        <xdr:cNvSpPr/>
      </xdr:nvSpPr>
      <xdr:spPr>
        <a:xfrm>
          <a:off x="15430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91439</xdr:rowOff>
    </xdr:from>
    <xdr:to>
      <xdr:col>85</xdr:col>
      <xdr:colOff>127000</xdr:colOff>
      <xdr:row>82</xdr:row>
      <xdr:rowOff>148589</xdr:rowOff>
    </xdr:to>
    <xdr:cxnSp macro="">
      <xdr:nvCxnSpPr>
        <xdr:cNvPr id="747" name="直線コネクタ 746">
          <a:extLst>
            <a:ext uri="{FF2B5EF4-FFF2-40B4-BE49-F238E27FC236}">
              <a16:creationId xmlns:a16="http://schemas.microsoft.com/office/drawing/2014/main" id="{EB7C1F24-7038-48CA-990B-180B8B7E4092}"/>
            </a:ext>
          </a:extLst>
        </xdr:cNvPr>
        <xdr:cNvCxnSpPr/>
      </xdr:nvCxnSpPr>
      <xdr:spPr>
        <a:xfrm>
          <a:off x="15481300" y="1415033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156845</xdr:rowOff>
    </xdr:from>
    <xdr:to>
      <xdr:col>76</xdr:col>
      <xdr:colOff>165100</xdr:colOff>
      <xdr:row>82</xdr:row>
      <xdr:rowOff>86995</xdr:rowOff>
    </xdr:to>
    <xdr:sp macro="" textlink="">
      <xdr:nvSpPr>
        <xdr:cNvPr id="748" name="楕円 747">
          <a:extLst>
            <a:ext uri="{FF2B5EF4-FFF2-40B4-BE49-F238E27FC236}">
              <a16:creationId xmlns:a16="http://schemas.microsoft.com/office/drawing/2014/main" id="{FC53C239-7D80-4ED8-BB92-E9FA88078FB3}"/>
            </a:ext>
          </a:extLst>
        </xdr:cNvPr>
        <xdr:cNvSpPr/>
      </xdr:nvSpPr>
      <xdr:spPr>
        <a:xfrm>
          <a:off x="14541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36195</xdr:rowOff>
    </xdr:from>
    <xdr:to>
      <xdr:col>81</xdr:col>
      <xdr:colOff>50800</xdr:colOff>
      <xdr:row>82</xdr:row>
      <xdr:rowOff>91439</xdr:rowOff>
    </xdr:to>
    <xdr:cxnSp macro="">
      <xdr:nvCxnSpPr>
        <xdr:cNvPr id="749" name="直線コネクタ 748">
          <a:extLst>
            <a:ext uri="{FF2B5EF4-FFF2-40B4-BE49-F238E27FC236}">
              <a16:creationId xmlns:a16="http://schemas.microsoft.com/office/drawing/2014/main" id="{C27E3E61-85EC-4B99-B5D9-BAF4A9C81889}"/>
            </a:ext>
          </a:extLst>
        </xdr:cNvPr>
        <xdr:cNvCxnSpPr/>
      </xdr:nvCxnSpPr>
      <xdr:spPr>
        <a:xfrm>
          <a:off x="14592300" y="1409509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84455</xdr:rowOff>
    </xdr:from>
    <xdr:to>
      <xdr:col>72</xdr:col>
      <xdr:colOff>38100</xdr:colOff>
      <xdr:row>83</xdr:row>
      <xdr:rowOff>14605</xdr:rowOff>
    </xdr:to>
    <xdr:sp macro="" textlink="">
      <xdr:nvSpPr>
        <xdr:cNvPr id="750" name="楕円 749">
          <a:extLst>
            <a:ext uri="{FF2B5EF4-FFF2-40B4-BE49-F238E27FC236}">
              <a16:creationId xmlns:a16="http://schemas.microsoft.com/office/drawing/2014/main" id="{B7B95F00-288D-4C18-A874-21E0070E923F}"/>
            </a:ext>
          </a:extLst>
        </xdr:cNvPr>
        <xdr:cNvSpPr/>
      </xdr:nvSpPr>
      <xdr:spPr>
        <a:xfrm>
          <a:off x="13652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36195</xdr:rowOff>
    </xdr:from>
    <xdr:to>
      <xdr:col>76</xdr:col>
      <xdr:colOff>114300</xdr:colOff>
      <xdr:row>82</xdr:row>
      <xdr:rowOff>135255</xdr:rowOff>
    </xdr:to>
    <xdr:cxnSp macro="">
      <xdr:nvCxnSpPr>
        <xdr:cNvPr id="751" name="直線コネクタ 750">
          <a:extLst>
            <a:ext uri="{FF2B5EF4-FFF2-40B4-BE49-F238E27FC236}">
              <a16:creationId xmlns:a16="http://schemas.microsoft.com/office/drawing/2014/main" id="{74B1E43D-9FD3-454F-94A4-1F1FFDB5C38D}"/>
            </a:ext>
          </a:extLst>
        </xdr:cNvPr>
        <xdr:cNvCxnSpPr/>
      </xdr:nvCxnSpPr>
      <xdr:spPr>
        <a:xfrm flipV="1">
          <a:off x="13703300" y="14095095"/>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46355</xdr:rowOff>
    </xdr:from>
    <xdr:to>
      <xdr:col>67</xdr:col>
      <xdr:colOff>101600</xdr:colOff>
      <xdr:row>83</xdr:row>
      <xdr:rowOff>147955</xdr:rowOff>
    </xdr:to>
    <xdr:sp macro="" textlink="">
      <xdr:nvSpPr>
        <xdr:cNvPr id="752" name="楕円 751">
          <a:extLst>
            <a:ext uri="{FF2B5EF4-FFF2-40B4-BE49-F238E27FC236}">
              <a16:creationId xmlns:a16="http://schemas.microsoft.com/office/drawing/2014/main" id="{EF7FB925-13FD-433D-B064-D1733BDD4734}"/>
            </a:ext>
          </a:extLst>
        </xdr:cNvPr>
        <xdr:cNvSpPr/>
      </xdr:nvSpPr>
      <xdr:spPr>
        <a:xfrm>
          <a:off x="12763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135255</xdr:rowOff>
    </xdr:from>
    <xdr:to>
      <xdr:col>71</xdr:col>
      <xdr:colOff>177800</xdr:colOff>
      <xdr:row>83</xdr:row>
      <xdr:rowOff>97155</xdr:rowOff>
    </xdr:to>
    <xdr:cxnSp macro="">
      <xdr:nvCxnSpPr>
        <xdr:cNvPr id="753" name="直線コネクタ 752">
          <a:extLst>
            <a:ext uri="{FF2B5EF4-FFF2-40B4-BE49-F238E27FC236}">
              <a16:creationId xmlns:a16="http://schemas.microsoft.com/office/drawing/2014/main" id="{8B5FAB0A-20B2-45F5-AB18-49929E2EDF2D}"/>
            </a:ext>
          </a:extLst>
        </xdr:cNvPr>
        <xdr:cNvCxnSpPr/>
      </xdr:nvCxnSpPr>
      <xdr:spPr>
        <a:xfrm flipV="1">
          <a:off x="12814300" y="1419415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137813</xdr:rowOff>
    </xdr:from>
    <xdr:ext cx="405111" cy="259045"/>
    <xdr:sp macro="" textlink="">
      <xdr:nvSpPr>
        <xdr:cNvPr id="754" name="n_1aveValue【消防施設】&#10;有形固定資産減価償却率">
          <a:extLst>
            <a:ext uri="{FF2B5EF4-FFF2-40B4-BE49-F238E27FC236}">
              <a16:creationId xmlns:a16="http://schemas.microsoft.com/office/drawing/2014/main" id="{28778639-0CF6-47B2-87B2-0D8B972BAED2}"/>
            </a:ext>
          </a:extLst>
        </xdr:cNvPr>
        <xdr:cNvSpPr txBox="1"/>
      </xdr:nvSpPr>
      <xdr:spPr>
        <a:xfrm>
          <a:off x="15266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78757</xdr:rowOff>
    </xdr:from>
    <xdr:ext cx="405111" cy="259045"/>
    <xdr:sp macro="" textlink="">
      <xdr:nvSpPr>
        <xdr:cNvPr id="755" name="n_2aveValue【消防施設】&#10;有形固定資産減価償却率">
          <a:extLst>
            <a:ext uri="{FF2B5EF4-FFF2-40B4-BE49-F238E27FC236}">
              <a16:creationId xmlns:a16="http://schemas.microsoft.com/office/drawing/2014/main" id="{0C5AD7D2-CD46-43A0-ACDB-DCC3D5B7984A}"/>
            </a:ext>
          </a:extLst>
        </xdr:cNvPr>
        <xdr:cNvSpPr txBox="1"/>
      </xdr:nvSpPr>
      <xdr:spPr>
        <a:xfrm>
          <a:off x="14389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756" name="n_3aveValue【消防施設】&#10;有形固定資産減価償却率">
          <a:extLst>
            <a:ext uri="{FF2B5EF4-FFF2-40B4-BE49-F238E27FC236}">
              <a16:creationId xmlns:a16="http://schemas.microsoft.com/office/drawing/2014/main" id="{CFACE643-9415-4970-84C8-10D848B6EC90}"/>
            </a:ext>
          </a:extLst>
        </xdr:cNvPr>
        <xdr:cNvSpPr txBox="1"/>
      </xdr:nvSpPr>
      <xdr:spPr>
        <a:xfrm>
          <a:off x="13500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166388</xdr:rowOff>
    </xdr:from>
    <xdr:ext cx="405111" cy="259045"/>
    <xdr:sp macro="" textlink="">
      <xdr:nvSpPr>
        <xdr:cNvPr id="757" name="n_4aveValue【消防施設】&#10;有形固定資産減価償却率">
          <a:extLst>
            <a:ext uri="{FF2B5EF4-FFF2-40B4-BE49-F238E27FC236}">
              <a16:creationId xmlns:a16="http://schemas.microsoft.com/office/drawing/2014/main" id="{8BF437DD-7D1C-4F75-B6B7-7AEC2305C2B9}"/>
            </a:ext>
          </a:extLst>
        </xdr:cNvPr>
        <xdr:cNvSpPr txBox="1"/>
      </xdr:nvSpPr>
      <xdr:spPr>
        <a:xfrm>
          <a:off x="12611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133366</xdr:rowOff>
    </xdr:from>
    <xdr:ext cx="405111" cy="259045"/>
    <xdr:sp macro="" textlink="">
      <xdr:nvSpPr>
        <xdr:cNvPr id="758" name="n_1mainValue【消防施設】&#10;有形固定資産減価償却率">
          <a:extLst>
            <a:ext uri="{FF2B5EF4-FFF2-40B4-BE49-F238E27FC236}">
              <a16:creationId xmlns:a16="http://schemas.microsoft.com/office/drawing/2014/main" id="{7F872D02-A8C0-4998-B72E-1BD4EE7D6010}"/>
            </a:ext>
          </a:extLst>
        </xdr:cNvPr>
        <xdr:cNvSpPr txBox="1"/>
      </xdr:nvSpPr>
      <xdr:spPr>
        <a:xfrm>
          <a:off x="152660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78122</xdr:rowOff>
    </xdr:from>
    <xdr:ext cx="405111" cy="259045"/>
    <xdr:sp macro="" textlink="">
      <xdr:nvSpPr>
        <xdr:cNvPr id="759" name="n_2mainValue【消防施設】&#10;有形固定資産減価償却率">
          <a:extLst>
            <a:ext uri="{FF2B5EF4-FFF2-40B4-BE49-F238E27FC236}">
              <a16:creationId xmlns:a16="http://schemas.microsoft.com/office/drawing/2014/main" id="{E7F2DEE2-7147-41B5-BCFF-BF862437830C}"/>
            </a:ext>
          </a:extLst>
        </xdr:cNvPr>
        <xdr:cNvSpPr txBox="1"/>
      </xdr:nvSpPr>
      <xdr:spPr>
        <a:xfrm>
          <a:off x="14389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5732</xdr:rowOff>
    </xdr:from>
    <xdr:ext cx="405111" cy="259045"/>
    <xdr:sp macro="" textlink="">
      <xdr:nvSpPr>
        <xdr:cNvPr id="760" name="n_3mainValue【消防施設】&#10;有形固定資産減価償却率">
          <a:extLst>
            <a:ext uri="{FF2B5EF4-FFF2-40B4-BE49-F238E27FC236}">
              <a16:creationId xmlns:a16="http://schemas.microsoft.com/office/drawing/2014/main" id="{D95A4088-237B-4730-8FDF-825DAA9E0BB2}"/>
            </a:ext>
          </a:extLst>
        </xdr:cNvPr>
        <xdr:cNvSpPr txBox="1"/>
      </xdr:nvSpPr>
      <xdr:spPr>
        <a:xfrm>
          <a:off x="13500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139082</xdr:rowOff>
    </xdr:from>
    <xdr:ext cx="405111" cy="259045"/>
    <xdr:sp macro="" textlink="">
      <xdr:nvSpPr>
        <xdr:cNvPr id="761" name="n_4mainValue【消防施設】&#10;有形固定資産減価償却率">
          <a:extLst>
            <a:ext uri="{FF2B5EF4-FFF2-40B4-BE49-F238E27FC236}">
              <a16:creationId xmlns:a16="http://schemas.microsoft.com/office/drawing/2014/main" id="{A9DE6357-ED97-40C5-8F24-BBB2A72DFD2D}"/>
            </a:ext>
          </a:extLst>
        </xdr:cNvPr>
        <xdr:cNvSpPr txBox="1"/>
      </xdr:nvSpPr>
      <xdr:spPr>
        <a:xfrm>
          <a:off x="12611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2" name="正方形/長方形 761">
          <a:extLst>
            <a:ext uri="{FF2B5EF4-FFF2-40B4-BE49-F238E27FC236}">
              <a16:creationId xmlns:a16="http://schemas.microsoft.com/office/drawing/2014/main" id="{4913DFB9-6338-4FAB-8D54-DA206EC7B37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3" name="正方形/長方形 762">
          <a:extLst>
            <a:ext uri="{FF2B5EF4-FFF2-40B4-BE49-F238E27FC236}">
              <a16:creationId xmlns:a16="http://schemas.microsoft.com/office/drawing/2014/main" id="{5BAFE894-693C-47C5-ACCE-88D779EBE61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4" name="正方形/長方形 763">
          <a:extLst>
            <a:ext uri="{FF2B5EF4-FFF2-40B4-BE49-F238E27FC236}">
              <a16:creationId xmlns:a16="http://schemas.microsoft.com/office/drawing/2014/main" id="{D97F9FE4-F19D-406C-AAB5-54E74E3042C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5" name="正方形/長方形 764">
          <a:extLst>
            <a:ext uri="{FF2B5EF4-FFF2-40B4-BE49-F238E27FC236}">
              <a16:creationId xmlns:a16="http://schemas.microsoft.com/office/drawing/2014/main" id="{C4D3867B-C8E7-4073-A525-31179564BCE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6" name="正方形/長方形 765">
          <a:extLst>
            <a:ext uri="{FF2B5EF4-FFF2-40B4-BE49-F238E27FC236}">
              <a16:creationId xmlns:a16="http://schemas.microsoft.com/office/drawing/2014/main" id="{C196561D-D43D-44B1-BE5E-A5EC5055DDC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7" name="正方形/長方形 766">
          <a:extLst>
            <a:ext uri="{FF2B5EF4-FFF2-40B4-BE49-F238E27FC236}">
              <a16:creationId xmlns:a16="http://schemas.microsoft.com/office/drawing/2014/main" id="{363CFB0A-291A-4090-B512-217A9901572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8" name="正方形/長方形 767">
          <a:extLst>
            <a:ext uri="{FF2B5EF4-FFF2-40B4-BE49-F238E27FC236}">
              <a16:creationId xmlns:a16="http://schemas.microsoft.com/office/drawing/2014/main" id="{4357F52E-D0E7-4B59-9438-C02CBBECCCE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9" name="正方形/長方形 768">
          <a:extLst>
            <a:ext uri="{FF2B5EF4-FFF2-40B4-BE49-F238E27FC236}">
              <a16:creationId xmlns:a16="http://schemas.microsoft.com/office/drawing/2014/main" id="{13569B2F-F5FC-41D1-9A05-93FD079EA2F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0" name="テキスト ボックス 769">
          <a:extLst>
            <a:ext uri="{FF2B5EF4-FFF2-40B4-BE49-F238E27FC236}">
              <a16:creationId xmlns:a16="http://schemas.microsoft.com/office/drawing/2014/main" id="{02D8B7C3-7130-440E-8C0A-5D4A3BA9590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1" name="直線コネクタ 770">
          <a:extLst>
            <a:ext uri="{FF2B5EF4-FFF2-40B4-BE49-F238E27FC236}">
              <a16:creationId xmlns:a16="http://schemas.microsoft.com/office/drawing/2014/main" id="{B32DC8D1-932A-416B-ADC4-F43F14C95B8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72" name="直線コネクタ 771">
          <a:extLst>
            <a:ext uri="{FF2B5EF4-FFF2-40B4-BE49-F238E27FC236}">
              <a16:creationId xmlns:a16="http://schemas.microsoft.com/office/drawing/2014/main" id="{9062DCC8-C065-4FAB-9DB2-C2413A3F977B}"/>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73" name="テキスト ボックス 772">
          <a:extLst>
            <a:ext uri="{FF2B5EF4-FFF2-40B4-BE49-F238E27FC236}">
              <a16:creationId xmlns:a16="http://schemas.microsoft.com/office/drawing/2014/main" id="{38CB17D8-BA48-4208-95F5-2A60C6F1DD7B}"/>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74" name="直線コネクタ 773">
          <a:extLst>
            <a:ext uri="{FF2B5EF4-FFF2-40B4-BE49-F238E27FC236}">
              <a16:creationId xmlns:a16="http://schemas.microsoft.com/office/drawing/2014/main" id="{ABC46993-A561-4A28-9F47-421B73680497}"/>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75" name="テキスト ボックス 774">
          <a:extLst>
            <a:ext uri="{FF2B5EF4-FFF2-40B4-BE49-F238E27FC236}">
              <a16:creationId xmlns:a16="http://schemas.microsoft.com/office/drawing/2014/main" id="{6894DF00-0C7C-4C5C-A2A6-56E0B8D457DB}"/>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76" name="直線コネクタ 775">
          <a:extLst>
            <a:ext uri="{FF2B5EF4-FFF2-40B4-BE49-F238E27FC236}">
              <a16:creationId xmlns:a16="http://schemas.microsoft.com/office/drawing/2014/main" id="{36B89716-545C-45B2-9947-66A14FD59098}"/>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77" name="テキスト ボックス 776">
          <a:extLst>
            <a:ext uri="{FF2B5EF4-FFF2-40B4-BE49-F238E27FC236}">
              <a16:creationId xmlns:a16="http://schemas.microsoft.com/office/drawing/2014/main" id="{BEE97895-3B98-46E5-AAE8-F13BEA0F2C0B}"/>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78" name="直線コネクタ 777">
          <a:extLst>
            <a:ext uri="{FF2B5EF4-FFF2-40B4-BE49-F238E27FC236}">
              <a16:creationId xmlns:a16="http://schemas.microsoft.com/office/drawing/2014/main" id="{E0F88349-47D9-492E-8184-77363B2F777C}"/>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79" name="テキスト ボックス 778">
          <a:extLst>
            <a:ext uri="{FF2B5EF4-FFF2-40B4-BE49-F238E27FC236}">
              <a16:creationId xmlns:a16="http://schemas.microsoft.com/office/drawing/2014/main" id="{74F3D436-078F-49D8-B6B3-FCBE0437B63E}"/>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80" name="直線コネクタ 779">
          <a:extLst>
            <a:ext uri="{FF2B5EF4-FFF2-40B4-BE49-F238E27FC236}">
              <a16:creationId xmlns:a16="http://schemas.microsoft.com/office/drawing/2014/main" id="{0828D201-E13B-4238-B9AA-01E6FD990AC1}"/>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81" name="テキスト ボックス 780">
          <a:extLst>
            <a:ext uri="{FF2B5EF4-FFF2-40B4-BE49-F238E27FC236}">
              <a16:creationId xmlns:a16="http://schemas.microsoft.com/office/drawing/2014/main" id="{5586C630-B2DD-4FED-AFCA-1EE0BEAFF136}"/>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82" name="直線コネクタ 781">
          <a:extLst>
            <a:ext uri="{FF2B5EF4-FFF2-40B4-BE49-F238E27FC236}">
              <a16:creationId xmlns:a16="http://schemas.microsoft.com/office/drawing/2014/main" id="{EA010C8A-B237-4EF6-A828-343258A23B61}"/>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83" name="テキスト ボックス 782">
          <a:extLst>
            <a:ext uri="{FF2B5EF4-FFF2-40B4-BE49-F238E27FC236}">
              <a16:creationId xmlns:a16="http://schemas.microsoft.com/office/drawing/2014/main" id="{9686F0B6-38FF-47FF-A8BC-7E2A45D90A5C}"/>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4" name="直線コネクタ 783">
          <a:extLst>
            <a:ext uri="{FF2B5EF4-FFF2-40B4-BE49-F238E27FC236}">
              <a16:creationId xmlns:a16="http://schemas.microsoft.com/office/drawing/2014/main" id="{9628CE93-9701-4B36-AED1-A470168A339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5" name="テキスト ボックス 784">
          <a:extLst>
            <a:ext uri="{FF2B5EF4-FFF2-40B4-BE49-F238E27FC236}">
              <a16:creationId xmlns:a16="http://schemas.microsoft.com/office/drawing/2014/main" id="{12AAAA4B-92B1-4FA9-8834-D26F5BB8132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6" name="【消防施設】&#10;一人当たり面積グラフ枠">
          <a:extLst>
            <a:ext uri="{FF2B5EF4-FFF2-40B4-BE49-F238E27FC236}">
              <a16:creationId xmlns:a16="http://schemas.microsoft.com/office/drawing/2014/main" id="{CCFD52B0-62DB-4B05-A2C3-4A244828798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100802</xdr:rowOff>
    </xdr:from>
    <xdr:to>
      <xdr:col>116</xdr:col>
      <xdr:colOff>62864</xdr:colOff>
      <xdr:row>86</xdr:row>
      <xdr:rowOff>168075</xdr:rowOff>
    </xdr:to>
    <xdr:cxnSp macro="">
      <xdr:nvCxnSpPr>
        <xdr:cNvPr id="787" name="直線コネクタ 786">
          <a:extLst>
            <a:ext uri="{FF2B5EF4-FFF2-40B4-BE49-F238E27FC236}">
              <a16:creationId xmlns:a16="http://schemas.microsoft.com/office/drawing/2014/main" id="{4AC4A158-B623-461C-AA7C-FAD3CFFF60BD}"/>
            </a:ext>
          </a:extLst>
        </xdr:cNvPr>
        <xdr:cNvCxnSpPr/>
      </xdr:nvCxnSpPr>
      <xdr:spPr>
        <a:xfrm flipV="1">
          <a:off x="22160864" y="13473902"/>
          <a:ext cx="0" cy="1438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788" name="【消防施設】&#10;一人当たり面積最小値テキスト">
          <a:extLst>
            <a:ext uri="{FF2B5EF4-FFF2-40B4-BE49-F238E27FC236}">
              <a16:creationId xmlns:a16="http://schemas.microsoft.com/office/drawing/2014/main" id="{A42E363C-7DA3-46C3-AEDB-FEBCE77282D7}"/>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789" name="直線コネクタ 788">
          <a:extLst>
            <a:ext uri="{FF2B5EF4-FFF2-40B4-BE49-F238E27FC236}">
              <a16:creationId xmlns:a16="http://schemas.microsoft.com/office/drawing/2014/main" id="{E5613876-D2DB-410A-80DD-A67F64E67746}"/>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47479</xdr:rowOff>
    </xdr:from>
    <xdr:ext cx="469744" cy="259045"/>
    <xdr:sp macro="" textlink="">
      <xdr:nvSpPr>
        <xdr:cNvPr id="790" name="【消防施設】&#10;一人当たり面積最大値テキスト">
          <a:extLst>
            <a:ext uri="{FF2B5EF4-FFF2-40B4-BE49-F238E27FC236}">
              <a16:creationId xmlns:a16="http://schemas.microsoft.com/office/drawing/2014/main" id="{77C669E8-6438-4EAE-9820-3E488C75C60F}"/>
            </a:ext>
          </a:extLst>
        </xdr:cNvPr>
        <xdr:cNvSpPr txBox="1"/>
      </xdr:nvSpPr>
      <xdr:spPr>
        <a:xfrm>
          <a:off x="22199600" y="1324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100802</xdr:rowOff>
    </xdr:from>
    <xdr:to>
      <xdr:col>116</xdr:col>
      <xdr:colOff>152400</xdr:colOff>
      <xdr:row>78</xdr:row>
      <xdr:rowOff>100802</xdr:rowOff>
    </xdr:to>
    <xdr:cxnSp macro="">
      <xdr:nvCxnSpPr>
        <xdr:cNvPr id="791" name="直線コネクタ 790">
          <a:extLst>
            <a:ext uri="{FF2B5EF4-FFF2-40B4-BE49-F238E27FC236}">
              <a16:creationId xmlns:a16="http://schemas.microsoft.com/office/drawing/2014/main" id="{128B1215-7AC0-415D-B927-0860DA4A7271}"/>
            </a:ext>
          </a:extLst>
        </xdr:cNvPr>
        <xdr:cNvCxnSpPr/>
      </xdr:nvCxnSpPr>
      <xdr:spPr>
        <a:xfrm>
          <a:off x="22072600" y="13473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41854</xdr:rowOff>
    </xdr:from>
    <xdr:ext cx="469744" cy="259045"/>
    <xdr:sp macro="" textlink="">
      <xdr:nvSpPr>
        <xdr:cNvPr id="792" name="【消防施設】&#10;一人当たり面積平均値テキスト">
          <a:extLst>
            <a:ext uri="{FF2B5EF4-FFF2-40B4-BE49-F238E27FC236}">
              <a16:creationId xmlns:a16="http://schemas.microsoft.com/office/drawing/2014/main" id="{DC1DAC17-814A-4D35-9E78-58651CF45919}"/>
            </a:ext>
          </a:extLst>
        </xdr:cNvPr>
        <xdr:cNvSpPr txBox="1"/>
      </xdr:nvSpPr>
      <xdr:spPr>
        <a:xfrm>
          <a:off x="22199600" y="14615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18977</xdr:rowOff>
    </xdr:from>
    <xdr:to>
      <xdr:col>116</xdr:col>
      <xdr:colOff>114300</xdr:colOff>
      <xdr:row>86</xdr:row>
      <xdr:rowOff>120577</xdr:rowOff>
    </xdr:to>
    <xdr:sp macro="" textlink="">
      <xdr:nvSpPr>
        <xdr:cNvPr id="793" name="フローチャート: 判断 792">
          <a:extLst>
            <a:ext uri="{FF2B5EF4-FFF2-40B4-BE49-F238E27FC236}">
              <a16:creationId xmlns:a16="http://schemas.microsoft.com/office/drawing/2014/main" id="{AC926A1D-330E-4C2C-8CC6-2A2CD1B8FE41}"/>
            </a:ext>
          </a:extLst>
        </xdr:cNvPr>
        <xdr:cNvSpPr/>
      </xdr:nvSpPr>
      <xdr:spPr>
        <a:xfrm>
          <a:off x="22110700" y="1476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40205</xdr:rowOff>
    </xdr:from>
    <xdr:to>
      <xdr:col>112</xdr:col>
      <xdr:colOff>38100</xdr:colOff>
      <xdr:row>86</xdr:row>
      <xdr:rowOff>141805</xdr:rowOff>
    </xdr:to>
    <xdr:sp macro="" textlink="">
      <xdr:nvSpPr>
        <xdr:cNvPr id="794" name="フローチャート: 判断 793">
          <a:extLst>
            <a:ext uri="{FF2B5EF4-FFF2-40B4-BE49-F238E27FC236}">
              <a16:creationId xmlns:a16="http://schemas.microsoft.com/office/drawing/2014/main" id="{424B4C69-D324-4024-B122-90335B3C0EA8}"/>
            </a:ext>
          </a:extLst>
        </xdr:cNvPr>
        <xdr:cNvSpPr/>
      </xdr:nvSpPr>
      <xdr:spPr>
        <a:xfrm>
          <a:off x="21272500" y="1478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74168</xdr:rowOff>
    </xdr:from>
    <xdr:to>
      <xdr:col>107</xdr:col>
      <xdr:colOff>101600</xdr:colOff>
      <xdr:row>87</xdr:row>
      <xdr:rowOff>4318</xdr:rowOff>
    </xdr:to>
    <xdr:sp macro="" textlink="">
      <xdr:nvSpPr>
        <xdr:cNvPr id="795" name="フローチャート: 判断 794">
          <a:extLst>
            <a:ext uri="{FF2B5EF4-FFF2-40B4-BE49-F238E27FC236}">
              <a16:creationId xmlns:a16="http://schemas.microsoft.com/office/drawing/2014/main" id="{C88818EB-CF97-454D-80E6-441D76D228EE}"/>
            </a:ext>
          </a:extLst>
        </xdr:cNvPr>
        <xdr:cNvSpPr/>
      </xdr:nvSpPr>
      <xdr:spPr>
        <a:xfrm>
          <a:off x="20383500" y="14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796" name="フローチャート: 判断 795">
          <a:extLst>
            <a:ext uri="{FF2B5EF4-FFF2-40B4-BE49-F238E27FC236}">
              <a16:creationId xmlns:a16="http://schemas.microsoft.com/office/drawing/2014/main" id="{C464FB43-9666-4CF5-B614-BA0DA56AD840}"/>
            </a:ext>
          </a:extLst>
        </xdr:cNvPr>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74822</xdr:rowOff>
    </xdr:from>
    <xdr:to>
      <xdr:col>98</xdr:col>
      <xdr:colOff>38100</xdr:colOff>
      <xdr:row>87</xdr:row>
      <xdr:rowOff>4972</xdr:rowOff>
    </xdr:to>
    <xdr:sp macro="" textlink="">
      <xdr:nvSpPr>
        <xdr:cNvPr id="797" name="フローチャート: 判断 796">
          <a:extLst>
            <a:ext uri="{FF2B5EF4-FFF2-40B4-BE49-F238E27FC236}">
              <a16:creationId xmlns:a16="http://schemas.microsoft.com/office/drawing/2014/main" id="{BFD3009F-CEF1-47A3-8B03-61B0CB9AD34F}"/>
            </a:ext>
          </a:extLst>
        </xdr:cNvPr>
        <xdr:cNvSpPr/>
      </xdr:nvSpPr>
      <xdr:spPr>
        <a:xfrm>
          <a:off x="18605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8" name="テキスト ボックス 797">
          <a:extLst>
            <a:ext uri="{FF2B5EF4-FFF2-40B4-BE49-F238E27FC236}">
              <a16:creationId xmlns:a16="http://schemas.microsoft.com/office/drawing/2014/main" id="{6A02B3B1-CE20-445D-9EA7-B975D7D1ED6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9" name="テキスト ボックス 798">
          <a:extLst>
            <a:ext uri="{FF2B5EF4-FFF2-40B4-BE49-F238E27FC236}">
              <a16:creationId xmlns:a16="http://schemas.microsoft.com/office/drawing/2014/main" id="{E7818B37-EA2A-4A7D-9D29-DE1E1186469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0" name="テキスト ボックス 799">
          <a:extLst>
            <a:ext uri="{FF2B5EF4-FFF2-40B4-BE49-F238E27FC236}">
              <a16:creationId xmlns:a16="http://schemas.microsoft.com/office/drawing/2014/main" id="{F74D9DAF-4B5E-4A14-BFAA-06ABE6653AB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1" name="テキスト ボックス 800">
          <a:extLst>
            <a:ext uri="{FF2B5EF4-FFF2-40B4-BE49-F238E27FC236}">
              <a16:creationId xmlns:a16="http://schemas.microsoft.com/office/drawing/2014/main" id="{0A9DF897-617B-46D1-BF0D-0653D7C1E51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2" name="テキスト ボックス 801">
          <a:extLst>
            <a:ext uri="{FF2B5EF4-FFF2-40B4-BE49-F238E27FC236}">
              <a16:creationId xmlns:a16="http://schemas.microsoft.com/office/drawing/2014/main" id="{EC515281-3401-4359-AA7E-D96DD48776E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98008</xdr:rowOff>
    </xdr:from>
    <xdr:to>
      <xdr:col>116</xdr:col>
      <xdr:colOff>114300</xdr:colOff>
      <xdr:row>87</xdr:row>
      <xdr:rowOff>28158</xdr:rowOff>
    </xdr:to>
    <xdr:sp macro="" textlink="">
      <xdr:nvSpPr>
        <xdr:cNvPr id="803" name="楕円 802">
          <a:extLst>
            <a:ext uri="{FF2B5EF4-FFF2-40B4-BE49-F238E27FC236}">
              <a16:creationId xmlns:a16="http://schemas.microsoft.com/office/drawing/2014/main" id="{D8DFB22D-98AB-4FF9-907A-355DD8815669}"/>
            </a:ext>
          </a:extLst>
        </xdr:cNvPr>
        <xdr:cNvSpPr/>
      </xdr:nvSpPr>
      <xdr:spPr>
        <a:xfrm>
          <a:off x="22110700" y="1484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12935</xdr:rowOff>
    </xdr:from>
    <xdr:ext cx="469744" cy="259045"/>
    <xdr:sp macro="" textlink="">
      <xdr:nvSpPr>
        <xdr:cNvPr id="804" name="【消防施設】&#10;一人当たり面積該当値テキスト">
          <a:extLst>
            <a:ext uri="{FF2B5EF4-FFF2-40B4-BE49-F238E27FC236}">
              <a16:creationId xmlns:a16="http://schemas.microsoft.com/office/drawing/2014/main" id="{827216E0-0597-4C1D-AA6A-BF944EAFA746}"/>
            </a:ext>
          </a:extLst>
        </xdr:cNvPr>
        <xdr:cNvSpPr txBox="1"/>
      </xdr:nvSpPr>
      <xdr:spPr>
        <a:xfrm>
          <a:off x="22199600" y="1475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106172</xdr:rowOff>
    </xdr:from>
    <xdr:to>
      <xdr:col>112</xdr:col>
      <xdr:colOff>38100</xdr:colOff>
      <xdr:row>87</xdr:row>
      <xdr:rowOff>36322</xdr:rowOff>
    </xdr:to>
    <xdr:sp macro="" textlink="">
      <xdr:nvSpPr>
        <xdr:cNvPr id="805" name="楕円 804">
          <a:extLst>
            <a:ext uri="{FF2B5EF4-FFF2-40B4-BE49-F238E27FC236}">
              <a16:creationId xmlns:a16="http://schemas.microsoft.com/office/drawing/2014/main" id="{0A9A60AD-2111-4F89-8AD4-D657998CD508}"/>
            </a:ext>
          </a:extLst>
        </xdr:cNvPr>
        <xdr:cNvSpPr/>
      </xdr:nvSpPr>
      <xdr:spPr>
        <a:xfrm>
          <a:off x="21272500" y="1485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148808</xdr:rowOff>
    </xdr:from>
    <xdr:to>
      <xdr:col>116</xdr:col>
      <xdr:colOff>63500</xdr:colOff>
      <xdr:row>86</xdr:row>
      <xdr:rowOff>156972</xdr:rowOff>
    </xdr:to>
    <xdr:cxnSp macro="">
      <xdr:nvCxnSpPr>
        <xdr:cNvPr id="806" name="直線コネクタ 805">
          <a:extLst>
            <a:ext uri="{FF2B5EF4-FFF2-40B4-BE49-F238E27FC236}">
              <a16:creationId xmlns:a16="http://schemas.microsoft.com/office/drawing/2014/main" id="{D1CAF950-013D-4222-857E-314958ACD732}"/>
            </a:ext>
          </a:extLst>
        </xdr:cNvPr>
        <xdr:cNvCxnSpPr/>
      </xdr:nvCxnSpPr>
      <xdr:spPr>
        <a:xfrm flipV="1">
          <a:off x="21323300" y="14893508"/>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95069</xdr:rowOff>
    </xdr:from>
    <xdr:to>
      <xdr:col>107</xdr:col>
      <xdr:colOff>101600</xdr:colOff>
      <xdr:row>87</xdr:row>
      <xdr:rowOff>25219</xdr:rowOff>
    </xdr:to>
    <xdr:sp macro="" textlink="">
      <xdr:nvSpPr>
        <xdr:cNvPr id="807" name="楕円 806">
          <a:extLst>
            <a:ext uri="{FF2B5EF4-FFF2-40B4-BE49-F238E27FC236}">
              <a16:creationId xmlns:a16="http://schemas.microsoft.com/office/drawing/2014/main" id="{80EF260C-723E-4EAC-AC12-F1AC350560E1}"/>
            </a:ext>
          </a:extLst>
        </xdr:cNvPr>
        <xdr:cNvSpPr/>
      </xdr:nvSpPr>
      <xdr:spPr>
        <a:xfrm>
          <a:off x="20383500" y="148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145869</xdr:rowOff>
    </xdr:from>
    <xdr:to>
      <xdr:col>111</xdr:col>
      <xdr:colOff>177800</xdr:colOff>
      <xdr:row>86</xdr:row>
      <xdr:rowOff>156972</xdr:rowOff>
    </xdr:to>
    <xdr:cxnSp macro="">
      <xdr:nvCxnSpPr>
        <xdr:cNvPr id="808" name="直線コネクタ 807">
          <a:extLst>
            <a:ext uri="{FF2B5EF4-FFF2-40B4-BE49-F238E27FC236}">
              <a16:creationId xmlns:a16="http://schemas.microsoft.com/office/drawing/2014/main" id="{13870E8F-8CF6-4DF1-AF85-F6F000616F26}"/>
            </a:ext>
          </a:extLst>
        </xdr:cNvPr>
        <xdr:cNvCxnSpPr/>
      </xdr:nvCxnSpPr>
      <xdr:spPr>
        <a:xfrm>
          <a:off x="20434300" y="14890569"/>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98008</xdr:rowOff>
    </xdr:from>
    <xdr:to>
      <xdr:col>102</xdr:col>
      <xdr:colOff>165100</xdr:colOff>
      <xdr:row>87</xdr:row>
      <xdr:rowOff>28158</xdr:rowOff>
    </xdr:to>
    <xdr:sp macro="" textlink="">
      <xdr:nvSpPr>
        <xdr:cNvPr id="809" name="楕円 808">
          <a:extLst>
            <a:ext uri="{FF2B5EF4-FFF2-40B4-BE49-F238E27FC236}">
              <a16:creationId xmlns:a16="http://schemas.microsoft.com/office/drawing/2014/main" id="{9A090D6F-5727-44FE-A2E2-DA24F3258D47}"/>
            </a:ext>
          </a:extLst>
        </xdr:cNvPr>
        <xdr:cNvSpPr/>
      </xdr:nvSpPr>
      <xdr:spPr>
        <a:xfrm>
          <a:off x="19494500" y="1484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145869</xdr:rowOff>
    </xdr:from>
    <xdr:to>
      <xdr:col>107</xdr:col>
      <xdr:colOff>50800</xdr:colOff>
      <xdr:row>86</xdr:row>
      <xdr:rowOff>148808</xdr:rowOff>
    </xdr:to>
    <xdr:cxnSp macro="">
      <xdr:nvCxnSpPr>
        <xdr:cNvPr id="810" name="直線コネクタ 809">
          <a:extLst>
            <a:ext uri="{FF2B5EF4-FFF2-40B4-BE49-F238E27FC236}">
              <a16:creationId xmlns:a16="http://schemas.microsoft.com/office/drawing/2014/main" id="{C1F10C22-F619-419C-867E-35EC6CD1C789}"/>
            </a:ext>
          </a:extLst>
        </xdr:cNvPr>
        <xdr:cNvCxnSpPr/>
      </xdr:nvCxnSpPr>
      <xdr:spPr>
        <a:xfrm flipV="1">
          <a:off x="19545300" y="14890569"/>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98008</xdr:rowOff>
    </xdr:from>
    <xdr:to>
      <xdr:col>98</xdr:col>
      <xdr:colOff>38100</xdr:colOff>
      <xdr:row>87</xdr:row>
      <xdr:rowOff>28158</xdr:rowOff>
    </xdr:to>
    <xdr:sp macro="" textlink="">
      <xdr:nvSpPr>
        <xdr:cNvPr id="811" name="楕円 810">
          <a:extLst>
            <a:ext uri="{FF2B5EF4-FFF2-40B4-BE49-F238E27FC236}">
              <a16:creationId xmlns:a16="http://schemas.microsoft.com/office/drawing/2014/main" id="{6974FCBB-E67C-4B34-8278-B9AC90587B31}"/>
            </a:ext>
          </a:extLst>
        </xdr:cNvPr>
        <xdr:cNvSpPr/>
      </xdr:nvSpPr>
      <xdr:spPr>
        <a:xfrm>
          <a:off x="18605500" y="1484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148808</xdr:rowOff>
    </xdr:from>
    <xdr:to>
      <xdr:col>102</xdr:col>
      <xdr:colOff>114300</xdr:colOff>
      <xdr:row>86</xdr:row>
      <xdr:rowOff>148808</xdr:rowOff>
    </xdr:to>
    <xdr:cxnSp macro="">
      <xdr:nvCxnSpPr>
        <xdr:cNvPr id="812" name="直線コネクタ 811">
          <a:extLst>
            <a:ext uri="{FF2B5EF4-FFF2-40B4-BE49-F238E27FC236}">
              <a16:creationId xmlns:a16="http://schemas.microsoft.com/office/drawing/2014/main" id="{D79B3454-D5A8-4937-A228-473A7DC405F4}"/>
            </a:ext>
          </a:extLst>
        </xdr:cNvPr>
        <xdr:cNvCxnSpPr/>
      </xdr:nvCxnSpPr>
      <xdr:spPr>
        <a:xfrm>
          <a:off x="18656300" y="14893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158332</xdr:rowOff>
    </xdr:from>
    <xdr:ext cx="469744" cy="259045"/>
    <xdr:sp macro="" textlink="">
      <xdr:nvSpPr>
        <xdr:cNvPr id="813" name="n_1aveValue【消防施設】&#10;一人当たり面積">
          <a:extLst>
            <a:ext uri="{FF2B5EF4-FFF2-40B4-BE49-F238E27FC236}">
              <a16:creationId xmlns:a16="http://schemas.microsoft.com/office/drawing/2014/main" id="{4F74A224-4ADB-4F24-9835-AB7FB8E46BF7}"/>
            </a:ext>
          </a:extLst>
        </xdr:cNvPr>
        <xdr:cNvSpPr txBox="1"/>
      </xdr:nvSpPr>
      <xdr:spPr>
        <a:xfrm>
          <a:off x="21075727" y="1456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20845</xdr:rowOff>
    </xdr:from>
    <xdr:ext cx="469744" cy="259045"/>
    <xdr:sp macro="" textlink="">
      <xdr:nvSpPr>
        <xdr:cNvPr id="814" name="n_2aveValue【消防施設】&#10;一人当たり面積">
          <a:extLst>
            <a:ext uri="{FF2B5EF4-FFF2-40B4-BE49-F238E27FC236}">
              <a16:creationId xmlns:a16="http://schemas.microsoft.com/office/drawing/2014/main" id="{E264AB0B-D939-4E40-83CF-6CC0AFC1A494}"/>
            </a:ext>
          </a:extLst>
        </xdr:cNvPr>
        <xdr:cNvSpPr txBox="1"/>
      </xdr:nvSpPr>
      <xdr:spPr>
        <a:xfrm>
          <a:off x="20199427" y="1459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22151</xdr:rowOff>
    </xdr:from>
    <xdr:ext cx="469744" cy="259045"/>
    <xdr:sp macro="" textlink="">
      <xdr:nvSpPr>
        <xdr:cNvPr id="815" name="n_3aveValue【消防施設】&#10;一人当たり面積">
          <a:extLst>
            <a:ext uri="{FF2B5EF4-FFF2-40B4-BE49-F238E27FC236}">
              <a16:creationId xmlns:a16="http://schemas.microsoft.com/office/drawing/2014/main" id="{A576625A-257E-46D5-9323-BC9CF4477B4E}"/>
            </a:ext>
          </a:extLst>
        </xdr:cNvPr>
        <xdr:cNvSpPr txBox="1"/>
      </xdr:nvSpPr>
      <xdr:spPr>
        <a:xfrm>
          <a:off x="19310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21499</xdr:rowOff>
    </xdr:from>
    <xdr:ext cx="469744" cy="259045"/>
    <xdr:sp macro="" textlink="">
      <xdr:nvSpPr>
        <xdr:cNvPr id="816" name="n_4aveValue【消防施設】&#10;一人当たり面積">
          <a:extLst>
            <a:ext uri="{FF2B5EF4-FFF2-40B4-BE49-F238E27FC236}">
              <a16:creationId xmlns:a16="http://schemas.microsoft.com/office/drawing/2014/main" id="{029157B5-B1CE-4DE1-8F42-83FD29283D6A}"/>
            </a:ext>
          </a:extLst>
        </xdr:cNvPr>
        <xdr:cNvSpPr txBox="1"/>
      </xdr:nvSpPr>
      <xdr:spPr>
        <a:xfrm>
          <a:off x="18421427" y="1459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27449</xdr:rowOff>
    </xdr:from>
    <xdr:ext cx="469744" cy="259045"/>
    <xdr:sp macro="" textlink="">
      <xdr:nvSpPr>
        <xdr:cNvPr id="817" name="n_1mainValue【消防施設】&#10;一人当たり面積">
          <a:extLst>
            <a:ext uri="{FF2B5EF4-FFF2-40B4-BE49-F238E27FC236}">
              <a16:creationId xmlns:a16="http://schemas.microsoft.com/office/drawing/2014/main" id="{A9653837-1296-446A-8830-33083F6AA626}"/>
            </a:ext>
          </a:extLst>
        </xdr:cNvPr>
        <xdr:cNvSpPr txBox="1"/>
      </xdr:nvSpPr>
      <xdr:spPr>
        <a:xfrm>
          <a:off x="21075727" y="1494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16346</xdr:rowOff>
    </xdr:from>
    <xdr:ext cx="469744" cy="259045"/>
    <xdr:sp macro="" textlink="">
      <xdr:nvSpPr>
        <xdr:cNvPr id="818" name="n_2mainValue【消防施設】&#10;一人当たり面積">
          <a:extLst>
            <a:ext uri="{FF2B5EF4-FFF2-40B4-BE49-F238E27FC236}">
              <a16:creationId xmlns:a16="http://schemas.microsoft.com/office/drawing/2014/main" id="{40BE16B0-0C0D-4892-875A-99B3A9775571}"/>
            </a:ext>
          </a:extLst>
        </xdr:cNvPr>
        <xdr:cNvSpPr txBox="1"/>
      </xdr:nvSpPr>
      <xdr:spPr>
        <a:xfrm>
          <a:off x="20199427" y="1493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19285</xdr:rowOff>
    </xdr:from>
    <xdr:ext cx="469744" cy="259045"/>
    <xdr:sp macro="" textlink="">
      <xdr:nvSpPr>
        <xdr:cNvPr id="819" name="n_3mainValue【消防施設】&#10;一人当たり面積">
          <a:extLst>
            <a:ext uri="{FF2B5EF4-FFF2-40B4-BE49-F238E27FC236}">
              <a16:creationId xmlns:a16="http://schemas.microsoft.com/office/drawing/2014/main" id="{8C7F79CC-7366-4436-8109-2163D3E9ED71}"/>
            </a:ext>
          </a:extLst>
        </xdr:cNvPr>
        <xdr:cNvSpPr txBox="1"/>
      </xdr:nvSpPr>
      <xdr:spPr>
        <a:xfrm>
          <a:off x="19310427" y="1493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19285</xdr:rowOff>
    </xdr:from>
    <xdr:ext cx="469744" cy="259045"/>
    <xdr:sp macro="" textlink="">
      <xdr:nvSpPr>
        <xdr:cNvPr id="820" name="n_4mainValue【消防施設】&#10;一人当たり面積">
          <a:extLst>
            <a:ext uri="{FF2B5EF4-FFF2-40B4-BE49-F238E27FC236}">
              <a16:creationId xmlns:a16="http://schemas.microsoft.com/office/drawing/2014/main" id="{7EF4716D-D392-4393-812C-606B1EBA27AF}"/>
            </a:ext>
          </a:extLst>
        </xdr:cNvPr>
        <xdr:cNvSpPr txBox="1"/>
      </xdr:nvSpPr>
      <xdr:spPr>
        <a:xfrm>
          <a:off x="18421427" y="1493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1" name="正方形/長方形 820">
          <a:extLst>
            <a:ext uri="{FF2B5EF4-FFF2-40B4-BE49-F238E27FC236}">
              <a16:creationId xmlns:a16="http://schemas.microsoft.com/office/drawing/2014/main" id="{50F5649C-BC73-4DDD-A45C-D442EB18CA7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2" name="正方形/長方形 821">
          <a:extLst>
            <a:ext uri="{FF2B5EF4-FFF2-40B4-BE49-F238E27FC236}">
              <a16:creationId xmlns:a16="http://schemas.microsoft.com/office/drawing/2014/main" id="{6FA2E680-3B5E-4D6B-B7B7-4C461FC564A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3" name="正方形/長方形 822">
          <a:extLst>
            <a:ext uri="{FF2B5EF4-FFF2-40B4-BE49-F238E27FC236}">
              <a16:creationId xmlns:a16="http://schemas.microsoft.com/office/drawing/2014/main" id="{AF6FA8AD-5A80-4816-8123-C2E1BD1640A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4" name="正方形/長方形 823">
          <a:extLst>
            <a:ext uri="{FF2B5EF4-FFF2-40B4-BE49-F238E27FC236}">
              <a16:creationId xmlns:a16="http://schemas.microsoft.com/office/drawing/2014/main" id="{E91D5DDF-C778-4122-A8F5-573193D7ED9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5" name="正方形/長方形 824">
          <a:extLst>
            <a:ext uri="{FF2B5EF4-FFF2-40B4-BE49-F238E27FC236}">
              <a16:creationId xmlns:a16="http://schemas.microsoft.com/office/drawing/2014/main" id="{00D7794D-066A-44D1-A6FF-115170D9E2E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6" name="正方形/長方形 825">
          <a:extLst>
            <a:ext uri="{FF2B5EF4-FFF2-40B4-BE49-F238E27FC236}">
              <a16:creationId xmlns:a16="http://schemas.microsoft.com/office/drawing/2014/main" id="{462F9AE5-D649-432D-8CE5-B5DB08EFA84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7" name="正方形/長方形 826">
          <a:extLst>
            <a:ext uri="{FF2B5EF4-FFF2-40B4-BE49-F238E27FC236}">
              <a16:creationId xmlns:a16="http://schemas.microsoft.com/office/drawing/2014/main" id="{F01F5516-C36E-43BF-B500-488D2734DA3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8" name="正方形/長方形 827">
          <a:extLst>
            <a:ext uri="{FF2B5EF4-FFF2-40B4-BE49-F238E27FC236}">
              <a16:creationId xmlns:a16="http://schemas.microsoft.com/office/drawing/2014/main" id="{DD063D10-BFC8-4F0E-A814-539E4D1AFAD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9" name="テキスト ボックス 828">
          <a:extLst>
            <a:ext uri="{FF2B5EF4-FFF2-40B4-BE49-F238E27FC236}">
              <a16:creationId xmlns:a16="http://schemas.microsoft.com/office/drawing/2014/main" id="{0CBF3A45-C1F7-4749-93A1-2D9111F2844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0" name="直線コネクタ 829">
          <a:extLst>
            <a:ext uri="{FF2B5EF4-FFF2-40B4-BE49-F238E27FC236}">
              <a16:creationId xmlns:a16="http://schemas.microsoft.com/office/drawing/2014/main" id="{BE71ECC0-321C-4DB6-BFBE-6A58024E49D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1" name="テキスト ボックス 830">
          <a:extLst>
            <a:ext uri="{FF2B5EF4-FFF2-40B4-BE49-F238E27FC236}">
              <a16:creationId xmlns:a16="http://schemas.microsoft.com/office/drawing/2014/main" id="{90AA3822-99D5-42C5-AFAA-045F4D1DDF8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2" name="直線コネクタ 831">
          <a:extLst>
            <a:ext uri="{FF2B5EF4-FFF2-40B4-BE49-F238E27FC236}">
              <a16:creationId xmlns:a16="http://schemas.microsoft.com/office/drawing/2014/main" id="{97EF2CD3-6D9C-4E9C-8A76-019D3A1FE19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3" name="テキスト ボックス 832">
          <a:extLst>
            <a:ext uri="{FF2B5EF4-FFF2-40B4-BE49-F238E27FC236}">
              <a16:creationId xmlns:a16="http://schemas.microsoft.com/office/drawing/2014/main" id="{88EEACAE-B72F-405C-99AB-C988709B4B2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4" name="直線コネクタ 833">
          <a:extLst>
            <a:ext uri="{FF2B5EF4-FFF2-40B4-BE49-F238E27FC236}">
              <a16:creationId xmlns:a16="http://schemas.microsoft.com/office/drawing/2014/main" id="{F7998B47-1F70-4979-9A0C-9B87EAC1A29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5" name="テキスト ボックス 834">
          <a:extLst>
            <a:ext uri="{FF2B5EF4-FFF2-40B4-BE49-F238E27FC236}">
              <a16:creationId xmlns:a16="http://schemas.microsoft.com/office/drawing/2014/main" id="{21F5CF21-A6BD-4BDA-81D6-9C868563A03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6" name="直線コネクタ 835">
          <a:extLst>
            <a:ext uri="{FF2B5EF4-FFF2-40B4-BE49-F238E27FC236}">
              <a16:creationId xmlns:a16="http://schemas.microsoft.com/office/drawing/2014/main" id="{F6660C25-EEC4-46FB-B08D-9F96B723987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7" name="テキスト ボックス 836">
          <a:extLst>
            <a:ext uri="{FF2B5EF4-FFF2-40B4-BE49-F238E27FC236}">
              <a16:creationId xmlns:a16="http://schemas.microsoft.com/office/drawing/2014/main" id="{88FA6D33-3393-48C3-A4F4-7955C8170B8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8" name="直線コネクタ 837">
          <a:extLst>
            <a:ext uri="{FF2B5EF4-FFF2-40B4-BE49-F238E27FC236}">
              <a16:creationId xmlns:a16="http://schemas.microsoft.com/office/drawing/2014/main" id="{24B6F958-52D8-4AE4-A531-1B134B97D22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9" name="テキスト ボックス 838">
          <a:extLst>
            <a:ext uri="{FF2B5EF4-FFF2-40B4-BE49-F238E27FC236}">
              <a16:creationId xmlns:a16="http://schemas.microsoft.com/office/drawing/2014/main" id="{49E6B6E8-3DB6-46D6-88CC-D1BD37D0572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0" name="直線コネクタ 839">
          <a:extLst>
            <a:ext uri="{FF2B5EF4-FFF2-40B4-BE49-F238E27FC236}">
              <a16:creationId xmlns:a16="http://schemas.microsoft.com/office/drawing/2014/main" id="{917DBAE9-F71B-45C8-9373-1DFC7FD37AA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1" name="テキスト ボックス 840">
          <a:extLst>
            <a:ext uri="{FF2B5EF4-FFF2-40B4-BE49-F238E27FC236}">
              <a16:creationId xmlns:a16="http://schemas.microsoft.com/office/drawing/2014/main" id="{A482B957-D87B-41AF-8647-C2F15148B8A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2" name="直線コネクタ 841">
          <a:extLst>
            <a:ext uri="{FF2B5EF4-FFF2-40B4-BE49-F238E27FC236}">
              <a16:creationId xmlns:a16="http://schemas.microsoft.com/office/drawing/2014/main" id="{E270AC19-E56A-4224-AF8A-4B10922C176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3" name="テキスト ボックス 842">
          <a:extLst>
            <a:ext uri="{FF2B5EF4-FFF2-40B4-BE49-F238E27FC236}">
              <a16:creationId xmlns:a16="http://schemas.microsoft.com/office/drawing/2014/main" id="{B07A7A36-BB5F-4D4E-A87E-ACB0473C523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4" name="直線コネクタ 843">
          <a:extLst>
            <a:ext uri="{FF2B5EF4-FFF2-40B4-BE49-F238E27FC236}">
              <a16:creationId xmlns:a16="http://schemas.microsoft.com/office/drawing/2014/main" id="{3DF800EE-AB9C-4384-81D6-5DABFB0CD15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庁舎】&#10;有形固定資産減価償却率グラフ枠">
          <a:extLst>
            <a:ext uri="{FF2B5EF4-FFF2-40B4-BE49-F238E27FC236}">
              <a16:creationId xmlns:a16="http://schemas.microsoft.com/office/drawing/2014/main" id="{7D8ECE8B-B323-4DB2-B6B0-DF26D08BACC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846" name="直線コネクタ 845">
          <a:extLst>
            <a:ext uri="{FF2B5EF4-FFF2-40B4-BE49-F238E27FC236}">
              <a16:creationId xmlns:a16="http://schemas.microsoft.com/office/drawing/2014/main" id="{611602EE-250E-49CD-AAB7-82BEB4DAAE85}"/>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47" name="【庁舎】&#10;有形固定資産減価償却率最小値テキスト">
          <a:extLst>
            <a:ext uri="{FF2B5EF4-FFF2-40B4-BE49-F238E27FC236}">
              <a16:creationId xmlns:a16="http://schemas.microsoft.com/office/drawing/2014/main" id="{00AEA182-F4BD-48A7-B696-4BFA6C70DEE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48" name="直線コネクタ 847">
          <a:extLst>
            <a:ext uri="{FF2B5EF4-FFF2-40B4-BE49-F238E27FC236}">
              <a16:creationId xmlns:a16="http://schemas.microsoft.com/office/drawing/2014/main" id="{60090EB3-FC68-4CF8-98DD-2176B073616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849" name="【庁舎】&#10;有形固定資産減価償却率最大値テキスト">
          <a:extLst>
            <a:ext uri="{FF2B5EF4-FFF2-40B4-BE49-F238E27FC236}">
              <a16:creationId xmlns:a16="http://schemas.microsoft.com/office/drawing/2014/main" id="{56315951-2CB3-4862-9E2F-0D7BD9D50B74}"/>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850" name="直線コネクタ 849">
          <a:extLst>
            <a:ext uri="{FF2B5EF4-FFF2-40B4-BE49-F238E27FC236}">
              <a16:creationId xmlns:a16="http://schemas.microsoft.com/office/drawing/2014/main" id="{83020668-D21D-46A4-AC9B-B5BA54D4DC79}"/>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64606</xdr:rowOff>
    </xdr:from>
    <xdr:ext cx="405111" cy="259045"/>
    <xdr:sp macro="" textlink="">
      <xdr:nvSpPr>
        <xdr:cNvPr id="851" name="【庁舎】&#10;有形固定資産減価償却率平均値テキスト">
          <a:extLst>
            <a:ext uri="{FF2B5EF4-FFF2-40B4-BE49-F238E27FC236}">
              <a16:creationId xmlns:a16="http://schemas.microsoft.com/office/drawing/2014/main" id="{F9AC652D-36C8-460A-B759-B36169A3EB11}"/>
            </a:ext>
          </a:extLst>
        </xdr:cNvPr>
        <xdr:cNvSpPr txBox="1"/>
      </xdr:nvSpPr>
      <xdr:spPr>
        <a:xfrm>
          <a:off x="16357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852" name="フローチャート: 判断 851">
          <a:extLst>
            <a:ext uri="{FF2B5EF4-FFF2-40B4-BE49-F238E27FC236}">
              <a16:creationId xmlns:a16="http://schemas.microsoft.com/office/drawing/2014/main" id="{5BE27AB6-FA88-4341-8FE4-B1356C742933}"/>
            </a:ext>
          </a:extLst>
        </xdr:cNvPr>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100512</xdr:rowOff>
    </xdr:from>
    <xdr:to>
      <xdr:col>81</xdr:col>
      <xdr:colOff>101600</xdr:colOff>
      <xdr:row>105</xdr:row>
      <xdr:rowOff>30662</xdr:rowOff>
    </xdr:to>
    <xdr:sp macro="" textlink="">
      <xdr:nvSpPr>
        <xdr:cNvPr id="853" name="フローチャート: 判断 852">
          <a:extLst>
            <a:ext uri="{FF2B5EF4-FFF2-40B4-BE49-F238E27FC236}">
              <a16:creationId xmlns:a16="http://schemas.microsoft.com/office/drawing/2014/main" id="{3039FF80-5224-473E-B8FE-B5C79E8C45E2}"/>
            </a:ext>
          </a:extLst>
        </xdr:cNvPr>
        <xdr:cNvSpPr/>
      </xdr:nvSpPr>
      <xdr:spPr>
        <a:xfrm>
          <a:off x="15430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854" name="フローチャート: 判断 853">
          <a:extLst>
            <a:ext uri="{FF2B5EF4-FFF2-40B4-BE49-F238E27FC236}">
              <a16:creationId xmlns:a16="http://schemas.microsoft.com/office/drawing/2014/main" id="{FA9DDDC1-684D-4253-8057-0CE50E572BCA}"/>
            </a:ext>
          </a:extLst>
        </xdr:cNvPr>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855" name="フローチャート: 判断 854">
          <a:extLst>
            <a:ext uri="{FF2B5EF4-FFF2-40B4-BE49-F238E27FC236}">
              <a16:creationId xmlns:a16="http://schemas.microsoft.com/office/drawing/2014/main" id="{91BC9CA1-7513-4E8B-9FFE-23DB2C3A9D21}"/>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xdr:nvSpPr>
        <xdr:cNvPr id="856" name="フローチャート: 判断 855">
          <a:extLst>
            <a:ext uri="{FF2B5EF4-FFF2-40B4-BE49-F238E27FC236}">
              <a16:creationId xmlns:a16="http://schemas.microsoft.com/office/drawing/2014/main" id="{32F49351-A728-4A44-8493-B3694C970A7F}"/>
            </a:ext>
          </a:extLst>
        </xdr:cNvPr>
        <xdr:cNvSpPr/>
      </xdr:nvSpPr>
      <xdr:spPr>
        <a:xfrm>
          <a:off x="12763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BB10EC21-BCFC-414A-912E-96C4017FC77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D0A0189A-D61A-4C2F-A36E-9A78DC810FC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318187CC-95F9-4831-9D57-C64432BC69B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8B5254C5-AE6D-4EE0-B425-759DD84AA98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781E9A91-4FD3-4EE9-B97E-91EC131C4B4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116839</xdr:rowOff>
    </xdr:from>
    <xdr:to>
      <xdr:col>85</xdr:col>
      <xdr:colOff>177800</xdr:colOff>
      <xdr:row>108</xdr:row>
      <xdr:rowOff>46989</xdr:rowOff>
    </xdr:to>
    <xdr:sp macro="" textlink="">
      <xdr:nvSpPr>
        <xdr:cNvPr id="862" name="楕円 861">
          <a:extLst>
            <a:ext uri="{FF2B5EF4-FFF2-40B4-BE49-F238E27FC236}">
              <a16:creationId xmlns:a16="http://schemas.microsoft.com/office/drawing/2014/main" id="{23CC4309-9D63-4C5B-BEF3-8026B398E851}"/>
            </a:ext>
          </a:extLst>
        </xdr:cNvPr>
        <xdr:cNvSpPr/>
      </xdr:nvSpPr>
      <xdr:spPr>
        <a:xfrm>
          <a:off x="162687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95266</xdr:rowOff>
    </xdr:from>
    <xdr:ext cx="405111" cy="259045"/>
    <xdr:sp macro="" textlink="">
      <xdr:nvSpPr>
        <xdr:cNvPr id="863" name="【庁舎】&#10;有形固定資産減価償却率該当値テキスト">
          <a:extLst>
            <a:ext uri="{FF2B5EF4-FFF2-40B4-BE49-F238E27FC236}">
              <a16:creationId xmlns:a16="http://schemas.microsoft.com/office/drawing/2014/main" id="{486B04BA-3F29-4CDE-86BB-D5496BB40C1A}"/>
            </a:ext>
          </a:extLst>
        </xdr:cNvPr>
        <xdr:cNvSpPr txBox="1"/>
      </xdr:nvSpPr>
      <xdr:spPr>
        <a:xfrm>
          <a:off x="16357600"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95613</xdr:rowOff>
    </xdr:from>
    <xdr:to>
      <xdr:col>81</xdr:col>
      <xdr:colOff>101600</xdr:colOff>
      <xdr:row>108</xdr:row>
      <xdr:rowOff>25763</xdr:rowOff>
    </xdr:to>
    <xdr:sp macro="" textlink="">
      <xdr:nvSpPr>
        <xdr:cNvPr id="864" name="楕円 863">
          <a:extLst>
            <a:ext uri="{FF2B5EF4-FFF2-40B4-BE49-F238E27FC236}">
              <a16:creationId xmlns:a16="http://schemas.microsoft.com/office/drawing/2014/main" id="{E830F3AF-FCE2-4630-88B3-1CD068C619A2}"/>
            </a:ext>
          </a:extLst>
        </xdr:cNvPr>
        <xdr:cNvSpPr/>
      </xdr:nvSpPr>
      <xdr:spPr>
        <a:xfrm>
          <a:off x="15430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146413</xdr:rowOff>
    </xdr:from>
    <xdr:to>
      <xdr:col>85</xdr:col>
      <xdr:colOff>127000</xdr:colOff>
      <xdr:row>107</xdr:row>
      <xdr:rowOff>167639</xdr:rowOff>
    </xdr:to>
    <xdr:cxnSp macro="">
      <xdr:nvCxnSpPr>
        <xdr:cNvPr id="865" name="直線コネクタ 864">
          <a:extLst>
            <a:ext uri="{FF2B5EF4-FFF2-40B4-BE49-F238E27FC236}">
              <a16:creationId xmlns:a16="http://schemas.microsoft.com/office/drawing/2014/main" id="{C0230D70-E087-4DA5-B0C7-5A1590E60CF9}"/>
            </a:ext>
          </a:extLst>
        </xdr:cNvPr>
        <xdr:cNvCxnSpPr/>
      </xdr:nvCxnSpPr>
      <xdr:spPr>
        <a:xfrm>
          <a:off x="15481300" y="18491563"/>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74386</xdr:rowOff>
    </xdr:from>
    <xdr:to>
      <xdr:col>76</xdr:col>
      <xdr:colOff>165100</xdr:colOff>
      <xdr:row>108</xdr:row>
      <xdr:rowOff>4536</xdr:rowOff>
    </xdr:to>
    <xdr:sp macro="" textlink="">
      <xdr:nvSpPr>
        <xdr:cNvPr id="866" name="楕円 865">
          <a:extLst>
            <a:ext uri="{FF2B5EF4-FFF2-40B4-BE49-F238E27FC236}">
              <a16:creationId xmlns:a16="http://schemas.microsoft.com/office/drawing/2014/main" id="{768CCC66-7CDA-41AE-A5BA-E9AE16CCE9CB}"/>
            </a:ext>
          </a:extLst>
        </xdr:cNvPr>
        <xdr:cNvSpPr/>
      </xdr:nvSpPr>
      <xdr:spPr>
        <a:xfrm>
          <a:off x="14541500" y="184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125186</xdr:rowOff>
    </xdr:from>
    <xdr:to>
      <xdr:col>81</xdr:col>
      <xdr:colOff>50800</xdr:colOff>
      <xdr:row>107</xdr:row>
      <xdr:rowOff>146413</xdr:rowOff>
    </xdr:to>
    <xdr:cxnSp macro="">
      <xdr:nvCxnSpPr>
        <xdr:cNvPr id="867" name="直線コネクタ 866">
          <a:extLst>
            <a:ext uri="{FF2B5EF4-FFF2-40B4-BE49-F238E27FC236}">
              <a16:creationId xmlns:a16="http://schemas.microsoft.com/office/drawing/2014/main" id="{AC69963F-AEF9-438B-990A-872F6BD7BBE7}"/>
            </a:ext>
          </a:extLst>
        </xdr:cNvPr>
        <xdr:cNvCxnSpPr/>
      </xdr:nvCxnSpPr>
      <xdr:spPr>
        <a:xfrm>
          <a:off x="14592300" y="1847033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53158</xdr:rowOff>
    </xdr:from>
    <xdr:to>
      <xdr:col>72</xdr:col>
      <xdr:colOff>38100</xdr:colOff>
      <xdr:row>107</xdr:row>
      <xdr:rowOff>154758</xdr:rowOff>
    </xdr:to>
    <xdr:sp macro="" textlink="">
      <xdr:nvSpPr>
        <xdr:cNvPr id="868" name="楕円 867">
          <a:extLst>
            <a:ext uri="{FF2B5EF4-FFF2-40B4-BE49-F238E27FC236}">
              <a16:creationId xmlns:a16="http://schemas.microsoft.com/office/drawing/2014/main" id="{88FB7DD1-6311-4EFC-A7A1-242EAC4D4F3D}"/>
            </a:ext>
          </a:extLst>
        </xdr:cNvPr>
        <xdr:cNvSpPr/>
      </xdr:nvSpPr>
      <xdr:spPr>
        <a:xfrm>
          <a:off x="13652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103958</xdr:rowOff>
    </xdr:from>
    <xdr:to>
      <xdr:col>76</xdr:col>
      <xdr:colOff>114300</xdr:colOff>
      <xdr:row>107</xdr:row>
      <xdr:rowOff>125186</xdr:rowOff>
    </xdr:to>
    <xdr:cxnSp macro="">
      <xdr:nvCxnSpPr>
        <xdr:cNvPr id="869" name="直線コネクタ 868">
          <a:extLst>
            <a:ext uri="{FF2B5EF4-FFF2-40B4-BE49-F238E27FC236}">
              <a16:creationId xmlns:a16="http://schemas.microsoft.com/office/drawing/2014/main" id="{5E9CC424-7675-4138-B434-F74ADD47F923}"/>
            </a:ext>
          </a:extLst>
        </xdr:cNvPr>
        <xdr:cNvCxnSpPr/>
      </xdr:nvCxnSpPr>
      <xdr:spPr>
        <a:xfrm>
          <a:off x="13703300" y="1844910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22134</xdr:rowOff>
    </xdr:from>
    <xdr:to>
      <xdr:col>67</xdr:col>
      <xdr:colOff>101600</xdr:colOff>
      <xdr:row>107</xdr:row>
      <xdr:rowOff>123734</xdr:rowOff>
    </xdr:to>
    <xdr:sp macro="" textlink="">
      <xdr:nvSpPr>
        <xdr:cNvPr id="870" name="楕円 869">
          <a:extLst>
            <a:ext uri="{FF2B5EF4-FFF2-40B4-BE49-F238E27FC236}">
              <a16:creationId xmlns:a16="http://schemas.microsoft.com/office/drawing/2014/main" id="{4ECB74C0-7943-4328-B832-7DCF44D97762}"/>
            </a:ext>
          </a:extLst>
        </xdr:cNvPr>
        <xdr:cNvSpPr/>
      </xdr:nvSpPr>
      <xdr:spPr>
        <a:xfrm>
          <a:off x="12763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72934</xdr:rowOff>
    </xdr:from>
    <xdr:to>
      <xdr:col>71</xdr:col>
      <xdr:colOff>177800</xdr:colOff>
      <xdr:row>107</xdr:row>
      <xdr:rowOff>103958</xdr:rowOff>
    </xdr:to>
    <xdr:cxnSp macro="">
      <xdr:nvCxnSpPr>
        <xdr:cNvPr id="871" name="直線コネクタ 870">
          <a:extLst>
            <a:ext uri="{FF2B5EF4-FFF2-40B4-BE49-F238E27FC236}">
              <a16:creationId xmlns:a16="http://schemas.microsoft.com/office/drawing/2014/main" id="{BB28CC71-6F89-4DCE-9DB8-2DB2498F92EE}"/>
            </a:ext>
          </a:extLst>
        </xdr:cNvPr>
        <xdr:cNvCxnSpPr/>
      </xdr:nvCxnSpPr>
      <xdr:spPr>
        <a:xfrm>
          <a:off x="12814300" y="1841808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47189</xdr:rowOff>
    </xdr:from>
    <xdr:ext cx="405111" cy="259045"/>
    <xdr:sp macro="" textlink="">
      <xdr:nvSpPr>
        <xdr:cNvPr id="872" name="n_1aveValue【庁舎】&#10;有形固定資産減価償却率">
          <a:extLst>
            <a:ext uri="{FF2B5EF4-FFF2-40B4-BE49-F238E27FC236}">
              <a16:creationId xmlns:a16="http://schemas.microsoft.com/office/drawing/2014/main" id="{24BED711-DA7D-482B-A93D-D4B452FD691B}"/>
            </a:ext>
          </a:extLst>
        </xdr:cNvPr>
        <xdr:cNvSpPr txBox="1"/>
      </xdr:nvSpPr>
      <xdr:spPr>
        <a:xfrm>
          <a:off x="15266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873" name="n_2aveValue【庁舎】&#10;有形固定資産減価償却率">
          <a:extLst>
            <a:ext uri="{FF2B5EF4-FFF2-40B4-BE49-F238E27FC236}">
              <a16:creationId xmlns:a16="http://schemas.microsoft.com/office/drawing/2014/main" id="{44864CCB-9180-4EF9-8FD5-60A52542D95A}"/>
            </a:ext>
          </a:extLst>
        </xdr:cNvPr>
        <xdr:cNvSpPr txBox="1"/>
      </xdr:nvSpPr>
      <xdr:spPr>
        <a:xfrm>
          <a:off x="143897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874" name="n_3aveValue【庁舎】&#10;有形固定資産減価償却率">
          <a:extLst>
            <a:ext uri="{FF2B5EF4-FFF2-40B4-BE49-F238E27FC236}">
              <a16:creationId xmlns:a16="http://schemas.microsoft.com/office/drawing/2014/main" id="{805A41AF-F3D4-4B41-A985-1EC2CC43F077}"/>
            </a:ext>
          </a:extLst>
        </xdr:cNvPr>
        <xdr:cNvSpPr txBox="1"/>
      </xdr:nvSpPr>
      <xdr:spPr>
        <a:xfrm>
          <a:off x="13500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159856</xdr:rowOff>
    </xdr:from>
    <xdr:ext cx="405111" cy="259045"/>
    <xdr:sp macro="" textlink="">
      <xdr:nvSpPr>
        <xdr:cNvPr id="875" name="n_4aveValue【庁舎】&#10;有形固定資産減価償却率">
          <a:extLst>
            <a:ext uri="{FF2B5EF4-FFF2-40B4-BE49-F238E27FC236}">
              <a16:creationId xmlns:a16="http://schemas.microsoft.com/office/drawing/2014/main" id="{53D27962-E5DC-4BFF-8688-CB8001825171}"/>
            </a:ext>
          </a:extLst>
        </xdr:cNvPr>
        <xdr:cNvSpPr txBox="1"/>
      </xdr:nvSpPr>
      <xdr:spPr>
        <a:xfrm>
          <a:off x="12611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16890</xdr:rowOff>
    </xdr:from>
    <xdr:ext cx="405111" cy="259045"/>
    <xdr:sp macro="" textlink="">
      <xdr:nvSpPr>
        <xdr:cNvPr id="876" name="n_1mainValue【庁舎】&#10;有形固定資産減価償却率">
          <a:extLst>
            <a:ext uri="{FF2B5EF4-FFF2-40B4-BE49-F238E27FC236}">
              <a16:creationId xmlns:a16="http://schemas.microsoft.com/office/drawing/2014/main" id="{61D77282-EC09-4FFE-99A9-D5E81A183448}"/>
            </a:ext>
          </a:extLst>
        </xdr:cNvPr>
        <xdr:cNvSpPr txBox="1"/>
      </xdr:nvSpPr>
      <xdr:spPr>
        <a:xfrm>
          <a:off x="15266044" y="1853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167113</xdr:rowOff>
    </xdr:from>
    <xdr:ext cx="405111" cy="259045"/>
    <xdr:sp macro="" textlink="">
      <xdr:nvSpPr>
        <xdr:cNvPr id="877" name="n_2mainValue【庁舎】&#10;有形固定資産減価償却率">
          <a:extLst>
            <a:ext uri="{FF2B5EF4-FFF2-40B4-BE49-F238E27FC236}">
              <a16:creationId xmlns:a16="http://schemas.microsoft.com/office/drawing/2014/main" id="{65D4CB5C-64A3-41B8-BA20-57173504FED2}"/>
            </a:ext>
          </a:extLst>
        </xdr:cNvPr>
        <xdr:cNvSpPr txBox="1"/>
      </xdr:nvSpPr>
      <xdr:spPr>
        <a:xfrm>
          <a:off x="14389744" y="1851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145885</xdr:rowOff>
    </xdr:from>
    <xdr:ext cx="405111" cy="259045"/>
    <xdr:sp macro="" textlink="">
      <xdr:nvSpPr>
        <xdr:cNvPr id="878" name="n_3mainValue【庁舎】&#10;有形固定資産減価償却率">
          <a:extLst>
            <a:ext uri="{FF2B5EF4-FFF2-40B4-BE49-F238E27FC236}">
              <a16:creationId xmlns:a16="http://schemas.microsoft.com/office/drawing/2014/main" id="{31EB5492-9F5D-4D92-BCBF-D026494A0AA2}"/>
            </a:ext>
          </a:extLst>
        </xdr:cNvPr>
        <xdr:cNvSpPr txBox="1"/>
      </xdr:nvSpPr>
      <xdr:spPr>
        <a:xfrm>
          <a:off x="13500744" y="1849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114861</xdr:rowOff>
    </xdr:from>
    <xdr:ext cx="405111" cy="259045"/>
    <xdr:sp macro="" textlink="">
      <xdr:nvSpPr>
        <xdr:cNvPr id="879" name="n_4mainValue【庁舎】&#10;有形固定資産減価償却率">
          <a:extLst>
            <a:ext uri="{FF2B5EF4-FFF2-40B4-BE49-F238E27FC236}">
              <a16:creationId xmlns:a16="http://schemas.microsoft.com/office/drawing/2014/main" id="{F3E13BA4-A995-495B-92E4-B292C44552C0}"/>
            </a:ext>
          </a:extLst>
        </xdr:cNvPr>
        <xdr:cNvSpPr txBox="1"/>
      </xdr:nvSpPr>
      <xdr:spPr>
        <a:xfrm>
          <a:off x="12611744" y="1846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0" name="正方形/長方形 879">
          <a:extLst>
            <a:ext uri="{FF2B5EF4-FFF2-40B4-BE49-F238E27FC236}">
              <a16:creationId xmlns:a16="http://schemas.microsoft.com/office/drawing/2014/main" id="{E30AF045-C5CD-422B-A118-58AE6B94FA6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1" name="正方形/長方形 880">
          <a:extLst>
            <a:ext uri="{FF2B5EF4-FFF2-40B4-BE49-F238E27FC236}">
              <a16:creationId xmlns:a16="http://schemas.microsoft.com/office/drawing/2014/main" id="{69C57378-27D9-4CD7-B1C4-9AA737A16A0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2" name="正方形/長方形 881">
          <a:extLst>
            <a:ext uri="{FF2B5EF4-FFF2-40B4-BE49-F238E27FC236}">
              <a16:creationId xmlns:a16="http://schemas.microsoft.com/office/drawing/2014/main" id="{FC8EF416-D477-4DF7-93CD-C894A4CF923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3" name="正方形/長方形 882">
          <a:extLst>
            <a:ext uri="{FF2B5EF4-FFF2-40B4-BE49-F238E27FC236}">
              <a16:creationId xmlns:a16="http://schemas.microsoft.com/office/drawing/2014/main" id="{1DF26DEF-753E-4487-A531-9536843D70D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4" name="正方形/長方形 883">
          <a:extLst>
            <a:ext uri="{FF2B5EF4-FFF2-40B4-BE49-F238E27FC236}">
              <a16:creationId xmlns:a16="http://schemas.microsoft.com/office/drawing/2014/main" id="{7F56C441-346C-485A-945A-D255BF3ECA3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5" name="正方形/長方形 884">
          <a:extLst>
            <a:ext uri="{FF2B5EF4-FFF2-40B4-BE49-F238E27FC236}">
              <a16:creationId xmlns:a16="http://schemas.microsoft.com/office/drawing/2014/main" id="{D4A42924-D887-4B07-AD85-702FA84A8E4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6" name="正方形/長方形 885">
          <a:extLst>
            <a:ext uri="{FF2B5EF4-FFF2-40B4-BE49-F238E27FC236}">
              <a16:creationId xmlns:a16="http://schemas.microsoft.com/office/drawing/2014/main" id="{6A2E0408-E8F7-4DEB-8A7F-D15CEE0E761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7" name="正方形/長方形 886">
          <a:extLst>
            <a:ext uri="{FF2B5EF4-FFF2-40B4-BE49-F238E27FC236}">
              <a16:creationId xmlns:a16="http://schemas.microsoft.com/office/drawing/2014/main" id="{161CBBA1-4694-4211-8170-0F7E5F86F4C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8" name="テキスト ボックス 887">
          <a:extLst>
            <a:ext uri="{FF2B5EF4-FFF2-40B4-BE49-F238E27FC236}">
              <a16:creationId xmlns:a16="http://schemas.microsoft.com/office/drawing/2014/main" id="{ACCC754D-EFD9-4493-8832-3133293A034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9" name="直線コネクタ 888">
          <a:extLst>
            <a:ext uri="{FF2B5EF4-FFF2-40B4-BE49-F238E27FC236}">
              <a16:creationId xmlns:a16="http://schemas.microsoft.com/office/drawing/2014/main" id="{35C5E2AD-B587-4D99-9FC3-F10D4B6EBA2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0" name="直線コネクタ 889">
          <a:extLst>
            <a:ext uri="{FF2B5EF4-FFF2-40B4-BE49-F238E27FC236}">
              <a16:creationId xmlns:a16="http://schemas.microsoft.com/office/drawing/2014/main" id="{F6E2657D-275D-45EF-ACB6-CB221BD1673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1" name="テキスト ボックス 890">
          <a:extLst>
            <a:ext uri="{FF2B5EF4-FFF2-40B4-BE49-F238E27FC236}">
              <a16:creationId xmlns:a16="http://schemas.microsoft.com/office/drawing/2014/main" id="{B9676513-4739-4CC6-B000-BF79C4FE7AC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2" name="直線コネクタ 891">
          <a:extLst>
            <a:ext uri="{FF2B5EF4-FFF2-40B4-BE49-F238E27FC236}">
              <a16:creationId xmlns:a16="http://schemas.microsoft.com/office/drawing/2014/main" id="{E86CC834-C246-420F-B8D4-46C6469C0E2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3" name="テキスト ボックス 892">
          <a:extLst>
            <a:ext uri="{FF2B5EF4-FFF2-40B4-BE49-F238E27FC236}">
              <a16:creationId xmlns:a16="http://schemas.microsoft.com/office/drawing/2014/main" id="{81940479-ED22-47BB-A90E-EA8A8F678A9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4" name="直線コネクタ 893">
          <a:extLst>
            <a:ext uri="{FF2B5EF4-FFF2-40B4-BE49-F238E27FC236}">
              <a16:creationId xmlns:a16="http://schemas.microsoft.com/office/drawing/2014/main" id="{B33BA251-2287-4FA7-9557-9A7302CB33E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5" name="テキスト ボックス 894">
          <a:extLst>
            <a:ext uri="{FF2B5EF4-FFF2-40B4-BE49-F238E27FC236}">
              <a16:creationId xmlns:a16="http://schemas.microsoft.com/office/drawing/2014/main" id="{C17C6D50-6D5E-4CDB-92E7-F956192F308E}"/>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6" name="直線コネクタ 895">
          <a:extLst>
            <a:ext uri="{FF2B5EF4-FFF2-40B4-BE49-F238E27FC236}">
              <a16:creationId xmlns:a16="http://schemas.microsoft.com/office/drawing/2014/main" id="{40476077-B108-415C-B064-ADA439ADB89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7" name="テキスト ボックス 896">
          <a:extLst>
            <a:ext uri="{FF2B5EF4-FFF2-40B4-BE49-F238E27FC236}">
              <a16:creationId xmlns:a16="http://schemas.microsoft.com/office/drawing/2014/main" id="{478C350E-823D-47E1-9FAD-FB51F0184B1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8" name="直線コネクタ 897">
          <a:extLst>
            <a:ext uri="{FF2B5EF4-FFF2-40B4-BE49-F238E27FC236}">
              <a16:creationId xmlns:a16="http://schemas.microsoft.com/office/drawing/2014/main" id="{98112D11-CF99-4678-B931-272AE94B414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99" name="テキスト ボックス 898">
          <a:extLst>
            <a:ext uri="{FF2B5EF4-FFF2-40B4-BE49-F238E27FC236}">
              <a16:creationId xmlns:a16="http://schemas.microsoft.com/office/drawing/2014/main" id="{A2567BD9-96F7-47FB-BA0B-BF4DEFC07F9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0" name="直線コネクタ 899">
          <a:extLst>
            <a:ext uri="{FF2B5EF4-FFF2-40B4-BE49-F238E27FC236}">
              <a16:creationId xmlns:a16="http://schemas.microsoft.com/office/drawing/2014/main" id="{E6823269-F21B-45E2-A590-76D58E3784B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1" name="テキスト ボックス 900">
          <a:extLst>
            <a:ext uri="{FF2B5EF4-FFF2-40B4-BE49-F238E27FC236}">
              <a16:creationId xmlns:a16="http://schemas.microsoft.com/office/drawing/2014/main" id="{49C91BB4-8CF1-4AB9-ACEC-1BAC7F9F307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2" name="直線コネクタ 901">
          <a:extLst>
            <a:ext uri="{FF2B5EF4-FFF2-40B4-BE49-F238E27FC236}">
              <a16:creationId xmlns:a16="http://schemas.microsoft.com/office/drawing/2014/main" id="{7086CF18-1A33-4EA9-B27F-B4AC3B35DBA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3" name="テキスト ボックス 902">
          <a:extLst>
            <a:ext uri="{FF2B5EF4-FFF2-40B4-BE49-F238E27FC236}">
              <a16:creationId xmlns:a16="http://schemas.microsoft.com/office/drawing/2014/main" id="{E2BE8A18-C295-4C8E-AA13-34034F12F5C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4" name="【庁舎】&#10;一人当たり面積グラフ枠">
          <a:extLst>
            <a:ext uri="{FF2B5EF4-FFF2-40B4-BE49-F238E27FC236}">
              <a16:creationId xmlns:a16="http://schemas.microsoft.com/office/drawing/2014/main" id="{D4E00D9D-353A-45C3-9C87-0D34434725B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105592</xdr:rowOff>
    </xdr:from>
    <xdr:to>
      <xdr:col>116</xdr:col>
      <xdr:colOff>62864</xdr:colOff>
      <xdr:row>107</xdr:row>
      <xdr:rowOff>151312</xdr:rowOff>
    </xdr:to>
    <xdr:cxnSp macro="">
      <xdr:nvCxnSpPr>
        <xdr:cNvPr id="905" name="直線コネクタ 904">
          <a:extLst>
            <a:ext uri="{FF2B5EF4-FFF2-40B4-BE49-F238E27FC236}">
              <a16:creationId xmlns:a16="http://schemas.microsoft.com/office/drawing/2014/main" id="{E2EAE130-D9C4-42B8-982F-B377F50CD60D}"/>
            </a:ext>
          </a:extLst>
        </xdr:cNvPr>
        <xdr:cNvCxnSpPr/>
      </xdr:nvCxnSpPr>
      <xdr:spPr>
        <a:xfrm flipV="1">
          <a:off x="22160864" y="1707914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155139</xdr:rowOff>
    </xdr:from>
    <xdr:ext cx="469744" cy="259045"/>
    <xdr:sp macro="" textlink="">
      <xdr:nvSpPr>
        <xdr:cNvPr id="906" name="【庁舎】&#10;一人当たり面積最小値テキスト">
          <a:extLst>
            <a:ext uri="{FF2B5EF4-FFF2-40B4-BE49-F238E27FC236}">
              <a16:creationId xmlns:a16="http://schemas.microsoft.com/office/drawing/2014/main" id="{642C5050-1B81-4920-BA06-CDEF30E06FBD}"/>
            </a:ext>
          </a:extLst>
        </xdr:cNvPr>
        <xdr:cNvSpPr txBox="1"/>
      </xdr:nvSpPr>
      <xdr:spPr>
        <a:xfrm>
          <a:off x="22199600" y="1850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151312</xdr:rowOff>
    </xdr:from>
    <xdr:to>
      <xdr:col>116</xdr:col>
      <xdr:colOff>152400</xdr:colOff>
      <xdr:row>107</xdr:row>
      <xdr:rowOff>151312</xdr:rowOff>
    </xdr:to>
    <xdr:cxnSp macro="">
      <xdr:nvCxnSpPr>
        <xdr:cNvPr id="907" name="直線コネクタ 906">
          <a:extLst>
            <a:ext uri="{FF2B5EF4-FFF2-40B4-BE49-F238E27FC236}">
              <a16:creationId xmlns:a16="http://schemas.microsoft.com/office/drawing/2014/main" id="{6AA1AEB9-3F4E-40D4-8732-A85C6FC7792F}"/>
            </a:ext>
          </a:extLst>
        </xdr:cNvPr>
        <xdr:cNvCxnSpPr/>
      </xdr:nvCxnSpPr>
      <xdr:spPr>
        <a:xfrm>
          <a:off x="22072600" y="18496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52269</xdr:rowOff>
    </xdr:from>
    <xdr:ext cx="469744" cy="259045"/>
    <xdr:sp macro="" textlink="">
      <xdr:nvSpPr>
        <xdr:cNvPr id="908" name="【庁舎】&#10;一人当たり面積最大値テキスト">
          <a:extLst>
            <a:ext uri="{FF2B5EF4-FFF2-40B4-BE49-F238E27FC236}">
              <a16:creationId xmlns:a16="http://schemas.microsoft.com/office/drawing/2014/main" id="{732F0697-CE65-48F1-A761-BCD452EBCF0E}"/>
            </a:ext>
          </a:extLst>
        </xdr:cNvPr>
        <xdr:cNvSpPr txBox="1"/>
      </xdr:nvSpPr>
      <xdr:spPr>
        <a:xfrm>
          <a:off x="22199600" y="168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105592</xdr:rowOff>
    </xdr:from>
    <xdr:to>
      <xdr:col>116</xdr:col>
      <xdr:colOff>152400</xdr:colOff>
      <xdr:row>99</xdr:row>
      <xdr:rowOff>105592</xdr:rowOff>
    </xdr:to>
    <xdr:cxnSp macro="">
      <xdr:nvCxnSpPr>
        <xdr:cNvPr id="909" name="直線コネクタ 908">
          <a:extLst>
            <a:ext uri="{FF2B5EF4-FFF2-40B4-BE49-F238E27FC236}">
              <a16:creationId xmlns:a16="http://schemas.microsoft.com/office/drawing/2014/main" id="{46F389C2-B518-4919-A0AB-DADBADDD2F41}"/>
            </a:ext>
          </a:extLst>
        </xdr:cNvPr>
        <xdr:cNvCxnSpPr/>
      </xdr:nvCxnSpPr>
      <xdr:spPr>
        <a:xfrm>
          <a:off x="22072600" y="170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25416</xdr:rowOff>
    </xdr:from>
    <xdr:ext cx="469744" cy="259045"/>
    <xdr:sp macro="" textlink="">
      <xdr:nvSpPr>
        <xdr:cNvPr id="910" name="【庁舎】&#10;一人当たり面積平均値テキスト">
          <a:extLst>
            <a:ext uri="{FF2B5EF4-FFF2-40B4-BE49-F238E27FC236}">
              <a16:creationId xmlns:a16="http://schemas.microsoft.com/office/drawing/2014/main" id="{10836A98-64A2-4C10-B14A-94608F2073CA}"/>
            </a:ext>
          </a:extLst>
        </xdr:cNvPr>
        <xdr:cNvSpPr txBox="1"/>
      </xdr:nvSpPr>
      <xdr:spPr>
        <a:xfrm>
          <a:off x="22199600" y="17856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911" name="フローチャート: 判断 910">
          <a:extLst>
            <a:ext uri="{FF2B5EF4-FFF2-40B4-BE49-F238E27FC236}">
              <a16:creationId xmlns:a16="http://schemas.microsoft.com/office/drawing/2014/main" id="{02895134-C0AC-43E2-8EE4-72F6E53140B9}"/>
            </a:ext>
          </a:extLst>
        </xdr:cNvPr>
        <xdr:cNvSpPr/>
      </xdr:nvSpPr>
      <xdr:spPr>
        <a:xfrm>
          <a:off x="22110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xdr:rowOff>
    </xdr:from>
    <xdr:to>
      <xdr:col>112</xdr:col>
      <xdr:colOff>38100</xdr:colOff>
      <xdr:row>105</xdr:row>
      <xdr:rowOff>109038</xdr:rowOff>
    </xdr:to>
    <xdr:sp macro="" textlink="">
      <xdr:nvSpPr>
        <xdr:cNvPr id="912" name="フローチャート: 判断 911">
          <a:extLst>
            <a:ext uri="{FF2B5EF4-FFF2-40B4-BE49-F238E27FC236}">
              <a16:creationId xmlns:a16="http://schemas.microsoft.com/office/drawing/2014/main" id="{F22D824C-2E4D-408F-AE0C-9D2D608F5CC7}"/>
            </a:ext>
          </a:extLst>
        </xdr:cNvPr>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12337</xdr:rowOff>
    </xdr:from>
    <xdr:to>
      <xdr:col>107</xdr:col>
      <xdr:colOff>101600</xdr:colOff>
      <xdr:row>105</xdr:row>
      <xdr:rowOff>113937</xdr:rowOff>
    </xdr:to>
    <xdr:sp macro="" textlink="">
      <xdr:nvSpPr>
        <xdr:cNvPr id="913" name="フローチャート: 判断 912">
          <a:extLst>
            <a:ext uri="{FF2B5EF4-FFF2-40B4-BE49-F238E27FC236}">
              <a16:creationId xmlns:a16="http://schemas.microsoft.com/office/drawing/2014/main" id="{9B03CE8A-B36E-4A1F-A425-149F381FA7B8}"/>
            </a:ext>
          </a:extLst>
        </xdr:cNvPr>
        <xdr:cNvSpPr/>
      </xdr:nvSpPr>
      <xdr:spPr>
        <a:xfrm>
          <a:off x="2038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914" name="フローチャート: 判断 913">
          <a:extLst>
            <a:ext uri="{FF2B5EF4-FFF2-40B4-BE49-F238E27FC236}">
              <a16:creationId xmlns:a16="http://schemas.microsoft.com/office/drawing/2014/main" id="{FE7DAF2F-E2F5-43F0-9A21-73B4A9A0114F}"/>
            </a:ext>
          </a:extLst>
        </xdr:cNvPr>
        <xdr:cNvSpPr/>
      </xdr:nvSpPr>
      <xdr:spPr>
        <a:xfrm>
          <a:off x="19494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915" name="フローチャート: 判断 914">
          <a:extLst>
            <a:ext uri="{FF2B5EF4-FFF2-40B4-BE49-F238E27FC236}">
              <a16:creationId xmlns:a16="http://schemas.microsoft.com/office/drawing/2014/main" id="{6E6295F2-7E01-40DE-9C86-1B512CC63234}"/>
            </a:ext>
          </a:extLst>
        </xdr:cNvPr>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6" name="テキスト ボックス 915">
          <a:extLst>
            <a:ext uri="{FF2B5EF4-FFF2-40B4-BE49-F238E27FC236}">
              <a16:creationId xmlns:a16="http://schemas.microsoft.com/office/drawing/2014/main" id="{9E2DBE53-7F6F-4F33-B4C7-2850F021755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7" name="テキスト ボックス 916">
          <a:extLst>
            <a:ext uri="{FF2B5EF4-FFF2-40B4-BE49-F238E27FC236}">
              <a16:creationId xmlns:a16="http://schemas.microsoft.com/office/drawing/2014/main" id="{62975B90-68DC-42C1-B7A8-AE51585E31E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74CDD74F-9496-4C03-A27F-B2D0F6E6CCE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E95B5DC1-4F63-4F60-A56D-C76D9FB7DD6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410AB84E-3741-4B8D-AA15-E6D98E93AEA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164193</xdr:rowOff>
    </xdr:from>
    <xdr:to>
      <xdr:col>116</xdr:col>
      <xdr:colOff>114300</xdr:colOff>
      <xdr:row>107</xdr:row>
      <xdr:rowOff>94343</xdr:rowOff>
    </xdr:to>
    <xdr:sp macro="" textlink="">
      <xdr:nvSpPr>
        <xdr:cNvPr id="921" name="楕円 920">
          <a:extLst>
            <a:ext uri="{FF2B5EF4-FFF2-40B4-BE49-F238E27FC236}">
              <a16:creationId xmlns:a16="http://schemas.microsoft.com/office/drawing/2014/main" id="{530BB591-0491-4B74-8E3D-6E6EC4A87891}"/>
            </a:ext>
          </a:extLst>
        </xdr:cNvPr>
        <xdr:cNvSpPr/>
      </xdr:nvSpPr>
      <xdr:spPr>
        <a:xfrm>
          <a:off x="221107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79120</xdr:rowOff>
    </xdr:from>
    <xdr:ext cx="469744" cy="259045"/>
    <xdr:sp macro="" textlink="">
      <xdr:nvSpPr>
        <xdr:cNvPr id="922" name="【庁舎】&#10;一人当たり面積該当値テキスト">
          <a:extLst>
            <a:ext uri="{FF2B5EF4-FFF2-40B4-BE49-F238E27FC236}">
              <a16:creationId xmlns:a16="http://schemas.microsoft.com/office/drawing/2014/main" id="{B9085128-6ECE-4D4A-A884-1B7F916476EB}"/>
            </a:ext>
          </a:extLst>
        </xdr:cNvPr>
        <xdr:cNvSpPr txBox="1"/>
      </xdr:nvSpPr>
      <xdr:spPr>
        <a:xfrm>
          <a:off x="22199600" y="1825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167458</xdr:rowOff>
    </xdr:from>
    <xdr:to>
      <xdr:col>112</xdr:col>
      <xdr:colOff>38100</xdr:colOff>
      <xdr:row>107</xdr:row>
      <xdr:rowOff>97608</xdr:rowOff>
    </xdr:to>
    <xdr:sp macro="" textlink="">
      <xdr:nvSpPr>
        <xdr:cNvPr id="923" name="楕円 922">
          <a:extLst>
            <a:ext uri="{FF2B5EF4-FFF2-40B4-BE49-F238E27FC236}">
              <a16:creationId xmlns:a16="http://schemas.microsoft.com/office/drawing/2014/main" id="{A662998C-BFF6-4E39-8728-AEBE55089A2D}"/>
            </a:ext>
          </a:extLst>
        </xdr:cNvPr>
        <xdr:cNvSpPr/>
      </xdr:nvSpPr>
      <xdr:spPr>
        <a:xfrm>
          <a:off x="21272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43543</xdr:rowOff>
    </xdr:from>
    <xdr:to>
      <xdr:col>116</xdr:col>
      <xdr:colOff>63500</xdr:colOff>
      <xdr:row>107</xdr:row>
      <xdr:rowOff>46808</xdr:rowOff>
    </xdr:to>
    <xdr:cxnSp macro="">
      <xdr:nvCxnSpPr>
        <xdr:cNvPr id="924" name="直線コネクタ 923">
          <a:extLst>
            <a:ext uri="{FF2B5EF4-FFF2-40B4-BE49-F238E27FC236}">
              <a16:creationId xmlns:a16="http://schemas.microsoft.com/office/drawing/2014/main" id="{8F59DECC-5D2A-4B3A-BC7C-F12193B0AE4A}"/>
            </a:ext>
          </a:extLst>
        </xdr:cNvPr>
        <xdr:cNvCxnSpPr/>
      </xdr:nvCxnSpPr>
      <xdr:spPr>
        <a:xfrm flipV="1">
          <a:off x="21323300" y="1838869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2539</xdr:rowOff>
    </xdr:from>
    <xdr:to>
      <xdr:col>107</xdr:col>
      <xdr:colOff>101600</xdr:colOff>
      <xdr:row>107</xdr:row>
      <xdr:rowOff>104139</xdr:rowOff>
    </xdr:to>
    <xdr:sp macro="" textlink="">
      <xdr:nvSpPr>
        <xdr:cNvPr id="925" name="楕円 924">
          <a:extLst>
            <a:ext uri="{FF2B5EF4-FFF2-40B4-BE49-F238E27FC236}">
              <a16:creationId xmlns:a16="http://schemas.microsoft.com/office/drawing/2014/main" id="{9F4E4201-933D-4BED-BE12-5EBF42C1AEB8}"/>
            </a:ext>
          </a:extLst>
        </xdr:cNvPr>
        <xdr:cNvSpPr/>
      </xdr:nvSpPr>
      <xdr:spPr>
        <a:xfrm>
          <a:off x="20383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46808</xdr:rowOff>
    </xdr:from>
    <xdr:to>
      <xdr:col>111</xdr:col>
      <xdr:colOff>177800</xdr:colOff>
      <xdr:row>107</xdr:row>
      <xdr:rowOff>53339</xdr:rowOff>
    </xdr:to>
    <xdr:cxnSp macro="">
      <xdr:nvCxnSpPr>
        <xdr:cNvPr id="926" name="直線コネクタ 925">
          <a:extLst>
            <a:ext uri="{FF2B5EF4-FFF2-40B4-BE49-F238E27FC236}">
              <a16:creationId xmlns:a16="http://schemas.microsoft.com/office/drawing/2014/main" id="{BB2CEC43-6DCD-44A2-944B-44EC5E016FB1}"/>
            </a:ext>
          </a:extLst>
        </xdr:cNvPr>
        <xdr:cNvCxnSpPr/>
      </xdr:nvCxnSpPr>
      <xdr:spPr>
        <a:xfrm flipV="1">
          <a:off x="20434300" y="1839195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2539</xdr:rowOff>
    </xdr:from>
    <xdr:to>
      <xdr:col>102</xdr:col>
      <xdr:colOff>165100</xdr:colOff>
      <xdr:row>107</xdr:row>
      <xdr:rowOff>104139</xdr:rowOff>
    </xdr:to>
    <xdr:sp macro="" textlink="">
      <xdr:nvSpPr>
        <xdr:cNvPr id="927" name="楕円 926">
          <a:extLst>
            <a:ext uri="{FF2B5EF4-FFF2-40B4-BE49-F238E27FC236}">
              <a16:creationId xmlns:a16="http://schemas.microsoft.com/office/drawing/2014/main" id="{A47509DE-7FDA-42B5-995F-9A558C2C9388}"/>
            </a:ext>
          </a:extLst>
        </xdr:cNvPr>
        <xdr:cNvSpPr/>
      </xdr:nvSpPr>
      <xdr:spPr>
        <a:xfrm>
          <a:off x="19494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53339</xdr:rowOff>
    </xdr:from>
    <xdr:to>
      <xdr:col>107</xdr:col>
      <xdr:colOff>50800</xdr:colOff>
      <xdr:row>107</xdr:row>
      <xdr:rowOff>53339</xdr:rowOff>
    </xdr:to>
    <xdr:cxnSp macro="">
      <xdr:nvCxnSpPr>
        <xdr:cNvPr id="928" name="直線コネクタ 927">
          <a:extLst>
            <a:ext uri="{FF2B5EF4-FFF2-40B4-BE49-F238E27FC236}">
              <a16:creationId xmlns:a16="http://schemas.microsoft.com/office/drawing/2014/main" id="{90834FCA-8687-4E07-BE62-1CE89E22D15E}"/>
            </a:ext>
          </a:extLst>
        </xdr:cNvPr>
        <xdr:cNvCxnSpPr/>
      </xdr:nvCxnSpPr>
      <xdr:spPr>
        <a:xfrm>
          <a:off x="19545300" y="18398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4173</xdr:rowOff>
    </xdr:from>
    <xdr:to>
      <xdr:col>98</xdr:col>
      <xdr:colOff>38100</xdr:colOff>
      <xdr:row>107</xdr:row>
      <xdr:rowOff>105773</xdr:rowOff>
    </xdr:to>
    <xdr:sp macro="" textlink="">
      <xdr:nvSpPr>
        <xdr:cNvPr id="929" name="楕円 928">
          <a:extLst>
            <a:ext uri="{FF2B5EF4-FFF2-40B4-BE49-F238E27FC236}">
              <a16:creationId xmlns:a16="http://schemas.microsoft.com/office/drawing/2014/main" id="{11DDE417-774D-412A-93D1-3007131F82C9}"/>
            </a:ext>
          </a:extLst>
        </xdr:cNvPr>
        <xdr:cNvSpPr/>
      </xdr:nvSpPr>
      <xdr:spPr>
        <a:xfrm>
          <a:off x="18605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53339</xdr:rowOff>
    </xdr:from>
    <xdr:to>
      <xdr:col>102</xdr:col>
      <xdr:colOff>114300</xdr:colOff>
      <xdr:row>107</xdr:row>
      <xdr:rowOff>54973</xdr:rowOff>
    </xdr:to>
    <xdr:cxnSp macro="">
      <xdr:nvCxnSpPr>
        <xdr:cNvPr id="930" name="直線コネクタ 929">
          <a:extLst>
            <a:ext uri="{FF2B5EF4-FFF2-40B4-BE49-F238E27FC236}">
              <a16:creationId xmlns:a16="http://schemas.microsoft.com/office/drawing/2014/main" id="{02D0D02A-9EDD-4E6D-A616-222E4F5AED6A}"/>
            </a:ext>
          </a:extLst>
        </xdr:cNvPr>
        <xdr:cNvCxnSpPr/>
      </xdr:nvCxnSpPr>
      <xdr:spPr>
        <a:xfrm flipV="1">
          <a:off x="18656300" y="18398489"/>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125565</xdr:rowOff>
    </xdr:from>
    <xdr:ext cx="469744" cy="259045"/>
    <xdr:sp macro="" textlink="">
      <xdr:nvSpPr>
        <xdr:cNvPr id="931" name="n_1aveValue【庁舎】&#10;一人当たり面積">
          <a:extLst>
            <a:ext uri="{FF2B5EF4-FFF2-40B4-BE49-F238E27FC236}">
              <a16:creationId xmlns:a16="http://schemas.microsoft.com/office/drawing/2014/main" id="{C1401D86-A46A-476F-8EF5-A9F401CF0F55}"/>
            </a:ext>
          </a:extLst>
        </xdr:cNvPr>
        <xdr:cNvSpPr txBox="1"/>
      </xdr:nvSpPr>
      <xdr:spPr>
        <a:xfrm>
          <a:off x="210757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130464</xdr:rowOff>
    </xdr:from>
    <xdr:ext cx="469744" cy="259045"/>
    <xdr:sp macro="" textlink="">
      <xdr:nvSpPr>
        <xdr:cNvPr id="932" name="n_2aveValue【庁舎】&#10;一人当たり面積">
          <a:extLst>
            <a:ext uri="{FF2B5EF4-FFF2-40B4-BE49-F238E27FC236}">
              <a16:creationId xmlns:a16="http://schemas.microsoft.com/office/drawing/2014/main" id="{7B464DE6-22E2-4045-93D6-38492329E995}"/>
            </a:ext>
          </a:extLst>
        </xdr:cNvPr>
        <xdr:cNvSpPr txBox="1"/>
      </xdr:nvSpPr>
      <xdr:spPr>
        <a:xfrm>
          <a:off x="20199427" y="1778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132097</xdr:rowOff>
    </xdr:from>
    <xdr:ext cx="469744" cy="259045"/>
    <xdr:sp macro="" textlink="">
      <xdr:nvSpPr>
        <xdr:cNvPr id="933" name="n_3aveValue【庁舎】&#10;一人当たり面積">
          <a:extLst>
            <a:ext uri="{FF2B5EF4-FFF2-40B4-BE49-F238E27FC236}">
              <a16:creationId xmlns:a16="http://schemas.microsoft.com/office/drawing/2014/main" id="{E9F95093-47FA-49F3-8027-BD788C9087A8}"/>
            </a:ext>
          </a:extLst>
        </xdr:cNvPr>
        <xdr:cNvSpPr txBox="1"/>
      </xdr:nvSpPr>
      <xdr:spPr>
        <a:xfrm>
          <a:off x="19310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6366</xdr:rowOff>
    </xdr:from>
    <xdr:ext cx="469744" cy="259045"/>
    <xdr:sp macro="" textlink="">
      <xdr:nvSpPr>
        <xdr:cNvPr id="934" name="n_4aveValue【庁舎】&#10;一人当たり面積">
          <a:extLst>
            <a:ext uri="{FF2B5EF4-FFF2-40B4-BE49-F238E27FC236}">
              <a16:creationId xmlns:a16="http://schemas.microsoft.com/office/drawing/2014/main" id="{B5A9CD49-C3F9-4209-AE8D-50CF51D5AF3E}"/>
            </a:ext>
          </a:extLst>
        </xdr:cNvPr>
        <xdr:cNvSpPr txBox="1"/>
      </xdr:nvSpPr>
      <xdr:spPr>
        <a:xfrm>
          <a:off x="18421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88735</xdr:rowOff>
    </xdr:from>
    <xdr:ext cx="469744" cy="259045"/>
    <xdr:sp macro="" textlink="">
      <xdr:nvSpPr>
        <xdr:cNvPr id="935" name="n_1mainValue【庁舎】&#10;一人当たり面積">
          <a:extLst>
            <a:ext uri="{FF2B5EF4-FFF2-40B4-BE49-F238E27FC236}">
              <a16:creationId xmlns:a16="http://schemas.microsoft.com/office/drawing/2014/main" id="{7FA1C86C-5ECF-4CA3-81E5-85096F507699}"/>
            </a:ext>
          </a:extLst>
        </xdr:cNvPr>
        <xdr:cNvSpPr txBox="1"/>
      </xdr:nvSpPr>
      <xdr:spPr>
        <a:xfrm>
          <a:off x="21075727" y="1843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95266</xdr:rowOff>
    </xdr:from>
    <xdr:ext cx="469744" cy="259045"/>
    <xdr:sp macro="" textlink="">
      <xdr:nvSpPr>
        <xdr:cNvPr id="936" name="n_2mainValue【庁舎】&#10;一人当たり面積">
          <a:extLst>
            <a:ext uri="{FF2B5EF4-FFF2-40B4-BE49-F238E27FC236}">
              <a16:creationId xmlns:a16="http://schemas.microsoft.com/office/drawing/2014/main" id="{A4731AEC-078A-45E1-BC00-5F1D317ABA59}"/>
            </a:ext>
          </a:extLst>
        </xdr:cNvPr>
        <xdr:cNvSpPr txBox="1"/>
      </xdr:nvSpPr>
      <xdr:spPr>
        <a:xfrm>
          <a:off x="20199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95266</xdr:rowOff>
    </xdr:from>
    <xdr:ext cx="469744" cy="259045"/>
    <xdr:sp macro="" textlink="">
      <xdr:nvSpPr>
        <xdr:cNvPr id="937" name="n_3mainValue【庁舎】&#10;一人当たり面積">
          <a:extLst>
            <a:ext uri="{FF2B5EF4-FFF2-40B4-BE49-F238E27FC236}">
              <a16:creationId xmlns:a16="http://schemas.microsoft.com/office/drawing/2014/main" id="{65A92BBC-8D53-4589-BADB-13C9D994F27A}"/>
            </a:ext>
          </a:extLst>
        </xdr:cNvPr>
        <xdr:cNvSpPr txBox="1"/>
      </xdr:nvSpPr>
      <xdr:spPr>
        <a:xfrm>
          <a:off x="19310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96900</xdr:rowOff>
    </xdr:from>
    <xdr:ext cx="469744" cy="259045"/>
    <xdr:sp macro="" textlink="">
      <xdr:nvSpPr>
        <xdr:cNvPr id="938" name="n_4mainValue【庁舎】&#10;一人当たり面積">
          <a:extLst>
            <a:ext uri="{FF2B5EF4-FFF2-40B4-BE49-F238E27FC236}">
              <a16:creationId xmlns:a16="http://schemas.microsoft.com/office/drawing/2014/main" id="{10D38428-B5EF-4AF9-A5BB-CE4E5FFD022A}"/>
            </a:ext>
          </a:extLst>
        </xdr:cNvPr>
        <xdr:cNvSpPr txBox="1"/>
      </xdr:nvSpPr>
      <xdr:spPr>
        <a:xfrm>
          <a:off x="1842142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9" name="正方形/長方形 938">
          <a:extLst>
            <a:ext uri="{FF2B5EF4-FFF2-40B4-BE49-F238E27FC236}">
              <a16:creationId xmlns:a16="http://schemas.microsoft.com/office/drawing/2014/main" id="{DE5A27D0-FF25-4ABA-8DE9-FE32392ADEF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0" name="正方形/長方形 939">
          <a:extLst>
            <a:ext uri="{FF2B5EF4-FFF2-40B4-BE49-F238E27FC236}">
              <a16:creationId xmlns:a16="http://schemas.microsoft.com/office/drawing/2014/main" id="{76A7D943-2647-408D-AD29-815572A48AE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1" name="テキスト ボックス 940">
          <a:extLst>
            <a:ext uri="{FF2B5EF4-FFF2-40B4-BE49-F238E27FC236}">
              <a16:creationId xmlns:a16="http://schemas.microsoft.com/office/drawing/2014/main" id="{098A9210-1502-41FA-B42B-4EB15B60AD2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全体的に有形固定資産減価償却率が高くなっているが、平成３０年度及び令和元年度に実施した消防団詰所新設工事により、消防施設については有形固定資産減価償却率が改善した。</a:t>
          </a:r>
          <a:endParaRPr lang="ja-JP" altLang="ja-JP" sz="1400">
            <a:effectLst/>
          </a:endParaRPr>
        </a:p>
        <a:p>
          <a:r>
            <a:rPr kumimoji="1" lang="ja-JP" altLang="ja-JP" sz="1100">
              <a:solidFill>
                <a:schemeClr val="dk1"/>
              </a:solidFill>
              <a:effectLst/>
              <a:latin typeface="+mn-lt"/>
              <a:ea typeface="+mn-ea"/>
              <a:cs typeface="+mn-cs"/>
            </a:rPr>
            <a:t>　町有施設の老朽化が進んでいるため、公共施設等総合管理計画等に基づき、施設の維持管理にかかる経費には十分留意しつつ、住民サービスの維持・向上に繋がる環境整備を進めていく。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群馬県甘楽町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12,767
12,588
58.61
7,037,707
6,669,396
313,195
4,004,299
5,349,048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交付税の算定に新たに地域デジタル社会推進費が追加となり、さらに再算定による臨時経済対策費等が追加となった結果、基準財政需要額は増加した一方、新型コロナウイルス感染症拡大の影響により基準財政収入額は減少したことから、前年度と比較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類似団体平均をやや上回ってはいるが、人口減少や高齢化により、町税の大幅な増加は見込めない状況にある。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令和４年度開通予定の甘楽スマート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IC</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により、企業誘致や産業振興を図ることで歳入の確保と雇用の安定に繋げていく。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22860</xdr:rowOff>
    </xdr:from>
    <xdr:to>
      <xdr:col>23</xdr:col>
      <xdr:colOff>133350</xdr:colOff>
      <xdr:row>43</xdr:row>
      <xdr:rowOff>38946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9521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22860</xdr:rowOff>
    </xdr:from>
    <xdr:to>
      <xdr:col>19</xdr:col>
      <xdr:colOff>133350</xdr:colOff>
      <xdr:row>43</xdr:row>
      <xdr:rowOff>22860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95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22860</xdr:rowOff>
    </xdr:from>
    <xdr:to>
      <xdr:col>15</xdr:col>
      <xdr:colOff>82550</xdr:colOff>
      <xdr:row>43</xdr:row>
      <xdr:rowOff>22860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395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66481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22860</xdr:rowOff>
    </xdr:from>
    <xdr:to>
      <xdr:col>11</xdr:col>
      <xdr:colOff>31750</xdr:colOff>
      <xdr:row>43</xdr:row>
      <xdr:rowOff>30904</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3952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74523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74523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4673</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143510</xdr:rowOff>
    </xdr:from>
    <xdr:to>
      <xdr:col>19</xdr:col>
      <xdr:colOff>184150</xdr:colOff>
      <xdr:row>43</xdr:row>
      <xdr:rowOff>73660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83837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11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143510</xdr:rowOff>
    </xdr:from>
    <xdr:to>
      <xdr:col>15</xdr:col>
      <xdr:colOff>133350</xdr:colOff>
      <xdr:row>43</xdr:row>
      <xdr:rowOff>73660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83837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143510</xdr:rowOff>
    </xdr:from>
    <xdr:to>
      <xdr:col>11</xdr:col>
      <xdr:colOff>82550</xdr:colOff>
      <xdr:row>43</xdr:row>
      <xdr:rowOff>73660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83837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151554</xdr:rowOff>
    </xdr:from>
    <xdr:to>
      <xdr:col>7</xdr:col>
      <xdr:colOff>31750</xdr:colOff>
      <xdr:row>43</xdr:row>
      <xdr:rowOff>81704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91881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経常経費である人件費や公債費の増加はあったが、それ以上に地方交付税の増加（前年比</a:t>
          </a:r>
          <a:r>
            <a:rPr kumimoji="1" lang="en-US" altLang="ja-JP" sz="1300">
              <a:latin typeface="ＭＳ Ｐゴシック" panose="020B0600070205080204" pitchFamily="50" charset="-128"/>
              <a:ea typeface="ＭＳ Ｐゴシック" panose="020B0600070205080204" pitchFamily="50" charset="-128"/>
            </a:rPr>
            <a:t>+247,392</a:t>
          </a:r>
          <a:r>
            <a:rPr kumimoji="1" lang="ja-JP" altLang="en-US" sz="1300">
              <a:latin typeface="ＭＳ Ｐゴシック" panose="020B0600070205080204" pitchFamily="50" charset="-128"/>
              <a:ea typeface="ＭＳ Ｐゴシック" panose="020B0600070205080204" pitchFamily="50" charset="-128"/>
            </a:rPr>
            <a:t>千円）や地方特例交付金</a:t>
          </a:r>
          <a:r>
            <a:rPr kumimoji="1" lang="ja-JP" altLang="en-US" sz="1300">
              <a:solidFill>
                <a:srgbClr val="FF0000"/>
              </a:solidFill>
              <a:latin typeface="ＭＳ Ｐゴシック" panose="020B0600070205080204" pitchFamily="50" charset="-128"/>
              <a:ea typeface="ＭＳ Ｐゴシック" panose="020B0600070205080204" pitchFamily="50" charset="-128"/>
            </a:rPr>
            <a:t>等</a:t>
          </a:r>
          <a:r>
            <a:rPr kumimoji="1" lang="ja-JP" altLang="en-US" sz="1300">
              <a:latin typeface="ＭＳ Ｐゴシック" panose="020B0600070205080204" pitchFamily="50" charset="-128"/>
              <a:ea typeface="ＭＳ Ｐゴシック" panose="020B0600070205080204" pitchFamily="50" charset="-128"/>
            </a:rPr>
            <a:t>の増加（前年比</a:t>
          </a:r>
          <a:r>
            <a:rPr kumimoji="1" lang="en-US" altLang="ja-JP" sz="1300">
              <a:latin typeface="ＭＳ Ｐゴシック" panose="020B0600070205080204" pitchFamily="50" charset="-128"/>
              <a:ea typeface="ＭＳ Ｐゴシック" panose="020B0600070205080204" pitchFamily="50" charset="-128"/>
            </a:rPr>
            <a:t>+28,087</a:t>
          </a:r>
          <a:r>
            <a:rPr kumimoji="1" lang="ja-JP" altLang="en-US" sz="1300">
              <a:latin typeface="ＭＳ Ｐゴシック" panose="020B0600070205080204" pitchFamily="50" charset="-128"/>
              <a:ea typeface="ＭＳ Ｐゴシック" panose="020B0600070205080204" pitchFamily="50" charset="-128"/>
            </a:rPr>
            <a:t>千円）等により、前年度と比較し</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ポイントの大幅な改善となった。</a:t>
          </a:r>
        </a:p>
        <a:p>
          <a:r>
            <a:rPr kumimoji="1" lang="ja-JP" altLang="en-US" sz="1300">
              <a:latin typeface="ＭＳ Ｐゴシック" panose="020B0600070205080204" pitchFamily="50" charset="-128"/>
              <a:ea typeface="ＭＳ Ｐゴシック" panose="020B0600070205080204" pitchFamily="50" charset="-128"/>
            </a:rPr>
            <a:t>　今後も効率的な事業実施や将来を見据えた財政運営を図る。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80131</xdr:rowOff>
    </xdr:from>
    <xdr:to>
      <xdr:col>23</xdr:col>
      <xdr:colOff>133350</xdr:colOff>
      <xdr:row>66</xdr:row>
      <xdr:rowOff>168728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52781"/>
          <a:ext cx="0" cy="1631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55</xdr:row>
      <xdr:rowOff>166508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59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80131</xdr:rowOff>
    </xdr:from>
    <xdr:to>
      <xdr:col>24</xdr:col>
      <xdr:colOff>12700</xdr:colOff>
      <xdr:row>57</xdr:row>
      <xdr:rowOff>80131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5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162378</xdr:rowOff>
    </xdr:from>
    <xdr:to>
      <xdr:col>23</xdr:col>
      <xdr:colOff>133350</xdr:colOff>
      <xdr:row>62</xdr:row>
      <xdr:rowOff>165100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277928"/>
          <a:ext cx="838200" cy="51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50999</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09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78922</xdr:rowOff>
    </xdr:from>
    <xdr:to>
      <xdr:col>23</xdr:col>
      <xdr:colOff>184150</xdr:colOff>
      <xdr:row>62</xdr:row>
      <xdr:rowOff>9072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119138</xdr:rowOff>
    </xdr:from>
    <xdr:to>
      <xdr:col>19</xdr:col>
      <xdr:colOff>133350</xdr:colOff>
      <xdr:row>62</xdr:row>
      <xdr:rowOff>165100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7490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35681</xdr:rowOff>
    </xdr:from>
    <xdr:to>
      <xdr:col>19</xdr:col>
      <xdr:colOff>184150</xdr:colOff>
      <xdr:row>64</xdr:row>
      <xdr:rowOff>137281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122058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94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119138</xdr:rowOff>
    </xdr:from>
    <xdr:to>
      <xdr:col>15</xdr:col>
      <xdr:colOff>82550</xdr:colOff>
      <xdr:row>63</xdr:row>
      <xdr:rowOff>154517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749038"/>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127605</xdr:rowOff>
    </xdr:from>
    <xdr:to>
      <xdr:col>15</xdr:col>
      <xdr:colOff>133350</xdr:colOff>
      <xdr:row>65</xdr:row>
      <xdr:rowOff>57755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42532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16631</xdr:rowOff>
    </xdr:from>
    <xdr:to>
      <xdr:col>11</xdr:col>
      <xdr:colOff>31750</xdr:colOff>
      <xdr:row>63</xdr:row>
      <xdr:rowOff>154517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81798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127605</xdr:rowOff>
    </xdr:from>
    <xdr:to>
      <xdr:col>11</xdr:col>
      <xdr:colOff>82550</xdr:colOff>
      <xdr:row>65</xdr:row>
      <xdr:rowOff>57755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42532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35681</xdr:rowOff>
    </xdr:from>
    <xdr:to>
      <xdr:col>7</xdr:col>
      <xdr:colOff>31750</xdr:colOff>
      <xdr:row>64</xdr:row>
      <xdr:rowOff>137281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122058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111578</xdr:rowOff>
    </xdr:from>
    <xdr:to>
      <xdr:col>23</xdr:col>
      <xdr:colOff>184150</xdr:colOff>
      <xdr:row>60</xdr:row>
      <xdr:rowOff>41728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128105</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07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114300</xdr:rowOff>
    </xdr:from>
    <xdr:to>
      <xdr:col>19</xdr:col>
      <xdr:colOff>184150</xdr:colOff>
      <xdr:row>63</xdr:row>
      <xdr:rowOff>44450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54627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68338</xdr:rowOff>
    </xdr:from>
    <xdr:to>
      <xdr:col>15</xdr:col>
      <xdr:colOff>133350</xdr:colOff>
      <xdr:row>62</xdr:row>
      <xdr:rowOff>169938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69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8665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46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103717</xdr:rowOff>
    </xdr:from>
    <xdr:to>
      <xdr:col>11</xdr:col>
      <xdr:colOff>82550</xdr:colOff>
      <xdr:row>64</xdr:row>
      <xdr:rowOff>33867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44044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137281</xdr:rowOff>
    </xdr:from>
    <xdr:to>
      <xdr:col>7</xdr:col>
      <xdr:colOff>31750</xdr:colOff>
      <xdr:row>63</xdr:row>
      <xdr:rowOff>67431</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6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77608</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53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[155,510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新型コロナウイルス感染症対策として実施したプレミアム付き商品券事業の皆減により、物件費は減少した</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常勤職員数の増加等により人件費が増加したこと等により、前年度から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円の微増となった</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今後は施設の老朽化に伴う公共施設の大規模改修などが見込まれるため、適正な人員配置により、コスト削減に努める。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46788</xdr:rowOff>
    </xdr:from>
    <xdr:to>
      <xdr:col>23</xdr:col>
      <xdr:colOff>133350</xdr:colOff>
      <xdr:row>81</xdr:row>
      <xdr:rowOff>47115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934238"/>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138712</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26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167286</xdr:rowOff>
    </xdr:from>
    <xdr:to>
      <xdr:col>19</xdr:col>
      <xdr:colOff>133350</xdr:colOff>
      <xdr:row>81</xdr:row>
      <xdr:rowOff>46788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83286"/>
          <a:ext cx="889000" cy="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03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150729</xdr:rowOff>
    </xdr:from>
    <xdr:to>
      <xdr:col>15</xdr:col>
      <xdr:colOff>82550</xdr:colOff>
      <xdr:row>80</xdr:row>
      <xdr:rowOff>167286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66729"/>
          <a:ext cx="889000" cy="1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21696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132807</xdr:rowOff>
    </xdr:from>
    <xdr:to>
      <xdr:col>11</xdr:col>
      <xdr:colOff>31750</xdr:colOff>
      <xdr:row>80</xdr:row>
      <xdr:rowOff>150729</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48807"/>
          <a:ext cx="889000" cy="1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146947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147908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3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167765</xdr:rowOff>
    </xdr:from>
    <xdr:to>
      <xdr:col>23</xdr:col>
      <xdr:colOff>184150</xdr:colOff>
      <xdr:row>81</xdr:row>
      <xdr:rowOff>97915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8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89042</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80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167438</xdr:rowOff>
    </xdr:from>
    <xdr:to>
      <xdr:col>19</xdr:col>
      <xdr:colOff>184150</xdr:colOff>
      <xdr:row>81</xdr:row>
      <xdr:rowOff>97588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8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107765</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52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116486</xdr:rowOff>
    </xdr:from>
    <xdr:to>
      <xdr:col>15</xdr:col>
      <xdr:colOff>133350</xdr:colOff>
      <xdr:row>81</xdr:row>
      <xdr:rowOff>46636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3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56813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60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99929</xdr:rowOff>
    </xdr:from>
    <xdr:to>
      <xdr:col>11</xdr:col>
      <xdr:colOff>82550</xdr:colOff>
      <xdr:row>81</xdr:row>
      <xdr:rowOff>30079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1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40256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8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82007</xdr:rowOff>
    </xdr:from>
    <xdr:to>
      <xdr:col>7</xdr:col>
      <xdr:colOff>31750</xdr:colOff>
      <xdr:row>81</xdr:row>
      <xdr:rowOff>12157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9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22334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6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年度から実施した「まちおこしプラン」により、職員採用時の格付け基準や職員の昇給・昇格基準などの見直しを実施してきた結果、ラスパイレス指数は近年ほぼ横ばい（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％台）で推移している。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今後も国や県内市町村の動向を注視することで、適正な給与水準の維持に努めていく。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125589</xdr:rowOff>
    </xdr:from>
    <xdr:to>
      <xdr:col>81</xdr:col>
      <xdr:colOff>44450</xdr:colOff>
      <xdr:row>85</xdr:row>
      <xdr:rowOff>125589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698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91316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9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125589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68543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86</xdr:row>
      <xdr:rowOff>74789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685434"/>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74789</xdr:rowOff>
    </xdr:from>
    <xdr:to>
      <xdr:col>68</xdr:col>
      <xdr:colOff>152400</xdr:colOff>
      <xdr:row>86</xdr:row>
      <xdr:rowOff>128411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8194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46866</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62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74789</xdr:rowOff>
    </xdr:from>
    <xdr:to>
      <xdr:col>77</xdr:col>
      <xdr:colOff>95250</xdr:colOff>
      <xdr:row>86</xdr:row>
      <xdr:rowOff>4939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161166</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73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23989</xdr:rowOff>
    </xdr:from>
    <xdr:to>
      <xdr:col>68</xdr:col>
      <xdr:colOff>203200</xdr:colOff>
      <xdr:row>86</xdr:row>
      <xdr:rowOff>125589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163988</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適正な人員配置に取り組み、計画を大幅に上回る職員数を削減してきた結果、類似団体と比較すると少ない職員数となっている。今年度は、職員数の増加に対し人口が減少したため、前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ポイント悪化している。</a:t>
          </a:r>
        </a:p>
        <a:p>
          <a:r>
            <a:rPr kumimoji="1" lang="ja-JP" altLang="en-US" sz="1300">
              <a:latin typeface="ＭＳ Ｐゴシック" panose="020B0600070205080204" pitchFamily="50" charset="-128"/>
              <a:ea typeface="ＭＳ Ｐゴシック" panose="020B0600070205080204" pitchFamily="50" charset="-128"/>
            </a:rPr>
            <a:t>　近年は退職者数を下回ることがないよう積極的な新規職員採用に努めており、類似団体と比較すると職員数が少ない状況が続いているが、職員の数と質を維持し、住民サービスの向上を図っていく。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143087</xdr:rowOff>
    </xdr:from>
    <xdr:to>
      <xdr:col>81</xdr:col>
      <xdr:colOff>44450</xdr:colOff>
      <xdr:row>58</xdr:row>
      <xdr:rowOff>154577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087187"/>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78818</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365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104019</xdr:rowOff>
    </xdr:from>
    <xdr:to>
      <xdr:col>77</xdr:col>
      <xdr:colOff>44450</xdr:colOff>
      <xdr:row>58</xdr:row>
      <xdr:rowOff>143087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5290800" y="10048119"/>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159795</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44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100572</xdr:rowOff>
    </xdr:from>
    <xdr:to>
      <xdr:col>72</xdr:col>
      <xdr:colOff>203200</xdr:colOff>
      <xdr:row>58</xdr:row>
      <xdr:rowOff>104019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4401800" y="1004467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122827</xdr:rowOff>
    </xdr:from>
    <xdr:to>
      <xdr:col>73</xdr:col>
      <xdr:colOff>44450</xdr:colOff>
      <xdr:row>61</xdr:row>
      <xdr:rowOff>52977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37754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100572</xdr:rowOff>
    </xdr:from>
    <xdr:to>
      <xdr:col>68</xdr:col>
      <xdr:colOff>152400</xdr:colOff>
      <xdr:row>58</xdr:row>
      <xdr:rowOff>123553</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flipV="1">
          <a:off x="13512800" y="1004467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98697</xdr:rowOff>
    </xdr:from>
    <xdr:to>
      <xdr:col>68</xdr:col>
      <xdr:colOff>203200</xdr:colOff>
      <xdr:row>61</xdr:row>
      <xdr:rowOff>28847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13624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86058</xdr:rowOff>
    </xdr:from>
    <xdr:to>
      <xdr:col>64</xdr:col>
      <xdr:colOff>152400</xdr:colOff>
      <xdr:row>61</xdr:row>
      <xdr:rowOff>16208</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985</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103777</xdr:rowOff>
    </xdr:from>
    <xdr:to>
      <xdr:col>81</xdr:col>
      <xdr:colOff>95250</xdr:colOff>
      <xdr:row>59</xdr:row>
      <xdr:rowOff>33927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25054</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996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92287</xdr:rowOff>
    </xdr:from>
    <xdr:to>
      <xdr:col>77</xdr:col>
      <xdr:colOff>95250</xdr:colOff>
      <xdr:row>59</xdr:row>
      <xdr:rowOff>22437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0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32614</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9805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53219</xdr:rowOff>
    </xdr:from>
    <xdr:to>
      <xdr:col>73</xdr:col>
      <xdr:colOff>44450</xdr:colOff>
      <xdr:row>58</xdr:row>
      <xdr:rowOff>154819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999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164996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976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49772</xdr:rowOff>
    </xdr:from>
    <xdr:to>
      <xdr:col>68</xdr:col>
      <xdr:colOff>203200</xdr:colOff>
      <xdr:row>58</xdr:row>
      <xdr:rowOff>151372</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999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161549</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976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72753</xdr:rowOff>
    </xdr:from>
    <xdr:to>
      <xdr:col>64</xdr:col>
      <xdr:colOff>152400</xdr:colOff>
      <xdr:row>59</xdr:row>
      <xdr:rowOff>2903</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0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13080</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978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防災行政無線デジタル化事業の元金償還が始まったことが影響し、前年度と比較して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今後も甘楽</a:t>
          </a:r>
          <a:r>
            <a:rPr kumimoji="1" lang="en-US" altLang="ja-JP" sz="1300">
              <a:latin typeface="ＭＳ Ｐゴシック" panose="020B0600070205080204" pitchFamily="50" charset="-128"/>
              <a:ea typeface="ＭＳ Ｐゴシック" panose="020B0600070205080204" pitchFamily="50" charset="-128"/>
            </a:rPr>
            <a:t>PA</a:t>
          </a:r>
          <a:r>
            <a:rPr kumimoji="1" lang="ja-JP" altLang="en-US" sz="1300">
              <a:latin typeface="ＭＳ Ｐゴシック" panose="020B0600070205080204" pitchFamily="50" charset="-128"/>
              <a:ea typeface="ＭＳ Ｐゴシック" panose="020B0600070205080204" pitchFamily="50" charset="-128"/>
            </a:rPr>
            <a:t>スマート</a:t>
          </a:r>
          <a:r>
            <a:rPr kumimoji="1" lang="en-US" altLang="ja-JP" sz="1300">
              <a:latin typeface="ＭＳ Ｐゴシック" panose="020B0600070205080204" pitchFamily="50" charset="-128"/>
              <a:ea typeface="ＭＳ Ｐゴシック" panose="020B0600070205080204" pitchFamily="50" charset="-128"/>
            </a:rPr>
            <a:t>IC</a:t>
          </a:r>
          <a:r>
            <a:rPr kumimoji="1" lang="ja-JP" altLang="en-US" sz="1300">
              <a:latin typeface="ＭＳ Ｐゴシック" panose="020B0600070205080204" pitchFamily="50" charset="-128"/>
              <a:ea typeface="ＭＳ Ｐゴシック" panose="020B0600070205080204" pitchFamily="50" charset="-128"/>
            </a:rPr>
            <a:t>事業等に伴う償還開始により増加となる見込みではあるが、町債の新規発行抑制を徹底し、効率的な事業実施や計画的な予算管理を徹底する。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65194</xdr:rowOff>
    </xdr:from>
    <xdr:to>
      <xdr:col>81</xdr:col>
      <xdr:colOff>44450</xdr:colOff>
      <xdr:row>39</xdr:row>
      <xdr:rowOff>105410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675174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74947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6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16933</xdr:rowOff>
    </xdr:from>
    <xdr:to>
      <xdr:col>77</xdr:col>
      <xdr:colOff>44450</xdr:colOff>
      <xdr:row>39</xdr:row>
      <xdr:rowOff>65194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670348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16933</xdr:rowOff>
    </xdr:from>
    <xdr:to>
      <xdr:col>72</xdr:col>
      <xdr:colOff>203200</xdr:colOff>
      <xdr:row>39</xdr:row>
      <xdr:rowOff>16933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67034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98231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16933</xdr:rowOff>
    </xdr:from>
    <xdr:to>
      <xdr:col>68</xdr:col>
      <xdr:colOff>152400</xdr:colOff>
      <xdr:row>39</xdr:row>
      <xdr:rowOff>57150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67034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90187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71137</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14394</xdr:rowOff>
    </xdr:from>
    <xdr:to>
      <xdr:col>77</xdr:col>
      <xdr:colOff>95250</xdr:colOff>
      <xdr:row>39</xdr:row>
      <xdr:rowOff>115994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126171</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46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137583</xdr:rowOff>
    </xdr:from>
    <xdr:to>
      <xdr:col>73</xdr:col>
      <xdr:colOff>44450</xdr:colOff>
      <xdr:row>39</xdr:row>
      <xdr:rowOff>67733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77910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137583</xdr:rowOff>
    </xdr:from>
    <xdr:to>
      <xdr:col>68</xdr:col>
      <xdr:colOff>203200</xdr:colOff>
      <xdr:row>39</xdr:row>
      <xdr:rowOff>67733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77910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地方交付税の増額及び充当可能基金の増額により、前年度と比較し</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ポイントの改善となったが、類似団体平均と比較すると上回っている状況である。</a:t>
          </a:r>
        </a:p>
        <a:p>
          <a:r>
            <a:rPr kumimoji="1" lang="ja-JP" altLang="en-US" sz="1300">
              <a:latin typeface="ＭＳ Ｐゴシック" panose="020B0600070205080204" pitchFamily="50" charset="-128"/>
              <a:ea typeface="ＭＳ Ｐゴシック" panose="020B0600070205080204" pitchFamily="50" charset="-128"/>
            </a:rPr>
            <a:t>　今後も将来負担比率軽減を図るため、適債事業の判断を正確に行い、町債発行の抑制に努める。</a:t>
          </a:r>
        </a:p>
        <a:p>
          <a:r>
            <a:rPr kumimoji="1" lang="en-US" altLang="ja-JP" sz="13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62290</xdr:rowOff>
    </xdr:from>
    <xdr:to>
      <xdr:col>81</xdr:col>
      <xdr:colOff>44450</xdr:colOff>
      <xdr:row>14</xdr:row>
      <xdr:rowOff>158810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46259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147760</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205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158810</xdr:rowOff>
    </xdr:from>
    <xdr:to>
      <xdr:col>77</xdr:col>
      <xdr:colOff>44450</xdr:colOff>
      <xdr:row>15</xdr:row>
      <xdr:rowOff>110309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2559110"/>
          <a:ext cx="889000" cy="12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47067</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618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110309</xdr:rowOff>
    </xdr:from>
    <xdr:to>
      <xdr:col>72</xdr:col>
      <xdr:colOff>203200</xdr:colOff>
      <xdr:row>15</xdr:row>
      <xdr:rowOff>149376</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2682059"/>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149376</xdr:rowOff>
    </xdr:from>
    <xdr:to>
      <xdr:col>68</xdr:col>
      <xdr:colOff>152400</xdr:colOff>
      <xdr:row>16</xdr:row>
      <xdr:rowOff>72148</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2721126"/>
          <a:ext cx="889000" cy="9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102265</xdr:rowOff>
    </xdr:from>
    <xdr:to>
      <xdr:col>68</xdr:col>
      <xdr:colOff>203200</xdr:colOff>
      <xdr:row>15</xdr:row>
      <xdr:rowOff>32415</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42592</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7879</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11490</xdr:rowOff>
    </xdr:from>
    <xdr:to>
      <xdr:col>81</xdr:col>
      <xdr:colOff>95250</xdr:colOff>
      <xdr:row>14</xdr:row>
      <xdr:rowOff>113090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41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155017</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38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108010</xdr:rowOff>
    </xdr:from>
    <xdr:to>
      <xdr:col>77</xdr:col>
      <xdr:colOff>95250</xdr:colOff>
      <xdr:row>15</xdr:row>
      <xdr:rowOff>38160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5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48337</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27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59509</xdr:rowOff>
    </xdr:from>
    <xdr:to>
      <xdr:col>73</xdr:col>
      <xdr:colOff>44450</xdr:colOff>
      <xdr:row>15</xdr:row>
      <xdr:rowOff>161109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63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145886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271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98576</xdr:rowOff>
    </xdr:from>
    <xdr:to>
      <xdr:col>68</xdr:col>
      <xdr:colOff>203200</xdr:colOff>
      <xdr:row>16</xdr:row>
      <xdr:rowOff>28726</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67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13503</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275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21348</xdr:rowOff>
    </xdr:from>
    <xdr:to>
      <xdr:col>64</xdr:col>
      <xdr:colOff>152400</xdr:colOff>
      <xdr:row>16</xdr:row>
      <xdr:rowOff>122948</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276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107725</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285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123825</xdr:colOff>
      <xdr:row>26</xdr:row>
      <xdr:rowOff>47624</xdr:rowOff>
    </xdr:from>
    <xdr:ext cx="9099176" cy="523875"/>
    <xdr:sp macro="" textlink="">
      <xdr:nvSpPr>
        <xdr:cNvPr id="480" name="テキスト ボックス 479">
          <a:extLst>
            <a:ext uri="{FF2B5EF4-FFF2-40B4-BE49-F238E27FC236}">
              <a16:creationId xmlns:a16="http://schemas.microsoft.com/office/drawing/2014/main" id="{67FDF1B3-F608-4969-91B8-A572DF4F0E27}"/>
            </a:ext>
          </a:extLst>
        </xdr:cNvPr>
        <xdr:cNvSpPr txBox="1"/>
      </xdr:nvSpPr>
      <xdr:spPr>
        <a:xfrm>
          <a:off x="752475" y="4505324"/>
          <a:ext cx="9099176" cy="523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群馬県甘楽町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12,767
12,588
58.61
7,037,707
6,669,396
313,195
4,004,299
5,349,048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常勤職員数の増加や会計年度任用職員退職手当負担の増加により前年度と比較し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令和４年度以降は幼稚園・保育園の民営化によるコスト削減の効果が現れてくる見込みである。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今後も適正な人員配置と効率的な定員管理により、人件費の適正な水準維持に努める。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62992</xdr:rowOff>
    </xdr:from>
    <xdr:to>
      <xdr:col>24</xdr:col>
      <xdr:colOff>25400</xdr:colOff>
      <xdr:row>38</xdr:row>
      <xdr:rowOff>72136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780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81297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38</xdr:row>
      <xdr:rowOff>62992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76340"/>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3048</xdr:rowOff>
    </xdr:from>
    <xdr:to>
      <xdr:col>20</xdr:col>
      <xdr:colOff>38100</xdr:colOff>
      <xdr:row>38</xdr:row>
      <xdr:rowOff>104648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114825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37</xdr:row>
      <xdr:rowOff>115570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763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96283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97282</xdr:rowOff>
    </xdr:from>
    <xdr:to>
      <xdr:col>11</xdr:col>
      <xdr:colOff>9525</xdr:colOff>
      <xdr:row>37</xdr:row>
      <xdr:rowOff>115570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409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158259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149115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21336</xdr:rowOff>
    </xdr:from>
    <xdr:to>
      <xdr:col>24</xdr:col>
      <xdr:colOff>76200</xdr:colOff>
      <xdr:row>38</xdr:row>
      <xdr:rowOff>122936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164863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12192</xdr:rowOff>
    </xdr:from>
    <xdr:to>
      <xdr:col>20</xdr:col>
      <xdr:colOff>38100</xdr:colOff>
      <xdr:row>38</xdr:row>
      <xdr:rowOff>113792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98569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46482</xdr:rowOff>
    </xdr:from>
    <xdr:to>
      <xdr:col>6</xdr:col>
      <xdr:colOff>171450</xdr:colOff>
      <xdr:row>37</xdr:row>
      <xdr:rowOff>148082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132859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新型コロナウイルス感染症対策事業費の減少及び電算システム更新に伴う機械借上料の減少等により、前年度と比較して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類似団体平均と比較すると高い状況が続いているため、公共施設等総合管理計画に基づいた個別施設計画の策定を行い、行財政改革を推進することで抑制に努めていく。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104140</xdr:rowOff>
    </xdr:from>
    <xdr:to>
      <xdr:col>82</xdr:col>
      <xdr:colOff>107950</xdr:colOff>
      <xdr:row>16</xdr:row>
      <xdr:rowOff>35560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5671800" y="267589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138447</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36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35560</xdr:rowOff>
    </xdr:from>
    <xdr:to>
      <xdr:col>78</xdr:col>
      <xdr:colOff>69850</xdr:colOff>
      <xdr:row>17</xdr:row>
      <xdr:rowOff>52705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778760"/>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85107</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xdr:rowOff>
    </xdr:from>
    <xdr:to>
      <xdr:col>73</xdr:col>
      <xdr:colOff>180975</xdr:colOff>
      <xdr:row>17</xdr:row>
      <xdr:rowOff>52705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9216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116205</xdr:rowOff>
    </xdr:from>
    <xdr:to>
      <xdr:col>74</xdr:col>
      <xdr:colOff>31750</xdr:colOff>
      <xdr:row>16</xdr:row>
      <xdr:rowOff>46355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56532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45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115570</xdr:rowOff>
    </xdr:from>
    <xdr:to>
      <xdr:col>69</xdr:col>
      <xdr:colOff>92075</xdr:colOff>
      <xdr:row>17</xdr:row>
      <xdr:rowOff>6985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85877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64770</xdr:rowOff>
    </xdr:from>
    <xdr:to>
      <xdr:col>69</xdr:col>
      <xdr:colOff>142875</xdr:colOff>
      <xdr:row>15</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147972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25417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59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156210</xdr:rowOff>
    </xdr:from>
    <xdr:to>
      <xdr:col>78</xdr:col>
      <xdr:colOff>120650</xdr:colOff>
      <xdr:row>16</xdr:row>
      <xdr:rowOff>86360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71137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81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xdr:rowOff>
    </xdr:from>
    <xdr:to>
      <xdr:col>74</xdr:col>
      <xdr:colOff>31750</xdr:colOff>
      <xdr:row>17</xdr:row>
      <xdr:rowOff>103505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91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88282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300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127635</xdr:rowOff>
    </xdr:from>
    <xdr:to>
      <xdr:col>69</xdr:col>
      <xdr:colOff>142875</xdr:colOff>
      <xdr:row>17</xdr:row>
      <xdr:rowOff>57785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8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42562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95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64770</xdr:rowOff>
    </xdr:from>
    <xdr:to>
      <xdr:col>65</xdr:col>
      <xdr:colOff>53975</xdr:colOff>
      <xdr:row>16</xdr:row>
      <xdr:rowOff>166370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80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151147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89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多世代サポートセンター管理運営事業等の社会福祉費増額により、決算額は増加（前年度比</a:t>
          </a:r>
          <a:r>
            <a:rPr kumimoji="1" lang="en-US" altLang="ja-JP" sz="1300">
              <a:latin typeface="ＭＳ Ｐゴシック" panose="020B0600070205080204" pitchFamily="50" charset="-128"/>
              <a:ea typeface="ＭＳ Ｐゴシック" panose="020B0600070205080204" pitchFamily="50" charset="-128"/>
            </a:rPr>
            <a:t>+2,312</a:t>
          </a:r>
          <a:r>
            <a:rPr kumimoji="1" lang="ja-JP" altLang="en-US" sz="1300">
              <a:latin typeface="ＭＳ Ｐゴシック" panose="020B0600070205080204" pitchFamily="50" charset="-128"/>
              <a:ea typeface="ＭＳ Ｐゴシック" panose="020B0600070205080204" pitchFamily="50" charset="-128"/>
            </a:rPr>
            <a:t>千円）となったが、地方交付税等の経常一般財源が増加したことにより前年度と比較し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子育て支援や高齢化対策などは増額が見込まれる経費であるため、適正なサービス水準を維持していく。</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165100</xdr:rowOff>
    </xdr:from>
    <xdr:to>
      <xdr:col>24</xdr:col>
      <xdr:colOff>25400</xdr:colOff>
      <xdr:row>56</xdr:row>
      <xdr:rowOff>50800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5948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72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57</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747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114300</xdr:rowOff>
    </xdr:from>
    <xdr:to>
      <xdr:col>24</xdr:col>
      <xdr:colOff>76200</xdr:colOff>
      <xdr:row>56</xdr:row>
      <xdr:rowOff>44450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130827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35577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のは、特別会計への繰出金の増加が主な要因である。国民健康保険事業及び介護保険事業への繰出金は避けられない状況であり、継続して整備を行っている下水道事業に係る公債費も大きなウエイトを占めているため、繰出金の減額は困難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農業集落排水施設と下水道施設の統合を行うことで繰出金を抑制し、経費の節減に努める。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56700"/>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44649</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59</xdr:row>
      <xdr:rowOff>107950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10071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97065</xdr:rowOff>
    </xdr:from>
    <xdr:to>
      <xdr:col>78</xdr:col>
      <xdr:colOff>69850</xdr:colOff>
      <xdr:row>59</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10212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97065</xdr:rowOff>
    </xdr:from>
    <xdr:to>
      <xdr:col>73</xdr:col>
      <xdr:colOff>180975</xdr:colOff>
      <xdr:row>60</xdr:row>
      <xdr:rowOff>12700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102126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160565</xdr:rowOff>
    </xdr:from>
    <xdr:to>
      <xdr:col>74</xdr:col>
      <xdr:colOff>31750</xdr:colOff>
      <xdr:row>58</xdr:row>
      <xdr:rowOff>90715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100892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118835</xdr:rowOff>
    </xdr:from>
    <xdr:to>
      <xdr:col>69</xdr:col>
      <xdr:colOff>92075</xdr:colOff>
      <xdr:row>60</xdr:row>
      <xdr:rowOff>12700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102343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166205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166205</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57150</xdr:rowOff>
    </xdr:from>
    <xdr:to>
      <xdr:col>78</xdr:col>
      <xdr:colOff>120650</xdr:colOff>
      <xdr:row>59</xdr:row>
      <xdr:rowOff>158750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46265</xdr:rowOff>
    </xdr:from>
    <xdr:to>
      <xdr:col>74</xdr:col>
      <xdr:colOff>31750</xdr:colOff>
      <xdr:row>59</xdr:row>
      <xdr:rowOff>147865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132642</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24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133350</xdr:rowOff>
    </xdr:from>
    <xdr:to>
      <xdr:col>69</xdr:col>
      <xdr:colOff>142875</xdr:colOff>
      <xdr:row>60</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一部事務組合の施設更新に伴う負担金の増額が影響し、決算額は増加（前年度比</a:t>
          </a:r>
          <a:r>
            <a:rPr kumimoji="1" lang="en-US" altLang="ja-JP" sz="1300">
              <a:latin typeface="ＭＳ Ｐゴシック" panose="020B0600070205080204" pitchFamily="50" charset="-128"/>
              <a:ea typeface="ＭＳ Ｐゴシック" panose="020B0600070205080204" pitchFamily="50" charset="-128"/>
            </a:rPr>
            <a:t>+834</a:t>
          </a:r>
          <a:r>
            <a:rPr kumimoji="1" lang="ja-JP" altLang="en-US" sz="1300">
              <a:latin typeface="ＭＳ Ｐゴシック" panose="020B0600070205080204" pitchFamily="50" charset="-128"/>
              <a:ea typeface="ＭＳ Ｐゴシック" panose="020B0600070205080204" pitchFamily="50" charset="-128"/>
            </a:rPr>
            <a:t>千円）となったが、経常一般財源の増加により前年度と比較し</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今後も一部事務組合における施設更新や修繕に伴う支出が見込まれることから、抑制することは難しいが、適正な負担となるよう状況把握に努めていく。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166189</xdr:rowOff>
    </xdr:from>
    <xdr:to>
      <xdr:col>82</xdr:col>
      <xdr:colOff>107950</xdr:colOff>
      <xdr:row>35</xdr:row>
      <xdr:rowOff>53522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5995489"/>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164210</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1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33927</xdr:rowOff>
    </xdr:from>
    <xdr:to>
      <xdr:col>78</xdr:col>
      <xdr:colOff>69850</xdr:colOff>
      <xdr:row>35</xdr:row>
      <xdr:rowOff>53522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03467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139717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33927</xdr:rowOff>
    </xdr:from>
    <xdr:to>
      <xdr:col>73</xdr:col>
      <xdr:colOff>180975</xdr:colOff>
      <xdr:row>35</xdr:row>
      <xdr:rowOff>40458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60346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152944</xdr:rowOff>
    </xdr:from>
    <xdr:to>
      <xdr:col>74</xdr:col>
      <xdr:colOff>31750</xdr:colOff>
      <xdr:row>36</xdr:row>
      <xdr:rowOff>83094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67871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40458</xdr:rowOff>
    </xdr:from>
    <xdr:to>
      <xdr:col>69</xdr:col>
      <xdr:colOff>92075</xdr:colOff>
      <xdr:row>35</xdr:row>
      <xdr:rowOff>92710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04120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67871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115389</xdr:rowOff>
    </xdr:from>
    <xdr:to>
      <xdr:col>82</xdr:col>
      <xdr:colOff>158750</xdr:colOff>
      <xdr:row>35</xdr:row>
      <xdr:rowOff>45539</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59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131916</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78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2722</xdr:rowOff>
    </xdr:from>
    <xdr:to>
      <xdr:col>78</xdr:col>
      <xdr:colOff>120650</xdr:colOff>
      <xdr:row>35</xdr:row>
      <xdr:rowOff>104322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114499</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772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154577</xdr:rowOff>
    </xdr:from>
    <xdr:to>
      <xdr:col>74</xdr:col>
      <xdr:colOff>31750</xdr:colOff>
      <xdr:row>35</xdr:row>
      <xdr:rowOff>84727</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598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94904</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75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161108</xdr:rowOff>
    </xdr:from>
    <xdr:to>
      <xdr:col>69</xdr:col>
      <xdr:colOff>142875</xdr:colOff>
      <xdr:row>35</xdr:row>
      <xdr:rowOff>91258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599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101435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75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防災行政無線デジタル化事業の元金償還が始まったことが影響し、決算額は増加（前年度比</a:t>
          </a:r>
          <a:r>
            <a:rPr kumimoji="1" lang="en-US" altLang="ja-JP" sz="1300">
              <a:latin typeface="ＭＳ Ｐゴシック" panose="020B0600070205080204" pitchFamily="50" charset="-128"/>
              <a:ea typeface="ＭＳ Ｐゴシック" panose="020B0600070205080204" pitchFamily="50" charset="-128"/>
            </a:rPr>
            <a:t>+25,272</a:t>
          </a:r>
          <a:r>
            <a:rPr kumimoji="1" lang="ja-JP" altLang="en-US" sz="1300">
              <a:latin typeface="ＭＳ Ｐゴシック" panose="020B0600070205080204" pitchFamily="50" charset="-128"/>
              <a:ea typeface="ＭＳ Ｐゴシック" panose="020B0600070205080204" pitchFamily="50" charset="-128"/>
            </a:rPr>
            <a:t>千円）となったが、経常一般財源の増加により前年度と比較し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近年は類似団体平均よりも低い数値で推移しているが、公共施設等の老朽化に伴う大規模事業により、町債借入の増額が見込まれる。今後も慎重な判断を行い、適正な管理に努めていく。</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40132</xdr:rowOff>
    </xdr:from>
    <xdr:to>
      <xdr:col>24</xdr:col>
      <xdr:colOff>25400</xdr:colOff>
      <xdr:row>76</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0703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30987</xdr:rowOff>
    </xdr:from>
    <xdr:to>
      <xdr:col>19</xdr:col>
      <xdr:colOff>187325</xdr:colOff>
      <xdr:row>76</xdr:row>
      <xdr:rowOff>49276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0611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30987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0429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170435</xdr:rowOff>
    </xdr:from>
    <xdr:to>
      <xdr:col>11</xdr:col>
      <xdr:colOff>9525</xdr:colOff>
      <xdr:row>76</xdr:row>
      <xdr:rowOff>12700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0291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146575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160782</xdr:rowOff>
    </xdr:from>
    <xdr:to>
      <xdr:col>24</xdr:col>
      <xdr:colOff>76200</xdr:colOff>
      <xdr:row>76</xdr:row>
      <xdr:rowOff>90932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5859</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169926</xdr:rowOff>
    </xdr:from>
    <xdr:to>
      <xdr:col>20</xdr:col>
      <xdr:colOff>38100</xdr:colOff>
      <xdr:row>76</xdr:row>
      <xdr:rowOff>100076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110253</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151637</xdr:rowOff>
    </xdr:from>
    <xdr:to>
      <xdr:col>15</xdr:col>
      <xdr:colOff>149225</xdr:colOff>
      <xdr:row>76</xdr:row>
      <xdr:rowOff>81787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91965</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59961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経常一般財源の増額（前年度比</a:t>
          </a:r>
          <a:r>
            <a:rPr kumimoji="1" lang="en-US" altLang="ja-JP" sz="1300">
              <a:latin typeface="ＭＳ Ｐゴシック" panose="020B0600070205080204" pitchFamily="50" charset="-128"/>
              <a:ea typeface="ＭＳ Ｐゴシック" panose="020B0600070205080204" pitchFamily="50" charset="-128"/>
            </a:rPr>
            <a:t>+272,149</a:t>
          </a:r>
          <a:r>
            <a:rPr kumimoji="1" lang="ja-JP" altLang="en-US" sz="1300">
              <a:latin typeface="ＭＳ Ｐゴシック" panose="020B0600070205080204" pitchFamily="50" charset="-128"/>
              <a:ea typeface="ＭＳ Ｐゴシック" panose="020B0600070205080204" pitchFamily="50" charset="-128"/>
            </a:rPr>
            <a:t>千円）及び臨時財政対策債の増額（前年度比</a:t>
          </a:r>
          <a:r>
            <a:rPr kumimoji="1" lang="en-US" altLang="ja-JP" sz="1300">
              <a:latin typeface="ＭＳ Ｐゴシック" panose="020B0600070205080204" pitchFamily="50" charset="-128"/>
              <a:ea typeface="ＭＳ Ｐゴシック" panose="020B0600070205080204" pitchFamily="50" charset="-128"/>
            </a:rPr>
            <a:t>+50,000</a:t>
          </a:r>
          <a:r>
            <a:rPr kumimoji="1" lang="ja-JP" altLang="en-US" sz="1300">
              <a:latin typeface="ＭＳ Ｐゴシック" panose="020B0600070205080204" pitchFamily="50" charset="-128"/>
              <a:ea typeface="ＭＳ Ｐゴシック" panose="020B0600070205080204" pitchFamily="50" charset="-128"/>
            </a:rPr>
            <a:t>千円）が大きく影響し、前年度と比較して</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ポイントの改善が見られた。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しかしながら人件費及び物件費の数値が要因となり、類似団体平均を上回っている。今後も継続した行財政改革に取り組み、経常経費削減に努めていく。</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30987</xdr:rowOff>
    </xdr:from>
    <xdr:to>
      <xdr:col>82</xdr:col>
      <xdr:colOff>107950</xdr:colOff>
      <xdr:row>77</xdr:row>
      <xdr:rowOff>56135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061187"/>
          <a:ext cx="838200" cy="19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104157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79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56135</xdr:rowOff>
    </xdr:from>
    <xdr:to>
      <xdr:col>78</xdr:col>
      <xdr:colOff>69850</xdr:colOff>
      <xdr:row>77</xdr:row>
      <xdr:rowOff>56135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257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56135</xdr:rowOff>
    </xdr:from>
    <xdr:to>
      <xdr:col>73</xdr:col>
      <xdr:colOff>180975</xdr:colOff>
      <xdr:row>77</xdr:row>
      <xdr:rowOff>156718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257785"/>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77</xdr:row>
      <xdr:rowOff>156718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3172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160545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151637</xdr:rowOff>
    </xdr:from>
    <xdr:to>
      <xdr:col>82</xdr:col>
      <xdr:colOff>158750</xdr:colOff>
      <xdr:row>76</xdr:row>
      <xdr:rowOff>81787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123714</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98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5335</xdr:rowOff>
    </xdr:from>
    <xdr:to>
      <xdr:col>78</xdr:col>
      <xdr:colOff>120650</xdr:colOff>
      <xdr:row>77</xdr:row>
      <xdr:rowOff>106935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5335</xdr:rowOff>
    </xdr:from>
    <xdr:to>
      <xdr:col>74</xdr:col>
      <xdr:colOff>31750</xdr:colOff>
      <xdr:row>77</xdr:row>
      <xdr:rowOff>106935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105918</xdr:rowOff>
    </xdr:from>
    <xdr:to>
      <xdr:col>69</xdr:col>
      <xdr:colOff>142875</xdr:colOff>
      <xdr:row>78</xdr:row>
      <xdr:rowOff>36068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群馬県甘楽町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54511</xdr:rowOff>
    </xdr:from>
    <xdr:to>
      <xdr:col>29</xdr:col>
      <xdr:colOff>127000</xdr:colOff>
      <xdr:row>18</xdr:row>
      <xdr:rowOff>106144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88236"/>
          <a:ext cx="647700" cy="51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37132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7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106144</xdr:rowOff>
    </xdr:from>
    <xdr:to>
      <xdr:col>26</xdr:col>
      <xdr:colOff>50800</xdr:colOff>
      <xdr:row>18</xdr:row>
      <xdr:rowOff>114442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39869"/>
          <a:ext cx="698500" cy="8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168721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8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97084</xdr:rowOff>
    </xdr:from>
    <xdr:to>
      <xdr:col>22</xdr:col>
      <xdr:colOff>114300</xdr:colOff>
      <xdr:row>18</xdr:row>
      <xdr:rowOff>114442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230809"/>
          <a:ext cx="698500" cy="17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62057</xdr:rowOff>
    </xdr:from>
    <xdr:to>
      <xdr:col>22</xdr:col>
      <xdr:colOff>165100</xdr:colOff>
      <xdr:row>17</xdr:row>
      <xdr:rowOff>163657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2384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97084</xdr:rowOff>
    </xdr:from>
    <xdr:to>
      <xdr:col>18</xdr:col>
      <xdr:colOff>177800</xdr:colOff>
      <xdr:row>18</xdr:row>
      <xdr:rowOff>99568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30809"/>
          <a:ext cx="698500" cy="2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85016</xdr:rowOff>
    </xdr:from>
    <xdr:to>
      <xdr:col>19</xdr:col>
      <xdr:colOff>38100</xdr:colOff>
      <xdr:row>18</xdr:row>
      <xdr:rowOff>15166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25343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100119</xdr:rowOff>
    </xdr:from>
    <xdr:to>
      <xdr:col>15</xdr:col>
      <xdr:colOff>101600</xdr:colOff>
      <xdr:row>18</xdr:row>
      <xdr:rowOff>30269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40446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3711</xdr:rowOff>
    </xdr:from>
    <xdr:to>
      <xdr:col>29</xdr:col>
      <xdr:colOff>177800</xdr:colOff>
      <xdr:row>18</xdr:row>
      <xdr:rowOff>105311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37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147238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0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55344</xdr:rowOff>
    </xdr:from>
    <xdr:to>
      <xdr:col>26</xdr:col>
      <xdr:colOff>101600</xdr:colOff>
      <xdr:row>18</xdr:row>
      <xdr:rowOff>156944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89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141721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75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63642</xdr:rowOff>
    </xdr:from>
    <xdr:to>
      <xdr:col>22</xdr:col>
      <xdr:colOff>165100</xdr:colOff>
      <xdr:row>18</xdr:row>
      <xdr:rowOff>165242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97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150019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83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46284</xdr:rowOff>
    </xdr:from>
    <xdr:to>
      <xdr:col>19</xdr:col>
      <xdr:colOff>38100</xdr:colOff>
      <xdr:row>18</xdr:row>
      <xdr:rowOff>147884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80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132661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6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48768</xdr:rowOff>
    </xdr:from>
    <xdr:to>
      <xdr:col>15</xdr:col>
      <xdr:colOff>101600</xdr:colOff>
      <xdr:row>18</xdr:row>
      <xdr:rowOff>150368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82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135145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16415</xdr:rowOff>
    </xdr:from>
    <xdr:to>
      <xdr:col>29</xdr:col>
      <xdr:colOff>127000</xdr:colOff>
      <xdr:row>37</xdr:row>
      <xdr:rowOff>68440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41115"/>
          <a:ext cx="647700" cy="52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218514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28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68440</xdr:rowOff>
    </xdr:from>
    <xdr:to>
      <xdr:col>26</xdr:col>
      <xdr:colOff>50800</xdr:colOff>
      <xdr:row>37</xdr:row>
      <xdr:rowOff>92119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93140"/>
          <a:ext cx="698500" cy="23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2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182757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93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92119</xdr:rowOff>
    </xdr:from>
    <xdr:to>
      <xdr:col>22</xdr:col>
      <xdr:colOff>114300</xdr:colOff>
      <xdr:row>37</xdr:row>
      <xdr:rowOff>151841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16819"/>
          <a:ext cx="698500" cy="59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32404</xdr:rowOff>
    </xdr:from>
    <xdr:to>
      <xdr:col>22</xdr:col>
      <xdr:colOff>165100</xdr:colOff>
      <xdr:row>36</xdr:row>
      <xdr:rowOff>134004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144181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151841</xdr:rowOff>
    </xdr:from>
    <xdr:to>
      <xdr:col>18</xdr:col>
      <xdr:colOff>177800</xdr:colOff>
      <xdr:row>37</xdr:row>
      <xdr:rowOff>170244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276541"/>
          <a:ext cx="698500" cy="18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50959</xdr:rowOff>
    </xdr:from>
    <xdr:to>
      <xdr:col>19</xdr:col>
      <xdr:colOff>38100</xdr:colOff>
      <xdr:row>36</xdr:row>
      <xdr:rowOff>152559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162736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42348</xdr:rowOff>
    </xdr:from>
    <xdr:to>
      <xdr:col>15</xdr:col>
      <xdr:colOff>101600</xdr:colOff>
      <xdr:row>36</xdr:row>
      <xdr:rowOff>143948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154125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6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137065</xdr:rowOff>
    </xdr:from>
    <xdr:to>
      <xdr:col>29</xdr:col>
      <xdr:colOff>177800</xdr:colOff>
      <xdr:row>37</xdr:row>
      <xdr:rowOff>67215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90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109142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17640</xdr:rowOff>
    </xdr:from>
    <xdr:to>
      <xdr:col>26</xdr:col>
      <xdr:colOff>101600</xdr:colOff>
      <xdr:row>37</xdr:row>
      <xdr:rowOff>119240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42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104017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2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41319</xdr:rowOff>
    </xdr:from>
    <xdr:to>
      <xdr:col>22</xdr:col>
      <xdr:colOff>165100</xdr:colOff>
      <xdr:row>37</xdr:row>
      <xdr:rowOff>142919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66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127696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52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101041</xdr:rowOff>
    </xdr:from>
    <xdr:to>
      <xdr:col>19</xdr:col>
      <xdr:colOff>38100</xdr:colOff>
      <xdr:row>37</xdr:row>
      <xdr:rowOff>202641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25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187418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1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119444</xdr:rowOff>
    </xdr:from>
    <xdr:to>
      <xdr:col>15</xdr:col>
      <xdr:colOff>101600</xdr:colOff>
      <xdr:row>37</xdr:row>
      <xdr:rowOff>221044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44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205821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群馬県甘楽町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12,767
12,588
58.61
7,037,707
6,669,396
313,195
4,004,299
5,349,048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87376</xdr:rowOff>
    </xdr:from>
    <xdr:to>
      <xdr:col>24</xdr:col>
      <xdr:colOff>63500</xdr:colOff>
      <xdr:row>38</xdr:row>
      <xdr:rowOff>17132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31026"/>
          <a:ext cx="838200" cy="10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161637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90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17132</xdr:rowOff>
    </xdr:from>
    <xdr:to>
      <xdr:col>19</xdr:col>
      <xdr:colOff>177800</xdr:colOff>
      <xdr:row>39</xdr:row>
      <xdr:rowOff>5855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32232"/>
          <a:ext cx="889000" cy="16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130827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129807</xdr:rowOff>
    </xdr:from>
    <xdr:to>
      <xdr:col>15</xdr:col>
      <xdr:colOff>50800</xdr:colOff>
      <xdr:row>39</xdr:row>
      <xdr:rowOff>5855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644907"/>
          <a:ext cx="889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138925</xdr:rowOff>
    </xdr:from>
    <xdr:to>
      <xdr:col>15</xdr:col>
      <xdr:colOff>101600</xdr:colOff>
      <xdr:row>37</xdr:row>
      <xdr:rowOff>69075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85602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129807</xdr:rowOff>
    </xdr:from>
    <xdr:to>
      <xdr:col>10</xdr:col>
      <xdr:colOff>114300</xdr:colOff>
      <xdr:row>38</xdr:row>
      <xdr:rowOff>140792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44907"/>
          <a:ext cx="889000" cy="1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157086</xdr:rowOff>
    </xdr:from>
    <xdr:to>
      <xdr:col>10</xdr:col>
      <xdr:colOff>165100</xdr:colOff>
      <xdr:row>37</xdr:row>
      <xdr:rowOff>87236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103763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165913</xdr:rowOff>
    </xdr:from>
    <xdr:to>
      <xdr:col>6</xdr:col>
      <xdr:colOff>38100</xdr:colOff>
      <xdr:row>37</xdr:row>
      <xdr:rowOff>96063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112590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36576</xdr:rowOff>
    </xdr:from>
    <xdr:to>
      <xdr:col>24</xdr:col>
      <xdr:colOff>114300</xdr:colOff>
      <xdr:row>37</xdr:row>
      <xdr:rowOff>138176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8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15003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5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137782</xdr:rowOff>
    </xdr:from>
    <xdr:to>
      <xdr:col>20</xdr:col>
      <xdr:colOff>38100</xdr:colOff>
      <xdr:row>38</xdr:row>
      <xdr:rowOff>67932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8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59059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7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126505</xdr:rowOff>
    </xdr:from>
    <xdr:to>
      <xdr:col>15</xdr:col>
      <xdr:colOff>101600</xdr:colOff>
      <xdr:row>39</xdr:row>
      <xdr:rowOff>56655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47782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73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79007</xdr:rowOff>
    </xdr:from>
    <xdr:to>
      <xdr:col>10</xdr:col>
      <xdr:colOff>165100</xdr:colOff>
      <xdr:row>39</xdr:row>
      <xdr:rowOff>9157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9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284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8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89992</xdr:rowOff>
    </xdr:from>
    <xdr:to>
      <xdr:col>6</xdr:col>
      <xdr:colOff>38100</xdr:colOff>
      <xdr:row>39</xdr:row>
      <xdr:rowOff>20142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11269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9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118952</xdr:rowOff>
    </xdr:from>
    <xdr:to>
      <xdr:col>24</xdr:col>
      <xdr:colOff>63500</xdr:colOff>
      <xdr:row>56</xdr:row>
      <xdr:rowOff>150257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720152"/>
          <a:ext cx="838200" cy="3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6525</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36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118952</xdr:rowOff>
    </xdr:from>
    <xdr:to>
      <xdr:col>19</xdr:col>
      <xdr:colOff>177800</xdr:colOff>
      <xdr:row>56</xdr:row>
      <xdr:rowOff>127991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720152"/>
          <a:ext cx="889000" cy="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136582</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9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127991</xdr:rowOff>
    </xdr:from>
    <xdr:to>
      <xdr:col>15</xdr:col>
      <xdr:colOff>50800</xdr:colOff>
      <xdr:row>56</xdr:row>
      <xdr:rowOff>148058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29191"/>
          <a:ext cx="889000" cy="2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156049</xdr:rowOff>
    </xdr:from>
    <xdr:to>
      <xdr:col>15</xdr:col>
      <xdr:colOff>101600</xdr:colOff>
      <xdr:row>56</xdr:row>
      <xdr:rowOff>86199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102726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148058</xdr:rowOff>
    </xdr:from>
    <xdr:to>
      <xdr:col>10</xdr:col>
      <xdr:colOff>114300</xdr:colOff>
      <xdr:row>56</xdr:row>
      <xdr:rowOff>171315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49258"/>
          <a:ext cx="889000" cy="2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39898</xdr:rowOff>
    </xdr:from>
    <xdr:to>
      <xdr:col>10</xdr:col>
      <xdr:colOff>165100</xdr:colOff>
      <xdr:row>56</xdr:row>
      <xdr:rowOff>141498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158025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41671</xdr:rowOff>
    </xdr:from>
    <xdr:to>
      <xdr:col>6</xdr:col>
      <xdr:colOff>38100</xdr:colOff>
      <xdr:row>56</xdr:row>
      <xdr:rowOff>143271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159798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99457</xdr:rowOff>
    </xdr:from>
    <xdr:to>
      <xdr:col>24</xdr:col>
      <xdr:colOff>114300</xdr:colOff>
      <xdr:row>57</xdr:row>
      <xdr:rowOff>29607</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0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14384</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1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68152</xdr:rowOff>
    </xdr:from>
    <xdr:to>
      <xdr:col>20</xdr:col>
      <xdr:colOff>38100</xdr:colOff>
      <xdr:row>56</xdr:row>
      <xdr:rowOff>169752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6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160879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6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77191</xdr:rowOff>
    </xdr:from>
    <xdr:to>
      <xdr:col>15</xdr:col>
      <xdr:colOff>101600</xdr:colOff>
      <xdr:row>57</xdr:row>
      <xdr:rowOff>7341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7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169918</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7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97258</xdr:rowOff>
    </xdr:from>
    <xdr:to>
      <xdr:col>10</xdr:col>
      <xdr:colOff>165100</xdr:colOff>
      <xdr:row>57</xdr:row>
      <xdr:rowOff>27408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9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18535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9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120515</xdr:rowOff>
    </xdr:from>
    <xdr:to>
      <xdr:col>6</xdr:col>
      <xdr:colOff>38100</xdr:colOff>
      <xdr:row>57</xdr:row>
      <xdr:rowOff>50665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2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41792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1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67211</xdr:rowOff>
    </xdr:from>
    <xdr:to>
      <xdr:col>24</xdr:col>
      <xdr:colOff>63500</xdr:colOff>
      <xdr:row>78</xdr:row>
      <xdr:rowOff>74047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440311"/>
          <a:ext cx="838200" cy="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58535</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8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74047</xdr:rowOff>
    </xdr:from>
    <xdr:to>
      <xdr:col>19</xdr:col>
      <xdr:colOff>177800</xdr:colOff>
      <xdr:row>78</xdr:row>
      <xdr:rowOff>87145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447147"/>
          <a:ext cx="889000" cy="1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154998</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1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87145</xdr:rowOff>
    </xdr:from>
    <xdr:to>
      <xdr:col>15</xdr:col>
      <xdr:colOff>50800</xdr:colOff>
      <xdr:row>78</xdr:row>
      <xdr:rowOff>93638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460245"/>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120058</xdr:rowOff>
    </xdr:from>
    <xdr:to>
      <xdr:col>15</xdr:col>
      <xdr:colOff>101600</xdr:colOff>
      <xdr:row>78</xdr:row>
      <xdr:rowOff>50208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66735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93638</xdr:rowOff>
    </xdr:from>
    <xdr:to>
      <xdr:col>10</xdr:col>
      <xdr:colOff>114300</xdr:colOff>
      <xdr:row>78</xdr:row>
      <xdr:rowOff>108496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466738"/>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105885</xdr:rowOff>
    </xdr:from>
    <xdr:to>
      <xdr:col>10</xdr:col>
      <xdr:colOff>165100</xdr:colOff>
      <xdr:row>78</xdr:row>
      <xdr:rowOff>36035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52562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61125</xdr:rowOff>
    </xdr:from>
    <xdr:to>
      <xdr:col>6</xdr:col>
      <xdr:colOff>38100</xdr:colOff>
      <xdr:row>77</xdr:row>
      <xdr:rowOff>162725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7802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16411</xdr:rowOff>
    </xdr:from>
    <xdr:to>
      <xdr:col>24</xdr:col>
      <xdr:colOff>114300</xdr:colOff>
      <xdr:row>78</xdr:row>
      <xdr:rowOff>118011</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8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102788</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0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23247</xdr:rowOff>
    </xdr:from>
    <xdr:to>
      <xdr:col>20</xdr:col>
      <xdr:colOff>38100</xdr:colOff>
      <xdr:row>78</xdr:row>
      <xdr:rowOff>124847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9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115974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89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36345</xdr:rowOff>
    </xdr:from>
    <xdr:to>
      <xdr:col>15</xdr:col>
      <xdr:colOff>101600</xdr:colOff>
      <xdr:row>78</xdr:row>
      <xdr:rowOff>137945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0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129072</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50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42838</xdr:rowOff>
    </xdr:from>
    <xdr:to>
      <xdr:col>10</xdr:col>
      <xdr:colOff>165100</xdr:colOff>
      <xdr:row>78</xdr:row>
      <xdr:rowOff>144438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1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135565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5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57696</xdr:rowOff>
    </xdr:from>
    <xdr:to>
      <xdr:col>6</xdr:col>
      <xdr:colOff>38100</xdr:colOff>
      <xdr:row>78</xdr:row>
      <xdr:rowOff>159296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150423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52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31459</xdr:rowOff>
    </xdr:from>
    <xdr:to>
      <xdr:col>24</xdr:col>
      <xdr:colOff>63500</xdr:colOff>
      <xdr:row>97</xdr:row>
      <xdr:rowOff>150089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490659"/>
          <a:ext cx="838200" cy="29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7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150089</xdr:rowOff>
    </xdr:from>
    <xdr:to>
      <xdr:col>19</xdr:col>
      <xdr:colOff>177800</xdr:colOff>
      <xdr:row>97</xdr:row>
      <xdr:rowOff>154800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780739"/>
          <a:ext cx="889000" cy="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11498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154800</xdr:rowOff>
    </xdr:from>
    <xdr:to>
      <xdr:col>15</xdr:col>
      <xdr:colOff>50800</xdr:colOff>
      <xdr:row>97</xdr:row>
      <xdr:rowOff>170535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785450"/>
          <a:ext cx="889000" cy="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97549</xdr:rowOff>
    </xdr:from>
    <xdr:to>
      <xdr:col>15</xdr:col>
      <xdr:colOff>101600</xdr:colOff>
      <xdr:row>97</xdr:row>
      <xdr:rowOff>27699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44226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33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169723</xdr:rowOff>
    </xdr:from>
    <xdr:to>
      <xdr:col>10</xdr:col>
      <xdr:colOff>114300</xdr:colOff>
      <xdr:row>97</xdr:row>
      <xdr:rowOff>170535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800373"/>
          <a:ext cx="889000" cy="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110489</xdr:rowOff>
    </xdr:from>
    <xdr:to>
      <xdr:col>10</xdr:col>
      <xdr:colOff>165100</xdr:colOff>
      <xdr:row>97</xdr:row>
      <xdr:rowOff>40639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57166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3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111734</xdr:rowOff>
    </xdr:from>
    <xdr:to>
      <xdr:col>6</xdr:col>
      <xdr:colOff>38100</xdr:colOff>
      <xdr:row>97</xdr:row>
      <xdr:rowOff>41884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58411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34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152109</xdr:rowOff>
    </xdr:from>
    <xdr:to>
      <xdr:col>24</xdr:col>
      <xdr:colOff>114300</xdr:colOff>
      <xdr:row>96</xdr:row>
      <xdr:rowOff>82259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3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130536</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1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99289</xdr:rowOff>
    </xdr:from>
    <xdr:to>
      <xdr:col>20</xdr:col>
      <xdr:colOff>38100</xdr:colOff>
      <xdr:row>98</xdr:row>
      <xdr:rowOff>29439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72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20566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82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104000</xdr:rowOff>
    </xdr:from>
    <xdr:to>
      <xdr:col>15</xdr:col>
      <xdr:colOff>101600</xdr:colOff>
      <xdr:row>98</xdr:row>
      <xdr:rowOff>34150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7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25277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82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119735</xdr:rowOff>
    </xdr:from>
    <xdr:to>
      <xdr:col>10</xdr:col>
      <xdr:colOff>165100</xdr:colOff>
      <xdr:row>98</xdr:row>
      <xdr:rowOff>49885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75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41012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84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118923</xdr:rowOff>
    </xdr:from>
    <xdr:to>
      <xdr:col>6</xdr:col>
      <xdr:colOff>38100</xdr:colOff>
      <xdr:row>98</xdr:row>
      <xdr:rowOff>49073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74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40200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84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116223</xdr:rowOff>
    </xdr:from>
    <xdr:to>
      <xdr:col>55</xdr:col>
      <xdr:colOff>0</xdr:colOff>
      <xdr:row>37</xdr:row>
      <xdr:rowOff>100344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5945523"/>
          <a:ext cx="838200" cy="49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126206</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5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116223</xdr:rowOff>
    </xdr:from>
    <xdr:to>
      <xdr:col>50</xdr:col>
      <xdr:colOff>114300</xdr:colOff>
      <xdr:row>37</xdr:row>
      <xdr:rowOff>133555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5945523"/>
          <a:ext cx="889000" cy="53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70832</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39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133551</xdr:rowOff>
    </xdr:from>
    <xdr:to>
      <xdr:col>45</xdr:col>
      <xdr:colOff>177800</xdr:colOff>
      <xdr:row>37</xdr:row>
      <xdr:rowOff>133555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477201"/>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3376</xdr:rowOff>
    </xdr:from>
    <xdr:to>
      <xdr:col>46</xdr:col>
      <xdr:colOff>38100</xdr:colOff>
      <xdr:row>36</xdr:row>
      <xdr:rowOff>104976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121503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129582</xdr:rowOff>
    </xdr:from>
    <xdr:to>
      <xdr:col>41</xdr:col>
      <xdr:colOff>50800</xdr:colOff>
      <xdr:row>37</xdr:row>
      <xdr:rowOff>133551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6473232"/>
          <a:ext cx="889000" cy="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25153</xdr:rowOff>
    </xdr:from>
    <xdr:to>
      <xdr:col>41</xdr:col>
      <xdr:colOff>101600</xdr:colOff>
      <xdr:row>36</xdr:row>
      <xdr:rowOff>126753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143280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74123</xdr:rowOff>
    </xdr:from>
    <xdr:to>
      <xdr:col>36</xdr:col>
      <xdr:colOff>165100</xdr:colOff>
      <xdr:row>37</xdr:row>
      <xdr:rowOff>4273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20800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02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49544</xdr:rowOff>
    </xdr:from>
    <xdr:to>
      <xdr:col>55</xdr:col>
      <xdr:colOff>50800</xdr:colOff>
      <xdr:row>37</xdr:row>
      <xdr:rowOff>151144</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39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135921</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30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65423</xdr:rowOff>
    </xdr:from>
    <xdr:to>
      <xdr:col>50</xdr:col>
      <xdr:colOff>165100</xdr:colOff>
      <xdr:row>34</xdr:row>
      <xdr:rowOff>167023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89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158150</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5987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82755</xdr:rowOff>
    </xdr:from>
    <xdr:to>
      <xdr:col>46</xdr:col>
      <xdr:colOff>38100</xdr:colOff>
      <xdr:row>38</xdr:row>
      <xdr:rowOff>12905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42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4032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51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82751</xdr:rowOff>
    </xdr:from>
    <xdr:to>
      <xdr:col>41</xdr:col>
      <xdr:colOff>101600</xdr:colOff>
      <xdr:row>38</xdr:row>
      <xdr:rowOff>12901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42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4028</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51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78782</xdr:rowOff>
    </xdr:from>
    <xdr:to>
      <xdr:col>36</xdr:col>
      <xdr:colOff>165100</xdr:colOff>
      <xdr:row>38</xdr:row>
      <xdr:rowOff>8932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42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51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79232</xdr:rowOff>
    </xdr:from>
    <xdr:to>
      <xdr:col>55</xdr:col>
      <xdr:colOff>0</xdr:colOff>
      <xdr:row>58</xdr:row>
      <xdr:rowOff>47715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851882"/>
          <a:ext cx="838200" cy="13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88744</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6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47715</xdr:rowOff>
    </xdr:from>
    <xdr:to>
      <xdr:col>50</xdr:col>
      <xdr:colOff>114300</xdr:colOff>
      <xdr:row>58</xdr:row>
      <xdr:rowOff>61744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991815"/>
          <a:ext cx="889000" cy="1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28079</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61744</xdr:rowOff>
    </xdr:from>
    <xdr:to>
      <xdr:col>45</xdr:col>
      <xdr:colOff>177800</xdr:colOff>
      <xdr:row>58</xdr:row>
      <xdr:rowOff>136725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05844"/>
          <a:ext cx="8890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85661</xdr:rowOff>
    </xdr:from>
    <xdr:to>
      <xdr:col>46</xdr:col>
      <xdr:colOff>38100</xdr:colOff>
      <xdr:row>58</xdr:row>
      <xdr:rowOff>15811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32338</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64974</xdr:rowOff>
    </xdr:from>
    <xdr:to>
      <xdr:col>41</xdr:col>
      <xdr:colOff>50800</xdr:colOff>
      <xdr:row>58</xdr:row>
      <xdr:rowOff>136725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09074"/>
          <a:ext cx="889000" cy="7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37458</xdr:rowOff>
    </xdr:from>
    <xdr:to>
      <xdr:col>41</xdr:col>
      <xdr:colOff>101600</xdr:colOff>
      <xdr:row>57</xdr:row>
      <xdr:rowOff>139058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155585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119947</xdr:rowOff>
    </xdr:from>
    <xdr:to>
      <xdr:col>36</xdr:col>
      <xdr:colOff>165100</xdr:colOff>
      <xdr:row>58</xdr:row>
      <xdr:rowOff>50097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66624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28432</xdr:rowOff>
    </xdr:from>
    <xdr:to>
      <xdr:col>55</xdr:col>
      <xdr:colOff>50800</xdr:colOff>
      <xdr:row>57</xdr:row>
      <xdr:rowOff>130032</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51309</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65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168365</xdr:rowOff>
    </xdr:from>
    <xdr:to>
      <xdr:col>50</xdr:col>
      <xdr:colOff>165100</xdr:colOff>
      <xdr:row>58</xdr:row>
      <xdr:rowOff>98515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4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89642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03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10944</xdr:rowOff>
    </xdr:from>
    <xdr:to>
      <xdr:col>46</xdr:col>
      <xdr:colOff>38100</xdr:colOff>
      <xdr:row>58</xdr:row>
      <xdr:rowOff>112544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5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103671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04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85925</xdr:rowOff>
    </xdr:from>
    <xdr:to>
      <xdr:col>41</xdr:col>
      <xdr:colOff>101600</xdr:colOff>
      <xdr:row>59</xdr:row>
      <xdr:rowOff>16075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3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7202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12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14174</xdr:rowOff>
    </xdr:from>
    <xdr:to>
      <xdr:col>36</xdr:col>
      <xdr:colOff>165100</xdr:colOff>
      <xdr:row>58</xdr:row>
      <xdr:rowOff>115774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5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106901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05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28121</xdr:rowOff>
    </xdr:from>
    <xdr:to>
      <xdr:col>55</xdr:col>
      <xdr:colOff>0</xdr:colOff>
      <xdr:row>79</xdr:row>
      <xdr:rowOff>33142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572671"/>
          <a:ext cx="838200" cy="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3847</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0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166934</xdr:rowOff>
    </xdr:from>
    <xdr:to>
      <xdr:col>50</xdr:col>
      <xdr:colOff>114300</xdr:colOff>
      <xdr:row>79</xdr:row>
      <xdr:rowOff>28121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540034"/>
          <a:ext cx="889000" cy="3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52379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8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166934</xdr:rowOff>
    </xdr:from>
    <xdr:to>
      <xdr:col>45</xdr:col>
      <xdr:colOff>177800</xdr:colOff>
      <xdr:row>79</xdr:row>
      <xdr:rowOff>12796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540034"/>
          <a:ext cx="889000" cy="1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99614</xdr:rowOff>
    </xdr:from>
    <xdr:to>
      <xdr:col>46</xdr:col>
      <xdr:colOff>38100</xdr:colOff>
      <xdr:row>78</xdr:row>
      <xdr:rowOff>29764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0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46291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2769</xdr:rowOff>
    </xdr:from>
    <xdr:to>
      <xdr:col>41</xdr:col>
      <xdr:colOff>50800</xdr:colOff>
      <xdr:row>79</xdr:row>
      <xdr:rowOff>12796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547319"/>
          <a:ext cx="889000" cy="1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88236</xdr:rowOff>
    </xdr:from>
    <xdr:to>
      <xdr:col>41</xdr:col>
      <xdr:colOff>101600</xdr:colOff>
      <xdr:row>78</xdr:row>
      <xdr:rowOff>18386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8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34913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0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159133</xdr:rowOff>
    </xdr:from>
    <xdr:to>
      <xdr:col>36</xdr:col>
      <xdr:colOff>165100</xdr:colOff>
      <xdr:row>78</xdr:row>
      <xdr:rowOff>89283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6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105810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3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153792</xdr:rowOff>
    </xdr:from>
    <xdr:to>
      <xdr:col>55</xdr:col>
      <xdr:colOff>50800</xdr:colOff>
      <xdr:row>79</xdr:row>
      <xdr:rowOff>83942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68719</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4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148771</xdr:rowOff>
    </xdr:from>
    <xdr:to>
      <xdr:col>50</xdr:col>
      <xdr:colOff>165100</xdr:colOff>
      <xdr:row>79</xdr:row>
      <xdr:rowOff>78921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52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70048</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61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116134</xdr:rowOff>
    </xdr:from>
    <xdr:to>
      <xdr:col>46</xdr:col>
      <xdr:colOff>38100</xdr:colOff>
      <xdr:row>79</xdr:row>
      <xdr:rowOff>46284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8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37411</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58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133446</xdr:rowOff>
    </xdr:from>
    <xdr:to>
      <xdr:col>41</xdr:col>
      <xdr:colOff>101600</xdr:colOff>
      <xdr:row>79</xdr:row>
      <xdr:rowOff>63596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50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54723</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59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123419</xdr:rowOff>
    </xdr:from>
    <xdr:to>
      <xdr:col>36</xdr:col>
      <xdr:colOff>165100</xdr:colOff>
      <xdr:row>79</xdr:row>
      <xdr:rowOff>53569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9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44696</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58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88089</xdr:rowOff>
    </xdr:from>
    <xdr:to>
      <xdr:col>55</xdr:col>
      <xdr:colOff>0</xdr:colOff>
      <xdr:row>98</xdr:row>
      <xdr:rowOff>6803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718739"/>
          <a:ext cx="838200" cy="9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130905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6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6803</xdr:rowOff>
    </xdr:from>
    <xdr:to>
      <xdr:col>50</xdr:col>
      <xdr:colOff>114300</xdr:colOff>
      <xdr:row>98</xdr:row>
      <xdr:rowOff>44949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08903"/>
          <a:ext cx="889000" cy="3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54069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8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44949</xdr:rowOff>
    </xdr:from>
    <xdr:to>
      <xdr:col>45</xdr:col>
      <xdr:colOff>177800</xdr:colOff>
      <xdr:row>98</xdr:row>
      <xdr:rowOff>102476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47049"/>
          <a:ext cx="889000" cy="5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140357</xdr:rowOff>
    </xdr:from>
    <xdr:to>
      <xdr:col>46</xdr:col>
      <xdr:colOff>38100</xdr:colOff>
      <xdr:row>98</xdr:row>
      <xdr:rowOff>70507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87034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5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18230</xdr:rowOff>
    </xdr:from>
    <xdr:to>
      <xdr:col>41</xdr:col>
      <xdr:colOff>50800</xdr:colOff>
      <xdr:row>98</xdr:row>
      <xdr:rowOff>102476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20330"/>
          <a:ext cx="889000" cy="8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93670</xdr:rowOff>
    </xdr:from>
    <xdr:to>
      <xdr:col>41</xdr:col>
      <xdr:colOff>101600</xdr:colOff>
      <xdr:row>98</xdr:row>
      <xdr:rowOff>23820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40347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49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150611</xdr:rowOff>
    </xdr:from>
    <xdr:to>
      <xdr:col>36</xdr:col>
      <xdr:colOff>165100</xdr:colOff>
      <xdr:row>98</xdr:row>
      <xdr:rowOff>80761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71888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8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37289</xdr:rowOff>
    </xdr:from>
    <xdr:to>
      <xdr:col>55</xdr:col>
      <xdr:colOff>50800</xdr:colOff>
      <xdr:row>97</xdr:row>
      <xdr:rowOff>138889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6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60166</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1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127453</xdr:rowOff>
    </xdr:from>
    <xdr:to>
      <xdr:col>50</xdr:col>
      <xdr:colOff>165100</xdr:colOff>
      <xdr:row>98</xdr:row>
      <xdr:rowOff>57603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5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74130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53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165599</xdr:rowOff>
    </xdr:from>
    <xdr:to>
      <xdr:col>46</xdr:col>
      <xdr:colOff>38100</xdr:colOff>
      <xdr:row>98</xdr:row>
      <xdr:rowOff>95749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86876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8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51676</xdr:rowOff>
    </xdr:from>
    <xdr:to>
      <xdr:col>41</xdr:col>
      <xdr:colOff>101600</xdr:colOff>
      <xdr:row>98</xdr:row>
      <xdr:rowOff>153276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144403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4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138880</xdr:rowOff>
    </xdr:from>
    <xdr:to>
      <xdr:col>36</xdr:col>
      <xdr:colOff>165100</xdr:colOff>
      <xdr:row>98</xdr:row>
      <xdr:rowOff>69030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6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85557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54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27526</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14076"/>
          <a:ext cx="838200" cy="7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40300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55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27526</xdr:rowOff>
    </xdr:from>
    <xdr:to>
      <xdr:col>81</xdr:col>
      <xdr:colOff>50800</xdr:colOff>
      <xdr:row>39</xdr:row>
      <xdr:rowOff>88683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14076"/>
          <a:ext cx="889000" cy="6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89684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88683</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75233"/>
          <a:ext cx="889000" cy="1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3913</xdr:rowOff>
    </xdr:from>
    <xdr:to>
      <xdr:col>76</xdr:col>
      <xdr:colOff>165100</xdr:colOff>
      <xdr:row>39</xdr:row>
      <xdr:rowOff>105513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122040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17864</xdr:rowOff>
    </xdr:from>
    <xdr:to>
      <xdr:col>72</xdr:col>
      <xdr:colOff>38100</xdr:colOff>
      <xdr:row>39</xdr:row>
      <xdr:rowOff>119464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135991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32351</xdr:rowOff>
    </xdr:from>
    <xdr:to>
      <xdr:col>67</xdr:col>
      <xdr:colOff>101600</xdr:colOff>
      <xdr:row>39</xdr:row>
      <xdr:rowOff>133951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150478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9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167300</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2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148176</xdr:rowOff>
    </xdr:from>
    <xdr:to>
      <xdr:col>81</xdr:col>
      <xdr:colOff>101600</xdr:colOff>
      <xdr:row>39</xdr:row>
      <xdr:rowOff>78326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6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94853</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43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37883</xdr:rowOff>
    </xdr:from>
    <xdr:to>
      <xdr:col>76</xdr:col>
      <xdr:colOff>165100</xdr:colOff>
      <xdr:row>39</xdr:row>
      <xdr:rowOff>139483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2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130610</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81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49436</xdr:rowOff>
    </xdr:from>
    <xdr:to>
      <xdr:col>85</xdr:col>
      <xdr:colOff>127000</xdr:colOff>
      <xdr:row>78</xdr:row>
      <xdr:rowOff>65196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422536"/>
          <a:ext cx="838200" cy="1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768</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030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65196</xdr:rowOff>
    </xdr:from>
    <xdr:to>
      <xdr:col>81</xdr:col>
      <xdr:colOff>50800</xdr:colOff>
      <xdr:row>78</xdr:row>
      <xdr:rowOff>68188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3438296"/>
          <a:ext cx="889000" cy="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2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126612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98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68188</xdr:rowOff>
    </xdr:from>
    <xdr:to>
      <xdr:col>76</xdr:col>
      <xdr:colOff>114300</xdr:colOff>
      <xdr:row>78</xdr:row>
      <xdr:rowOff>93210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3441288"/>
          <a:ext cx="889000" cy="2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169557</xdr:rowOff>
    </xdr:from>
    <xdr:to>
      <xdr:col>76</xdr:col>
      <xdr:colOff>165100</xdr:colOff>
      <xdr:row>77</xdr:row>
      <xdr:rowOff>99707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19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116234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9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93210</xdr:rowOff>
    </xdr:from>
    <xdr:to>
      <xdr:col>71</xdr:col>
      <xdr:colOff>177800</xdr:colOff>
      <xdr:row>78</xdr:row>
      <xdr:rowOff>99878</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3466310"/>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22025</xdr:rowOff>
    </xdr:from>
    <xdr:to>
      <xdr:col>72</xdr:col>
      <xdr:colOff>38100</xdr:colOff>
      <xdr:row>77</xdr:row>
      <xdr:rowOff>123625</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2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140152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9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11288</xdr:rowOff>
    </xdr:from>
    <xdr:to>
      <xdr:col>67</xdr:col>
      <xdr:colOff>101600</xdr:colOff>
      <xdr:row>77</xdr:row>
      <xdr:rowOff>112888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21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129415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98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170086</xdr:rowOff>
    </xdr:from>
    <xdr:to>
      <xdr:col>85</xdr:col>
      <xdr:colOff>177800</xdr:colOff>
      <xdr:row>78</xdr:row>
      <xdr:rowOff>100236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37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85013</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14396</xdr:rowOff>
    </xdr:from>
    <xdr:to>
      <xdr:col>81</xdr:col>
      <xdr:colOff>101600</xdr:colOff>
      <xdr:row>78</xdr:row>
      <xdr:rowOff>115996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38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107123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48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17388</xdr:rowOff>
    </xdr:from>
    <xdr:to>
      <xdr:col>76</xdr:col>
      <xdr:colOff>165100</xdr:colOff>
      <xdr:row>78</xdr:row>
      <xdr:rowOff>118988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39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110115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48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42410</xdr:rowOff>
    </xdr:from>
    <xdr:to>
      <xdr:col>72</xdr:col>
      <xdr:colOff>38100</xdr:colOff>
      <xdr:row>78</xdr:row>
      <xdr:rowOff>144010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41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135137</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50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49078</xdr:rowOff>
    </xdr:from>
    <xdr:to>
      <xdr:col>67</xdr:col>
      <xdr:colOff>101600</xdr:colOff>
      <xdr:row>78</xdr:row>
      <xdr:rowOff>150678</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42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141805</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51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119080</xdr:rowOff>
    </xdr:from>
    <xdr:to>
      <xdr:col>85</xdr:col>
      <xdr:colOff>127000</xdr:colOff>
      <xdr:row>97</xdr:row>
      <xdr:rowOff>155263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578280"/>
          <a:ext cx="838200" cy="20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166110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282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155263</xdr:rowOff>
    </xdr:from>
    <xdr:to>
      <xdr:col>81</xdr:col>
      <xdr:colOff>50800</xdr:colOff>
      <xdr:row>98</xdr:row>
      <xdr:rowOff>53773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785913"/>
          <a:ext cx="889000" cy="6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85814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37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114043</xdr:rowOff>
    </xdr:from>
    <xdr:to>
      <xdr:col>76</xdr:col>
      <xdr:colOff>114300</xdr:colOff>
      <xdr:row>98</xdr:row>
      <xdr:rowOff>53773</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6744693"/>
          <a:ext cx="889000" cy="11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10252</xdr:rowOff>
    </xdr:from>
    <xdr:to>
      <xdr:col>76</xdr:col>
      <xdr:colOff>165100</xdr:colOff>
      <xdr:row>97</xdr:row>
      <xdr:rowOff>111852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64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128379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41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114043</xdr:rowOff>
    </xdr:from>
    <xdr:to>
      <xdr:col>71</xdr:col>
      <xdr:colOff>177800</xdr:colOff>
      <xdr:row>97</xdr:row>
      <xdr:rowOff>165010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744693"/>
          <a:ext cx="889000" cy="5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28321</xdr:rowOff>
    </xdr:from>
    <xdr:to>
      <xdr:col>72</xdr:col>
      <xdr:colOff>38100</xdr:colOff>
      <xdr:row>97</xdr:row>
      <xdr:rowOff>129921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146448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4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39212</xdr:rowOff>
    </xdr:from>
    <xdr:to>
      <xdr:col>67</xdr:col>
      <xdr:colOff>101600</xdr:colOff>
      <xdr:row>97</xdr:row>
      <xdr:rowOff>140812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6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157339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4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68280</xdr:rowOff>
    </xdr:from>
    <xdr:to>
      <xdr:col>85</xdr:col>
      <xdr:colOff>177800</xdr:colOff>
      <xdr:row>96</xdr:row>
      <xdr:rowOff>169880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52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46707</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50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104463</xdr:rowOff>
    </xdr:from>
    <xdr:to>
      <xdr:col>81</xdr:col>
      <xdr:colOff>101600</xdr:colOff>
      <xdr:row>98</xdr:row>
      <xdr:rowOff>34613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73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25740</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82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2973</xdr:rowOff>
    </xdr:from>
    <xdr:to>
      <xdr:col>76</xdr:col>
      <xdr:colOff>165100</xdr:colOff>
      <xdr:row>98</xdr:row>
      <xdr:rowOff>104573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80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95700</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689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63243</xdr:rowOff>
    </xdr:from>
    <xdr:to>
      <xdr:col>72</xdr:col>
      <xdr:colOff>38100</xdr:colOff>
      <xdr:row>97</xdr:row>
      <xdr:rowOff>164843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69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155970</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78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114210</xdr:rowOff>
    </xdr:from>
    <xdr:to>
      <xdr:col>67</xdr:col>
      <xdr:colOff>101600</xdr:colOff>
      <xdr:row>98</xdr:row>
      <xdr:rowOff>44360</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7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35487</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83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137802</xdr:rowOff>
    </xdr:from>
    <xdr:to>
      <xdr:col>116</xdr:col>
      <xdr:colOff>63500</xdr:colOff>
      <xdr:row>38</xdr:row>
      <xdr:rowOff>137894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652902"/>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11513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136614</xdr:rowOff>
    </xdr:from>
    <xdr:to>
      <xdr:col>111</xdr:col>
      <xdr:colOff>177800</xdr:colOff>
      <xdr:row>38</xdr:row>
      <xdr:rowOff>137894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51714"/>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112592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135425</xdr:rowOff>
    </xdr:from>
    <xdr:to>
      <xdr:col>107</xdr:col>
      <xdr:colOff>50800</xdr:colOff>
      <xdr:row>38</xdr:row>
      <xdr:rowOff>136614</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0525"/>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131658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134900</xdr:rowOff>
    </xdr:from>
    <xdr:to>
      <xdr:col>102</xdr:col>
      <xdr:colOff>114300</xdr:colOff>
      <xdr:row>38</xdr:row>
      <xdr:rowOff>135425</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0000"/>
          <a:ext cx="8890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151934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157215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87002</xdr:rowOff>
    </xdr:from>
    <xdr:to>
      <xdr:col>116</xdr:col>
      <xdr:colOff>114300</xdr:colOff>
      <xdr:row>39</xdr:row>
      <xdr:rowOff>17152</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1929</xdr:rowOff>
    </xdr:from>
    <xdr:ext cx="313932"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7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87094</xdr:rowOff>
    </xdr:from>
    <xdr:to>
      <xdr:col>112</xdr:col>
      <xdr:colOff>38100</xdr:colOff>
      <xdr:row>39</xdr:row>
      <xdr:rowOff>17244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8371</xdr:rowOff>
    </xdr:from>
    <xdr:ext cx="313932"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66333" y="6694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85814</xdr:rowOff>
    </xdr:from>
    <xdr:to>
      <xdr:col>107</xdr:col>
      <xdr:colOff>101600</xdr:colOff>
      <xdr:row>39</xdr:row>
      <xdr:rowOff>15964</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7091</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5017" y="6693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84625</xdr:rowOff>
    </xdr:from>
    <xdr:to>
      <xdr:col>102</xdr:col>
      <xdr:colOff>165100</xdr:colOff>
      <xdr:row>39</xdr:row>
      <xdr:rowOff>14775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59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5902</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6017" y="6692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84100</xdr:rowOff>
    </xdr:from>
    <xdr:to>
      <xdr:col>98</xdr:col>
      <xdr:colOff>38100</xdr:colOff>
      <xdr:row>39</xdr:row>
      <xdr:rowOff>14250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5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5377</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691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14012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78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106519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153975</xdr:rowOff>
    </xdr:from>
    <xdr:to>
      <xdr:col>107</xdr:col>
      <xdr:colOff>101600</xdr:colOff>
      <xdr:row>58</xdr:row>
      <xdr:rowOff>84125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100652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160947</xdr:rowOff>
    </xdr:from>
    <xdr:to>
      <xdr:col>102</xdr:col>
      <xdr:colOff>165100</xdr:colOff>
      <xdr:row>58</xdr:row>
      <xdr:rowOff>91097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107624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129477</xdr:rowOff>
    </xdr:from>
    <xdr:to>
      <xdr:col>98</xdr:col>
      <xdr:colOff>38100</xdr:colOff>
      <xdr:row>58</xdr:row>
      <xdr:rowOff>59627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0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76154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67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121641</xdr:rowOff>
    </xdr:from>
    <xdr:to>
      <xdr:col>116</xdr:col>
      <xdr:colOff>63500</xdr:colOff>
      <xdr:row>75</xdr:row>
      <xdr:rowOff>170284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980391"/>
          <a:ext cx="838200" cy="4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54967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13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170284</xdr:rowOff>
    </xdr:from>
    <xdr:to>
      <xdr:col>111</xdr:col>
      <xdr:colOff>177800</xdr:colOff>
      <xdr:row>76</xdr:row>
      <xdr:rowOff>27409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02903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27788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12664</xdr:rowOff>
    </xdr:from>
    <xdr:to>
      <xdr:col>107</xdr:col>
      <xdr:colOff>50800</xdr:colOff>
      <xdr:row>76</xdr:row>
      <xdr:rowOff>27409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3042864"/>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36404</xdr:rowOff>
    </xdr:from>
    <xdr:to>
      <xdr:col>107</xdr:col>
      <xdr:colOff>101600</xdr:colOff>
      <xdr:row>75</xdr:row>
      <xdr:rowOff>138004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154531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12664</xdr:rowOff>
    </xdr:from>
    <xdr:to>
      <xdr:col>102</xdr:col>
      <xdr:colOff>114300</xdr:colOff>
      <xdr:row>76</xdr:row>
      <xdr:rowOff>46349</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042864"/>
          <a:ext cx="889000" cy="3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38869</xdr:rowOff>
    </xdr:from>
    <xdr:to>
      <xdr:col>102</xdr:col>
      <xdr:colOff>165100</xdr:colOff>
      <xdr:row>75</xdr:row>
      <xdr:rowOff>140469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156996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58284</xdr:rowOff>
    </xdr:from>
    <xdr:to>
      <xdr:col>98</xdr:col>
      <xdr:colOff>38100</xdr:colOff>
      <xdr:row>75</xdr:row>
      <xdr:rowOff>159885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4961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70841</xdr:rowOff>
    </xdr:from>
    <xdr:to>
      <xdr:col>116</xdr:col>
      <xdr:colOff>114300</xdr:colOff>
      <xdr:row>76</xdr:row>
      <xdr:rowOff>991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92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93718</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78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119483</xdr:rowOff>
    </xdr:from>
    <xdr:to>
      <xdr:col>112</xdr:col>
      <xdr:colOff>38100</xdr:colOff>
      <xdr:row>76</xdr:row>
      <xdr:rowOff>49634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9782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40761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07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148059</xdr:rowOff>
    </xdr:from>
    <xdr:to>
      <xdr:col>107</xdr:col>
      <xdr:colOff>101600</xdr:colOff>
      <xdr:row>76</xdr:row>
      <xdr:rowOff>78209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0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69336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09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133314</xdr:rowOff>
    </xdr:from>
    <xdr:to>
      <xdr:col>102</xdr:col>
      <xdr:colOff>165100</xdr:colOff>
      <xdr:row>76</xdr:row>
      <xdr:rowOff>63463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9920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54591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08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166999</xdr:rowOff>
    </xdr:from>
    <xdr:to>
      <xdr:col>98</xdr:col>
      <xdr:colOff>38100</xdr:colOff>
      <xdr:row>76</xdr:row>
      <xdr:rowOff>97149</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02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88276</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11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111,016</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a:t>
          </a:r>
          <a:r>
            <a:rPr kumimoji="1" lang="en-US" altLang="ja-JP" sz="1300">
              <a:latin typeface="ＭＳ Ｐゴシック" panose="020B0600070205080204" pitchFamily="50" charset="-128"/>
              <a:ea typeface="ＭＳ Ｐゴシック" panose="020B0600070205080204" pitchFamily="50" charset="-128"/>
            </a:rPr>
            <a:t>25,074</a:t>
          </a:r>
          <a:r>
            <a:rPr kumimoji="1" lang="ja-JP" altLang="en-US" sz="1300">
              <a:latin typeface="ＭＳ Ｐゴシック" panose="020B0600070205080204" pitchFamily="50" charset="-128"/>
              <a:ea typeface="ＭＳ Ｐゴシック" panose="020B0600070205080204" pitchFamily="50" charset="-128"/>
            </a:rPr>
            <a:t>円高い状況となってる。これは令和３年度に実施したスマート</a:t>
          </a:r>
          <a:r>
            <a:rPr kumimoji="1" lang="en-US" altLang="ja-JP" sz="1300">
              <a:latin typeface="ＭＳ Ｐゴシック" panose="020B0600070205080204" pitchFamily="50" charset="-128"/>
              <a:ea typeface="ＭＳ Ｐゴシック" panose="020B0600070205080204" pitchFamily="50" charset="-128"/>
            </a:rPr>
            <a:t>IC</a:t>
          </a:r>
          <a:r>
            <a:rPr kumimoji="1" lang="ja-JP" altLang="en-US" sz="1300">
              <a:latin typeface="ＭＳ Ｐゴシック" panose="020B0600070205080204" pitchFamily="50" charset="-128"/>
              <a:ea typeface="ＭＳ Ｐゴシック" panose="020B0600070205080204" pitchFamily="50" charset="-128"/>
            </a:rPr>
            <a:t>整備工事費負担金（事業費</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億円）、認定こども園施設整備補助金（事業費</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億円）等の影響によるものであり、前年度決算と比較すると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42,849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a:t>
          </a:r>
          <a:r>
            <a:rPr kumimoji="1" lang="ja-JP" altLang="en-US" sz="1300">
              <a:latin typeface="ＭＳ Ｐゴシック" panose="020B0600070205080204" pitchFamily="50" charset="-128"/>
              <a:ea typeface="ＭＳ Ｐゴシック" panose="020B0600070205080204" pitchFamily="50" charset="-128"/>
            </a:rPr>
            <a:t>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毎年人口減少が進んでおり、財政状況がより一層厳しくなることが想定されるため、公共施設等総合管理計画に基づく個別維持管理計画を策定し、維持補修費の平準化を図るなど、先を見据えた財政運営に努め、住民の負担軽減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群馬県甘楽町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12,767
12,588
58.61
7,037,707
6,669,396
313,195
4,004,299
5,349,048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54928</xdr:rowOff>
    </xdr:from>
    <xdr:to>
      <xdr:col>24</xdr:col>
      <xdr:colOff>63500</xdr:colOff>
      <xdr:row>37</xdr:row>
      <xdr:rowOff>73978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98578"/>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47007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47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73978</xdr:rowOff>
    </xdr:from>
    <xdr:to>
      <xdr:col>19</xdr:col>
      <xdr:colOff>177800</xdr:colOff>
      <xdr:row>37</xdr:row>
      <xdr:rowOff>96647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17628"/>
          <a:ext cx="889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143781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7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69405</xdr:rowOff>
    </xdr:from>
    <xdr:to>
      <xdr:col>15</xdr:col>
      <xdr:colOff>50800</xdr:colOff>
      <xdr:row>37</xdr:row>
      <xdr:rowOff>96647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13055"/>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134620</xdr:rowOff>
    </xdr:from>
    <xdr:to>
      <xdr:col>15</xdr:col>
      <xdr:colOff>101600</xdr:colOff>
      <xdr:row>36</xdr:row>
      <xdr:rowOff>64770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81297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68453</xdr:rowOff>
    </xdr:from>
    <xdr:to>
      <xdr:col>10</xdr:col>
      <xdr:colOff>114300</xdr:colOff>
      <xdr:row>37</xdr:row>
      <xdr:rowOff>69405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412103"/>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165862</xdr:rowOff>
    </xdr:from>
    <xdr:to>
      <xdr:col>10</xdr:col>
      <xdr:colOff>165100</xdr:colOff>
      <xdr:row>36</xdr:row>
      <xdr:rowOff>96012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112539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11938</xdr:rowOff>
    </xdr:from>
    <xdr:to>
      <xdr:col>6</xdr:col>
      <xdr:colOff>38100</xdr:colOff>
      <xdr:row>36</xdr:row>
      <xdr:rowOff>113538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130065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4128</xdr:rowOff>
    </xdr:from>
    <xdr:to>
      <xdr:col>24</xdr:col>
      <xdr:colOff>114300</xdr:colOff>
      <xdr:row>37</xdr:row>
      <xdr:rowOff>105728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154005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2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23178</xdr:rowOff>
    </xdr:from>
    <xdr:to>
      <xdr:col>20</xdr:col>
      <xdr:colOff>38100</xdr:colOff>
      <xdr:row>37</xdr:row>
      <xdr:rowOff>124778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115905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45847</xdr:rowOff>
    </xdr:from>
    <xdr:to>
      <xdr:col>15</xdr:col>
      <xdr:colOff>101600</xdr:colOff>
      <xdr:row>37</xdr:row>
      <xdr:rowOff>147447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8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138574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8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18605</xdr:rowOff>
    </xdr:from>
    <xdr:to>
      <xdr:col>10</xdr:col>
      <xdr:colOff>165100</xdr:colOff>
      <xdr:row>37</xdr:row>
      <xdr:rowOff>120205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6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111332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5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17653</xdr:rowOff>
    </xdr:from>
    <xdr:to>
      <xdr:col>6</xdr:col>
      <xdr:colOff>38100</xdr:colOff>
      <xdr:row>37</xdr:row>
      <xdr:rowOff>119253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6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110380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5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104099</xdr:rowOff>
    </xdr:from>
    <xdr:to>
      <xdr:col>24</xdr:col>
      <xdr:colOff>63500</xdr:colOff>
      <xdr:row>57</xdr:row>
      <xdr:rowOff>40983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533849"/>
          <a:ext cx="838200" cy="27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16641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4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104099</xdr:rowOff>
    </xdr:from>
    <xdr:to>
      <xdr:col>19</xdr:col>
      <xdr:colOff>177800</xdr:colOff>
      <xdr:row>57</xdr:row>
      <xdr:rowOff>149949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533849"/>
          <a:ext cx="889000" cy="38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99813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149949</xdr:rowOff>
    </xdr:from>
    <xdr:to>
      <xdr:col>15</xdr:col>
      <xdr:colOff>50800</xdr:colOff>
      <xdr:row>57</xdr:row>
      <xdr:rowOff>162229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22599"/>
          <a:ext cx="889000" cy="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31611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147671</xdr:rowOff>
    </xdr:from>
    <xdr:to>
      <xdr:col>10</xdr:col>
      <xdr:colOff>114300</xdr:colOff>
      <xdr:row>57</xdr:row>
      <xdr:rowOff>162229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20321"/>
          <a:ext cx="889000" cy="1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47324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89595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161633</xdr:rowOff>
    </xdr:from>
    <xdr:to>
      <xdr:col>24</xdr:col>
      <xdr:colOff>114300</xdr:colOff>
      <xdr:row>57</xdr:row>
      <xdr:rowOff>91783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6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140060</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4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53299</xdr:rowOff>
    </xdr:from>
    <xdr:to>
      <xdr:col>20</xdr:col>
      <xdr:colOff>38100</xdr:colOff>
      <xdr:row>55</xdr:row>
      <xdr:rowOff>154899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48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146026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57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99149</xdr:rowOff>
    </xdr:from>
    <xdr:to>
      <xdr:col>15</xdr:col>
      <xdr:colOff>101600</xdr:colOff>
      <xdr:row>58</xdr:row>
      <xdr:rowOff>29299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7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20426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6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111429</xdr:rowOff>
    </xdr:from>
    <xdr:to>
      <xdr:col>10</xdr:col>
      <xdr:colOff>165100</xdr:colOff>
      <xdr:row>58</xdr:row>
      <xdr:rowOff>41579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8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32706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7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96871</xdr:rowOff>
    </xdr:from>
    <xdr:to>
      <xdr:col>6</xdr:col>
      <xdr:colOff>38100</xdr:colOff>
      <xdr:row>58</xdr:row>
      <xdr:rowOff>27021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6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18148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6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158369</xdr:rowOff>
    </xdr:from>
    <xdr:to>
      <xdr:col>24</xdr:col>
      <xdr:colOff>63500</xdr:colOff>
      <xdr:row>79</xdr:row>
      <xdr:rowOff>6669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60019"/>
          <a:ext cx="838200" cy="19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112920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00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6669</xdr:rowOff>
    </xdr:from>
    <xdr:to>
      <xdr:col>19</xdr:col>
      <xdr:colOff>177800</xdr:colOff>
      <xdr:row>79</xdr:row>
      <xdr:rowOff>44298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551219"/>
          <a:ext cx="889000" cy="3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60365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1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44298</xdr:rowOff>
    </xdr:from>
    <xdr:to>
      <xdr:col>15</xdr:col>
      <xdr:colOff>50800</xdr:colOff>
      <xdr:row>79</xdr:row>
      <xdr:rowOff>63119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588848"/>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70050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63119</xdr:rowOff>
    </xdr:from>
    <xdr:to>
      <xdr:col>10</xdr:col>
      <xdr:colOff>114300</xdr:colOff>
      <xdr:row>79</xdr:row>
      <xdr:rowOff>65168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607669"/>
          <a:ext cx="889000" cy="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104568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97649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107569</xdr:rowOff>
    </xdr:from>
    <xdr:to>
      <xdr:col>24</xdr:col>
      <xdr:colOff>114300</xdr:colOff>
      <xdr:row>78</xdr:row>
      <xdr:rowOff>37719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0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22496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2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127319</xdr:rowOff>
    </xdr:from>
    <xdr:to>
      <xdr:col>20</xdr:col>
      <xdr:colOff>38100</xdr:colOff>
      <xdr:row>79</xdr:row>
      <xdr:rowOff>57469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5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48596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59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164948</xdr:rowOff>
    </xdr:from>
    <xdr:to>
      <xdr:col>15</xdr:col>
      <xdr:colOff>101600</xdr:colOff>
      <xdr:row>79</xdr:row>
      <xdr:rowOff>95098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5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86225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63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12319</xdr:rowOff>
    </xdr:from>
    <xdr:to>
      <xdr:col>10</xdr:col>
      <xdr:colOff>165100</xdr:colOff>
      <xdr:row>79</xdr:row>
      <xdr:rowOff>113919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55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105046</xdr:rowOff>
    </xdr:from>
    <xdr:ext cx="534377"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52111" y="1364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14368</xdr:rowOff>
    </xdr:from>
    <xdr:to>
      <xdr:col>6</xdr:col>
      <xdr:colOff>38100</xdr:colOff>
      <xdr:row>79</xdr:row>
      <xdr:rowOff>115968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107095</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63111" y="1365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114936</xdr:rowOff>
    </xdr:from>
    <xdr:to>
      <xdr:col>24</xdr:col>
      <xdr:colOff>63500</xdr:colOff>
      <xdr:row>99</xdr:row>
      <xdr:rowOff>33110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917036"/>
          <a:ext cx="838200" cy="8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152201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3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33110</xdr:rowOff>
    </xdr:from>
    <xdr:to>
      <xdr:col>19</xdr:col>
      <xdr:colOff>177800</xdr:colOff>
      <xdr:row>99</xdr:row>
      <xdr:rowOff>38506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7006660"/>
          <a:ext cx="889000" cy="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10037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38506</xdr:rowOff>
    </xdr:from>
    <xdr:to>
      <xdr:col>15</xdr:col>
      <xdr:colOff>50800</xdr:colOff>
      <xdr:row>99</xdr:row>
      <xdr:rowOff>87694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7012056"/>
          <a:ext cx="889000" cy="4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93307</xdr:rowOff>
    </xdr:from>
    <xdr:to>
      <xdr:col>15</xdr:col>
      <xdr:colOff>101600</xdr:colOff>
      <xdr:row>98</xdr:row>
      <xdr:rowOff>23457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39984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18822</xdr:rowOff>
    </xdr:from>
    <xdr:to>
      <xdr:col>10</xdr:col>
      <xdr:colOff>114300</xdr:colOff>
      <xdr:row>99</xdr:row>
      <xdr:rowOff>87694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820922"/>
          <a:ext cx="889000" cy="24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123000</xdr:rowOff>
    </xdr:from>
    <xdr:to>
      <xdr:col>10</xdr:col>
      <xdr:colOff>165100</xdr:colOff>
      <xdr:row>98</xdr:row>
      <xdr:rowOff>53150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69677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125425</xdr:rowOff>
    </xdr:from>
    <xdr:to>
      <xdr:col>6</xdr:col>
      <xdr:colOff>38100</xdr:colOff>
      <xdr:row>98</xdr:row>
      <xdr:rowOff>55575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5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72102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64136</xdr:rowOff>
    </xdr:from>
    <xdr:to>
      <xdr:col>24</xdr:col>
      <xdr:colOff>114300</xdr:colOff>
      <xdr:row>98</xdr:row>
      <xdr:rowOff>165736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6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150513</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153760</xdr:rowOff>
    </xdr:from>
    <xdr:to>
      <xdr:col>20</xdr:col>
      <xdr:colOff>38100</xdr:colOff>
      <xdr:row>99</xdr:row>
      <xdr:rowOff>83910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5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75037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4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159156</xdr:rowOff>
    </xdr:from>
    <xdr:to>
      <xdr:col>15</xdr:col>
      <xdr:colOff>101600</xdr:colOff>
      <xdr:row>99</xdr:row>
      <xdr:rowOff>89306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6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80433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05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36894</xdr:rowOff>
    </xdr:from>
    <xdr:to>
      <xdr:col>10</xdr:col>
      <xdr:colOff>165100</xdr:colOff>
      <xdr:row>99</xdr:row>
      <xdr:rowOff>138494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701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129621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10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139472</xdr:rowOff>
    </xdr:from>
    <xdr:to>
      <xdr:col>6</xdr:col>
      <xdr:colOff>38100</xdr:colOff>
      <xdr:row>98</xdr:row>
      <xdr:rowOff>69622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7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60749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86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138329</xdr:rowOff>
    </xdr:from>
    <xdr:to>
      <xdr:col>55</xdr:col>
      <xdr:colOff>0</xdr:colOff>
      <xdr:row>38</xdr:row>
      <xdr:rowOff>138329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5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93032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65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138329</xdr:rowOff>
    </xdr:from>
    <xdr:to>
      <xdr:col>50</xdr:col>
      <xdr:colOff>114300</xdr:colOff>
      <xdr:row>38</xdr:row>
      <xdr:rowOff>138329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5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57980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138329</xdr:rowOff>
    </xdr:from>
    <xdr:to>
      <xdr:col>45</xdr:col>
      <xdr:colOff>177800</xdr:colOff>
      <xdr:row>38</xdr:row>
      <xdr:rowOff>138329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5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47464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138329</xdr:rowOff>
    </xdr:from>
    <xdr:to>
      <xdr:col>41</xdr:col>
      <xdr:colOff>50800</xdr:colOff>
      <xdr:row>38</xdr:row>
      <xdr:rowOff>138329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5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54322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129303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3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87529</xdr:rowOff>
    </xdr:from>
    <xdr:to>
      <xdr:col>55</xdr:col>
      <xdr:colOff>50800</xdr:colOff>
      <xdr:row>39</xdr:row>
      <xdr:rowOff>17679</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2456</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1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87529</xdr:rowOff>
    </xdr:from>
    <xdr:to>
      <xdr:col>50</xdr:col>
      <xdr:colOff>165100</xdr:colOff>
      <xdr:row>39</xdr:row>
      <xdr:rowOff>17679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8806</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69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87529</xdr:rowOff>
    </xdr:from>
    <xdr:to>
      <xdr:col>46</xdr:col>
      <xdr:colOff>38100</xdr:colOff>
      <xdr:row>39</xdr:row>
      <xdr:rowOff>17679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8806</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69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87529</xdr:rowOff>
    </xdr:from>
    <xdr:to>
      <xdr:col>41</xdr:col>
      <xdr:colOff>101600</xdr:colOff>
      <xdr:row>39</xdr:row>
      <xdr:rowOff>17679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8806</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69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87529</xdr:rowOff>
    </xdr:from>
    <xdr:to>
      <xdr:col>36</xdr:col>
      <xdr:colOff>165100</xdr:colOff>
      <xdr:row>39</xdr:row>
      <xdr:rowOff>17679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8806</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69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124297</xdr:rowOff>
    </xdr:from>
    <xdr:to>
      <xdr:col>55</xdr:col>
      <xdr:colOff>0</xdr:colOff>
      <xdr:row>57</xdr:row>
      <xdr:rowOff>162070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896947"/>
          <a:ext cx="838200" cy="3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163669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9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158380</xdr:rowOff>
    </xdr:from>
    <xdr:to>
      <xdr:col>50</xdr:col>
      <xdr:colOff>114300</xdr:colOff>
      <xdr:row>57</xdr:row>
      <xdr:rowOff>162070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759580"/>
          <a:ext cx="889000" cy="17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110907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4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158380</xdr:rowOff>
    </xdr:from>
    <xdr:to>
      <xdr:col>45</xdr:col>
      <xdr:colOff>177800</xdr:colOff>
      <xdr:row>57</xdr:row>
      <xdr:rowOff>39203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759580"/>
          <a:ext cx="889000" cy="5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148510</xdr:rowOff>
    </xdr:from>
    <xdr:to>
      <xdr:col>46</xdr:col>
      <xdr:colOff>38100</xdr:colOff>
      <xdr:row>57</xdr:row>
      <xdr:rowOff>78660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69787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84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39203</xdr:rowOff>
    </xdr:from>
    <xdr:to>
      <xdr:col>41</xdr:col>
      <xdr:colOff>50800</xdr:colOff>
      <xdr:row>58</xdr:row>
      <xdr:rowOff>5327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811853"/>
          <a:ext cx="889000" cy="13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145897</xdr:rowOff>
    </xdr:from>
    <xdr:to>
      <xdr:col>41</xdr:col>
      <xdr:colOff>101600</xdr:colOff>
      <xdr:row>57</xdr:row>
      <xdr:rowOff>76047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92574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16434</xdr:rowOff>
    </xdr:from>
    <xdr:to>
      <xdr:col>36</xdr:col>
      <xdr:colOff>165100</xdr:colOff>
      <xdr:row>57</xdr:row>
      <xdr:rowOff>118034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134561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73497</xdr:rowOff>
    </xdr:from>
    <xdr:to>
      <xdr:col>55</xdr:col>
      <xdr:colOff>50800</xdr:colOff>
      <xdr:row>58</xdr:row>
      <xdr:rowOff>3647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4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51924</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2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111270</xdr:rowOff>
    </xdr:from>
    <xdr:to>
      <xdr:col>50</xdr:col>
      <xdr:colOff>165100</xdr:colOff>
      <xdr:row>58</xdr:row>
      <xdr:rowOff>41420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8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32547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97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107580</xdr:rowOff>
    </xdr:from>
    <xdr:to>
      <xdr:col>46</xdr:col>
      <xdr:colOff>38100</xdr:colOff>
      <xdr:row>57</xdr:row>
      <xdr:rowOff>37730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70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54257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48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159853</xdr:rowOff>
    </xdr:from>
    <xdr:to>
      <xdr:col>41</xdr:col>
      <xdr:colOff>101600</xdr:colOff>
      <xdr:row>57</xdr:row>
      <xdr:rowOff>90003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6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81130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85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125977</xdr:rowOff>
    </xdr:from>
    <xdr:to>
      <xdr:col>36</xdr:col>
      <xdr:colOff>165100</xdr:colOff>
      <xdr:row>58</xdr:row>
      <xdr:rowOff>56127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9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47254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99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128074</xdr:rowOff>
    </xdr:from>
    <xdr:to>
      <xdr:col>55</xdr:col>
      <xdr:colOff>0</xdr:colOff>
      <xdr:row>78</xdr:row>
      <xdr:rowOff>130769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158274"/>
          <a:ext cx="838200" cy="34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158591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1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128074</xdr:rowOff>
    </xdr:from>
    <xdr:to>
      <xdr:col>50</xdr:col>
      <xdr:colOff>114300</xdr:colOff>
      <xdr:row>78</xdr:row>
      <xdr:rowOff>145121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158274"/>
          <a:ext cx="889000" cy="35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171038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85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113835</xdr:rowOff>
    </xdr:from>
    <xdr:to>
      <xdr:col>45</xdr:col>
      <xdr:colOff>177800</xdr:colOff>
      <xdr:row>78</xdr:row>
      <xdr:rowOff>145121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486935"/>
          <a:ext cx="889000" cy="3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71558</xdr:rowOff>
    </xdr:from>
    <xdr:to>
      <xdr:col>46</xdr:col>
      <xdr:colOff>38100</xdr:colOff>
      <xdr:row>78</xdr:row>
      <xdr:rowOff>1708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18235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0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109493</xdr:rowOff>
    </xdr:from>
    <xdr:to>
      <xdr:col>41</xdr:col>
      <xdr:colOff>50800</xdr:colOff>
      <xdr:row>78</xdr:row>
      <xdr:rowOff>113835</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482593"/>
          <a:ext cx="889000" cy="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109049</xdr:rowOff>
    </xdr:from>
    <xdr:to>
      <xdr:col>41</xdr:col>
      <xdr:colOff>101600</xdr:colOff>
      <xdr:row>78</xdr:row>
      <xdr:rowOff>39199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55726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0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85356</xdr:rowOff>
    </xdr:from>
    <xdr:to>
      <xdr:col>36</xdr:col>
      <xdr:colOff>165100</xdr:colOff>
      <xdr:row>78</xdr:row>
      <xdr:rowOff>15506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8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32033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06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79969</xdr:rowOff>
    </xdr:from>
    <xdr:to>
      <xdr:col>55</xdr:col>
      <xdr:colOff>50800</xdr:colOff>
      <xdr:row>79</xdr:row>
      <xdr:rowOff>10119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4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166346</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36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77274</xdr:rowOff>
    </xdr:from>
    <xdr:to>
      <xdr:col>50</xdr:col>
      <xdr:colOff>165100</xdr:colOff>
      <xdr:row>77</xdr:row>
      <xdr:rowOff>7424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10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170001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20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94321</xdr:rowOff>
    </xdr:from>
    <xdr:to>
      <xdr:col>46</xdr:col>
      <xdr:colOff>38100</xdr:colOff>
      <xdr:row>79</xdr:row>
      <xdr:rowOff>24471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46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15598</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56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63035</xdr:rowOff>
    </xdr:from>
    <xdr:to>
      <xdr:col>41</xdr:col>
      <xdr:colOff>101600</xdr:colOff>
      <xdr:row>78</xdr:row>
      <xdr:rowOff>164635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43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155762</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52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58693</xdr:rowOff>
    </xdr:from>
    <xdr:to>
      <xdr:col>36</xdr:col>
      <xdr:colOff>165100</xdr:colOff>
      <xdr:row>78</xdr:row>
      <xdr:rowOff>160293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43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151420</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52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13852</xdr:rowOff>
    </xdr:from>
    <xdr:to>
      <xdr:col>55</xdr:col>
      <xdr:colOff>0</xdr:colOff>
      <xdr:row>97</xdr:row>
      <xdr:rowOff>101578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644502"/>
          <a:ext cx="838200" cy="8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132712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20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94520</xdr:rowOff>
    </xdr:from>
    <xdr:to>
      <xdr:col>50</xdr:col>
      <xdr:colOff>114300</xdr:colOff>
      <xdr:row>97</xdr:row>
      <xdr:rowOff>101578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725170"/>
          <a:ext cx="889000" cy="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35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94520</xdr:rowOff>
    </xdr:from>
    <xdr:to>
      <xdr:col>45</xdr:col>
      <xdr:colOff>177800</xdr:colOff>
      <xdr:row>97</xdr:row>
      <xdr:rowOff>138666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725170"/>
          <a:ext cx="889000" cy="4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95374</xdr:rowOff>
    </xdr:from>
    <xdr:to>
      <xdr:col>46</xdr:col>
      <xdr:colOff>38100</xdr:colOff>
      <xdr:row>97</xdr:row>
      <xdr:rowOff>25524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42051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138666</xdr:rowOff>
    </xdr:from>
    <xdr:to>
      <xdr:col>41</xdr:col>
      <xdr:colOff>50800</xdr:colOff>
      <xdr:row>97</xdr:row>
      <xdr:rowOff>141346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769316"/>
          <a:ext cx="889000" cy="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46134</xdr:rowOff>
    </xdr:from>
    <xdr:to>
      <xdr:col>41</xdr:col>
      <xdr:colOff>101600</xdr:colOff>
      <xdr:row>96</xdr:row>
      <xdr:rowOff>147734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0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164261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2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143193</xdr:rowOff>
    </xdr:from>
    <xdr:to>
      <xdr:col>36</xdr:col>
      <xdr:colOff>165100</xdr:colOff>
      <xdr:row>97</xdr:row>
      <xdr:rowOff>73343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89870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134502</xdr:rowOff>
    </xdr:from>
    <xdr:to>
      <xdr:col>55</xdr:col>
      <xdr:colOff>50800</xdr:colOff>
      <xdr:row>97</xdr:row>
      <xdr:rowOff>64652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59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112929</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7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50778</xdr:rowOff>
    </xdr:from>
    <xdr:to>
      <xdr:col>50</xdr:col>
      <xdr:colOff>165100</xdr:colOff>
      <xdr:row>97</xdr:row>
      <xdr:rowOff>152378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8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143505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7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43720</xdr:rowOff>
    </xdr:from>
    <xdr:to>
      <xdr:col>46</xdr:col>
      <xdr:colOff>38100</xdr:colOff>
      <xdr:row>97</xdr:row>
      <xdr:rowOff>145320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136447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76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87866</xdr:rowOff>
    </xdr:from>
    <xdr:to>
      <xdr:col>41</xdr:col>
      <xdr:colOff>101600</xdr:colOff>
      <xdr:row>98</xdr:row>
      <xdr:rowOff>18016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71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9143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81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90546</xdr:rowOff>
    </xdr:from>
    <xdr:to>
      <xdr:col>36</xdr:col>
      <xdr:colOff>165100</xdr:colOff>
      <xdr:row>98</xdr:row>
      <xdr:rowOff>20696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72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11823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8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41768</xdr:rowOff>
    </xdr:from>
    <xdr:to>
      <xdr:col>85</xdr:col>
      <xdr:colOff>127000</xdr:colOff>
      <xdr:row>36</xdr:row>
      <xdr:rowOff>87922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213968"/>
          <a:ext cx="838200" cy="4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59349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402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41768</xdr:rowOff>
    </xdr:from>
    <xdr:to>
      <xdr:col>81</xdr:col>
      <xdr:colOff>50800</xdr:colOff>
      <xdr:row>38</xdr:row>
      <xdr:rowOff>103581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213968"/>
          <a:ext cx="889000" cy="40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108681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45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102370</xdr:rowOff>
    </xdr:from>
    <xdr:to>
      <xdr:col>76</xdr:col>
      <xdr:colOff>114300</xdr:colOff>
      <xdr:row>38</xdr:row>
      <xdr:rowOff>103581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617470"/>
          <a:ext cx="889000" cy="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43889</xdr:rowOff>
    </xdr:from>
    <xdr:to>
      <xdr:col>76</xdr:col>
      <xdr:colOff>165100</xdr:colOff>
      <xdr:row>37</xdr:row>
      <xdr:rowOff>145489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8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162016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6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102370</xdr:rowOff>
    </xdr:from>
    <xdr:to>
      <xdr:col>71</xdr:col>
      <xdr:colOff>177800</xdr:colOff>
      <xdr:row>38</xdr:row>
      <xdr:rowOff>106645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617470"/>
          <a:ext cx="889000" cy="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146347</xdr:rowOff>
    </xdr:from>
    <xdr:to>
      <xdr:col>72</xdr:col>
      <xdr:colOff>38100</xdr:colOff>
      <xdr:row>38</xdr:row>
      <xdr:rowOff>76498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89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93024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26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111691</xdr:rowOff>
    </xdr:from>
    <xdr:to>
      <xdr:col>67</xdr:col>
      <xdr:colOff>101600</xdr:colOff>
      <xdr:row>38</xdr:row>
      <xdr:rowOff>41841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5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58368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23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37122</xdr:rowOff>
    </xdr:from>
    <xdr:to>
      <xdr:col>85</xdr:col>
      <xdr:colOff>177800</xdr:colOff>
      <xdr:row>36</xdr:row>
      <xdr:rowOff>138722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20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59999</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06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162418</xdr:rowOff>
    </xdr:from>
    <xdr:to>
      <xdr:col>81</xdr:col>
      <xdr:colOff>101600</xdr:colOff>
      <xdr:row>36</xdr:row>
      <xdr:rowOff>92568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16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109095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93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52781</xdr:rowOff>
    </xdr:from>
    <xdr:to>
      <xdr:col>76</xdr:col>
      <xdr:colOff>165100</xdr:colOff>
      <xdr:row>38</xdr:row>
      <xdr:rowOff>154381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56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145508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66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51570</xdr:rowOff>
    </xdr:from>
    <xdr:to>
      <xdr:col>72</xdr:col>
      <xdr:colOff>38100</xdr:colOff>
      <xdr:row>38</xdr:row>
      <xdr:rowOff>153170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56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144297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65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55845</xdr:rowOff>
    </xdr:from>
    <xdr:to>
      <xdr:col>67</xdr:col>
      <xdr:colOff>101600</xdr:colOff>
      <xdr:row>38</xdr:row>
      <xdr:rowOff>157445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5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148572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66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67645</xdr:rowOff>
    </xdr:from>
    <xdr:to>
      <xdr:col>85</xdr:col>
      <xdr:colOff>127000</xdr:colOff>
      <xdr:row>57</xdr:row>
      <xdr:rowOff>164747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840295"/>
          <a:ext cx="838200" cy="9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58152</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8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164747</xdr:rowOff>
    </xdr:from>
    <xdr:to>
      <xdr:col>81</xdr:col>
      <xdr:colOff>50800</xdr:colOff>
      <xdr:row>58</xdr:row>
      <xdr:rowOff>53625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937397"/>
          <a:ext cx="889000" cy="6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8876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61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15917</xdr:rowOff>
    </xdr:from>
    <xdr:to>
      <xdr:col>76</xdr:col>
      <xdr:colOff>114300</xdr:colOff>
      <xdr:row>58</xdr:row>
      <xdr:rowOff>53625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960017"/>
          <a:ext cx="889000" cy="3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101145</xdr:rowOff>
    </xdr:from>
    <xdr:to>
      <xdr:col>76</xdr:col>
      <xdr:colOff>165100</xdr:colOff>
      <xdr:row>58</xdr:row>
      <xdr:rowOff>31295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7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47822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64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15917</xdr:rowOff>
    </xdr:from>
    <xdr:to>
      <xdr:col>71</xdr:col>
      <xdr:colOff>177800</xdr:colOff>
      <xdr:row>58</xdr:row>
      <xdr:rowOff>18393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960017"/>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101843</xdr:rowOff>
    </xdr:from>
    <xdr:to>
      <xdr:col>72</xdr:col>
      <xdr:colOff>38100</xdr:colOff>
      <xdr:row>58</xdr:row>
      <xdr:rowOff>31993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48520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64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117940</xdr:rowOff>
    </xdr:from>
    <xdr:to>
      <xdr:col>67</xdr:col>
      <xdr:colOff>101600</xdr:colOff>
      <xdr:row>58</xdr:row>
      <xdr:rowOff>48090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64617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6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16845</xdr:rowOff>
    </xdr:from>
    <xdr:to>
      <xdr:col>85</xdr:col>
      <xdr:colOff>177800</xdr:colOff>
      <xdr:row>57</xdr:row>
      <xdr:rowOff>118445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7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39722</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6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113947</xdr:rowOff>
    </xdr:from>
    <xdr:to>
      <xdr:col>81</xdr:col>
      <xdr:colOff>101600</xdr:colOff>
      <xdr:row>58</xdr:row>
      <xdr:rowOff>44097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8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35224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97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2825</xdr:rowOff>
    </xdr:from>
    <xdr:to>
      <xdr:col>76</xdr:col>
      <xdr:colOff>165100</xdr:colOff>
      <xdr:row>58</xdr:row>
      <xdr:rowOff>104425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94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95552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136567</xdr:rowOff>
    </xdr:from>
    <xdr:to>
      <xdr:col>72</xdr:col>
      <xdr:colOff>38100</xdr:colOff>
      <xdr:row>58</xdr:row>
      <xdr:rowOff>66717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90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57844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1000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139043</xdr:rowOff>
    </xdr:from>
    <xdr:to>
      <xdr:col>67</xdr:col>
      <xdr:colOff>101600</xdr:colOff>
      <xdr:row>58</xdr:row>
      <xdr:rowOff>69193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91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60320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00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27525</xdr:rowOff>
    </xdr:from>
    <xdr:to>
      <xdr:col>85</xdr:col>
      <xdr:colOff>127000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72075"/>
          <a:ext cx="838200" cy="7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40301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13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27525</xdr:rowOff>
    </xdr:from>
    <xdr:to>
      <xdr:col>81</xdr:col>
      <xdr:colOff>50800</xdr:colOff>
      <xdr:row>79</xdr:row>
      <xdr:rowOff>88683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72075"/>
          <a:ext cx="889000" cy="6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89628</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6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88683</xdr:rowOff>
    </xdr:from>
    <xdr:to>
      <xdr:col>76</xdr:col>
      <xdr:colOff>114300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633233"/>
          <a:ext cx="8890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3907</xdr:rowOff>
    </xdr:from>
    <xdr:to>
      <xdr:col>76</xdr:col>
      <xdr:colOff>165100</xdr:colOff>
      <xdr:row>79</xdr:row>
      <xdr:rowOff>105507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122034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17864</xdr:rowOff>
    </xdr:from>
    <xdr:to>
      <xdr:col>72</xdr:col>
      <xdr:colOff>38100</xdr:colOff>
      <xdr:row>79</xdr:row>
      <xdr:rowOff>119464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135991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32352</xdr:rowOff>
    </xdr:from>
    <xdr:to>
      <xdr:col>67</xdr:col>
      <xdr:colOff>101600</xdr:colOff>
      <xdr:row>79</xdr:row>
      <xdr:rowOff>133952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150479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35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167301</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40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148175</xdr:rowOff>
    </xdr:from>
    <xdr:to>
      <xdr:col>81</xdr:col>
      <xdr:colOff>101600</xdr:colOff>
      <xdr:row>79</xdr:row>
      <xdr:rowOff>78325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2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94852</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329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37883</xdr:rowOff>
    </xdr:from>
    <xdr:to>
      <xdr:col>76</xdr:col>
      <xdr:colOff>165100</xdr:colOff>
      <xdr:row>79</xdr:row>
      <xdr:rowOff>139483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8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130610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675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49436</xdr:rowOff>
    </xdr:from>
    <xdr:to>
      <xdr:col>85</xdr:col>
      <xdr:colOff>127000</xdr:colOff>
      <xdr:row>98</xdr:row>
      <xdr:rowOff>65196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851536"/>
          <a:ext cx="838200" cy="1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664</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5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65196</xdr:rowOff>
    </xdr:from>
    <xdr:to>
      <xdr:col>81</xdr:col>
      <xdr:colOff>50800</xdr:colOff>
      <xdr:row>98</xdr:row>
      <xdr:rowOff>68188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867296"/>
          <a:ext cx="889000" cy="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3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126612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1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68188</xdr:rowOff>
    </xdr:from>
    <xdr:to>
      <xdr:col>76</xdr:col>
      <xdr:colOff>114300</xdr:colOff>
      <xdr:row>98</xdr:row>
      <xdr:rowOff>93210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870288"/>
          <a:ext cx="889000" cy="2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169549</xdr:rowOff>
    </xdr:from>
    <xdr:to>
      <xdr:col>76</xdr:col>
      <xdr:colOff>165100</xdr:colOff>
      <xdr:row>97</xdr:row>
      <xdr:rowOff>99699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2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116226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0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93210</xdr:rowOff>
    </xdr:from>
    <xdr:to>
      <xdr:col>71</xdr:col>
      <xdr:colOff>177800</xdr:colOff>
      <xdr:row>98</xdr:row>
      <xdr:rowOff>99878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895310"/>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22011</xdr:rowOff>
    </xdr:from>
    <xdr:to>
      <xdr:col>72</xdr:col>
      <xdr:colOff>38100</xdr:colOff>
      <xdr:row>97</xdr:row>
      <xdr:rowOff>123611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5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140138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11280</xdr:rowOff>
    </xdr:from>
    <xdr:to>
      <xdr:col>67</xdr:col>
      <xdr:colOff>101600</xdr:colOff>
      <xdr:row>97</xdr:row>
      <xdr:rowOff>112880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129407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1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170086</xdr:rowOff>
    </xdr:from>
    <xdr:to>
      <xdr:col>85</xdr:col>
      <xdr:colOff>177800</xdr:colOff>
      <xdr:row>98</xdr:row>
      <xdr:rowOff>100236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85013</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1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14396</xdr:rowOff>
    </xdr:from>
    <xdr:to>
      <xdr:col>81</xdr:col>
      <xdr:colOff>101600</xdr:colOff>
      <xdr:row>98</xdr:row>
      <xdr:rowOff>115996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1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107123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0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17388</xdr:rowOff>
    </xdr:from>
    <xdr:to>
      <xdr:col>76</xdr:col>
      <xdr:colOff>165100</xdr:colOff>
      <xdr:row>98</xdr:row>
      <xdr:rowOff>118988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1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110115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1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42410</xdr:rowOff>
    </xdr:from>
    <xdr:to>
      <xdr:col>72</xdr:col>
      <xdr:colOff>38100</xdr:colOff>
      <xdr:row>98</xdr:row>
      <xdr:rowOff>144010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4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135137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3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49078</xdr:rowOff>
    </xdr:from>
    <xdr:to>
      <xdr:col>67</xdr:col>
      <xdr:colOff>101600</xdr:colOff>
      <xdr:row>98</xdr:row>
      <xdr:rowOff>150678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5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141805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4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2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157552</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50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48046</xdr:rowOff>
    </xdr:from>
    <xdr:to>
      <xdr:col>107</xdr:col>
      <xdr:colOff>101600</xdr:colOff>
      <xdr:row>39</xdr:row>
      <xdr:rowOff>149646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166173</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48046</xdr:rowOff>
    </xdr:from>
    <xdr:to>
      <xdr:col>102</xdr:col>
      <xdr:colOff>165100</xdr:colOff>
      <xdr:row>39</xdr:row>
      <xdr:rowOff>149646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166173</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47981</xdr:rowOff>
    </xdr:from>
    <xdr:to>
      <xdr:col>98</xdr:col>
      <xdr:colOff>38100</xdr:colOff>
      <xdr:row>39</xdr:row>
      <xdr:rowOff>149581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166108</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5097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消防費及び教育費を除くすべての項目で類似団体平均を下回っている状況である。このことは甘楽町第５次総合計画に基づき、計画的な事業の執行により、適切な支出ができているといえる。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消防費については、富岡甘楽広域市町村圏消防費負担金及び消防ポンプ自動車購入費の増額が要因となり、類似団体と比較して</a:t>
          </a:r>
          <a:r>
            <a:rPr kumimoji="1" lang="en-US" altLang="ja-JP" sz="1300">
              <a:latin typeface="ＭＳ Ｐゴシック" panose="020B0600070205080204" pitchFamily="50" charset="-128"/>
              <a:ea typeface="ＭＳ Ｐゴシック" panose="020B0600070205080204" pitchFamily="50" charset="-128"/>
            </a:rPr>
            <a:t>9,416</a:t>
          </a:r>
          <a:r>
            <a:rPr kumimoji="1" lang="ja-JP" altLang="en-US" sz="1300">
              <a:latin typeface="ＭＳ Ｐゴシック" panose="020B0600070205080204" pitchFamily="50" charset="-128"/>
              <a:ea typeface="ＭＳ Ｐゴシック" panose="020B0600070205080204" pitchFamily="50" charset="-128"/>
            </a:rPr>
            <a:t>円高い状況となってる。また、教育費については認定こども園建設事業費や学校施設整備工事費（小中学校体育館空調設備）の増額が要因となり、類似団体と比較して</a:t>
          </a:r>
          <a:r>
            <a:rPr kumimoji="1" lang="en-US" altLang="ja-JP" sz="1300">
              <a:latin typeface="ＭＳ Ｐゴシック" panose="020B0600070205080204" pitchFamily="50" charset="-128"/>
              <a:ea typeface="ＭＳ Ｐゴシック" panose="020B0600070205080204" pitchFamily="50" charset="-128"/>
            </a:rPr>
            <a:t>16,504</a:t>
          </a:r>
          <a:r>
            <a:rPr kumimoji="1" lang="ja-JP" altLang="en-US" sz="1300">
              <a:latin typeface="ＭＳ Ｐゴシック" panose="020B0600070205080204" pitchFamily="50" charset="-128"/>
              <a:ea typeface="ＭＳ Ｐゴシック" panose="020B0600070205080204" pitchFamily="50" charset="-128"/>
            </a:rPr>
            <a:t>円高い状況となってる。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来年度以降も甘楽町第６次総合計画に基づき実施事業の内容を精査し、財政状況、緊急性などを勘案しながら適正な財政運営を図っていきたい。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群馬県甘楽町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実質収支比率については、普通交付税の再算定による大幅な増加や新型コロナウイルス感染症対策補助金等の歳入増加が要因となり</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ポイント増加した。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実質単年度収支についても、町が進めてきた財政健全化による効果により引き続き黒字を確保することができている。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財政調整基金残高は、前年度決算剰余金の積立等に伴い増加し、標準財政規模比は</a:t>
          </a:r>
          <a:r>
            <a:rPr kumimoji="1" lang="en-US" altLang="ja-JP" sz="1400">
              <a:latin typeface="ＭＳ ゴシック" pitchFamily="49" charset="-128"/>
              <a:ea typeface="ＭＳ ゴシック" pitchFamily="49" charset="-128"/>
            </a:rPr>
            <a:t>46.73</a:t>
          </a:r>
          <a:r>
            <a:rPr kumimoji="1" lang="ja-JP" altLang="en-US" sz="1400">
              <a:latin typeface="ＭＳ ゴシック" pitchFamily="49" charset="-128"/>
              <a:ea typeface="ＭＳ ゴシック" pitchFamily="49" charset="-128"/>
            </a:rPr>
            <a:t>％となっている。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群馬県甘楽町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この５年間は、一般会計、水道事業会計、特別会計とも黒字であり適正な財政運営がされている。その中でも水道事業会計の黒字額が継続して高い水準で推移している。</a:t>
          </a:r>
        </a:p>
        <a:p>
          <a:r>
            <a:rPr kumimoji="1" lang="ja-JP" altLang="en-US" sz="1400">
              <a:latin typeface="ＭＳ ゴシック" pitchFamily="49" charset="-128"/>
              <a:ea typeface="ＭＳ ゴシック" pitchFamily="49" charset="-128"/>
            </a:rPr>
            <a:t>　特別会計においても黒字で推移しているが、一般会計からの繰出金に依存している部分があり、今後も繰出基準外の繰出金について抑制を図っていく必要がある。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80</v>
      </c>
      <c r="C2" s="179"/>
      <c r="D2" s="180"/>
    </row>
    <row r="3" spans="1:119" ht="18.75" customHeight="1" thickBot="1" x14ac:dyDescent="0.25">
      <c r="A3" s="178"/>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7037707</v>
      </c>
      <c r="BO4" s="410"/>
      <c r="BP4" s="410"/>
      <c r="BQ4" s="410"/>
      <c r="BR4" s="410"/>
      <c r="BS4" s="410"/>
      <c r="BT4" s="410"/>
      <c r="BU4" s="411"/>
      <c r="BV4" s="409">
        <v>7530485</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7.8</v>
      </c>
      <c r="CU4" s="416"/>
      <c r="CV4" s="416"/>
      <c r="CW4" s="416"/>
      <c r="CX4" s="416"/>
      <c r="CY4" s="416"/>
      <c r="CZ4" s="416"/>
      <c r="DA4" s="417"/>
      <c r="DB4" s="415">
        <v>6.4</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6669396</v>
      </c>
      <c r="BO5" s="447"/>
      <c r="BP5" s="447"/>
      <c r="BQ5" s="447"/>
      <c r="BR5" s="447"/>
      <c r="BS5" s="447"/>
      <c r="BT5" s="447"/>
      <c r="BU5" s="448"/>
      <c r="BV5" s="446">
        <v>7222899</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81</v>
      </c>
      <c r="CU5" s="444"/>
      <c r="CV5" s="444"/>
      <c r="CW5" s="444"/>
      <c r="CX5" s="444"/>
      <c r="CY5" s="444"/>
      <c r="CZ5" s="444"/>
      <c r="DA5" s="445"/>
      <c r="DB5" s="443">
        <v>85.5</v>
      </c>
      <c r="DC5" s="444"/>
      <c r="DD5" s="444"/>
      <c r="DE5" s="444"/>
      <c r="DF5" s="444"/>
      <c r="DG5" s="444"/>
      <c r="DH5" s="444"/>
      <c r="DI5" s="445"/>
    </row>
    <row r="6" spans="1:119" ht="18.75" customHeight="1" x14ac:dyDescent="0.2">
      <c r="A6" s="178"/>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93</v>
      </c>
      <c r="AV6" s="479"/>
      <c r="AW6" s="479"/>
      <c r="AX6" s="479"/>
      <c r="AY6" s="480" t="s">
        <v>101</v>
      </c>
      <c r="AZ6" s="481"/>
      <c r="BA6" s="481"/>
      <c r="BB6" s="481"/>
      <c r="BC6" s="481"/>
      <c r="BD6" s="481"/>
      <c r="BE6" s="481"/>
      <c r="BF6" s="481"/>
      <c r="BG6" s="481"/>
      <c r="BH6" s="481"/>
      <c r="BI6" s="481"/>
      <c r="BJ6" s="481"/>
      <c r="BK6" s="481"/>
      <c r="BL6" s="481"/>
      <c r="BM6" s="482"/>
      <c r="BN6" s="446">
        <v>368311</v>
      </c>
      <c r="BO6" s="447"/>
      <c r="BP6" s="447"/>
      <c r="BQ6" s="447"/>
      <c r="BR6" s="447"/>
      <c r="BS6" s="447"/>
      <c r="BT6" s="447"/>
      <c r="BU6" s="448"/>
      <c r="BV6" s="446">
        <v>307586</v>
      </c>
      <c r="BW6" s="447"/>
      <c r="BX6" s="447"/>
      <c r="BY6" s="447"/>
      <c r="BZ6" s="447"/>
      <c r="CA6" s="447"/>
      <c r="CB6" s="447"/>
      <c r="CC6" s="448"/>
      <c r="CD6" s="449" t="s">
        <v>102</v>
      </c>
      <c r="CE6" s="450"/>
      <c r="CF6" s="450"/>
      <c r="CG6" s="450"/>
      <c r="CH6" s="450"/>
      <c r="CI6" s="450"/>
      <c r="CJ6" s="450"/>
      <c r="CK6" s="450"/>
      <c r="CL6" s="450"/>
      <c r="CM6" s="450"/>
      <c r="CN6" s="450"/>
      <c r="CO6" s="450"/>
      <c r="CP6" s="450"/>
      <c r="CQ6" s="450"/>
      <c r="CR6" s="450"/>
      <c r="CS6" s="451"/>
      <c r="CT6" s="483">
        <v>85.6</v>
      </c>
      <c r="CU6" s="484"/>
      <c r="CV6" s="484"/>
      <c r="CW6" s="484"/>
      <c r="CX6" s="484"/>
      <c r="CY6" s="484"/>
      <c r="CZ6" s="484"/>
      <c r="DA6" s="485"/>
      <c r="DB6" s="483">
        <v>89.5</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103</v>
      </c>
      <c r="AN7" s="476"/>
      <c r="AO7" s="476"/>
      <c r="AP7" s="476"/>
      <c r="AQ7" s="476"/>
      <c r="AR7" s="476"/>
      <c r="AS7" s="476"/>
      <c r="AT7" s="477"/>
      <c r="AU7" s="478" t="s">
        <v>104</v>
      </c>
      <c r="AV7" s="479"/>
      <c r="AW7" s="479"/>
      <c r="AX7" s="479"/>
      <c r="AY7" s="480" t="s">
        <v>105</v>
      </c>
      <c r="AZ7" s="481"/>
      <c r="BA7" s="481"/>
      <c r="BB7" s="481"/>
      <c r="BC7" s="481"/>
      <c r="BD7" s="481"/>
      <c r="BE7" s="481"/>
      <c r="BF7" s="481"/>
      <c r="BG7" s="481"/>
      <c r="BH7" s="481"/>
      <c r="BI7" s="481"/>
      <c r="BJ7" s="481"/>
      <c r="BK7" s="481"/>
      <c r="BL7" s="481"/>
      <c r="BM7" s="482"/>
      <c r="BN7" s="446">
        <v>55116</v>
      </c>
      <c r="BO7" s="447"/>
      <c r="BP7" s="447"/>
      <c r="BQ7" s="447"/>
      <c r="BR7" s="447"/>
      <c r="BS7" s="447"/>
      <c r="BT7" s="447"/>
      <c r="BU7" s="448"/>
      <c r="BV7" s="446">
        <v>66307</v>
      </c>
      <c r="BW7" s="447"/>
      <c r="BX7" s="447"/>
      <c r="BY7" s="447"/>
      <c r="BZ7" s="447"/>
      <c r="CA7" s="447"/>
      <c r="CB7" s="447"/>
      <c r="CC7" s="448"/>
      <c r="CD7" s="449" t="s">
        <v>106</v>
      </c>
      <c r="CE7" s="450"/>
      <c r="CF7" s="450"/>
      <c r="CG7" s="450"/>
      <c r="CH7" s="450"/>
      <c r="CI7" s="450"/>
      <c r="CJ7" s="450"/>
      <c r="CK7" s="450"/>
      <c r="CL7" s="450"/>
      <c r="CM7" s="450"/>
      <c r="CN7" s="450"/>
      <c r="CO7" s="450"/>
      <c r="CP7" s="450"/>
      <c r="CQ7" s="450"/>
      <c r="CR7" s="450"/>
      <c r="CS7" s="451"/>
      <c r="CT7" s="446">
        <v>4004299</v>
      </c>
      <c r="CU7" s="447"/>
      <c r="CV7" s="447"/>
      <c r="CW7" s="447"/>
      <c r="CX7" s="447"/>
      <c r="CY7" s="447"/>
      <c r="CZ7" s="447"/>
      <c r="DA7" s="448"/>
      <c r="DB7" s="446">
        <v>3761022</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107</v>
      </c>
      <c r="AN8" s="476"/>
      <c r="AO8" s="476"/>
      <c r="AP8" s="476"/>
      <c r="AQ8" s="476"/>
      <c r="AR8" s="476"/>
      <c r="AS8" s="476"/>
      <c r="AT8" s="477"/>
      <c r="AU8" s="478" t="s">
        <v>108</v>
      </c>
      <c r="AV8" s="479"/>
      <c r="AW8" s="479"/>
      <c r="AX8" s="479"/>
      <c r="AY8" s="480" t="s">
        <v>109</v>
      </c>
      <c r="AZ8" s="481"/>
      <c r="BA8" s="481"/>
      <c r="BB8" s="481"/>
      <c r="BC8" s="481"/>
      <c r="BD8" s="481"/>
      <c r="BE8" s="481"/>
      <c r="BF8" s="481"/>
      <c r="BG8" s="481"/>
      <c r="BH8" s="481"/>
      <c r="BI8" s="481"/>
      <c r="BJ8" s="481"/>
      <c r="BK8" s="481"/>
      <c r="BL8" s="481"/>
      <c r="BM8" s="482"/>
      <c r="BN8" s="446">
        <v>313195</v>
      </c>
      <c r="BO8" s="447"/>
      <c r="BP8" s="447"/>
      <c r="BQ8" s="447"/>
      <c r="BR8" s="447"/>
      <c r="BS8" s="447"/>
      <c r="BT8" s="447"/>
      <c r="BU8" s="448"/>
      <c r="BV8" s="446">
        <v>241279</v>
      </c>
      <c r="BW8" s="447"/>
      <c r="BX8" s="447"/>
      <c r="BY8" s="447"/>
      <c r="BZ8" s="447"/>
      <c r="CA8" s="447"/>
      <c r="CB8" s="447"/>
      <c r="CC8" s="448"/>
      <c r="CD8" s="449" t="s">
        <v>110</v>
      </c>
      <c r="CE8" s="450"/>
      <c r="CF8" s="450"/>
      <c r="CG8" s="450"/>
      <c r="CH8" s="450"/>
      <c r="CI8" s="450"/>
      <c r="CJ8" s="450"/>
      <c r="CK8" s="450"/>
      <c r="CL8" s="450"/>
      <c r="CM8" s="450"/>
      <c r="CN8" s="450"/>
      <c r="CO8" s="450"/>
      <c r="CP8" s="450"/>
      <c r="CQ8" s="450"/>
      <c r="CR8" s="450"/>
      <c r="CS8" s="451"/>
      <c r="CT8" s="486">
        <v>0.47</v>
      </c>
      <c r="CU8" s="487"/>
      <c r="CV8" s="487"/>
      <c r="CW8" s="487"/>
      <c r="CX8" s="487"/>
      <c r="CY8" s="487"/>
      <c r="CZ8" s="487"/>
      <c r="DA8" s="488"/>
      <c r="DB8" s="486">
        <v>0.49</v>
      </c>
      <c r="DC8" s="487"/>
      <c r="DD8" s="487"/>
      <c r="DE8" s="487"/>
      <c r="DF8" s="487"/>
      <c r="DG8" s="487"/>
      <c r="DH8" s="487"/>
      <c r="DI8" s="488"/>
    </row>
    <row r="9" spans="1:119" ht="18.75" customHeight="1" thickBot="1" x14ac:dyDescent="0.25">
      <c r="A9" s="178"/>
      <c r="B9" s="440" t="s">
        <v>111</v>
      </c>
      <c r="C9" s="441"/>
      <c r="D9" s="441"/>
      <c r="E9" s="441"/>
      <c r="F9" s="441"/>
      <c r="G9" s="441"/>
      <c r="H9" s="441"/>
      <c r="I9" s="441"/>
      <c r="J9" s="441"/>
      <c r="K9" s="489"/>
      <c r="L9" s="490" t="s">
        <v>112</v>
      </c>
      <c r="M9" s="491"/>
      <c r="N9" s="491"/>
      <c r="O9" s="491"/>
      <c r="P9" s="491"/>
      <c r="Q9" s="492"/>
      <c r="R9" s="493">
        <v>12491</v>
      </c>
      <c r="S9" s="494"/>
      <c r="T9" s="494"/>
      <c r="U9" s="494"/>
      <c r="V9" s="495"/>
      <c r="W9" s="403" t="s">
        <v>113</v>
      </c>
      <c r="X9" s="404"/>
      <c r="Y9" s="404"/>
      <c r="Z9" s="404"/>
      <c r="AA9" s="404"/>
      <c r="AB9" s="404"/>
      <c r="AC9" s="404"/>
      <c r="AD9" s="404"/>
      <c r="AE9" s="404"/>
      <c r="AF9" s="404"/>
      <c r="AG9" s="404"/>
      <c r="AH9" s="404"/>
      <c r="AI9" s="404"/>
      <c r="AJ9" s="404"/>
      <c r="AK9" s="404"/>
      <c r="AL9" s="405"/>
      <c r="AM9" s="475" t="s">
        <v>114</v>
      </c>
      <c r="AN9" s="476"/>
      <c r="AO9" s="476"/>
      <c r="AP9" s="476"/>
      <c r="AQ9" s="476"/>
      <c r="AR9" s="476"/>
      <c r="AS9" s="476"/>
      <c r="AT9" s="477"/>
      <c r="AU9" s="478" t="s">
        <v>93</v>
      </c>
      <c r="AV9" s="479"/>
      <c r="AW9" s="479"/>
      <c r="AX9" s="479"/>
      <c r="AY9" s="480" t="s">
        <v>115</v>
      </c>
      <c r="AZ9" s="481"/>
      <c r="BA9" s="481"/>
      <c r="BB9" s="481"/>
      <c r="BC9" s="481"/>
      <c r="BD9" s="481"/>
      <c r="BE9" s="481"/>
      <c r="BF9" s="481"/>
      <c r="BG9" s="481"/>
      <c r="BH9" s="481"/>
      <c r="BI9" s="481"/>
      <c r="BJ9" s="481"/>
      <c r="BK9" s="481"/>
      <c r="BL9" s="481"/>
      <c r="BM9" s="482"/>
      <c r="BN9" s="446">
        <v>71916</v>
      </c>
      <c r="BO9" s="447"/>
      <c r="BP9" s="447"/>
      <c r="BQ9" s="447"/>
      <c r="BR9" s="447"/>
      <c r="BS9" s="447"/>
      <c r="BT9" s="447"/>
      <c r="BU9" s="448"/>
      <c r="BV9" s="446">
        <v>63688</v>
      </c>
      <c r="BW9" s="447"/>
      <c r="BX9" s="447"/>
      <c r="BY9" s="447"/>
      <c r="BZ9" s="447"/>
      <c r="CA9" s="447"/>
      <c r="CB9" s="447"/>
      <c r="CC9" s="448"/>
      <c r="CD9" s="449" t="s">
        <v>116</v>
      </c>
      <c r="CE9" s="450"/>
      <c r="CF9" s="450"/>
      <c r="CG9" s="450"/>
      <c r="CH9" s="450"/>
      <c r="CI9" s="450"/>
      <c r="CJ9" s="450"/>
      <c r="CK9" s="450"/>
      <c r="CL9" s="450"/>
      <c r="CM9" s="450"/>
      <c r="CN9" s="450"/>
      <c r="CO9" s="450"/>
      <c r="CP9" s="450"/>
      <c r="CQ9" s="450"/>
      <c r="CR9" s="450"/>
      <c r="CS9" s="451"/>
      <c r="CT9" s="443">
        <v>9.1999999999999993</v>
      </c>
      <c r="CU9" s="444"/>
      <c r="CV9" s="444"/>
      <c r="CW9" s="444"/>
      <c r="CX9" s="444"/>
      <c r="CY9" s="444"/>
      <c r="CZ9" s="444"/>
      <c r="DA9" s="445"/>
      <c r="DB9" s="443">
        <v>9.1999999999999993</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117</v>
      </c>
      <c r="M10" s="476"/>
      <c r="N10" s="476"/>
      <c r="O10" s="476"/>
      <c r="P10" s="476"/>
      <c r="Q10" s="477"/>
      <c r="R10" s="497">
        <v>13200</v>
      </c>
      <c r="S10" s="498"/>
      <c r="T10" s="498"/>
      <c r="U10" s="498"/>
      <c r="V10" s="499"/>
      <c r="W10" s="434"/>
      <c r="X10" s="435"/>
      <c r="Y10" s="435"/>
      <c r="Z10" s="435"/>
      <c r="AA10" s="435"/>
      <c r="AB10" s="435"/>
      <c r="AC10" s="435"/>
      <c r="AD10" s="435"/>
      <c r="AE10" s="435"/>
      <c r="AF10" s="435"/>
      <c r="AG10" s="435"/>
      <c r="AH10" s="435"/>
      <c r="AI10" s="435"/>
      <c r="AJ10" s="435"/>
      <c r="AK10" s="435"/>
      <c r="AL10" s="438"/>
      <c r="AM10" s="475" t="s">
        <v>118</v>
      </c>
      <c r="AN10" s="476"/>
      <c r="AO10" s="476"/>
      <c r="AP10" s="476"/>
      <c r="AQ10" s="476"/>
      <c r="AR10" s="476"/>
      <c r="AS10" s="476"/>
      <c r="AT10" s="477"/>
      <c r="AU10" s="478" t="s">
        <v>93</v>
      </c>
      <c r="AV10" s="479"/>
      <c r="AW10" s="479"/>
      <c r="AX10" s="479"/>
      <c r="AY10" s="480" t="s">
        <v>119</v>
      </c>
      <c r="AZ10" s="481"/>
      <c r="BA10" s="481"/>
      <c r="BB10" s="481"/>
      <c r="BC10" s="481"/>
      <c r="BD10" s="481"/>
      <c r="BE10" s="481"/>
      <c r="BF10" s="481"/>
      <c r="BG10" s="481"/>
      <c r="BH10" s="481"/>
      <c r="BI10" s="481"/>
      <c r="BJ10" s="481"/>
      <c r="BK10" s="481"/>
      <c r="BL10" s="481"/>
      <c r="BM10" s="482"/>
      <c r="BN10" s="446">
        <v>300443</v>
      </c>
      <c r="BO10" s="447"/>
      <c r="BP10" s="447"/>
      <c r="BQ10" s="447"/>
      <c r="BR10" s="447"/>
      <c r="BS10" s="447"/>
      <c r="BT10" s="447"/>
      <c r="BU10" s="448"/>
      <c r="BV10" s="446">
        <v>81993</v>
      </c>
      <c r="BW10" s="447"/>
      <c r="BX10" s="447"/>
      <c r="BY10" s="447"/>
      <c r="BZ10" s="447"/>
      <c r="CA10" s="447"/>
      <c r="CB10" s="447"/>
      <c r="CC10" s="448"/>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121</v>
      </c>
      <c r="M11" s="501"/>
      <c r="N11" s="501"/>
      <c r="O11" s="501"/>
      <c r="P11" s="501"/>
      <c r="Q11" s="502"/>
      <c r="R11" s="503" t="s">
        <v>122</v>
      </c>
      <c r="S11" s="504"/>
      <c r="T11" s="504"/>
      <c r="U11" s="504"/>
      <c r="V11" s="505"/>
      <c r="W11" s="434"/>
      <c r="X11" s="435"/>
      <c r="Y11" s="435"/>
      <c r="Z11" s="435"/>
      <c r="AA11" s="435"/>
      <c r="AB11" s="435"/>
      <c r="AC11" s="435"/>
      <c r="AD11" s="435"/>
      <c r="AE11" s="435"/>
      <c r="AF11" s="435"/>
      <c r="AG11" s="435"/>
      <c r="AH11" s="435"/>
      <c r="AI11" s="435"/>
      <c r="AJ11" s="435"/>
      <c r="AK11" s="435"/>
      <c r="AL11" s="438"/>
      <c r="AM11" s="475" t="s">
        <v>123</v>
      </c>
      <c r="AN11" s="476"/>
      <c r="AO11" s="476"/>
      <c r="AP11" s="476"/>
      <c r="AQ11" s="476"/>
      <c r="AR11" s="476"/>
      <c r="AS11" s="476"/>
      <c r="AT11" s="477"/>
      <c r="AU11" s="478" t="s">
        <v>93</v>
      </c>
      <c r="AV11" s="479"/>
      <c r="AW11" s="479"/>
      <c r="AX11" s="479"/>
      <c r="AY11" s="480" t="s">
        <v>124</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125</v>
      </c>
      <c r="CE11" s="450"/>
      <c r="CF11" s="450"/>
      <c r="CG11" s="450"/>
      <c r="CH11" s="450"/>
      <c r="CI11" s="450"/>
      <c r="CJ11" s="450"/>
      <c r="CK11" s="450"/>
      <c r="CL11" s="450"/>
      <c r="CM11" s="450"/>
      <c r="CN11" s="450"/>
      <c r="CO11" s="450"/>
      <c r="CP11" s="450"/>
      <c r="CQ11" s="450"/>
      <c r="CR11" s="450"/>
      <c r="CS11" s="451"/>
      <c r="CT11" s="486" t="s">
        <v>126</v>
      </c>
      <c r="CU11" s="487"/>
      <c r="CV11" s="487"/>
      <c r="CW11" s="487"/>
      <c r="CX11" s="487"/>
      <c r="CY11" s="487"/>
      <c r="CZ11" s="487"/>
      <c r="DA11" s="488"/>
      <c r="DB11" s="486" t="s">
        <v>127</v>
      </c>
      <c r="DC11" s="487"/>
      <c r="DD11" s="487"/>
      <c r="DE11" s="487"/>
      <c r="DF11" s="487"/>
      <c r="DG11" s="487"/>
      <c r="DH11" s="487"/>
      <c r="DI11" s="488"/>
    </row>
    <row r="12" spans="1:119" ht="18.75" customHeight="1" x14ac:dyDescent="0.2">
      <c r="A12" s="178"/>
      <c r="B12" s="506" t="s">
        <v>128</v>
      </c>
      <c r="C12" s="507"/>
      <c r="D12" s="507"/>
      <c r="E12" s="507"/>
      <c r="F12" s="507"/>
      <c r="G12" s="507"/>
      <c r="H12" s="507"/>
      <c r="I12" s="507"/>
      <c r="J12" s="507"/>
      <c r="K12" s="508"/>
      <c r="L12" s="515" t="s">
        <v>129</v>
      </c>
      <c r="M12" s="516"/>
      <c r="N12" s="516"/>
      <c r="O12" s="516"/>
      <c r="P12" s="516"/>
      <c r="Q12" s="517"/>
      <c r="R12" s="518">
        <v>12767</v>
      </c>
      <c r="S12" s="519"/>
      <c r="T12" s="519"/>
      <c r="U12" s="519"/>
      <c r="V12" s="520"/>
      <c r="W12" s="521" t="s">
        <v>1</v>
      </c>
      <c r="X12" s="479"/>
      <c r="Y12" s="479"/>
      <c r="Z12" s="479"/>
      <c r="AA12" s="479"/>
      <c r="AB12" s="522"/>
      <c r="AC12" s="523" t="s">
        <v>130</v>
      </c>
      <c r="AD12" s="524"/>
      <c r="AE12" s="524"/>
      <c r="AF12" s="524"/>
      <c r="AG12" s="525"/>
      <c r="AH12" s="523" t="s">
        <v>131</v>
      </c>
      <c r="AI12" s="524"/>
      <c r="AJ12" s="524"/>
      <c r="AK12" s="524"/>
      <c r="AL12" s="526"/>
      <c r="AM12" s="475" t="s">
        <v>132</v>
      </c>
      <c r="AN12" s="476"/>
      <c r="AO12" s="476"/>
      <c r="AP12" s="476"/>
      <c r="AQ12" s="476"/>
      <c r="AR12" s="476"/>
      <c r="AS12" s="476"/>
      <c r="AT12" s="477"/>
      <c r="AU12" s="478" t="s">
        <v>93</v>
      </c>
      <c r="AV12" s="479"/>
      <c r="AW12" s="479"/>
      <c r="AX12" s="479"/>
      <c r="AY12" s="480" t="s">
        <v>133</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134</v>
      </c>
      <c r="CE12" s="450"/>
      <c r="CF12" s="450"/>
      <c r="CG12" s="450"/>
      <c r="CH12" s="450"/>
      <c r="CI12" s="450"/>
      <c r="CJ12" s="450"/>
      <c r="CK12" s="450"/>
      <c r="CL12" s="450"/>
      <c r="CM12" s="450"/>
      <c r="CN12" s="450"/>
      <c r="CO12" s="450"/>
      <c r="CP12" s="450"/>
      <c r="CQ12" s="450"/>
      <c r="CR12" s="450"/>
      <c r="CS12" s="451"/>
      <c r="CT12" s="486" t="s">
        <v>127</v>
      </c>
      <c r="CU12" s="487"/>
      <c r="CV12" s="487"/>
      <c r="CW12" s="487"/>
      <c r="CX12" s="487"/>
      <c r="CY12" s="487"/>
      <c r="CZ12" s="487"/>
      <c r="DA12" s="488"/>
      <c r="DB12" s="486" t="s">
        <v>127</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135</v>
      </c>
      <c r="N13" s="538"/>
      <c r="O13" s="538"/>
      <c r="P13" s="538"/>
      <c r="Q13" s="539"/>
      <c r="R13" s="530">
        <v>12588</v>
      </c>
      <c r="S13" s="531"/>
      <c r="T13" s="531"/>
      <c r="U13" s="531"/>
      <c r="V13" s="532"/>
      <c r="W13" s="462" t="s">
        <v>136</v>
      </c>
      <c r="X13" s="463"/>
      <c r="Y13" s="463"/>
      <c r="Z13" s="463"/>
      <c r="AA13" s="463"/>
      <c r="AB13" s="453"/>
      <c r="AC13" s="497">
        <v>562</v>
      </c>
      <c r="AD13" s="498"/>
      <c r="AE13" s="498"/>
      <c r="AF13" s="498"/>
      <c r="AG13" s="540"/>
      <c r="AH13" s="497">
        <v>689</v>
      </c>
      <c r="AI13" s="498"/>
      <c r="AJ13" s="498"/>
      <c r="AK13" s="498"/>
      <c r="AL13" s="499"/>
      <c r="AM13" s="475" t="s">
        <v>137</v>
      </c>
      <c r="AN13" s="476"/>
      <c r="AO13" s="476"/>
      <c r="AP13" s="476"/>
      <c r="AQ13" s="476"/>
      <c r="AR13" s="476"/>
      <c r="AS13" s="476"/>
      <c r="AT13" s="477"/>
      <c r="AU13" s="478" t="s">
        <v>138</v>
      </c>
      <c r="AV13" s="479"/>
      <c r="AW13" s="479"/>
      <c r="AX13" s="479"/>
      <c r="AY13" s="480" t="s">
        <v>139</v>
      </c>
      <c r="AZ13" s="481"/>
      <c r="BA13" s="481"/>
      <c r="BB13" s="481"/>
      <c r="BC13" s="481"/>
      <c r="BD13" s="481"/>
      <c r="BE13" s="481"/>
      <c r="BF13" s="481"/>
      <c r="BG13" s="481"/>
      <c r="BH13" s="481"/>
      <c r="BI13" s="481"/>
      <c r="BJ13" s="481"/>
      <c r="BK13" s="481"/>
      <c r="BL13" s="481"/>
      <c r="BM13" s="482"/>
      <c r="BN13" s="446">
        <v>372359</v>
      </c>
      <c r="BO13" s="447"/>
      <c r="BP13" s="447"/>
      <c r="BQ13" s="447"/>
      <c r="BR13" s="447"/>
      <c r="BS13" s="447"/>
      <c r="BT13" s="447"/>
      <c r="BU13" s="448"/>
      <c r="BV13" s="446">
        <v>145681</v>
      </c>
      <c r="BW13" s="447"/>
      <c r="BX13" s="447"/>
      <c r="BY13" s="447"/>
      <c r="BZ13" s="447"/>
      <c r="CA13" s="447"/>
      <c r="CB13" s="447"/>
      <c r="CC13" s="448"/>
      <c r="CD13" s="449" t="s">
        <v>140</v>
      </c>
      <c r="CE13" s="450"/>
      <c r="CF13" s="450"/>
      <c r="CG13" s="450"/>
      <c r="CH13" s="450"/>
      <c r="CI13" s="450"/>
      <c r="CJ13" s="450"/>
      <c r="CK13" s="450"/>
      <c r="CL13" s="450"/>
      <c r="CM13" s="450"/>
      <c r="CN13" s="450"/>
      <c r="CO13" s="450"/>
      <c r="CP13" s="450"/>
      <c r="CQ13" s="450"/>
      <c r="CR13" s="450"/>
      <c r="CS13" s="451"/>
      <c r="CT13" s="443">
        <v>7.6</v>
      </c>
      <c r="CU13" s="444"/>
      <c r="CV13" s="444"/>
      <c r="CW13" s="444"/>
      <c r="CX13" s="444"/>
      <c r="CY13" s="444"/>
      <c r="CZ13" s="444"/>
      <c r="DA13" s="445"/>
      <c r="DB13" s="443">
        <v>7.1</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141</v>
      </c>
      <c r="M14" s="528"/>
      <c r="N14" s="528"/>
      <c r="O14" s="528"/>
      <c r="P14" s="528"/>
      <c r="Q14" s="529"/>
      <c r="R14" s="530">
        <v>12943</v>
      </c>
      <c r="S14" s="531"/>
      <c r="T14" s="531"/>
      <c r="U14" s="531"/>
      <c r="V14" s="532"/>
      <c r="W14" s="436"/>
      <c r="X14" s="437"/>
      <c r="Y14" s="437"/>
      <c r="Z14" s="437"/>
      <c r="AA14" s="437"/>
      <c r="AB14" s="426"/>
      <c r="AC14" s="533">
        <v>8.8000000000000007</v>
      </c>
      <c r="AD14" s="534"/>
      <c r="AE14" s="534"/>
      <c r="AF14" s="534"/>
      <c r="AG14" s="535"/>
      <c r="AH14" s="533">
        <v>10</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142</v>
      </c>
      <c r="CE14" s="542"/>
      <c r="CF14" s="542"/>
      <c r="CG14" s="542"/>
      <c r="CH14" s="542"/>
      <c r="CI14" s="542"/>
      <c r="CJ14" s="542"/>
      <c r="CK14" s="542"/>
      <c r="CL14" s="542"/>
      <c r="CM14" s="542"/>
      <c r="CN14" s="542"/>
      <c r="CO14" s="542"/>
      <c r="CP14" s="542"/>
      <c r="CQ14" s="542"/>
      <c r="CR14" s="542"/>
      <c r="CS14" s="543"/>
      <c r="CT14" s="544">
        <v>13</v>
      </c>
      <c r="CU14" s="545"/>
      <c r="CV14" s="545"/>
      <c r="CW14" s="545"/>
      <c r="CX14" s="545"/>
      <c r="CY14" s="545"/>
      <c r="CZ14" s="545"/>
      <c r="DA14" s="546"/>
      <c r="DB14" s="544">
        <v>21.4</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143</v>
      </c>
      <c r="N15" s="538"/>
      <c r="O15" s="538"/>
      <c r="P15" s="538"/>
      <c r="Q15" s="539"/>
      <c r="R15" s="530">
        <v>12766</v>
      </c>
      <c r="S15" s="531"/>
      <c r="T15" s="531"/>
      <c r="U15" s="531"/>
      <c r="V15" s="532"/>
      <c r="W15" s="462" t="s">
        <v>144</v>
      </c>
      <c r="X15" s="463"/>
      <c r="Y15" s="463"/>
      <c r="Z15" s="463"/>
      <c r="AA15" s="463"/>
      <c r="AB15" s="453"/>
      <c r="AC15" s="497">
        <v>2508</v>
      </c>
      <c r="AD15" s="498"/>
      <c r="AE15" s="498"/>
      <c r="AF15" s="498"/>
      <c r="AG15" s="540"/>
      <c r="AH15" s="497">
        <v>2722</v>
      </c>
      <c r="AI15" s="498"/>
      <c r="AJ15" s="498"/>
      <c r="AK15" s="498"/>
      <c r="AL15" s="499"/>
      <c r="AM15" s="475"/>
      <c r="AN15" s="476"/>
      <c r="AO15" s="476"/>
      <c r="AP15" s="476"/>
      <c r="AQ15" s="476"/>
      <c r="AR15" s="476"/>
      <c r="AS15" s="476"/>
      <c r="AT15" s="477"/>
      <c r="AU15" s="478"/>
      <c r="AV15" s="479"/>
      <c r="AW15" s="479"/>
      <c r="AX15" s="479"/>
      <c r="AY15" s="406" t="s">
        <v>145</v>
      </c>
      <c r="AZ15" s="407"/>
      <c r="BA15" s="407"/>
      <c r="BB15" s="407"/>
      <c r="BC15" s="407"/>
      <c r="BD15" s="407"/>
      <c r="BE15" s="407"/>
      <c r="BF15" s="407"/>
      <c r="BG15" s="407"/>
      <c r="BH15" s="407"/>
      <c r="BI15" s="407"/>
      <c r="BJ15" s="407"/>
      <c r="BK15" s="407"/>
      <c r="BL15" s="407"/>
      <c r="BM15" s="408"/>
      <c r="BN15" s="409">
        <v>1504722</v>
      </c>
      <c r="BO15" s="410"/>
      <c r="BP15" s="410"/>
      <c r="BQ15" s="410"/>
      <c r="BR15" s="410"/>
      <c r="BS15" s="410"/>
      <c r="BT15" s="410"/>
      <c r="BU15" s="411"/>
      <c r="BV15" s="409">
        <v>1529031</v>
      </c>
      <c r="BW15" s="410"/>
      <c r="BX15" s="410"/>
      <c r="BY15" s="410"/>
      <c r="BZ15" s="410"/>
      <c r="CA15" s="410"/>
      <c r="CB15" s="410"/>
      <c r="CC15" s="411"/>
      <c r="CD15" s="547" t="s">
        <v>146</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147</v>
      </c>
      <c r="M16" s="550"/>
      <c r="N16" s="550"/>
      <c r="O16" s="550"/>
      <c r="P16" s="550"/>
      <c r="Q16" s="551"/>
      <c r="R16" s="552" t="s">
        <v>148</v>
      </c>
      <c r="S16" s="553"/>
      <c r="T16" s="553"/>
      <c r="U16" s="553"/>
      <c r="V16" s="554"/>
      <c r="W16" s="436"/>
      <c r="X16" s="437"/>
      <c r="Y16" s="437"/>
      <c r="Z16" s="437"/>
      <c r="AA16" s="437"/>
      <c r="AB16" s="426"/>
      <c r="AC16" s="533">
        <v>39.1</v>
      </c>
      <c r="AD16" s="534"/>
      <c r="AE16" s="534"/>
      <c r="AF16" s="534"/>
      <c r="AG16" s="535"/>
      <c r="AH16" s="533">
        <v>39.5</v>
      </c>
      <c r="AI16" s="534"/>
      <c r="AJ16" s="534"/>
      <c r="AK16" s="534"/>
      <c r="AL16" s="536"/>
      <c r="AM16" s="475"/>
      <c r="AN16" s="476"/>
      <c r="AO16" s="476"/>
      <c r="AP16" s="476"/>
      <c r="AQ16" s="476"/>
      <c r="AR16" s="476"/>
      <c r="AS16" s="476"/>
      <c r="AT16" s="477"/>
      <c r="AU16" s="478"/>
      <c r="AV16" s="479"/>
      <c r="AW16" s="479"/>
      <c r="AX16" s="479"/>
      <c r="AY16" s="480" t="s">
        <v>149</v>
      </c>
      <c r="AZ16" s="481"/>
      <c r="BA16" s="481"/>
      <c r="BB16" s="481"/>
      <c r="BC16" s="481"/>
      <c r="BD16" s="481"/>
      <c r="BE16" s="481"/>
      <c r="BF16" s="481"/>
      <c r="BG16" s="481"/>
      <c r="BH16" s="481"/>
      <c r="BI16" s="481"/>
      <c r="BJ16" s="481"/>
      <c r="BK16" s="481"/>
      <c r="BL16" s="481"/>
      <c r="BM16" s="482"/>
      <c r="BN16" s="446">
        <v>3408670</v>
      </c>
      <c r="BO16" s="447"/>
      <c r="BP16" s="447"/>
      <c r="BQ16" s="447"/>
      <c r="BR16" s="447"/>
      <c r="BS16" s="447"/>
      <c r="BT16" s="447"/>
      <c r="BU16" s="448"/>
      <c r="BV16" s="446">
        <v>3207718</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150</v>
      </c>
      <c r="N17" s="558"/>
      <c r="O17" s="558"/>
      <c r="P17" s="558"/>
      <c r="Q17" s="559"/>
      <c r="R17" s="552" t="s">
        <v>148</v>
      </c>
      <c r="S17" s="553"/>
      <c r="T17" s="553"/>
      <c r="U17" s="553"/>
      <c r="V17" s="554"/>
      <c r="W17" s="462" t="s">
        <v>151</v>
      </c>
      <c r="X17" s="463"/>
      <c r="Y17" s="463"/>
      <c r="Z17" s="463"/>
      <c r="AA17" s="463"/>
      <c r="AB17" s="453"/>
      <c r="AC17" s="497">
        <v>3337</v>
      </c>
      <c r="AD17" s="498"/>
      <c r="AE17" s="498"/>
      <c r="AF17" s="498"/>
      <c r="AG17" s="540"/>
      <c r="AH17" s="497">
        <v>3485</v>
      </c>
      <c r="AI17" s="498"/>
      <c r="AJ17" s="498"/>
      <c r="AK17" s="498"/>
      <c r="AL17" s="499"/>
      <c r="AM17" s="475"/>
      <c r="AN17" s="476"/>
      <c r="AO17" s="476"/>
      <c r="AP17" s="476"/>
      <c r="AQ17" s="476"/>
      <c r="AR17" s="476"/>
      <c r="AS17" s="476"/>
      <c r="AT17" s="477"/>
      <c r="AU17" s="478"/>
      <c r="AV17" s="479"/>
      <c r="AW17" s="479"/>
      <c r="AX17" s="479"/>
      <c r="AY17" s="480" t="s">
        <v>152</v>
      </c>
      <c r="AZ17" s="481"/>
      <c r="BA17" s="481"/>
      <c r="BB17" s="481"/>
      <c r="BC17" s="481"/>
      <c r="BD17" s="481"/>
      <c r="BE17" s="481"/>
      <c r="BF17" s="481"/>
      <c r="BG17" s="481"/>
      <c r="BH17" s="481"/>
      <c r="BI17" s="481"/>
      <c r="BJ17" s="481"/>
      <c r="BK17" s="481"/>
      <c r="BL17" s="481"/>
      <c r="BM17" s="482"/>
      <c r="BN17" s="446">
        <v>1879887</v>
      </c>
      <c r="BO17" s="447"/>
      <c r="BP17" s="447"/>
      <c r="BQ17" s="447"/>
      <c r="BR17" s="447"/>
      <c r="BS17" s="447"/>
      <c r="BT17" s="447"/>
      <c r="BU17" s="448"/>
      <c r="BV17" s="446">
        <v>1913270</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153</v>
      </c>
      <c r="C18" s="489"/>
      <c r="D18" s="489"/>
      <c r="E18" s="569"/>
      <c r="F18" s="569"/>
      <c r="G18" s="569"/>
      <c r="H18" s="569"/>
      <c r="I18" s="569"/>
      <c r="J18" s="569"/>
      <c r="K18" s="569"/>
      <c r="L18" s="570">
        <v>58.61</v>
      </c>
      <c r="M18" s="570"/>
      <c r="N18" s="570"/>
      <c r="O18" s="570"/>
      <c r="P18" s="570"/>
      <c r="Q18" s="570"/>
      <c r="R18" s="571"/>
      <c r="S18" s="571"/>
      <c r="T18" s="571"/>
      <c r="U18" s="571"/>
      <c r="V18" s="572"/>
      <c r="W18" s="464"/>
      <c r="X18" s="465"/>
      <c r="Y18" s="465"/>
      <c r="Z18" s="465"/>
      <c r="AA18" s="465"/>
      <c r="AB18" s="456"/>
      <c r="AC18" s="573">
        <v>52.1</v>
      </c>
      <c r="AD18" s="574"/>
      <c r="AE18" s="574"/>
      <c r="AF18" s="574"/>
      <c r="AG18" s="575"/>
      <c r="AH18" s="573">
        <v>50.5</v>
      </c>
      <c r="AI18" s="574"/>
      <c r="AJ18" s="574"/>
      <c r="AK18" s="574"/>
      <c r="AL18" s="576"/>
      <c r="AM18" s="475"/>
      <c r="AN18" s="476"/>
      <c r="AO18" s="476"/>
      <c r="AP18" s="476"/>
      <c r="AQ18" s="476"/>
      <c r="AR18" s="476"/>
      <c r="AS18" s="476"/>
      <c r="AT18" s="477"/>
      <c r="AU18" s="478"/>
      <c r="AV18" s="479"/>
      <c r="AW18" s="479"/>
      <c r="AX18" s="479"/>
      <c r="AY18" s="480" t="s">
        <v>154</v>
      </c>
      <c r="AZ18" s="481"/>
      <c r="BA18" s="481"/>
      <c r="BB18" s="481"/>
      <c r="BC18" s="481"/>
      <c r="BD18" s="481"/>
      <c r="BE18" s="481"/>
      <c r="BF18" s="481"/>
      <c r="BG18" s="481"/>
      <c r="BH18" s="481"/>
      <c r="BI18" s="481"/>
      <c r="BJ18" s="481"/>
      <c r="BK18" s="481"/>
      <c r="BL18" s="481"/>
      <c r="BM18" s="482"/>
      <c r="BN18" s="446">
        <v>3308655</v>
      </c>
      <c r="BO18" s="447"/>
      <c r="BP18" s="447"/>
      <c r="BQ18" s="447"/>
      <c r="BR18" s="447"/>
      <c r="BS18" s="447"/>
      <c r="BT18" s="447"/>
      <c r="BU18" s="448"/>
      <c r="BV18" s="446">
        <v>3215282</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155</v>
      </c>
      <c r="C19" s="489"/>
      <c r="D19" s="489"/>
      <c r="E19" s="569"/>
      <c r="F19" s="569"/>
      <c r="G19" s="569"/>
      <c r="H19" s="569"/>
      <c r="I19" s="569"/>
      <c r="J19" s="569"/>
      <c r="K19" s="569"/>
      <c r="L19" s="577">
        <v>213</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156</v>
      </c>
      <c r="AZ19" s="481"/>
      <c r="BA19" s="481"/>
      <c r="BB19" s="481"/>
      <c r="BC19" s="481"/>
      <c r="BD19" s="481"/>
      <c r="BE19" s="481"/>
      <c r="BF19" s="481"/>
      <c r="BG19" s="481"/>
      <c r="BH19" s="481"/>
      <c r="BI19" s="481"/>
      <c r="BJ19" s="481"/>
      <c r="BK19" s="481"/>
      <c r="BL19" s="481"/>
      <c r="BM19" s="482"/>
      <c r="BN19" s="446">
        <v>4713885</v>
      </c>
      <c r="BO19" s="447"/>
      <c r="BP19" s="447"/>
      <c r="BQ19" s="447"/>
      <c r="BR19" s="447"/>
      <c r="BS19" s="447"/>
      <c r="BT19" s="447"/>
      <c r="BU19" s="448"/>
      <c r="BV19" s="446">
        <v>4407382</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157</v>
      </c>
      <c r="C20" s="489"/>
      <c r="D20" s="489"/>
      <c r="E20" s="569"/>
      <c r="F20" s="569"/>
      <c r="G20" s="569"/>
      <c r="H20" s="569"/>
      <c r="I20" s="569"/>
      <c r="J20" s="569"/>
      <c r="K20" s="569"/>
      <c r="L20" s="577">
        <v>4660</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158</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159</v>
      </c>
      <c r="C22" s="590"/>
      <c r="D22" s="591"/>
      <c r="E22" s="458" t="s">
        <v>1</v>
      </c>
      <c r="F22" s="463"/>
      <c r="G22" s="463"/>
      <c r="H22" s="463"/>
      <c r="I22" s="463"/>
      <c r="J22" s="463"/>
      <c r="K22" s="453"/>
      <c r="L22" s="458" t="s">
        <v>160</v>
      </c>
      <c r="M22" s="463"/>
      <c r="N22" s="463"/>
      <c r="O22" s="463"/>
      <c r="P22" s="453"/>
      <c r="Q22" s="621" t="s">
        <v>161</v>
      </c>
      <c r="R22" s="622"/>
      <c r="S22" s="622"/>
      <c r="T22" s="622"/>
      <c r="U22" s="622"/>
      <c r="V22" s="623"/>
      <c r="W22" s="589" t="s">
        <v>162</v>
      </c>
      <c r="X22" s="590"/>
      <c r="Y22" s="591"/>
      <c r="Z22" s="458" t="s">
        <v>1</v>
      </c>
      <c r="AA22" s="463"/>
      <c r="AB22" s="463"/>
      <c r="AC22" s="463"/>
      <c r="AD22" s="463"/>
      <c r="AE22" s="463"/>
      <c r="AF22" s="463"/>
      <c r="AG22" s="453"/>
      <c r="AH22" s="627" t="s">
        <v>163</v>
      </c>
      <c r="AI22" s="463"/>
      <c r="AJ22" s="463"/>
      <c r="AK22" s="463"/>
      <c r="AL22" s="453"/>
      <c r="AM22" s="627" t="s">
        <v>164</v>
      </c>
      <c r="AN22" s="628"/>
      <c r="AO22" s="628"/>
      <c r="AP22" s="628"/>
      <c r="AQ22" s="628"/>
      <c r="AR22" s="629"/>
      <c r="AS22" s="621" t="s">
        <v>161</v>
      </c>
      <c r="AT22" s="622"/>
      <c r="AU22" s="622"/>
      <c r="AV22" s="622"/>
      <c r="AW22" s="622"/>
      <c r="AX22" s="633"/>
      <c r="AY22" s="406" t="s">
        <v>165</v>
      </c>
      <c r="AZ22" s="407"/>
      <c r="BA22" s="407"/>
      <c r="BB22" s="407"/>
      <c r="BC22" s="407"/>
      <c r="BD22" s="407"/>
      <c r="BE22" s="407"/>
      <c r="BF22" s="407"/>
      <c r="BG22" s="407"/>
      <c r="BH22" s="407"/>
      <c r="BI22" s="407"/>
      <c r="BJ22" s="407"/>
      <c r="BK22" s="407"/>
      <c r="BL22" s="407"/>
      <c r="BM22" s="408"/>
      <c r="BN22" s="409">
        <v>5349048</v>
      </c>
      <c r="BO22" s="410"/>
      <c r="BP22" s="410"/>
      <c r="BQ22" s="410"/>
      <c r="BR22" s="410"/>
      <c r="BS22" s="410"/>
      <c r="BT22" s="410"/>
      <c r="BU22" s="411"/>
      <c r="BV22" s="409">
        <v>5199557</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166</v>
      </c>
      <c r="AZ23" s="481"/>
      <c r="BA23" s="481"/>
      <c r="BB23" s="481"/>
      <c r="BC23" s="481"/>
      <c r="BD23" s="481"/>
      <c r="BE23" s="481"/>
      <c r="BF23" s="481"/>
      <c r="BG23" s="481"/>
      <c r="BH23" s="481"/>
      <c r="BI23" s="481"/>
      <c r="BJ23" s="481"/>
      <c r="BK23" s="481"/>
      <c r="BL23" s="481"/>
      <c r="BM23" s="482"/>
      <c r="BN23" s="446">
        <v>4983446</v>
      </c>
      <c r="BO23" s="447"/>
      <c r="BP23" s="447"/>
      <c r="BQ23" s="447"/>
      <c r="BR23" s="447"/>
      <c r="BS23" s="447"/>
      <c r="BT23" s="447"/>
      <c r="BU23" s="448"/>
      <c r="BV23" s="446">
        <v>4825550</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167</v>
      </c>
      <c r="F24" s="476"/>
      <c r="G24" s="476"/>
      <c r="H24" s="476"/>
      <c r="I24" s="476"/>
      <c r="J24" s="476"/>
      <c r="K24" s="477"/>
      <c r="L24" s="497">
        <v>1</v>
      </c>
      <c r="M24" s="498"/>
      <c r="N24" s="498"/>
      <c r="O24" s="498"/>
      <c r="P24" s="540"/>
      <c r="Q24" s="497">
        <v>7220</v>
      </c>
      <c r="R24" s="498"/>
      <c r="S24" s="498"/>
      <c r="T24" s="498"/>
      <c r="U24" s="498"/>
      <c r="V24" s="540"/>
      <c r="W24" s="592"/>
      <c r="X24" s="593"/>
      <c r="Y24" s="594"/>
      <c r="Z24" s="496" t="s">
        <v>168</v>
      </c>
      <c r="AA24" s="476"/>
      <c r="AB24" s="476"/>
      <c r="AC24" s="476"/>
      <c r="AD24" s="476"/>
      <c r="AE24" s="476"/>
      <c r="AF24" s="476"/>
      <c r="AG24" s="477"/>
      <c r="AH24" s="497">
        <v>88</v>
      </c>
      <c r="AI24" s="498"/>
      <c r="AJ24" s="498"/>
      <c r="AK24" s="498"/>
      <c r="AL24" s="540"/>
      <c r="AM24" s="497">
        <v>259336</v>
      </c>
      <c r="AN24" s="498"/>
      <c r="AO24" s="498"/>
      <c r="AP24" s="498"/>
      <c r="AQ24" s="498"/>
      <c r="AR24" s="540"/>
      <c r="AS24" s="497">
        <v>2947</v>
      </c>
      <c r="AT24" s="498"/>
      <c r="AU24" s="498"/>
      <c r="AV24" s="498"/>
      <c r="AW24" s="498"/>
      <c r="AX24" s="499"/>
      <c r="AY24" s="562" t="s">
        <v>169</v>
      </c>
      <c r="AZ24" s="563"/>
      <c r="BA24" s="563"/>
      <c r="BB24" s="563"/>
      <c r="BC24" s="563"/>
      <c r="BD24" s="563"/>
      <c r="BE24" s="563"/>
      <c r="BF24" s="563"/>
      <c r="BG24" s="563"/>
      <c r="BH24" s="563"/>
      <c r="BI24" s="563"/>
      <c r="BJ24" s="563"/>
      <c r="BK24" s="563"/>
      <c r="BL24" s="563"/>
      <c r="BM24" s="564"/>
      <c r="BN24" s="446">
        <v>2697597</v>
      </c>
      <c r="BO24" s="447"/>
      <c r="BP24" s="447"/>
      <c r="BQ24" s="447"/>
      <c r="BR24" s="447"/>
      <c r="BS24" s="447"/>
      <c r="BT24" s="447"/>
      <c r="BU24" s="448"/>
      <c r="BV24" s="446">
        <v>2537032</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170</v>
      </c>
      <c r="F25" s="476"/>
      <c r="G25" s="476"/>
      <c r="H25" s="476"/>
      <c r="I25" s="476"/>
      <c r="J25" s="476"/>
      <c r="K25" s="477"/>
      <c r="L25" s="497">
        <v>1</v>
      </c>
      <c r="M25" s="498"/>
      <c r="N25" s="498"/>
      <c r="O25" s="498"/>
      <c r="P25" s="540"/>
      <c r="Q25" s="497">
        <v>5840</v>
      </c>
      <c r="R25" s="498"/>
      <c r="S25" s="498"/>
      <c r="T25" s="498"/>
      <c r="U25" s="498"/>
      <c r="V25" s="540"/>
      <c r="W25" s="592"/>
      <c r="X25" s="593"/>
      <c r="Y25" s="594"/>
      <c r="Z25" s="496" t="s">
        <v>171</v>
      </c>
      <c r="AA25" s="476"/>
      <c r="AB25" s="476"/>
      <c r="AC25" s="476"/>
      <c r="AD25" s="476"/>
      <c r="AE25" s="476"/>
      <c r="AF25" s="476"/>
      <c r="AG25" s="477"/>
      <c r="AH25" s="497" t="s">
        <v>172</v>
      </c>
      <c r="AI25" s="498"/>
      <c r="AJ25" s="498"/>
      <c r="AK25" s="498"/>
      <c r="AL25" s="540"/>
      <c r="AM25" s="497" t="s">
        <v>172</v>
      </c>
      <c r="AN25" s="498"/>
      <c r="AO25" s="498"/>
      <c r="AP25" s="498"/>
      <c r="AQ25" s="498"/>
      <c r="AR25" s="540"/>
      <c r="AS25" s="497" t="s">
        <v>126</v>
      </c>
      <c r="AT25" s="498"/>
      <c r="AU25" s="498"/>
      <c r="AV25" s="498"/>
      <c r="AW25" s="498"/>
      <c r="AX25" s="499"/>
      <c r="AY25" s="406" t="s">
        <v>173</v>
      </c>
      <c r="AZ25" s="407"/>
      <c r="BA25" s="407"/>
      <c r="BB25" s="407"/>
      <c r="BC25" s="407"/>
      <c r="BD25" s="407"/>
      <c r="BE25" s="407"/>
      <c r="BF25" s="407"/>
      <c r="BG25" s="407"/>
      <c r="BH25" s="407"/>
      <c r="BI25" s="407"/>
      <c r="BJ25" s="407"/>
      <c r="BK25" s="407"/>
      <c r="BL25" s="407"/>
      <c r="BM25" s="408"/>
      <c r="BN25" s="409">
        <v>1304936</v>
      </c>
      <c r="BO25" s="410"/>
      <c r="BP25" s="410"/>
      <c r="BQ25" s="410"/>
      <c r="BR25" s="410"/>
      <c r="BS25" s="410"/>
      <c r="BT25" s="410"/>
      <c r="BU25" s="411"/>
      <c r="BV25" s="409">
        <v>316680</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174</v>
      </c>
      <c r="F26" s="476"/>
      <c r="G26" s="476"/>
      <c r="H26" s="476"/>
      <c r="I26" s="476"/>
      <c r="J26" s="476"/>
      <c r="K26" s="477"/>
      <c r="L26" s="497">
        <v>1</v>
      </c>
      <c r="M26" s="498"/>
      <c r="N26" s="498"/>
      <c r="O26" s="498"/>
      <c r="P26" s="540"/>
      <c r="Q26" s="497">
        <v>5460</v>
      </c>
      <c r="R26" s="498"/>
      <c r="S26" s="498"/>
      <c r="T26" s="498"/>
      <c r="U26" s="498"/>
      <c r="V26" s="540"/>
      <c r="W26" s="592"/>
      <c r="X26" s="593"/>
      <c r="Y26" s="594"/>
      <c r="Z26" s="496" t="s">
        <v>175</v>
      </c>
      <c r="AA26" s="598"/>
      <c r="AB26" s="598"/>
      <c r="AC26" s="598"/>
      <c r="AD26" s="598"/>
      <c r="AE26" s="598"/>
      <c r="AF26" s="598"/>
      <c r="AG26" s="599"/>
      <c r="AH26" s="497">
        <v>3</v>
      </c>
      <c r="AI26" s="498"/>
      <c r="AJ26" s="498"/>
      <c r="AK26" s="498"/>
      <c r="AL26" s="540"/>
      <c r="AM26" s="497">
        <v>8256</v>
      </c>
      <c r="AN26" s="498"/>
      <c r="AO26" s="498"/>
      <c r="AP26" s="498"/>
      <c r="AQ26" s="498"/>
      <c r="AR26" s="540"/>
      <c r="AS26" s="497">
        <v>2752</v>
      </c>
      <c r="AT26" s="498"/>
      <c r="AU26" s="498"/>
      <c r="AV26" s="498"/>
      <c r="AW26" s="498"/>
      <c r="AX26" s="499"/>
      <c r="AY26" s="449" t="s">
        <v>176</v>
      </c>
      <c r="AZ26" s="450"/>
      <c r="BA26" s="450"/>
      <c r="BB26" s="450"/>
      <c r="BC26" s="450"/>
      <c r="BD26" s="450"/>
      <c r="BE26" s="450"/>
      <c r="BF26" s="450"/>
      <c r="BG26" s="450"/>
      <c r="BH26" s="450"/>
      <c r="BI26" s="450"/>
      <c r="BJ26" s="450"/>
      <c r="BK26" s="450"/>
      <c r="BL26" s="450"/>
      <c r="BM26" s="451"/>
      <c r="BN26" s="446" t="s">
        <v>172</v>
      </c>
      <c r="BO26" s="447"/>
      <c r="BP26" s="447"/>
      <c r="BQ26" s="447"/>
      <c r="BR26" s="447"/>
      <c r="BS26" s="447"/>
      <c r="BT26" s="447"/>
      <c r="BU26" s="448"/>
      <c r="BV26" s="446" t="s">
        <v>126</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177</v>
      </c>
      <c r="F27" s="476"/>
      <c r="G27" s="476"/>
      <c r="H27" s="476"/>
      <c r="I27" s="476"/>
      <c r="J27" s="476"/>
      <c r="K27" s="477"/>
      <c r="L27" s="497">
        <v>1</v>
      </c>
      <c r="M27" s="498"/>
      <c r="N27" s="498"/>
      <c r="O27" s="498"/>
      <c r="P27" s="540"/>
      <c r="Q27" s="497">
        <v>2900</v>
      </c>
      <c r="R27" s="498"/>
      <c r="S27" s="498"/>
      <c r="T27" s="498"/>
      <c r="U27" s="498"/>
      <c r="V27" s="540"/>
      <c r="W27" s="592"/>
      <c r="X27" s="593"/>
      <c r="Y27" s="594"/>
      <c r="Z27" s="496" t="s">
        <v>178</v>
      </c>
      <c r="AA27" s="476"/>
      <c r="AB27" s="476"/>
      <c r="AC27" s="476"/>
      <c r="AD27" s="476"/>
      <c r="AE27" s="476"/>
      <c r="AF27" s="476"/>
      <c r="AG27" s="477"/>
      <c r="AH27" s="497">
        <v>7</v>
      </c>
      <c r="AI27" s="498"/>
      <c r="AJ27" s="498"/>
      <c r="AK27" s="498"/>
      <c r="AL27" s="540"/>
      <c r="AM27" s="497">
        <v>24808</v>
      </c>
      <c r="AN27" s="498"/>
      <c r="AO27" s="498"/>
      <c r="AP27" s="498"/>
      <c r="AQ27" s="498"/>
      <c r="AR27" s="540"/>
      <c r="AS27" s="497">
        <v>3544</v>
      </c>
      <c r="AT27" s="498"/>
      <c r="AU27" s="498"/>
      <c r="AV27" s="498"/>
      <c r="AW27" s="498"/>
      <c r="AX27" s="499"/>
      <c r="AY27" s="541" t="s">
        <v>179</v>
      </c>
      <c r="AZ27" s="542"/>
      <c r="BA27" s="542"/>
      <c r="BB27" s="542"/>
      <c r="BC27" s="542"/>
      <c r="BD27" s="542"/>
      <c r="BE27" s="542"/>
      <c r="BF27" s="542"/>
      <c r="BG27" s="542"/>
      <c r="BH27" s="542"/>
      <c r="BI27" s="542"/>
      <c r="BJ27" s="542"/>
      <c r="BK27" s="542"/>
      <c r="BL27" s="542"/>
      <c r="BM27" s="543"/>
      <c r="BN27" s="565">
        <v>216500</v>
      </c>
      <c r="BO27" s="566"/>
      <c r="BP27" s="566"/>
      <c r="BQ27" s="566"/>
      <c r="BR27" s="566"/>
      <c r="BS27" s="566"/>
      <c r="BT27" s="566"/>
      <c r="BU27" s="567"/>
      <c r="BV27" s="565">
        <v>216497</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180</v>
      </c>
      <c r="F28" s="476"/>
      <c r="G28" s="476"/>
      <c r="H28" s="476"/>
      <c r="I28" s="476"/>
      <c r="J28" s="476"/>
      <c r="K28" s="477"/>
      <c r="L28" s="497">
        <v>1</v>
      </c>
      <c r="M28" s="498"/>
      <c r="N28" s="498"/>
      <c r="O28" s="498"/>
      <c r="P28" s="540"/>
      <c r="Q28" s="497">
        <v>2250</v>
      </c>
      <c r="R28" s="498"/>
      <c r="S28" s="498"/>
      <c r="T28" s="498"/>
      <c r="U28" s="498"/>
      <c r="V28" s="540"/>
      <c r="W28" s="592"/>
      <c r="X28" s="593"/>
      <c r="Y28" s="594"/>
      <c r="Z28" s="496" t="s">
        <v>181</v>
      </c>
      <c r="AA28" s="476"/>
      <c r="AB28" s="476"/>
      <c r="AC28" s="476"/>
      <c r="AD28" s="476"/>
      <c r="AE28" s="476"/>
      <c r="AF28" s="476"/>
      <c r="AG28" s="477"/>
      <c r="AH28" s="497" t="s">
        <v>126</v>
      </c>
      <c r="AI28" s="498"/>
      <c r="AJ28" s="498"/>
      <c r="AK28" s="498"/>
      <c r="AL28" s="540"/>
      <c r="AM28" s="497" t="s">
        <v>127</v>
      </c>
      <c r="AN28" s="498"/>
      <c r="AO28" s="498"/>
      <c r="AP28" s="498"/>
      <c r="AQ28" s="498"/>
      <c r="AR28" s="540"/>
      <c r="AS28" s="497" t="s">
        <v>172</v>
      </c>
      <c r="AT28" s="498"/>
      <c r="AU28" s="498"/>
      <c r="AV28" s="498"/>
      <c r="AW28" s="498"/>
      <c r="AX28" s="499"/>
      <c r="AY28" s="600" t="s">
        <v>182</v>
      </c>
      <c r="AZ28" s="601"/>
      <c r="BA28" s="601"/>
      <c r="BB28" s="602"/>
      <c r="BC28" s="406" t="s">
        <v>47</v>
      </c>
      <c r="BD28" s="407"/>
      <c r="BE28" s="407"/>
      <c r="BF28" s="407"/>
      <c r="BG28" s="407"/>
      <c r="BH28" s="407"/>
      <c r="BI28" s="407"/>
      <c r="BJ28" s="407"/>
      <c r="BK28" s="407"/>
      <c r="BL28" s="407"/>
      <c r="BM28" s="408"/>
      <c r="BN28" s="409">
        <v>1871345</v>
      </c>
      <c r="BO28" s="410"/>
      <c r="BP28" s="410"/>
      <c r="BQ28" s="410"/>
      <c r="BR28" s="410"/>
      <c r="BS28" s="410"/>
      <c r="BT28" s="410"/>
      <c r="BU28" s="411"/>
      <c r="BV28" s="409">
        <v>1570902</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183</v>
      </c>
      <c r="F29" s="476"/>
      <c r="G29" s="476"/>
      <c r="H29" s="476"/>
      <c r="I29" s="476"/>
      <c r="J29" s="476"/>
      <c r="K29" s="477"/>
      <c r="L29" s="497">
        <v>10</v>
      </c>
      <c r="M29" s="498"/>
      <c r="N29" s="498"/>
      <c r="O29" s="498"/>
      <c r="P29" s="540"/>
      <c r="Q29" s="497">
        <v>2100</v>
      </c>
      <c r="R29" s="498"/>
      <c r="S29" s="498"/>
      <c r="T29" s="498"/>
      <c r="U29" s="498"/>
      <c r="V29" s="540"/>
      <c r="W29" s="595"/>
      <c r="X29" s="596"/>
      <c r="Y29" s="597"/>
      <c r="Z29" s="496" t="s">
        <v>184</v>
      </c>
      <c r="AA29" s="476"/>
      <c r="AB29" s="476"/>
      <c r="AC29" s="476"/>
      <c r="AD29" s="476"/>
      <c r="AE29" s="476"/>
      <c r="AF29" s="476"/>
      <c r="AG29" s="477"/>
      <c r="AH29" s="497">
        <v>95</v>
      </c>
      <c r="AI29" s="498"/>
      <c r="AJ29" s="498"/>
      <c r="AK29" s="498"/>
      <c r="AL29" s="540"/>
      <c r="AM29" s="497">
        <v>284144</v>
      </c>
      <c r="AN29" s="498"/>
      <c r="AO29" s="498"/>
      <c r="AP29" s="498"/>
      <c r="AQ29" s="498"/>
      <c r="AR29" s="540"/>
      <c r="AS29" s="497">
        <v>2991</v>
      </c>
      <c r="AT29" s="498"/>
      <c r="AU29" s="498"/>
      <c r="AV29" s="498"/>
      <c r="AW29" s="498"/>
      <c r="AX29" s="499"/>
      <c r="AY29" s="603"/>
      <c r="AZ29" s="604"/>
      <c r="BA29" s="604"/>
      <c r="BB29" s="605"/>
      <c r="BC29" s="480" t="s">
        <v>185</v>
      </c>
      <c r="BD29" s="481"/>
      <c r="BE29" s="481"/>
      <c r="BF29" s="481"/>
      <c r="BG29" s="481"/>
      <c r="BH29" s="481"/>
      <c r="BI29" s="481"/>
      <c r="BJ29" s="481"/>
      <c r="BK29" s="481"/>
      <c r="BL29" s="481"/>
      <c r="BM29" s="482"/>
      <c r="BN29" s="446">
        <v>56839</v>
      </c>
      <c r="BO29" s="447"/>
      <c r="BP29" s="447"/>
      <c r="BQ29" s="447"/>
      <c r="BR29" s="447"/>
      <c r="BS29" s="447"/>
      <c r="BT29" s="447"/>
      <c r="BU29" s="448"/>
      <c r="BV29" s="446">
        <v>56837</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186</v>
      </c>
      <c r="X30" s="614"/>
      <c r="Y30" s="614"/>
      <c r="Z30" s="614"/>
      <c r="AA30" s="614"/>
      <c r="AB30" s="614"/>
      <c r="AC30" s="614"/>
      <c r="AD30" s="614"/>
      <c r="AE30" s="614"/>
      <c r="AF30" s="614"/>
      <c r="AG30" s="615"/>
      <c r="AH30" s="573">
        <v>96.7</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49</v>
      </c>
      <c r="BD30" s="563"/>
      <c r="BE30" s="563"/>
      <c r="BF30" s="563"/>
      <c r="BG30" s="563"/>
      <c r="BH30" s="563"/>
      <c r="BI30" s="563"/>
      <c r="BJ30" s="563"/>
      <c r="BK30" s="563"/>
      <c r="BL30" s="563"/>
      <c r="BM30" s="564"/>
      <c r="BN30" s="565">
        <v>955914</v>
      </c>
      <c r="BO30" s="566"/>
      <c r="BP30" s="566"/>
      <c r="BQ30" s="566"/>
      <c r="BR30" s="566"/>
      <c r="BS30" s="566"/>
      <c r="BT30" s="566"/>
      <c r="BU30" s="567"/>
      <c r="BV30" s="565">
        <v>902246</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187</v>
      </c>
      <c r="D32" s="609"/>
      <c r="E32" s="609"/>
      <c r="F32" s="609"/>
      <c r="G32" s="609"/>
      <c r="H32" s="609"/>
      <c r="I32" s="609"/>
      <c r="J32" s="609"/>
      <c r="K32" s="609"/>
      <c r="L32" s="609"/>
      <c r="M32" s="609"/>
      <c r="N32" s="609"/>
      <c r="O32" s="609"/>
      <c r="P32" s="609"/>
      <c r="Q32" s="609"/>
      <c r="R32" s="609"/>
      <c r="S32" s="609"/>
      <c r="U32" s="450" t="s">
        <v>188</v>
      </c>
      <c r="V32" s="450"/>
      <c r="W32" s="450"/>
      <c r="X32" s="450"/>
      <c r="Y32" s="450"/>
      <c r="Z32" s="450"/>
      <c r="AA32" s="450"/>
      <c r="AB32" s="450"/>
      <c r="AC32" s="450"/>
      <c r="AD32" s="450"/>
      <c r="AE32" s="450"/>
      <c r="AF32" s="450"/>
      <c r="AG32" s="450"/>
      <c r="AH32" s="450"/>
      <c r="AI32" s="450"/>
      <c r="AJ32" s="450"/>
      <c r="AK32" s="450"/>
      <c r="AM32" s="450" t="s">
        <v>189</v>
      </c>
      <c r="AN32" s="450"/>
      <c r="AO32" s="450"/>
      <c r="AP32" s="450"/>
      <c r="AQ32" s="450"/>
      <c r="AR32" s="450"/>
      <c r="AS32" s="450"/>
      <c r="AT32" s="450"/>
      <c r="AU32" s="450"/>
      <c r="AV32" s="450"/>
      <c r="AW32" s="450"/>
      <c r="AX32" s="450"/>
      <c r="AY32" s="450"/>
      <c r="AZ32" s="450"/>
      <c r="BA32" s="450"/>
      <c r="BB32" s="450"/>
      <c r="BC32" s="450"/>
      <c r="BE32" s="450" t="s">
        <v>190</v>
      </c>
      <c r="BF32" s="450"/>
      <c r="BG32" s="450"/>
      <c r="BH32" s="450"/>
      <c r="BI32" s="450"/>
      <c r="BJ32" s="450"/>
      <c r="BK32" s="450"/>
      <c r="BL32" s="450"/>
      <c r="BM32" s="450"/>
      <c r="BN32" s="450"/>
      <c r="BO32" s="450"/>
      <c r="BP32" s="450"/>
      <c r="BQ32" s="450"/>
      <c r="BR32" s="450"/>
      <c r="BS32" s="450"/>
      <c r="BT32" s="450"/>
      <c r="BU32" s="450"/>
      <c r="BW32" s="450" t="s">
        <v>191</v>
      </c>
      <c r="BX32" s="450"/>
      <c r="BY32" s="450"/>
      <c r="BZ32" s="450"/>
      <c r="CA32" s="450"/>
      <c r="CB32" s="450"/>
      <c r="CC32" s="450"/>
      <c r="CD32" s="450"/>
      <c r="CE32" s="450"/>
      <c r="CF32" s="450"/>
      <c r="CG32" s="450"/>
      <c r="CH32" s="450"/>
      <c r="CI32" s="450"/>
      <c r="CJ32" s="450"/>
      <c r="CK32" s="450"/>
      <c r="CL32" s="450"/>
      <c r="CM32" s="450"/>
      <c r="CO32" s="450" t="s">
        <v>192</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193</v>
      </c>
      <c r="D33" s="470"/>
      <c r="E33" s="435" t="s">
        <v>194</v>
      </c>
      <c r="F33" s="435"/>
      <c r="G33" s="435"/>
      <c r="H33" s="435"/>
      <c r="I33" s="435"/>
      <c r="J33" s="435"/>
      <c r="K33" s="435"/>
      <c r="L33" s="435"/>
      <c r="M33" s="435"/>
      <c r="N33" s="435"/>
      <c r="O33" s="435"/>
      <c r="P33" s="435"/>
      <c r="Q33" s="435"/>
      <c r="R33" s="435"/>
      <c r="S33" s="435"/>
      <c r="T33" s="203"/>
      <c r="U33" s="470" t="s">
        <v>193</v>
      </c>
      <c r="V33" s="470"/>
      <c r="W33" s="435" t="s">
        <v>195</v>
      </c>
      <c r="X33" s="435"/>
      <c r="Y33" s="435"/>
      <c r="Z33" s="435"/>
      <c r="AA33" s="435"/>
      <c r="AB33" s="435"/>
      <c r="AC33" s="435"/>
      <c r="AD33" s="435"/>
      <c r="AE33" s="435"/>
      <c r="AF33" s="435"/>
      <c r="AG33" s="435"/>
      <c r="AH33" s="435"/>
      <c r="AI33" s="435"/>
      <c r="AJ33" s="435"/>
      <c r="AK33" s="435"/>
      <c r="AL33" s="203"/>
      <c r="AM33" s="470" t="s">
        <v>196</v>
      </c>
      <c r="AN33" s="470"/>
      <c r="AO33" s="435" t="s">
        <v>197</v>
      </c>
      <c r="AP33" s="435"/>
      <c r="AQ33" s="435"/>
      <c r="AR33" s="435"/>
      <c r="AS33" s="435"/>
      <c r="AT33" s="435"/>
      <c r="AU33" s="435"/>
      <c r="AV33" s="435"/>
      <c r="AW33" s="435"/>
      <c r="AX33" s="435"/>
      <c r="AY33" s="435"/>
      <c r="AZ33" s="435"/>
      <c r="BA33" s="435"/>
      <c r="BB33" s="435"/>
      <c r="BC33" s="435"/>
      <c r="BD33" s="204"/>
      <c r="BE33" s="435" t="s">
        <v>198</v>
      </c>
      <c r="BF33" s="435"/>
      <c r="BG33" s="435" t="s">
        <v>199</v>
      </c>
      <c r="BH33" s="435"/>
      <c r="BI33" s="435"/>
      <c r="BJ33" s="435"/>
      <c r="BK33" s="435"/>
      <c r="BL33" s="435"/>
      <c r="BM33" s="435"/>
      <c r="BN33" s="435"/>
      <c r="BO33" s="435"/>
      <c r="BP33" s="435"/>
      <c r="BQ33" s="435"/>
      <c r="BR33" s="435"/>
      <c r="BS33" s="435"/>
      <c r="BT33" s="435"/>
      <c r="BU33" s="435"/>
      <c r="BV33" s="204"/>
      <c r="BW33" s="470" t="s">
        <v>198</v>
      </c>
      <c r="BX33" s="470"/>
      <c r="BY33" s="435" t="s">
        <v>200</v>
      </c>
      <c r="BZ33" s="435"/>
      <c r="CA33" s="435"/>
      <c r="CB33" s="435"/>
      <c r="CC33" s="435"/>
      <c r="CD33" s="435"/>
      <c r="CE33" s="435"/>
      <c r="CF33" s="435"/>
      <c r="CG33" s="435"/>
      <c r="CH33" s="435"/>
      <c r="CI33" s="435"/>
      <c r="CJ33" s="435"/>
      <c r="CK33" s="435"/>
      <c r="CL33" s="435"/>
      <c r="CM33" s="435"/>
      <c r="CN33" s="203"/>
      <c r="CO33" s="470" t="s">
        <v>201</v>
      </c>
      <c r="CP33" s="470"/>
      <c r="CQ33" s="435" t="s">
        <v>202</v>
      </c>
      <c r="CR33" s="435"/>
      <c r="CS33" s="435"/>
      <c r="CT33" s="435"/>
      <c r="CU33" s="435"/>
      <c r="CV33" s="435"/>
      <c r="CW33" s="435"/>
      <c r="CX33" s="435"/>
      <c r="CY33" s="435"/>
      <c r="CZ33" s="435"/>
      <c r="DA33" s="435"/>
      <c r="DB33" s="435"/>
      <c r="DC33" s="435"/>
      <c r="DD33" s="435"/>
      <c r="DE33" s="435"/>
      <c r="DF33" s="203"/>
      <c r="DG33" s="635" t="s">
        <v>203</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国民健康保険事業特別会計</v>
      </c>
      <c r="X34" s="637"/>
      <c r="Y34" s="637"/>
      <c r="Z34" s="637"/>
      <c r="AA34" s="637"/>
      <c r="AB34" s="637"/>
      <c r="AC34" s="637"/>
      <c r="AD34" s="637"/>
      <c r="AE34" s="637"/>
      <c r="AF34" s="637"/>
      <c r="AG34" s="637"/>
      <c r="AH34" s="637"/>
      <c r="AI34" s="637"/>
      <c r="AJ34" s="637"/>
      <c r="AK34" s="637"/>
      <c r="AL34" s="178"/>
      <c r="AM34" s="636">
        <f>IF(AO34="","",MAX(C34:D43,U34:V43)+1)</f>
        <v>5</v>
      </c>
      <c r="AN34" s="636"/>
      <c r="AO34" s="637" t="str">
        <f>IF('各会計、関係団体の財政状況及び健全化判断比率'!B31="","",'各会計、関係団体の財政状況及び健全化判断比率'!B31)</f>
        <v>甘楽町水道事業会計</v>
      </c>
      <c r="AP34" s="637"/>
      <c r="AQ34" s="637"/>
      <c r="AR34" s="637"/>
      <c r="AS34" s="637"/>
      <c r="AT34" s="637"/>
      <c r="AU34" s="637"/>
      <c r="AV34" s="637"/>
      <c r="AW34" s="637"/>
      <c r="AX34" s="637"/>
      <c r="AY34" s="637"/>
      <c r="AZ34" s="637"/>
      <c r="BA34" s="637"/>
      <c r="BB34" s="637"/>
      <c r="BC34" s="637"/>
      <c r="BD34" s="178"/>
      <c r="BE34" s="636">
        <f>IF(BG34="","",MAX(C34:D43,U34:V43,AM34:AN43)+1)</f>
        <v>6</v>
      </c>
      <c r="BF34" s="636"/>
      <c r="BG34" s="637" t="str">
        <f>IF('各会計、関係団体の財政状況及び健全化判断比率'!B32="","",'各会計、関係団体の財政状況及び健全化判断比率'!B32)</f>
        <v>公共下水道事業特別会計</v>
      </c>
      <c r="BH34" s="637"/>
      <c r="BI34" s="637"/>
      <c r="BJ34" s="637"/>
      <c r="BK34" s="637"/>
      <c r="BL34" s="637"/>
      <c r="BM34" s="637"/>
      <c r="BN34" s="637"/>
      <c r="BO34" s="637"/>
      <c r="BP34" s="637"/>
      <c r="BQ34" s="637"/>
      <c r="BR34" s="637"/>
      <c r="BS34" s="637"/>
      <c r="BT34" s="637"/>
      <c r="BU34" s="637"/>
      <c r="BV34" s="178"/>
      <c r="BW34" s="636">
        <f>IF(BY34="","",MAX(C34:D43,U34:V43,AM34:AN43,BE34:BF43)+1)</f>
        <v>8</v>
      </c>
      <c r="BX34" s="636"/>
      <c r="BY34" s="637" t="str">
        <f>IF('各会計、関係団体の財政状況及び健全化判断比率'!B68="","",'各会計、関係団体の財政状況及び健全化判断比率'!B68)</f>
        <v>富岡地域医療企業団</v>
      </c>
      <c r="BZ34" s="637"/>
      <c r="CA34" s="637"/>
      <c r="CB34" s="637"/>
      <c r="CC34" s="637"/>
      <c r="CD34" s="637"/>
      <c r="CE34" s="637"/>
      <c r="CF34" s="637"/>
      <c r="CG34" s="637"/>
      <c r="CH34" s="637"/>
      <c r="CI34" s="637"/>
      <c r="CJ34" s="637"/>
      <c r="CK34" s="637"/>
      <c r="CL34" s="637"/>
      <c r="CM34" s="637"/>
      <c r="CN34" s="178"/>
      <c r="CO34" s="636">
        <f>IF(CQ34="","",MAX(C34:D43,U34:V43,AM34:AN43,BE34:BF43,BW34:BX43)+1)</f>
        <v>14</v>
      </c>
      <c r="CP34" s="636"/>
      <c r="CQ34" s="637" t="str">
        <f>IF('各会計、関係団体の財政状況及び健全化判断比率'!BS7="","",'各会計、関係団体の財政状況及び健全化判断比率'!BS7)</f>
        <v>甘楽町都市農村交流協会</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2">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介護保険事業特別会計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f t="shared" ref="BE35:BE43" si="1">IF(BG35="","",BE34+1)</f>
        <v>7</v>
      </c>
      <c r="BF35" s="636"/>
      <c r="BG35" s="637" t="str">
        <f>IF('各会計、関係団体の財政状況及び健全化判断比率'!B33="","",'各会計、関係団体の財政状況及び健全化判断比率'!B33)</f>
        <v>農業集落排水事業特別会計</v>
      </c>
      <c r="BH35" s="637"/>
      <c r="BI35" s="637"/>
      <c r="BJ35" s="637"/>
      <c r="BK35" s="637"/>
      <c r="BL35" s="637"/>
      <c r="BM35" s="637"/>
      <c r="BN35" s="637"/>
      <c r="BO35" s="637"/>
      <c r="BP35" s="637"/>
      <c r="BQ35" s="637"/>
      <c r="BR35" s="637"/>
      <c r="BS35" s="637"/>
      <c r="BT35" s="637"/>
      <c r="BU35" s="637"/>
      <c r="BV35" s="178"/>
      <c r="BW35" s="636">
        <f t="shared" ref="BW35:BW43" si="2">IF(BY35="","",BW34+1)</f>
        <v>9</v>
      </c>
      <c r="BX35" s="636"/>
      <c r="BY35" s="637" t="str">
        <f>IF('各会計、関係団体の財政状況及び健全化判断比率'!B69="","",'各会計、関係団体の財政状況及び健全化判断比率'!B69)</f>
        <v>富岡甘楽広域市町村圏振興整備組合</v>
      </c>
      <c r="BZ35" s="637"/>
      <c r="CA35" s="637"/>
      <c r="CB35" s="637"/>
      <c r="CC35" s="637"/>
      <c r="CD35" s="637"/>
      <c r="CE35" s="637"/>
      <c r="CF35" s="637"/>
      <c r="CG35" s="637"/>
      <c r="CH35" s="637"/>
      <c r="CI35" s="637"/>
      <c r="CJ35" s="637"/>
      <c r="CK35" s="637"/>
      <c r="CL35" s="637"/>
      <c r="CM35" s="637"/>
      <c r="CN35" s="178"/>
      <c r="CO35" s="636">
        <f t="shared" ref="CO35:CO43" si="3">IF(CQ35="","",CO34+1)</f>
        <v>15</v>
      </c>
      <c r="CP35" s="636"/>
      <c r="CQ35" s="637" t="str">
        <f>IF('各会計、関係団体の財政状況及び健全化判断比率'!BS8="","",'各会計、関係団体の財政状況及び健全化判断比率'!BS8)</f>
        <v>甘楽町国際交流振興協会</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2">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10</v>
      </c>
      <c r="BX36" s="636"/>
      <c r="BY36" s="637" t="str">
        <f>IF('各会計、関係団体の財政状況及び健全化判断比率'!B70="","",'各会計、関係団体の財政状況及び健全化判断比率'!B70)</f>
        <v>群馬県市町村総合事務組合</v>
      </c>
      <c r="BZ36" s="637"/>
      <c r="CA36" s="637"/>
      <c r="CB36" s="637"/>
      <c r="CC36" s="637"/>
      <c r="CD36" s="637"/>
      <c r="CE36" s="637"/>
      <c r="CF36" s="637"/>
      <c r="CG36" s="637"/>
      <c r="CH36" s="637"/>
      <c r="CI36" s="637"/>
      <c r="CJ36" s="637"/>
      <c r="CK36" s="637"/>
      <c r="CL36" s="637"/>
      <c r="CM36" s="637"/>
      <c r="CN36" s="178"/>
      <c r="CO36" s="636">
        <f t="shared" si="3"/>
        <v>16</v>
      </c>
      <c r="CP36" s="636"/>
      <c r="CQ36" s="637" t="str">
        <f>IF('各会計、関係団体の財政状況及び健全化判断比率'!BS9="","",'各会計、関係団体の財政状況及び健全化判断比率'!BS9)</f>
        <v>甘楽郡土地開発公社</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〇</v>
      </c>
      <c r="DH36" s="638"/>
      <c r="DI36" s="205"/>
    </row>
    <row r="37" spans="1:113" ht="32.25" customHeight="1" x14ac:dyDescent="0.2">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11</v>
      </c>
      <c r="BX37" s="636"/>
      <c r="BY37" s="637" t="str">
        <f>IF('各会計、関係団体の財政状況及び健全化判断比率'!B71="","",'各会計、関係団体の財政状況及び健全化判断比率'!B71)</f>
        <v>群馬県後期高齢者医療広域連合（一般会計）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2">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12</v>
      </c>
      <c r="BX38" s="636"/>
      <c r="BY38" s="637" t="str">
        <f>IF('各会計、関係団体の財政状況及び健全化判断比率'!B72="","",'各会計、関係団体の財政状況及び健全化判断比率'!B72)</f>
        <v>群馬県後期高齢者医療広域連合（事業会計）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13</v>
      </c>
      <c r="BX39" s="636"/>
      <c r="BY39" s="637" t="str">
        <f>IF('各会計、関係団体の財政状況及び健全化判断比率'!B73="","",'各会計、関係団体の財政状況及び健全化判断比率'!B73)</f>
        <v>群馬県市町村会館管理組合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204</v>
      </c>
      <c r="E46" s="639" t="s">
        <v>205</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206</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207</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208</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209</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210</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211</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c r="E53" s="177" t="s">
        <v>585</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2">
      <c r="A34" s="22"/>
      <c r="B34" s="31"/>
      <c r="C34" s="1215" t="s">
        <v>553</v>
      </c>
      <c r="D34" s="1215"/>
      <c r="E34" s="1216"/>
      <c r="F34" s="32">
        <v>12.79</v>
      </c>
      <c r="G34" s="33">
        <v>12.78</v>
      </c>
      <c r="H34" s="33">
        <v>11.67</v>
      </c>
      <c r="I34" s="33">
        <v>10.96</v>
      </c>
      <c r="J34" s="34">
        <v>10.5</v>
      </c>
      <c r="K34" s="22"/>
      <c r="L34" s="22"/>
      <c r="M34" s="22"/>
      <c r="N34" s="22"/>
      <c r="O34" s="22"/>
      <c r="P34" s="22"/>
    </row>
    <row r="35" spans="1:16" ht="39" customHeight="1" x14ac:dyDescent="0.2">
      <c r="A35" s="22"/>
      <c r="B35" s="35"/>
      <c r="C35" s="1209" t="s">
        <v>554</v>
      </c>
      <c r="D35" s="1210"/>
      <c r="E35" s="1211"/>
      <c r="F35" s="36">
        <v>5.82</v>
      </c>
      <c r="G35" s="37">
        <v>6.04</v>
      </c>
      <c r="H35" s="37">
        <v>4.9800000000000004</v>
      </c>
      <c r="I35" s="37">
        <v>6.41</v>
      </c>
      <c r="J35" s="38">
        <v>7.82</v>
      </c>
      <c r="K35" s="22"/>
      <c r="L35" s="22"/>
      <c r="M35" s="22"/>
      <c r="N35" s="22"/>
      <c r="O35" s="22"/>
      <c r="P35" s="22"/>
    </row>
    <row r="36" spans="1:16" ht="39" customHeight="1" x14ac:dyDescent="0.2">
      <c r="A36" s="22"/>
      <c r="B36" s="35"/>
      <c r="C36" s="1209" t="s">
        <v>555</v>
      </c>
      <c r="D36" s="1210"/>
      <c r="E36" s="1211"/>
      <c r="F36" s="36">
        <v>0.5</v>
      </c>
      <c r="G36" s="37">
        <v>0.53</v>
      </c>
      <c r="H36" s="37">
        <v>0.3</v>
      </c>
      <c r="I36" s="37">
        <v>0.93</v>
      </c>
      <c r="J36" s="38">
        <v>2.04</v>
      </c>
      <c r="K36" s="22"/>
      <c r="L36" s="22"/>
      <c r="M36" s="22"/>
      <c r="N36" s="22"/>
      <c r="O36" s="22"/>
      <c r="P36" s="22"/>
    </row>
    <row r="37" spans="1:16" ht="39" customHeight="1" x14ac:dyDescent="0.2">
      <c r="A37" s="22"/>
      <c r="B37" s="35"/>
      <c r="C37" s="1209" t="s">
        <v>556</v>
      </c>
      <c r="D37" s="1210"/>
      <c r="E37" s="1211"/>
      <c r="F37" s="36">
        <v>2.09</v>
      </c>
      <c r="G37" s="37">
        <v>2.46</v>
      </c>
      <c r="H37" s="37">
        <v>2.6</v>
      </c>
      <c r="I37" s="37">
        <v>1.77</v>
      </c>
      <c r="J37" s="38">
        <v>1.51</v>
      </c>
      <c r="K37" s="22"/>
      <c r="L37" s="22"/>
      <c r="M37" s="22"/>
      <c r="N37" s="22"/>
      <c r="O37" s="22"/>
      <c r="P37" s="22"/>
    </row>
    <row r="38" spans="1:16" ht="39" customHeight="1" x14ac:dyDescent="0.2">
      <c r="A38" s="22"/>
      <c r="B38" s="35"/>
      <c r="C38" s="1209" t="s">
        <v>557</v>
      </c>
      <c r="D38" s="1210"/>
      <c r="E38" s="1211"/>
      <c r="F38" s="36">
        <v>0</v>
      </c>
      <c r="G38" s="37">
        <v>0</v>
      </c>
      <c r="H38" s="37">
        <v>0.06</v>
      </c>
      <c r="I38" s="37">
        <v>0.02</v>
      </c>
      <c r="J38" s="38">
        <v>0.06</v>
      </c>
      <c r="K38" s="22"/>
      <c r="L38" s="22"/>
      <c r="M38" s="22"/>
      <c r="N38" s="22"/>
      <c r="O38" s="22"/>
      <c r="P38" s="22"/>
    </row>
    <row r="39" spans="1:16" ht="39" customHeight="1" x14ac:dyDescent="0.2">
      <c r="A39" s="22"/>
      <c r="B39" s="35"/>
      <c r="C39" s="1209" t="s">
        <v>558</v>
      </c>
      <c r="D39" s="1210"/>
      <c r="E39" s="1211"/>
      <c r="F39" s="36">
        <v>0.01</v>
      </c>
      <c r="G39" s="37">
        <v>0.01</v>
      </c>
      <c r="H39" s="37">
        <v>0.01</v>
      </c>
      <c r="I39" s="37">
        <v>0.01</v>
      </c>
      <c r="J39" s="38">
        <v>0.01</v>
      </c>
      <c r="K39" s="22"/>
      <c r="L39" s="22"/>
      <c r="M39" s="22"/>
      <c r="N39" s="22"/>
      <c r="O39" s="22"/>
      <c r="P39" s="22"/>
    </row>
    <row r="40" spans="1:16" ht="39" customHeight="1" x14ac:dyDescent="0.2">
      <c r="A40" s="22"/>
      <c r="B40" s="35"/>
      <c r="C40" s="1209" t="s">
        <v>559</v>
      </c>
      <c r="D40" s="1210"/>
      <c r="E40" s="1211"/>
      <c r="F40" s="36">
        <v>0.01</v>
      </c>
      <c r="G40" s="37">
        <v>0.01</v>
      </c>
      <c r="H40" s="37">
        <v>0.01</v>
      </c>
      <c r="I40" s="37">
        <v>0.01</v>
      </c>
      <c r="J40" s="38">
        <v>0.01</v>
      </c>
      <c r="K40" s="22"/>
      <c r="L40" s="22"/>
      <c r="M40" s="22"/>
      <c r="N40" s="22"/>
      <c r="O40" s="22"/>
      <c r="P40" s="22"/>
    </row>
    <row r="41" spans="1:16" ht="39" customHeight="1" x14ac:dyDescent="0.2">
      <c r="A41" s="22"/>
      <c r="B41" s="35"/>
      <c r="C41" s="1209"/>
      <c r="D41" s="1210"/>
      <c r="E41" s="1211"/>
      <c r="F41" s="36"/>
      <c r="G41" s="37"/>
      <c r="H41" s="37"/>
      <c r="I41" s="37"/>
      <c r="J41" s="38"/>
      <c r="K41" s="22"/>
      <c r="L41" s="22"/>
      <c r="M41" s="22"/>
      <c r="N41" s="22"/>
      <c r="O41" s="22"/>
      <c r="P41" s="22"/>
    </row>
    <row r="42" spans="1:16" ht="39" customHeight="1" x14ac:dyDescent="0.2">
      <c r="A42" s="22"/>
      <c r="B42" s="39"/>
      <c r="C42" s="1209" t="s">
        <v>560</v>
      </c>
      <c r="D42" s="1210"/>
      <c r="E42" s="1211"/>
      <c r="F42" s="36" t="s">
        <v>506</v>
      </c>
      <c r="G42" s="37" t="s">
        <v>506</v>
      </c>
      <c r="H42" s="37" t="s">
        <v>506</v>
      </c>
      <c r="I42" s="37" t="s">
        <v>506</v>
      </c>
      <c r="J42" s="38" t="s">
        <v>506</v>
      </c>
      <c r="K42" s="22"/>
      <c r="L42" s="22"/>
      <c r="M42" s="22"/>
      <c r="N42" s="22"/>
      <c r="O42" s="22"/>
      <c r="P42" s="22"/>
    </row>
    <row r="43" spans="1:16" ht="39" customHeight="1" thickBot="1" x14ac:dyDescent="0.25">
      <c r="A43" s="22"/>
      <c r="B43" s="40"/>
      <c r="C43" s="1212" t="s">
        <v>561</v>
      </c>
      <c r="D43" s="1213"/>
      <c r="E43" s="1214"/>
      <c r="F43" s="41" t="s">
        <v>506</v>
      </c>
      <c r="G43" s="42" t="s">
        <v>506</v>
      </c>
      <c r="H43" s="42" t="s">
        <v>506</v>
      </c>
      <c r="I43" s="42" t="s">
        <v>506</v>
      </c>
      <c r="J43" s="43" t="s">
        <v>506</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xySeWkUwHs5+ie3w/cLEuTlphhSQvhHj0dznPoGvCmBvs9AiKN2eKyHFXdvzUWvI9AfHaYhj8YZ1wbA2l+Nddw==" saltValue="ql8ub8TRU3R9e/bUyHBJ3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2">
      <c r="A45" s="48"/>
      <c r="B45" s="1217" t="s">
        <v>10</v>
      </c>
      <c r="C45" s="1218"/>
      <c r="D45" s="58"/>
      <c r="E45" s="1223" t="s">
        <v>11</v>
      </c>
      <c r="F45" s="1223"/>
      <c r="G45" s="1223"/>
      <c r="H45" s="1223"/>
      <c r="I45" s="1223"/>
      <c r="J45" s="1224"/>
      <c r="K45" s="59">
        <v>346</v>
      </c>
      <c r="L45" s="60">
        <v>358</v>
      </c>
      <c r="M45" s="60">
        <v>407</v>
      </c>
      <c r="N45" s="60">
        <v>407</v>
      </c>
      <c r="O45" s="61">
        <v>432</v>
      </c>
      <c r="P45" s="48"/>
      <c r="Q45" s="48"/>
      <c r="R45" s="48"/>
      <c r="S45" s="48"/>
      <c r="T45" s="48"/>
      <c r="U45" s="48"/>
    </row>
    <row r="46" spans="1:21" ht="30.75" customHeight="1" x14ac:dyDescent="0.2">
      <c r="A46" s="48"/>
      <c r="B46" s="1219"/>
      <c r="C46" s="1220"/>
      <c r="D46" s="62"/>
      <c r="E46" s="1225" t="s">
        <v>12</v>
      </c>
      <c r="F46" s="1225"/>
      <c r="G46" s="1225"/>
      <c r="H46" s="1225"/>
      <c r="I46" s="1225"/>
      <c r="J46" s="1226"/>
      <c r="K46" s="63" t="s">
        <v>506</v>
      </c>
      <c r="L46" s="64" t="s">
        <v>506</v>
      </c>
      <c r="M46" s="64" t="s">
        <v>506</v>
      </c>
      <c r="N46" s="64" t="s">
        <v>506</v>
      </c>
      <c r="O46" s="65" t="s">
        <v>506</v>
      </c>
      <c r="P46" s="48"/>
      <c r="Q46" s="48"/>
      <c r="R46" s="48"/>
      <c r="S46" s="48"/>
      <c r="T46" s="48"/>
      <c r="U46" s="48"/>
    </row>
    <row r="47" spans="1:21" ht="30.75" customHeight="1" x14ac:dyDescent="0.2">
      <c r="A47" s="48"/>
      <c r="B47" s="1219"/>
      <c r="C47" s="1220"/>
      <c r="D47" s="62"/>
      <c r="E47" s="1225" t="s">
        <v>13</v>
      </c>
      <c r="F47" s="1225"/>
      <c r="G47" s="1225"/>
      <c r="H47" s="1225"/>
      <c r="I47" s="1225"/>
      <c r="J47" s="1226"/>
      <c r="K47" s="63" t="s">
        <v>506</v>
      </c>
      <c r="L47" s="64" t="s">
        <v>506</v>
      </c>
      <c r="M47" s="64" t="s">
        <v>506</v>
      </c>
      <c r="N47" s="64" t="s">
        <v>506</v>
      </c>
      <c r="O47" s="65" t="s">
        <v>506</v>
      </c>
      <c r="P47" s="48"/>
      <c r="Q47" s="48"/>
      <c r="R47" s="48"/>
      <c r="S47" s="48"/>
      <c r="T47" s="48"/>
      <c r="U47" s="48"/>
    </row>
    <row r="48" spans="1:21" ht="30.75" customHeight="1" x14ac:dyDescent="0.2">
      <c r="A48" s="48"/>
      <c r="B48" s="1219"/>
      <c r="C48" s="1220"/>
      <c r="D48" s="62"/>
      <c r="E48" s="1225" t="s">
        <v>14</v>
      </c>
      <c r="F48" s="1225"/>
      <c r="G48" s="1225"/>
      <c r="H48" s="1225"/>
      <c r="I48" s="1225"/>
      <c r="J48" s="1226"/>
      <c r="K48" s="63">
        <v>249</v>
      </c>
      <c r="L48" s="64">
        <v>257</v>
      </c>
      <c r="M48" s="64">
        <v>259</v>
      </c>
      <c r="N48" s="64">
        <v>260</v>
      </c>
      <c r="O48" s="65">
        <v>262</v>
      </c>
      <c r="P48" s="48"/>
      <c r="Q48" s="48"/>
      <c r="R48" s="48"/>
      <c r="S48" s="48"/>
      <c r="T48" s="48"/>
      <c r="U48" s="48"/>
    </row>
    <row r="49" spans="1:21" ht="30.75" customHeight="1" x14ac:dyDescent="0.2">
      <c r="A49" s="48"/>
      <c r="B49" s="1219"/>
      <c r="C49" s="1220"/>
      <c r="D49" s="62"/>
      <c r="E49" s="1225" t="s">
        <v>15</v>
      </c>
      <c r="F49" s="1225"/>
      <c r="G49" s="1225"/>
      <c r="H49" s="1225"/>
      <c r="I49" s="1225"/>
      <c r="J49" s="1226"/>
      <c r="K49" s="63">
        <v>49</v>
      </c>
      <c r="L49" s="64">
        <v>46</v>
      </c>
      <c r="M49" s="64">
        <v>38</v>
      </c>
      <c r="N49" s="64">
        <v>36</v>
      </c>
      <c r="O49" s="65">
        <v>42</v>
      </c>
      <c r="P49" s="48"/>
      <c r="Q49" s="48"/>
      <c r="R49" s="48"/>
      <c r="S49" s="48"/>
      <c r="T49" s="48"/>
      <c r="U49" s="48"/>
    </row>
    <row r="50" spans="1:21" ht="30.75" customHeight="1" x14ac:dyDescent="0.2">
      <c r="A50" s="48"/>
      <c r="B50" s="1219"/>
      <c r="C50" s="1220"/>
      <c r="D50" s="62"/>
      <c r="E50" s="1225" t="s">
        <v>16</v>
      </c>
      <c r="F50" s="1225"/>
      <c r="G50" s="1225"/>
      <c r="H50" s="1225"/>
      <c r="I50" s="1225"/>
      <c r="J50" s="1226"/>
      <c r="K50" s="63" t="s">
        <v>506</v>
      </c>
      <c r="L50" s="64" t="s">
        <v>506</v>
      </c>
      <c r="M50" s="64" t="s">
        <v>506</v>
      </c>
      <c r="N50" s="64" t="s">
        <v>506</v>
      </c>
      <c r="O50" s="65" t="s">
        <v>506</v>
      </c>
      <c r="P50" s="48"/>
      <c r="Q50" s="48"/>
      <c r="R50" s="48"/>
      <c r="S50" s="48"/>
      <c r="T50" s="48"/>
      <c r="U50" s="48"/>
    </row>
    <row r="51" spans="1:21" ht="30.75" customHeight="1" x14ac:dyDescent="0.2">
      <c r="A51" s="48"/>
      <c r="B51" s="1221"/>
      <c r="C51" s="1222"/>
      <c r="D51" s="66"/>
      <c r="E51" s="1225" t="s">
        <v>17</v>
      </c>
      <c r="F51" s="1225"/>
      <c r="G51" s="1225"/>
      <c r="H51" s="1225"/>
      <c r="I51" s="1225"/>
      <c r="J51" s="1226"/>
      <c r="K51" s="63" t="s">
        <v>506</v>
      </c>
      <c r="L51" s="64" t="s">
        <v>506</v>
      </c>
      <c r="M51" s="64" t="s">
        <v>506</v>
      </c>
      <c r="N51" s="64" t="s">
        <v>506</v>
      </c>
      <c r="O51" s="65" t="s">
        <v>506</v>
      </c>
      <c r="P51" s="48"/>
      <c r="Q51" s="48"/>
      <c r="R51" s="48"/>
      <c r="S51" s="48"/>
      <c r="T51" s="48"/>
      <c r="U51" s="48"/>
    </row>
    <row r="52" spans="1:21" ht="30.75" customHeight="1" x14ac:dyDescent="0.2">
      <c r="A52" s="48"/>
      <c r="B52" s="1227" t="s">
        <v>18</v>
      </c>
      <c r="C52" s="1228"/>
      <c r="D52" s="66"/>
      <c r="E52" s="1225" t="s">
        <v>19</v>
      </c>
      <c r="F52" s="1225"/>
      <c r="G52" s="1225"/>
      <c r="H52" s="1225"/>
      <c r="I52" s="1225"/>
      <c r="J52" s="1226"/>
      <c r="K52" s="63">
        <v>462</v>
      </c>
      <c r="L52" s="64">
        <v>467</v>
      </c>
      <c r="M52" s="64">
        <v>469</v>
      </c>
      <c r="N52" s="64">
        <v>456</v>
      </c>
      <c r="O52" s="65">
        <v>457</v>
      </c>
      <c r="P52" s="48"/>
      <c r="Q52" s="48"/>
      <c r="R52" s="48"/>
      <c r="S52" s="48"/>
      <c r="T52" s="48"/>
      <c r="U52" s="48"/>
    </row>
    <row r="53" spans="1:21" ht="30.75" customHeight="1" thickBot="1" x14ac:dyDescent="0.25">
      <c r="A53" s="48"/>
      <c r="B53" s="1229" t="s">
        <v>20</v>
      </c>
      <c r="C53" s="1230"/>
      <c r="D53" s="67"/>
      <c r="E53" s="1231" t="s">
        <v>21</v>
      </c>
      <c r="F53" s="1231"/>
      <c r="G53" s="1231"/>
      <c r="H53" s="1231"/>
      <c r="I53" s="1231"/>
      <c r="J53" s="1232"/>
      <c r="K53" s="68">
        <v>182</v>
      </c>
      <c r="L53" s="69">
        <v>194</v>
      </c>
      <c r="M53" s="69">
        <v>235</v>
      </c>
      <c r="N53" s="69">
        <v>247</v>
      </c>
      <c r="O53" s="70">
        <v>279</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562</v>
      </c>
      <c r="P55" s="48"/>
      <c r="Q55" s="48"/>
      <c r="R55" s="48"/>
      <c r="S55" s="48"/>
      <c r="T55" s="48"/>
      <c r="U55" s="48"/>
    </row>
    <row r="56" spans="1:21" ht="31.5" customHeight="1" thickBot="1" x14ac:dyDescent="0.3">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x14ac:dyDescent="0.2">
      <c r="B57" s="1233" t="s">
        <v>24</v>
      </c>
      <c r="C57" s="1234"/>
      <c r="D57" s="1237" t="s">
        <v>25</v>
      </c>
      <c r="E57" s="1238"/>
      <c r="F57" s="1238"/>
      <c r="G57" s="1238"/>
      <c r="H57" s="1238"/>
      <c r="I57" s="1238"/>
      <c r="J57" s="1239"/>
      <c r="K57" s="83" t="s">
        <v>579</v>
      </c>
      <c r="L57" s="84" t="s">
        <v>579</v>
      </c>
      <c r="M57" s="84" t="s">
        <v>579</v>
      </c>
      <c r="N57" s="84" t="s">
        <v>579</v>
      </c>
      <c r="O57" s="85" t="s">
        <v>579</v>
      </c>
    </row>
    <row r="58" spans="1:21" ht="31.5" customHeight="1" thickBot="1" x14ac:dyDescent="0.25">
      <c r="B58" s="1235"/>
      <c r="C58" s="1236"/>
      <c r="D58" s="1240" t="s">
        <v>26</v>
      </c>
      <c r="E58" s="1241"/>
      <c r="F58" s="1241"/>
      <c r="G58" s="1241"/>
      <c r="H58" s="1241"/>
      <c r="I58" s="1241"/>
      <c r="J58" s="1242"/>
      <c r="K58" s="86" t="s">
        <v>579</v>
      </c>
      <c r="L58" s="87" t="s">
        <v>579</v>
      </c>
      <c r="M58" s="87" t="s">
        <v>579</v>
      </c>
      <c r="N58" s="87" t="s">
        <v>579</v>
      </c>
      <c r="O58" s="88" t="s">
        <v>579</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uO4V3QnK5DtMBz6hPAW2mz92WwrBxNa3FmMk7tbOQ0533pubDNnrwzYUH356CNwyH4jCGj9tuXT62/4besMPA==" saltValue="JWUrK+I44HXBz4NL9dqbc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548</v>
      </c>
      <c r="J40" s="100" t="s">
        <v>549</v>
      </c>
      <c r="K40" s="100" t="s">
        <v>550</v>
      </c>
      <c r="L40" s="100" t="s">
        <v>551</v>
      </c>
      <c r="M40" s="101" t="s">
        <v>552</v>
      </c>
    </row>
    <row r="41" spans="2:13" ht="27.75" customHeight="1" x14ac:dyDescent="0.2">
      <c r="B41" s="1243" t="s">
        <v>29</v>
      </c>
      <c r="C41" s="1244"/>
      <c r="D41" s="102"/>
      <c r="E41" s="1249" t="s">
        <v>30</v>
      </c>
      <c r="F41" s="1249"/>
      <c r="G41" s="1249"/>
      <c r="H41" s="1250"/>
      <c r="I41" s="351">
        <v>5355</v>
      </c>
      <c r="J41" s="352">
        <v>5274</v>
      </c>
      <c r="K41" s="352">
        <v>5086</v>
      </c>
      <c r="L41" s="352">
        <v>5200</v>
      </c>
      <c r="M41" s="353">
        <v>5349</v>
      </c>
    </row>
    <row r="42" spans="2:13" ht="27.75" customHeight="1" x14ac:dyDescent="0.2">
      <c r="B42" s="1245"/>
      <c r="C42" s="1246"/>
      <c r="D42" s="103"/>
      <c r="E42" s="1251" t="s">
        <v>31</v>
      </c>
      <c r="F42" s="1251"/>
      <c r="G42" s="1251"/>
      <c r="H42" s="1252"/>
      <c r="I42" s="354" t="s">
        <v>506</v>
      </c>
      <c r="J42" s="355" t="s">
        <v>506</v>
      </c>
      <c r="K42" s="355" t="s">
        <v>506</v>
      </c>
      <c r="L42" s="355" t="s">
        <v>506</v>
      </c>
      <c r="M42" s="356" t="s">
        <v>506</v>
      </c>
    </row>
    <row r="43" spans="2:13" ht="27.75" customHeight="1" x14ac:dyDescent="0.2">
      <c r="B43" s="1245"/>
      <c r="C43" s="1246"/>
      <c r="D43" s="103"/>
      <c r="E43" s="1251" t="s">
        <v>32</v>
      </c>
      <c r="F43" s="1251"/>
      <c r="G43" s="1251"/>
      <c r="H43" s="1252"/>
      <c r="I43" s="354">
        <v>2658</v>
      </c>
      <c r="J43" s="355">
        <v>2522</v>
      </c>
      <c r="K43" s="355">
        <v>2448</v>
      </c>
      <c r="L43" s="355">
        <v>2381</v>
      </c>
      <c r="M43" s="356">
        <v>2333</v>
      </c>
    </row>
    <row r="44" spans="2:13" ht="27.75" customHeight="1" x14ac:dyDescent="0.2">
      <c r="B44" s="1245"/>
      <c r="C44" s="1246"/>
      <c r="D44" s="103"/>
      <c r="E44" s="1251" t="s">
        <v>33</v>
      </c>
      <c r="F44" s="1251"/>
      <c r="G44" s="1251"/>
      <c r="H44" s="1252"/>
      <c r="I44" s="354">
        <v>303</v>
      </c>
      <c r="J44" s="355">
        <v>281</v>
      </c>
      <c r="K44" s="355">
        <v>300</v>
      </c>
      <c r="L44" s="355">
        <v>296</v>
      </c>
      <c r="M44" s="356">
        <v>265</v>
      </c>
    </row>
    <row r="45" spans="2:13" ht="27.75" customHeight="1" x14ac:dyDescent="0.2">
      <c r="B45" s="1245"/>
      <c r="C45" s="1246"/>
      <c r="D45" s="103"/>
      <c r="E45" s="1251" t="s">
        <v>34</v>
      </c>
      <c r="F45" s="1251"/>
      <c r="G45" s="1251"/>
      <c r="H45" s="1252"/>
      <c r="I45" s="354">
        <v>1016</v>
      </c>
      <c r="J45" s="355">
        <v>958</v>
      </c>
      <c r="K45" s="355">
        <v>907</v>
      </c>
      <c r="L45" s="355">
        <v>897</v>
      </c>
      <c r="M45" s="356">
        <v>894</v>
      </c>
    </row>
    <row r="46" spans="2:13" ht="27.75" customHeight="1" x14ac:dyDescent="0.2">
      <c r="B46" s="1245"/>
      <c r="C46" s="1246"/>
      <c r="D46" s="104"/>
      <c r="E46" s="1251" t="s">
        <v>35</v>
      </c>
      <c r="F46" s="1251"/>
      <c r="G46" s="1251"/>
      <c r="H46" s="1252"/>
      <c r="I46" s="354" t="s">
        <v>506</v>
      </c>
      <c r="J46" s="355" t="s">
        <v>506</v>
      </c>
      <c r="K46" s="355">
        <v>7</v>
      </c>
      <c r="L46" s="355">
        <v>9</v>
      </c>
      <c r="M46" s="356" t="s">
        <v>506</v>
      </c>
    </row>
    <row r="47" spans="2:13" ht="27.75" customHeight="1" x14ac:dyDescent="0.2">
      <c r="B47" s="1245"/>
      <c r="C47" s="1246"/>
      <c r="D47" s="105"/>
      <c r="E47" s="1253" t="s">
        <v>36</v>
      </c>
      <c r="F47" s="1254"/>
      <c r="G47" s="1254"/>
      <c r="H47" s="1255"/>
      <c r="I47" s="354" t="s">
        <v>506</v>
      </c>
      <c r="J47" s="355" t="s">
        <v>506</v>
      </c>
      <c r="K47" s="355" t="s">
        <v>506</v>
      </c>
      <c r="L47" s="355" t="s">
        <v>506</v>
      </c>
      <c r="M47" s="356" t="s">
        <v>506</v>
      </c>
    </row>
    <row r="48" spans="2:13" ht="27.75" customHeight="1" x14ac:dyDescent="0.2">
      <c r="B48" s="1245"/>
      <c r="C48" s="1246"/>
      <c r="D48" s="103"/>
      <c r="E48" s="1251" t="s">
        <v>37</v>
      </c>
      <c r="F48" s="1251"/>
      <c r="G48" s="1251"/>
      <c r="H48" s="1252"/>
      <c r="I48" s="354" t="s">
        <v>506</v>
      </c>
      <c r="J48" s="355" t="s">
        <v>506</v>
      </c>
      <c r="K48" s="355" t="s">
        <v>506</v>
      </c>
      <c r="L48" s="355" t="s">
        <v>506</v>
      </c>
      <c r="M48" s="356" t="s">
        <v>506</v>
      </c>
    </row>
    <row r="49" spans="2:13" ht="27.75" customHeight="1" x14ac:dyDescent="0.2">
      <c r="B49" s="1247"/>
      <c r="C49" s="1248"/>
      <c r="D49" s="103"/>
      <c r="E49" s="1251" t="s">
        <v>38</v>
      </c>
      <c r="F49" s="1251"/>
      <c r="G49" s="1251"/>
      <c r="H49" s="1252"/>
      <c r="I49" s="354" t="s">
        <v>506</v>
      </c>
      <c r="J49" s="355" t="s">
        <v>506</v>
      </c>
      <c r="K49" s="355" t="s">
        <v>506</v>
      </c>
      <c r="L49" s="355" t="s">
        <v>506</v>
      </c>
      <c r="M49" s="356" t="s">
        <v>506</v>
      </c>
    </row>
    <row r="50" spans="2:13" ht="27.75" customHeight="1" x14ac:dyDescent="0.2">
      <c r="B50" s="1256" t="s">
        <v>39</v>
      </c>
      <c r="C50" s="1257"/>
      <c r="D50" s="106"/>
      <c r="E50" s="1251" t="s">
        <v>40</v>
      </c>
      <c r="F50" s="1251"/>
      <c r="G50" s="1251"/>
      <c r="H50" s="1252"/>
      <c r="I50" s="354">
        <v>2615</v>
      </c>
      <c r="J50" s="355">
        <v>2707</v>
      </c>
      <c r="K50" s="355">
        <v>2679</v>
      </c>
      <c r="L50" s="355">
        <v>2976</v>
      </c>
      <c r="M50" s="356">
        <v>3309</v>
      </c>
    </row>
    <row r="51" spans="2:13" ht="27.75" customHeight="1" x14ac:dyDescent="0.2">
      <c r="B51" s="1245"/>
      <c r="C51" s="1246"/>
      <c r="D51" s="103"/>
      <c r="E51" s="1251" t="s">
        <v>41</v>
      </c>
      <c r="F51" s="1251"/>
      <c r="G51" s="1251"/>
      <c r="H51" s="1252"/>
      <c r="I51" s="354" t="s">
        <v>506</v>
      </c>
      <c r="J51" s="355" t="s">
        <v>506</v>
      </c>
      <c r="K51" s="355" t="s">
        <v>506</v>
      </c>
      <c r="L51" s="355" t="s">
        <v>506</v>
      </c>
      <c r="M51" s="356" t="s">
        <v>506</v>
      </c>
    </row>
    <row r="52" spans="2:13" ht="27.75" customHeight="1" x14ac:dyDescent="0.2">
      <c r="B52" s="1247"/>
      <c r="C52" s="1248"/>
      <c r="D52" s="103"/>
      <c r="E52" s="1251" t="s">
        <v>42</v>
      </c>
      <c r="F52" s="1251"/>
      <c r="G52" s="1251"/>
      <c r="H52" s="1252"/>
      <c r="I52" s="354">
        <v>5373</v>
      </c>
      <c r="J52" s="355">
        <v>5234</v>
      </c>
      <c r="K52" s="355">
        <v>5075</v>
      </c>
      <c r="L52" s="355">
        <v>5098</v>
      </c>
      <c r="M52" s="356">
        <v>5070</v>
      </c>
    </row>
    <row r="53" spans="2:13" ht="27.75" customHeight="1" thickBot="1" x14ac:dyDescent="0.25">
      <c r="B53" s="1258" t="s">
        <v>43</v>
      </c>
      <c r="C53" s="1259"/>
      <c r="D53" s="107"/>
      <c r="E53" s="1260" t="s">
        <v>44</v>
      </c>
      <c r="F53" s="1260"/>
      <c r="G53" s="1260"/>
      <c r="H53" s="1261"/>
      <c r="I53" s="357">
        <v>1343</v>
      </c>
      <c r="J53" s="358">
        <v>1094</v>
      </c>
      <c r="K53" s="358">
        <v>996</v>
      </c>
      <c r="L53" s="358">
        <v>707</v>
      </c>
      <c r="M53" s="359">
        <v>462</v>
      </c>
    </row>
    <row r="54" spans="2:13" ht="27.75" customHeight="1" x14ac:dyDescent="0.25">
      <c r="B54" s="108" t="s">
        <v>45</v>
      </c>
      <c r="C54" s="109"/>
      <c r="D54" s="109"/>
      <c r="E54" s="110"/>
      <c r="F54" s="110"/>
      <c r="G54" s="110"/>
      <c r="H54" s="110"/>
      <c r="I54" s="111"/>
      <c r="J54" s="111"/>
      <c r="K54" s="111"/>
      <c r="L54" s="111"/>
      <c r="M54" s="111"/>
    </row>
    <row r="55" spans="2:13" ht="13" x14ac:dyDescent="0.2"/>
  </sheetData>
  <sheetProtection algorithmName="SHA-512" hashValue="4jJhdtiMsIJgZmCmXoC3IEKie8BNEdV43A76bgwzSRnxDfbw/iK5uV9n8UUhdinC4tx1m3W1Zq1m7NlcnW1w3w==" saltValue="4YAmCOfKJLPK1mTfWxn2M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46</v>
      </c>
    </row>
    <row r="54" spans="2:8" ht="29.25" customHeight="1" thickBot="1" x14ac:dyDescent="0.35">
      <c r="B54" s="113" t="s">
        <v>1</v>
      </c>
      <c r="C54" s="114"/>
      <c r="D54" s="114"/>
      <c r="E54" s="115" t="s">
        <v>2</v>
      </c>
      <c r="F54" s="116" t="s">
        <v>550</v>
      </c>
      <c r="G54" s="116" t="s">
        <v>551</v>
      </c>
      <c r="H54" s="117" t="s">
        <v>552</v>
      </c>
    </row>
    <row r="55" spans="2:8" ht="52.5" customHeight="1" x14ac:dyDescent="0.2">
      <c r="B55" s="118"/>
      <c r="C55" s="1270" t="s">
        <v>47</v>
      </c>
      <c r="D55" s="1270"/>
      <c r="E55" s="1271"/>
      <c r="F55" s="119">
        <v>1489</v>
      </c>
      <c r="G55" s="119">
        <v>1571</v>
      </c>
      <c r="H55" s="120">
        <v>1871</v>
      </c>
    </row>
    <row r="56" spans="2:8" ht="52.5" customHeight="1" x14ac:dyDescent="0.2">
      <c r="B56" s="121"/>
      <c r="C56" s="1272" t="s">
        <v>48</v>
      </c>
      <c r="D56" s="1272"/>
      <c r="E56" s="1273"/>
      <c r="F56" s="122">
        <v>57</v>
      </c>
      <c r="G56" s="122">
        <v>57</v>
      </c>
      <c r="H56" s="123">
        <v>57</v>
      </c>
    </row>
    <row r="57" spans="2:8" ht="53.25" customHeight="1" x14ac:dyDescent="0.2">
      <c r="B57" s="121"/>
      <c r="C57" s="1274" t="s">
        <v>49</v>
      </c>
      <c r="D57" s="1274"/>
      <c r="E57" s="1275"/>
      <c r="F57" s="124">
        <v>805</v>
      </c>
      <c r="G57" s="124">
        <v>902</v>
      </c>
      <c r="H57" s="125">
        <v>956</v>
      </c>
    </row>
    <row r="58" spans="2:8" ht="45.75" customHeight="1" x14ac:dyDescent="0.2">
      <c r="B58" s="126"/>
      <c r="C58" s="1262" t="s">
        <v>580</v>
      </c>
      <c r="D58" s="1263"/>
      <c r="E58" s="1264"/>
      <c r="F58" s="127">
        <v>439</v>
      </c>
      <c r="G58" s="127">
        <v>438</v>
      </c>
      <c r="H58" s="128">
        <v>332</v>
      </c>
    </row>
    <row r="59" spans="2:8" ht="45.75" customHeight="1" x14ac:dyDescent="0.2">
      <c r="B59" s="126"/>
      <c r="C59" s="1262" t="s">
        <v>581</v>
      </c>
      <c r="D59" s="1263"/>
      <c r="E59" s="1264"/>
      <c r="F59" s="127" t="s">
        <v>579</v>
      </c>
      <c r="G59" s="127">
        <v>75</v>
      </c>
      <c r="H59" s="128">
        <v>225</v>
      </c>
    </row>
    <row r="60" spans="2:8" ht="45.75" customHeight="1" x14ac:dyDescent="0.2">
      <c r="B60" s="126"/>
      <c r="C60" s="1262" t="s">
        <v>582</v>
      </c>
      <c r="D60" s="1263"/>
      <c r="E60" s="1264"/>
      <c r="F60" s="127">
        <v>116</v>
      </c>
      <c r="G60" s="127">
        <v>108</v>
      </c>
      <c r="H60" s="128">
        <v>100</v>
      </c>
    </row>
    <row r="61" spans="2:8" ht="45.75" customHeight="1" x14ac:dyDescent="0.2">
      <c r="B61" s="126"/>
      <c r="C61" s="1262" t="s">
        <v>583</v>
      </c>
      <c r="D61" s="1263"/>
      <c r="E61" s="1264"/>
      <c r="F61" s="127">
        <v>54</v>
      </c>
      <c r="G61" s="127">
        <v>79</v>
      </c>
      <c r="H61" s="128">
        <v>97</v>
      </c>
    </row>
    <row r="62" spans="2:8" ht="45.75" customHeight="1" thickBot="1" x14ac:dyDescent="0.25">
      <c r="B62" s="129"/>
      <c r="C62" s="1265" t="s">
        <v>584</v>
      </c>
      <c r="D62" s="1266"/>
      <c r="E62" s="1267"/>
      <c r="F62" s="130">
        <v>90</v>
      </c>
      <c r="G62" s="130">
        <v>90</v>
      </c>
      <c r="H62" s="131">
        <v>90</v>
      </c>
    </row>
    <row r="63" spans="2:8" ht="52.5" customHeight="1" thickBot="1" x14ac:dyDescent="0.25">
      <c r="B63" s="132"/>
      <c r="C63" s="1268" t="s">
        <v>50</v>
      </c>
      <c r="D63" s="1268"/>
      <c r="E63" s="1269"/>
      <c r="F63" s="133">
        <v>2351</v>
      </c>
      <c r="G63" s="133">
        <v>2530</v>
      </c>
      <c r="H63" s="134">
        <v>2884</v>
      </c>
    </row>
    <row r="64" spans="2:8" ht="13" x14ac:dyDescent="0.2"/>
  </sheetData>
  <sheetProtection algorithmName="SHA-512" hashValue="BjA6QUnMOblT37MvvNNJE8qeYodV8wN96jIV/OdX4q2txYBGGf8F+Go3Lw7dgsYpLtSEd1RpQt3UIXJJiDSUdg==" saltValue="uBv+xOAn8Mo0j2+DPBM/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142E2-7E45-44B0-8278-8A94A725CD6F}">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6328125" style="369" customWidth="1"/>
    <col min="2" max="107" width="2.453125" style="369" customWidth="1"/>
    <col min="108" max="108" width="6.08984375" style="376" customWidth="1"/>
    <col min="109" max="109" width="5.90625" style="375" customWidth="1"/>
    <col min="110" max="16384" width="8.63281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 x14ac:dyDescent="0.2">
      <c r="DD19" s="369"/>
      <c r="DE19" s="369"/>
    </row>
    <row r="20" spans="1:109" ht="13"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 x14ac:dyDescent="0.2">
      <c r="B23" s="375"/>
    </row>
    <row r="24" spans="1:109" ht="13" x14ac:dyDescent="0.2">
      <c r="B24" s="375"/>
    </row>
    <row r="25" spans="1:109" ht="13" x14ac:dyDescent="0.2">
      <c r="B25" s="375"/>
    </row>
    <row r="26" spans="1:109" ht="13" x14ac:dyDescent="0.2">
      <c r="B26" s="375"/>
    </row>
    <row r="27" spans="1:109" ht="13" x14ac:dyDescent="0.2">
      <c r="B27" s="375"/>
    </row>
    <row r="28" spans="1:109" ht="13" x14ac:dyDescent="0.2">
      <c r="B28" s="375"/>
    </row>
    <row r="29" spans="1:109" ht="13" x14ac:dyDescent="0.2">
      <c r="B29" s="375"/>
    </row>
    <row r="30" spans="1:109" ht="13" x14ac:dyDescent="0.2">
      <c r="B30" s="375"/>
    </row>
    <row r="31" spans="1:109" ht="13" x14ac:dyDescent="0.2">
      <c r="B31" s="375"/>
    </row>
    <row r="32" spans="1:109" ht="13" x14ac:dyDescent="0.2">
      <c r="B32" s="375"/>
    </row>
    <row r="33" spans="2:109" ht="13" x14ac:dyDescent="0.2">
      <c r="B33" s="375"/>
    </row>
    <row r="34" spans="2:109" ht="13" x14ac:dyDescent="0.2">
      <c r="B34" s="375"/>
    </row>
    <row r="35" spans="2:109" ht="13" x14ac:dyDescent="0.2">
      <c r="B35" s="375"/>
    </row>
    <row r="36" spans="2:109" ht="13" x14ac:dyDescent="0.2">
      <c r="B36" s="375"/>
    </row>
    <row r="37" spans="2:109" ht="13" x14ac:dyDescent="0.2">
      <c r="B37" s="375"/>
    </row>
    <row r="38" spans="2:109" ht="13" x14ac:dyDescent="0.2">
      <c r="B38" s="375"/>
    </row>
    <row r="39" spans="2:109" ht="13"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 x14ac:dyDescent="0.2">
      <c r="B40" s="380"/>
      <c r="DD40" s="380"/>
      <c r="DE40" s="369"/>
    </row>
    <row r="41" spans="2:109" ht="16.5" x14ac:dyDescent="0.2">
      <c r="B41" s="381" t="s">
        <v>586</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 x14ac:dyDescent="0.2">
      <c r="B42" s="375"/>
      <c r="G42" s="382"/>
      <c r="I42" s="383"/>
      <c r="J42" s="383"/>
      <c r="K42" s="383"/>
      <c r="AM42" s="382"/>
      <c r="AN42" s="382" t="s">
        <v>587</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8" t="s">
        <v>588</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 x14ac:dyDescent="0.2">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 x14ac:dyDescent="0.2">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 x14ac:dyDescent="0.2">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 x14ac:dyDescent="0.2">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 x14ac:dyDescent="0.2">
      <c r="B49" s="375"/>
      <c r="AN49" s="369" t="s">
        <v>589</v>
      </c>
    </row>
    <row r="50" spans="1:109" ht="13" x14ac:dyDescent="0.2">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548</v>
      </c>
      <c r="BQ50" s="1281"/>
      <c r="BR50" s="1281"/>
      <c r="BS50" s="1281"/>
      <c r="BT50" s="1281"/>
      <c r="BU50" s="1281"/>
      <c r="BV50" s="1281"/>
      <c r="BW50" s="1281"/>
      <c r="BX50" s="1281" t="s">
        <v>549</v>
      </c>
      <c r="BY50" s="1281"/>
      <c r="BZ50" s="1281"/>
      <c r="CA50" s="1281"/>
      <c r="CB50" s="1281"/>
      <c r="CC50" s="1281"/>
      <c r="CD50" s="1281"/>
      <c r="CE50" s="1281"/>
      <c r="CF50" s="1281" t="s">
        <v>550</v>
      </c>
      <c r="CG50" s="1281"/>
      <c r="CH50" s="1281"/>
      <c r="CI50" s="1281"/>
      <c r="CJ50" s="1281"/>
      <c r="CK50" s="1281"/>
      <c r="CL50" s="1281"/>
      <c r="CM50" s="1281"/>
      <c r="CN50" s="1281" t="s">
        <v>551</v>
      </c>
      <c r="CO50" s="1281"/>
      <c r="CP50" s="1281"/>
      <c r="CQ50" s="1281"/>
      <c r="CR50" s="1281"/>
      <c r="CS50" s="1281"/>
      <c r="CT50" s="1281"/>
      <c r="CU50" s="1281"/>
      <c r="CV50" s="1281" t="s">
        <v>552</v>
      </c>
      <c r="CW50" s="1281"/>
      <c r="CX50" s="1281"/>
      <c r="CY50" s="1281"/>
      <c r="CZ50" s="1281"/>
      <c r="DA50" s="1281"/>
      <c r="DB50" s="1281"/>
      <c r="DC50" s="1281"/>
    </row>
    <row r="51" spans="1:109" ht="13.5" customHeight="1" x14ac:dyDescent="0.2">
      <c r="B51" s="375"/>
      <c r="G51" s="1284"/>
      <c r="H51" s="1284"/>
      <c r="I51" s="1297"/>
      <c r="J51" s="1297"/>
      <c r="K51" s="1283"/>
      <c r="L51" s="1283"/>
      <c r="M51" s="1283"/>
      <c r="N51" s="1283"/>
      <c r="AM51" s="384"/>
      <c r="AN51" s="1279" t="s">
        <v>590</v>
      </c>
      <c r="AO51" s="1279"/>
      <c r="AP51" s="1279"/>
      <c r="AQ51" s="1279"/>
      <c r="AR51" s="1279"/>
      <c r="AS51" s="1279"/>
      <c r="AT51" s="1279"/>
      <c r="AU51" s="1279"/>
      <c r="AV51" s="1279"/>
      <c r="AW51" s="1279"/>
      <c r="AX51" s="1279"/>
      <c r="AY51" s="1279"/>
      <c r="AZ51" s="1279"/>
      <c r="BA51" s="1279"/>
      <c r="BB51" s="1279" t="s">
        <v>591</v>
      </c>
      <c r="BC51" s="1279"/>
      <c r="BD51" s="1279"/>
      <c r="BE51" s="1279"/>
      <c r="BF51" s="1279"/>
      <c r="BG51" s="1279"/>
      <c r="BH51" s="1279"/>
      <c r="BI51" s="1279"/>
      <c r="BJ51" s="1279"/>
      <c r="BK51" s="1279"/>
      <c r="BL51" s="1279"/>
      <c r="BM51" s="1279"/>
      <c r="BN51" s="1279"/>
      <c r="BO51" s="1279"/>
      <c r="BP51" s="1276">
        <v>43.7</v>
      </c>
      <c r="BQ51" s="1276"/>
      <c r="BR51" s="1276"/>
      <c r="BS51" s="1276"/>
      <c r="BT51" s="1276"/>
      <c r="BU51" s="1276"/>
      <c r="BV51" s="1276"/>
      <c r="BW51" s="1276"/>
      <c r="BX51" s="1276">
        <v>35.5</v>
      </c>
      <c r="BY51" s="1276"/>
      <c r="BZ51" s="1276"/>
      <c r="CA51" s="1276"/>
      <c r="CB51" s="1276"/>
      <c r="CC51" s="1276"/>
      <c r="CD51" s="1276"/>
      <c r="CE51" s="1276"/>
      <c r="CF51" s="1276">
        <v>32.1</v>
      </c>
      <c r="CG51" s="1276"/>
      <c r="CH51" s="1276"/>
      <c r="CI51" s="1276"/>
      <c r="CJ51" s="1276"/>
      <c r="CK51" s="1276"/>
      <c r="CL51" s="1276"/>
      <c r="CM51" s="1276"/>
      <c r="CN51" s="1276">
        <v>21.4</v>
      </c>
      <c r="CO51" s="1276"/>
      <c r="CP51" s="1276"/>
      <c r="CQ51" s="1276"/>
      <c r="CR51" s="1276"/>
      <c r="CS51" s="1276"/>
      <c r="CT51" s="1276"/>
      <c r="CU51" s="1276"/>
      <c r="CV51" s="1276">
        <v>13</v>
      </c>
      <c r="CW51" s="1276"/>
      <c r="CX51" s="1276"/>
      <c r="CY51" s="1276"/>
      <c r="CZ51" s="1276"/>
      <c r="DA51" s="1276"/>
      <c r="DB51" s="1276"/>
      <c r="DC51" s="1276"/>
    </row>
    <row r="52" spans="1:109" ht="13" x14ac:dyDescent="0.2">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 x14ac:dyDescent="0.2">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592</v>
      </c>
      <c r="BC53" s="1279"/>
      <c r="BD53" s="1279"/>
      <c r="BE53" s="1279"/>
      <c r="BF53" s="1279"/>
      <c r="BG53" s="1279"/>
      <c r="BH53" s="1279"/>
      <c r="BI53" s="1279"/>
      <c r="BJ53" s="1279"/>
      <c r="BK53" s="1279"/>
      <c r="BL53" s="1279"/>
      <c r="BM53" s="1279"/>
      <c r="BN53" s="1279"/>
      <c r="BO53" s="1279"/>
      <c r="BP53" s="1276">
        <v>56.3</v>
      </c>
      <c r="BQ53" s="1276"/>
      <c r="BR53" s="1276"/>
      <c r="BS53" s="1276"/>
      <c r="BT53" s="1276"/>
      <c r="BU53" s="1276"/>
      <c r="BV53" s="1276"/>
      <c r="BW53" s="1276"/>
      <c r="BX53" s="1276">
        <v>58</v>
      </c>
      <c r="BY53" s="1276"/>
      <c r="BZ53" s="1276"/>
      <c r="CA53" s="1276"/>
      <c r="CB53" s="1276"/>
      <c r="CC53" s="1276"/>
      <c r="CD53" s="1276"/>
      <c r="CE53" s="1276"/>
      <c r="CF53" s="1276">
        <v>59.3</v>
      </c>
      <c r="CG53" s="1276"/>
      <c r="CH53" s="1276"/>
      <c r="CI53" s="1276"/>
      <c r="CJ53" s="1276"/>
      <c r="CK53" s="1276"/>
      <c r="CL53" s="1276"/>
      <c r="CM53" s="1276"/>
      <c r="CN53" s="1276">
        <v>59.4</v>
      </c>
      <c r="CO53" s="1276"/>
      <c r="CP53" s="1276"/>
      <c r="CQ53" s="1276"/>
      <c r="CR53" s="1276"/>
      <c r="CS53" s="1276"/>
      <c r="CT53" s="1276"/>
      <c r="CU53" s="1276"/>
      <c r="CV53" s="1276">
        <v>62.3</v>
      </c>
      <c r="CW53" s="1276"/>
      <c r="CX53" s="1276"/>
      <c r="CY53" s="1276"/>
      <c r="CZ53" s="1276"/>
      <c r="DA53" s="1276"/>
      <c r="DB53" s="1276"/>
      <c r="DC53" s="1276"/>
    </row>
    <row r="54" spans="1:109" ht="13" x14ac:dyDescent="0.2">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 x14ac:dyDescent="0.2">
      <c r="A55" s="383"/>
      <c r="B55" s="375"/>
      <c r="G55" s="1282"/>
      <c r="H55" s="1282"/>
      <c r="I55" s="1282"/>
      <c r="J55" s="1282"/>
      <c r="K55" s="1283"/>
      <c r="L55" s="1283"/>
      <c r="M55" s="1283"/>
      <c r="N55" s="1283"/>
      <c r="AN55" s="1281" t="s">
        <v>593</v>
      </c>
      <c r="AO55" s="1281"/>
      <c r="AP55" s="1281"/>
      <c r="AQ55" s="1281"/>
      <c r="AR55" s="1281"/>
      <c r="AS55" s="1281"/>
      <c r="AT55" s="1281"/>
      <c r="AU55" s="1281"/>
      <c r="AV55" s="1281"/>
      <c r="AW55" s="1281"/>
      <c r="AX55" s="1281"/>
      <c r="AY55" s="1281"/>
      <c r="AZ55" s="1281"/>
      <c r="BA55" s="1281"/>
      <c r="BB55" s="1279" t="s">
        <v>591</v>
      </c>
      <c r="BC55" s="1279"/>
      <c r="BD55" s="1279"/>
      <c r="BE55" s="1279"/>
      <c r="BF55" s="1279"/>
      <c r="BG55" s="1279"/>
      <c r="BH55" s="1279"/>
      <c r="BI55" s="1279"/>
      <c r="BJ55" s="1279"/>
      <c r="BK55" s="1279"/>
      <c r="BL55" s="1279"/>
      <c r="BM55" s="1279"/>
      <c r="BN55" s="1279"/>
      <c r="BO55" s="1279"/>
      <c r="BP55" s="1276">
        <v>32.799999999999997</v>
      </c>
      <c r="BQ55" s="1276"/>
      <c r="BR55" s="1276"/>
      <c r="BS55" s="1276"/>
      <c r="BT55" s="1276"/>
      <c r="BU55" s="1276"/>
      <c r="BV55" s="1276"/>
      <c r="BW55" s="1276"/>
      <c r="BX55" s="1276">
        <v>20.9</v>
      </c>
      <c r="BY55" s="1276"/>
      <c r="BZ55" s="1276"/>
      <c r="CA55" s="1276"/>
      <c r="CB55" s="1276"/>
      <c r="CC55" s="1276"/>
      <c r="CD55" s="1276"/>
      <c r="CE55" s="1276"/>
      <c r="CF55" s="1276">
        <v>21</v>
      </c>
      <c r="CG55" s="1276"/>
      <c r="CH55" s="1276"/>
      <c r="CI55" s="1276"/>
      <c r="CJ55" s="1276"/>
      <c r="CK55" s="1276"/>
      <c r="CL55" s="1276"/>
      <c r="CM55" s="1276"/>
      <c r="CN55" s="1276">
        <v>23.5</v>
      </c>
      <c r="CO55" s="1276"/>
      <c r="CP55" s="1276"/>
      <c r="CQ55" s="1276"/>
      <c r="CR55" s="1276"/>
      <c r="CS55" s="1276"/>
      <c r="CT55" s="1276"/>
      <c r="CU55" s="1276"/>
      <c r="CV55" s="1276">
        <v>8.5</v>
      </c>
      <c r="CW55" s="1276"/>
      <c r="CX55" s="1276"/>
      <c r="CY55" s="1276"/>
      <c r="CZ55" s="1276"/>
      <c r="DA55" s="1276"/>
      <c r="DB55" s="1276"/>
      <c r="DC55" s="1276"/>
    </row>
    <row r="56" spans="1:109" ht="13" x14ac:dyDescent="0.2">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ht="13" x14ac:dyDescent="0.2">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592</v>
      </c>
      <c r="BC57" s="1279"/>
      <c r="BD57" s="1279"/>
      <c r="BE57" s="1279"/>
      <c r="BF57" s="1279"/>
      <c r="BG57" s="1279"/>
      <c r="BH57" s="1279"/>
      <c r="BI57" s="1279"/>
      <c r="BJ57" s="1279"/>
      <c r="BK57" s="1279"/>
      <c r="BL57" s="1279"/>
      <c r="BM57" s="1279"/>
      <c r="BN57" s="1279"/>
      <c r="BO57" s="1279"/>
      <c r="BP57" s="1276">
        <v>58.9</v>
      </c>
      <c r="BQ57" s="1276"/>
      <c r="BR57" s="1276"/>
      <c r="BS57" s="1276"/>
      <c r="BT57" s="1276"/>
      <c r="BU57" s="1276"/>
      <c r="BV57" s="1276"/>
      <c r="BW57" s="1276"/>
      <c r="BX57" s="1276">
        <v>60.5</v>
      </c>
      <c r="BY57" s="1276"/>
      <c r="BZ57" s="1276"/>
      <c r="CA57" s="1276"/>
      <c r="CB57" s="1276"/>
      <c r="CC57" s="1276"/>
      <c r="CD57" s="1276"/>
      <c r="CE57" s="1276"/>
      <c r="CF57" s="1276">
        <v>61.5</v>
      </c>
      <c r="CG57" s="1276"/>
      <c r="CH57" s="1276"/>
      <c r="CI57" s="1276"/>
      <c r="CJ57" s="1276"/>
      <c r="CK57" s="1276"/>
      <c r="CL57" s="1276"/>
      <c r="CM57" s="1276"/>
      <c r="CN57" s="1276">
        <v>61.9</v>
      </c>
      <c r="CO57" s="1276"/>
      <c r="CP57" s="1276"/>
      <c r="CQ57" s="1276"/>
      <c r="CR57" s="1276"/>
      <c r="CS57" s="1276"/>
      <c r="CT57" s="1276"/>
      <c r="CU57" s="1276"/>
      <c r="CV57" s="1276">
        <v>62.1</v>
      </c>
      <c r="CW57" s="1276"/>
      <c r="CX57" s="1276"/>
      <c r="CY57" s="1276"/>
      <c r="CZ57" s="1276"/>
      <c r="DA57" s="1276"/>
      <c r="DB57" s="1276"/>
      <c r="DC57" s="1276"/>
      <c r="DD57" s="388"/>
      <c r="DE57" s="387"/>
    </row>
    <row r="58" spans="1:109" s="383" customFormat="1" ht="13" x14ac:dyDescent="0.2">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ht="13"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5" x14ac:dyDescent="0.2">
      <c r="B63" s="394" t="s">
        <v>594</v>
      </c>
    </row>
    <row r="64" spans="1:109" ht="13" x14ac:dyDescent="0.2">
      <c r="B64" s="375"/>
      <c r="G64" s="382"/>
      <c r="I64" s="395"/>
      <c r="J64" s="395"/>
      <c r="K64" s="395"/>
      <c r="L64" s="395"/>
      <c r="M64" s="395"/>
      <c r="N64" s="396"/>
      <c r="AM64" s="382"/>
      <c r="AN64" s="382" t="s">
        <v>587</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 x14ac:dyDescent="0.2">
      <c r="B65" s="375"/>
      <c r="AN65" s="1288" t="s">
        <v>595</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 x14ac:dyDescent="0.2">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 x14ac:dyDescent="0.2">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 x14ac:dyDescent="0.2">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 x14ac:dyDescent="0.2">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 x14ac:dyDescent="0.2">
      <c r="B71" s="375"/>
      <c r="G71" s="400"/>
      <c r="I71" s="401"/>
      <c r="J71" s="398"/>
      <c r="K71" s="398"/>
      <c r="L71" s="399"/>
      <c r="M71" s="398"/>
      <c r="N71" s="399"/>
      <c r="AM71" s="400"/>
      <c r="AN71" s="369" t="s">
        <v>589</v>
      </c>
    </row>
    <row r="72" spans="2:107" ht="13" x14ac:dyDescent="0.2">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548</v>
      </c>
      <c r="BQ72" s="1281"/>
      <c r="BR72" s="1281"/>
      <c r="BS72" s="1281"/>
      <c r="BT72" s="1281"/>
      <c r="BU72" s="1281"/>
      <c r="BV72" s="1281"/>
      <c r="BW72" s="1281"/>
      <c r="BX72" s="1281" t="s">
        <v>549</v>
      </c>
      <c r="BY72" s="1281"/>
      <c r="BZ72" s="1281"/>
      <c r="CA72" s="1281"/>
      <c r="CB72" s="1281"/>
      <c r="CC72" s="1281"/>
      <c r="CD72" s="1281"/>
      <c r="CE72" s="1281"/>
      <c r="CF72" s="1281" t="s">
        <v>550</v>
      </c>
      <c r="CG72" s="1281"/>
      <c r="CH72" s="1281"/>
      <c r="CI72" s="1281"/>
      <c r="CJ72" s="1281"/>
      <c r="CK72" s="1281"/>
      <c r="CL72" s="1281"/>
      <c r="CM72" s="1281"/>
      <c r="CN72" s="1281" t="s">
        <v>551</v>
      </c>
      <c r="CO72" s="1281"/>
      <c r="CP72" s="1281"/>
      <c r="CQ72" s="1281"/>
      <c r="CR72" s="1281"/>
      <c r="CS72" s="1281"/>
      <c r="CT72" s="1281"/>
      <c r="CU72" s="1281"/>
      <c r="CV72" s="1281" t="s">
        <v>552</v>
      </c>
      <c r="CW72" s="1281"/>
      <c r="CX72" s="1281"/>
      <c r="CY72" s="1281"/>
      <c r="CZ72" s="1281"/>
      <c r="DA72" s="1281"/>
      <c r="DB72" s="1281"/>
      <c r="DC72" s="1281"/>
    </row>
    <row r="73" spans="2:107" ht="13" x14ac:dyDescent="0.2">
      <c r="B73" s="375"/>
      <c r="G73" s="1284"/>
      <c r="H73" s="1284"/>
      <c r="I73" s="1284"/>
      <c r="J73" s="1284"/>
      <c r="K73" s="1280"/>
      <c r="L73" s="1280"/>
      <c r="M73" s="1280"/>
      <c r="N73" s="1280"/>
      <c r="AM73" s="384"/>
      <c r="AN73" s="1279" t="s">
        <v>590</v>
      </c>
      <c r="AO73" s="1279"/>
      <c r="AP73" s="1279"/>
      <c r="AQ73" s="1279"/>
      <c r="AR73" s="1279"/>
      <c r="AS73" s="1279"/>
      <c r="AT73" s="1279"/>
      <c r="AU73" s="1279"/>
      <c r="AV73" s="1279"/>
      <c r="AW73" s="1279"/>
      <c r="AX73" s="1279"/>
      <c r="AY73" s="1279"/>
      <c r="AZ73" s="1279"/>
      <c r="BA73" s="1279"/>
      <c r="BB73" s="1279" t="s">
        <v>591</v>
      </c>
      <c r="BC73" s="1279"/>
      <c r="BD73" s="1279"/>
      <c r="BE73" s="1279"/>
      <c r="BF73" s="1279"/>
      <c r="BG73" s="1279"/>
      <c r="BH73" s="1279"/>
      <c r="BI73" s="1279"/>
      <c r="BJ73" s="1279"/>
      <c r="BK73" s="1279"/>
      <c r="BL73" s="1279"/>
      <c r="BM73" s="1279"/>
      <c r="BN73" s="1279"/>
      <c r="BO73" s="1279"/>
      <c r="BP73" s="1276">
        <v>43.7</v>
      </c>
      <c r="BQ73" s="1276"/>
      <c r="BR73" s="1276"/>
      <c r="BS73" s="1276"/>
      <c r="BT73" s="1276"/>
      <c r="BU73" s="1276"/>
      <c r="BV73" s="1276"/>
      <c r="BW73" s="1276"/>
      <c r="BX73" s="1276">
        <v>35.5</v>
      </c>
      <c r="BY73" s="1276"/>
      <c r="BZ73" s="1276"/>
      <c r="CA73" s="1276"/>
      <c r="CB73" s="1276"/>
      <c r="CC73" s="1276"/>
      <c r="CD73" s="1276"/>
      <c r="CE73" s="1276"/>
      <c r="CF73" s="1276">
        <v>32.1</v>
      </c>
      <c r="CG73" s="1276"/>
      <c r="CH73" s="1276"/>
      <c r="CI73" s="1276"/>
      <c r="CJ73" s="1276"/>
      <c r="CK73" s="1276"/>
      <c r="CL73" s="1276"/>
      <c r="CM73" s="1276"/>
      <c r="CN73" s="1276">
        <v>21.4</v>
      </c>
      <c r="CO73" s="1276"/>
      <c r="CP73" s="1276"/>
      <c r="CQ73" s="1276"/>
      <c r="CR73" s="1276"/>
      <c r="CS73" s="1276"/>
      <c r="CT73" s="1276"/>
      <c r="CU73" s="1276"/>
      <c r="CV73" s="1276">
        <v>13</v>
      </c>
      <c r="CW73" s="1276"/>
      <c r="CX73" s="1276"/>
      <c r="CY73" s="1276"/>
      <c r="CZ73" s="1276"/>
      <c r="DA73" s="1276"/>
      <c r="DB73" s="1276"/>
      <c r="DC73" s="1276"/>
    </row>
    <row r="74" spans="2:107" ht="13" x14ac:dyDescent="0.2">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 x14ac:dyDescent="0.2">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596</v>
      </c>
      <c r="BC75" s="1279"/>
      <c r="BD75" s="1279"/>
      <c r="BE75" s="1279"/>
      <c r="BF75" s="1279"/>
      <c r="BG75" s="1279"/>
      <c r="BH75" s="1279"/>
      <c r="BI75" s="1279"/>
      <c r="BJ75" s="1279"/>
      <c r="BK75" s="1279"/>
      <c r="BL75" s="1279"/>
      <c r="BM75" s="1279"/>
      <c r="BN75" s="1279"/>
      <c r="BO75" s="1279"/>
      <c r="BP75" s="1276">
        <v>7</v>
      </c>
      <c r="BQ75" s="1276"/>
      <c r="BR75" s="1276"/>
      <c r="BS75" s="1276"/>
      <c r="BT75" s="1276"/>
      <c r="BU75" s="1276"/>
      <c r="BV75" s="1276"/>
      <c r="BW75" s="1276"/>
      <c r="BX75" s="1276">
        <v>6.5</v>
      </c>
      <c r="BY75" s="1276"/>
      <c r="BZ75" s="1276"/>
      <c r="CA75" s="1276"/>
      <c r="CB75" s="1276"/>
      <c r="CC75" s="1276"/>
      <c r="CD75" s="1276"/>
      <c r="CE75" s="1276"/>
      <c r="CF75" s="1276">
        <v>6.5</v>
      </c>
      <c r="CG75" s="1276"/>
      <c r="CH75" s="1276"/>
      <c r="CI75" s="1276"/>
      <c r="CJ75" s="1276"/>
      <c r="CK75" s="1276"/>
      <c r="CL75" s="1276"/>
      <c r="CM75" s="1276"/>
      <c r="CN75" s="1276">
        <v>7.1</v>
      </c>
      <c r="CO75" s="1276"/>
      <c r="CP75" s="1276"/>
      <c r="CQ75" s="1276"/>
      <c r="CR75" s="1276"/>
      <c r="CS75" s="1276"/>
      <c r="CT75" s="1276"/>
      <c r="CU75" s="1276"/>
      <c r="CV75" s="1276">
        <v>7.6</v>
      </c>
      <c r="CW75" s="1276"/>
      <c r="CX75" s="1276"/>
      <c r="CY75" s="1276"/>
      <c r="CZ75" s="1276"/>
      <c r="DA75" s="1276"/>
      <c r="DB75" s="1276"/>
      <c r="DC75" s="1276"/>
    </row>
    <row r="76" spans="2:107" ht="13" x14ac:dyDescent="0.2">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 x14ac:dyDescent="0.2">
      <c r="B77" s="375"/>
      <c r="G77" s="1282"/>
      <c r="H77" s="1282"/>
      <c r="I77" s="1282"/>
      <c r="J77" s="1282"/>
      <c r="K77" s="1280"/>
      <c r="L77" s="1280"/>
      <c r="M77" s="1280"/>
      <c r="N77" s="1280"/>
      <c r="AN77" s="1281" t="s">
        <v>593</v>
      </c>
      <c r="AO77" s="1281"/>
      <c r="AP77" s="1281"/>
      <c r="AQ77" s="1281"/>
      <c r="AR77" s="1281"/>
      <c r="AS77" s="1281"/>
      <c r="AT77" s="1281"/>
      <c r="AU77" s="1281"/>
      <c r="AV77" s="1281"/>
      <c r="AW77" s="1281"/>
      <c r="AX77" s="1281"/>
      <c r="AY77" s="1281"/>
      <c r="AZ77" s="1281"/>
      <c r="BA77" s="1281"/>
      <c r="BB77" s="1279" t="s">
        <v>591</v>
      </c>
      <c r="BC77" s="1279"/>
      <c r="BD77" s="1279"/>
      <c r="BE77" s="1279"/>
      <c r="BF77" s="1279"/>
      <c r="BG77" s="1279"/>
      <c r="BH77" s="1279"/>
      <c r="BI77" s="1279"/>
      <c r="BJ77" s="1279"/>
      <c r="BK77" s="1279"/>
      <c r="BL77" s="1279"/>
      <c r="BM77" s="1279"/>
      <c r="BN77" s="1279"/>
      <c r="BO77" s="1279"/>
      <c r="BP77" s="1276">
        <v>32.799999999999997</v>
      </c>
      <c r="BQ77" s="1276"/>
      <c r="BR77" s="1276"/>
      <c r="BS77" s="1276"/>
      <c r="BT77" s="1276"/>
      <c r="BU77" s="1276"/>
      <c r="BV77" s="1276"/>
      <c r="BW77" s="1276"/>
      <c r="BX77" s="1276">
        <v>20.9</v>
      </c>
      <c r="BY77" s="1276"/>
      <c r="BZ77" s="1276"/>
      <c r="CA77" s="1276"/>
      <c r="CB77" s="1276"/>
      <c r="CC77" s="1276"/>
      <c r="CD77" s="1276"/>
      <c r="CE77" s="1276"/>
      <c r="CF77" s="1276">
        <v>21</v>
      </c>
      <c r="CG77" s="1276"/>
      <c r="CH77" s="1276"/>
      <c r="CI77" s="1276"/>
      <c r="CJ77" s="1276"/>
      <c r="CK77" s="1276"/>
      <c r="CL77" s="1276"/>
      <c r="CM77" s="1276"/>
      <c r="CN77" s="1276">
        <v>23.5</v>
      </c>
      <c r="CO77" s="1276"/>
      <c r="CP77" s="1276"/>
      <c r="CQ77" s="1276"/>
      <c r="CR77" s="1276"/>
      <c r="CS77" s="1276"/>
      <c r="CT77" s="1276"/>
      <c r="CU77" s="1276"/>
      <c r="CV77" s="1276">
        <v>8.5</v>
      </c>
      <c r="CW77" s="1276"/>
      <c r="CX77" s="1276"/>
      <c r="CY77" s="1276"/>
      <c r="CZ77" s="1276"/>
      <c r="DA77" s="1276"/>
      <c r="DB77" s="1276"/>
      <c r="DC77" s="1276"/>
    </row>
    <row r="78" spans="2:107" ht="13" x14ac:dyDescent="0.2">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 x14ac:dyDescent="0.2">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596</v>
      </c>
      <c r="BC79" s="1279"/>
      <c r="BD79" s="1279"/>
      <c r="BE79" s="1279"/>
      <c r="BF79" s="1279"/>
      <c r="BG79" s="1279"/>
      <c r="BH79" s="1279"/>
      <c r="BI79" s="1279"/>
      <c r="BJ79" s="1279"/>
      <c r="BK79" s="1279"/>
      <c r="BL79" s="1279"/>
      <c r="BM79" s="1279"/>
      <c r="BN79" s="1279"/>
      <c r="BO79" s="1279"/>
      <c r="BP79" s="1276">
        <v>9.1</v>
      </c>
      <c r="BQ79" s="1276"/>
      <c r="BR79" s="1276"/>
      <c r="BS79" s="1276"/>
      <c r="BT79" s="1276"/>
      <c r="BU79" s="1276"/>
      <c r="BV79" s="1276"/>
      <c r="BW79" s="1276"/>
      <c r="BX79" s="1276">
        <v>9.1</v>
      </c>
      <c r="BY79" s="1276"/>
      <c r="BZ79" s="1276"/>
      <c r="CA79" s="1276"/>
      <c r="CB79" s="1276"/>
      <c r="CC79" s="1276"/>
      <c r="CD79" s="1276"/>
      <c r="CE79" s="1276"/>
      <c r="CF79" s="1276">
        <v>9.1999999999999993</v>
      </c>
      <c r="CG79" s="1276"/>
      <c r="CH79" s="1276"/>
      <c r="CI79" s="1276"/>
      <c r="CJ79" s="1276"/>
      <c r="CK79" s="1276"/>
      <c r="CL79" s="1276"/>
      <c r="CM79" s="1276"/>
      <c r="CN79" s="1276">
        <v>8.6</v>
      </c>
      <c r="CO79" s="1276"/>
      <c r="CP79" s="1276"/>
      <c r="CQ79" s="1276"/>
      <c r="CR79" s="1276"/>
      <c r="CS79" s="1276"/>
      <c r="CT79" s="1276"/>
      <c r="CU79" s="1276"/>
      <c r="CV79" s="1276">
        <v>8.1999999999999993</v>
      </c>
      <c r="CW79" s="1276"/>
      <c r="CX79" s="1276"/>
      <c r="CY79" s="1276"/>
      <c r="CZ79" s="1276"/>
      <c r="DA79" s="1276"/>
      <c r="DB79" s="1276"/>
      <c r="DC79" s="1276"/>
    </row>
    <row r="80" spans="2:107" ht="13" x14ac:dyDescent="0.2">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 x14ac:dyDescent="0.2">
      <c r="B81" s="375"/>
    </row>
    <row r="82" spans="2:109" ht="16.5"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 x14ac:dyDescent="0.2">
      <c r="DD84" s="369"/>
      <c r="DE84" s="369"/>
    </row>
    <row r="85" spans="2:109" ht="13" x14ac:dyDescent="0.2">
      <c r="DD85" s="369"/>
      <c r="DE85" s="369"/>
    </row>
  </sheetData>
  <sheetProtection algorithmName="SHA-512" hashValue="jE59T77dOCAEz7/o9zRa5WfTwZ6dDWjzANu4jLiPwdSg/SrkIVf/X5g03yq2FdEsb27Bd9Ka1ILkQCuXJeH0Kg==" saltValue="jkblGdARnWeM6YPcLKxzZ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633EA-7811-40B8-8B55-CFF7DF40EE59}">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 x14ac:dyDescent="0.2">
      <c r="S2" s="255"/>
      <c r="AH2" s="255"/>
    </row>
    <row r="3" spans="1: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 x14ac:dyDescent="0.2"/>
    <row r="5" spans="1:34" ht="13" x14ac:dyDescent="0.2"/>
    <row r="6" spans="1:34" ht="13" x14ac:dyDescent="0.2"/>
    <row r="7" spans="1:34" ht="13" x14ac:dyDescent="0.2"/>
    <row r="8" spans="1:34" ht="13" x14ac:dyDescent="0.2"/>
    <row r="9" spans="1:34" ht="13" x14ac:dyDescent="0.2">
      <c r="AH9" s="255"/>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495</v>
      </c>
    </row>
  </sheetData>
  <sheetProtection algorithmName="SHA-512" hashValue="KdFcJtCgfA+BYbRIS6RTQhR/L2W2HeBNG7dFXs8yZOylco1zDFOJCAOhPKD64HCE63KxmmWDB5J9VcDk3a4v8g==" saltValue="BN8TlLBfNT7/pcM0S84KG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D5A69-E593-4BAB-8A79-C46EDF9C5BF9}">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 x14ac:dyDescent="0.2">
      <c r="S2" s="255"/>
      <c r="AH2" s="255"/>
    </row>
    <row r="3" spans="2: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 x14ac:dyDescent="0.2"/>
    <row r="5" spans="2:34" ht="13" x14ac:dyDescent="0.2"/>
    <row r="6" spans="2:34" ht="13" x14ac:dyDescent="0.2"/>
    <row r="7" spans="2:34" ht="13" x14ac:dyDescent="0.2"/>
    <row r="8" spans="2:34" ht="13" x14ac:dyDescent="0.2"/>
    <row r="9" spans="2:34" ht="13" x14ac:dyDescent="0.2">
      <c r="AH9" s="25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c r="AG59" s="255"/>
      <c r="AH59" s="255"/>
    </row>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495</v>
      </c>
    </row>
  </sheetData>
  <sheetProtection algorithmName="SHA-512" hashValue="iJ6VzEFR0coiOSg/mIgknrXXIS57jvtMckusxyFPLh5c8Ai9ONcfR792TCGHB+faQYlPJObE6dAM084iku7QPg==" saltValue="STcu83Shu3yQmI97e6AQ5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51</v>
      </c>
      <c r="E2" s="146"/>
      <c r="F2" s="147" t="s">
        <v>545</v>
      </c>
      <c r="G2" s="148"/>
      <c r="H2" s="149"/>
    </row>
    <row r="3" spans="1:8" x14ac:dyDescent="0.2">
      <c r="A3" s="145" t="s">
        <v>538</v>
      </c>
      <c r="B3" s="150"/>
      <c r="C3" s="151"/>
      <c r="D3" s="152">
        <v>62882</v>
      </c>
      <c r="E3" s="153"/>
      <c r="F3" s="154">
        <v>82993</v>
      </c>
      <c r="G3" s="155"/>
      <c r="H3" s="156"/>
    </row>
    <row r="4" spans="1:8" x14ac:dyDescent="0.2">
      <c r="A4" s="157"/>
      <c r="B4" s="158"/>
      <c r="C4" s="159"/>
      <c r="D4" s="160">
        <v>43576</v>
      </c>
      <c r="E4" s="161"/>
      <c r="F4" s="162">
        <v>46787</v>
      </c>
      <c r="G4" s="163"/>
      <c r="H4" s="164"/>
    </row>
    <row r="5" spans="1:8" x14ac:dyDescent="0.2">
      <c r="A5" s="145" t="s">
        <v>540</v>
      </c>
      <c r="B5" s="150"/>
      <c r="C5" s="151"/>
      <c r="D5" s="152">
        <v>40911</v>
      </c>
      <c r="E5" s="153"/>
      <c r="F5" s="154">
        <v>108252</v>
      </c>
      <c r="G5" s="155"/>
      <c r="H5" s="156"/>
    </row>
    <row r="6" spans="1:8" x14ac:dyDescent="0.2">
      <c r="A6" s="157"/>
      <c r="B6" s="158"/>
      <c r="C6" s="159"/>
      <c r="D6" s="160">
        <v>22468</v>
      </c>
      <c r="E6" s="161"/>
      <c r="F6" s="162">
        <v>50321</v>
      </c>
      <c r="G6" s="163"/>
      <c r="H6" s="164"/>
    </row>
    <row r="7" spans="1:8" x14ac:dyDescent="0.2">
      <c r="A7" s="145" t="s">
        <v>541</v>
      </c>
      <c r="B7" s="150"/>
      <c r="C7" s="151"/>
      <c r="D7" s="152">
        <v>63871</v>
      </c>
      <c r="E7" s="153"/>
      <c r="F7" s="154">
        <v>93492</v>
      </c>
      <c r="G7" s="155"/>
      <c r="H7" s="156"/>
    </row>
    <row r="8" spans="1:8" x14ac:dyDescent="0.2">
      <c r="A8" s="157"/>
      <c r="B8" s="158"/>
      <c r="C8" s="159"/>
      <c r="D8" s="160">
        <v>37837</v>
      </c>
      <c r="E8" s="161"/>
      <c r="F8" s="162">
        <v>53316</v>
      </c>
      <c r="G8" s="163"/>
      <c r="H8" s="164"/>
    </row>
    <row r="9" spans="1:8" x14ac:dyDescent="0.2">
      <c r="A9" s="145" t="s">
        <v>542</v>
      </c>
      <c r="B9" s="150"/>
      <c r="C9" s="151"/>
      <c r="D9" s="152">
        <v>68167</v>
      </c>
      <c r="E9" s="153"/>
      <c r="F9" s="154">
        <v>94796</v>
      </c>
      <c r="G9" s="155"/>
      <c r="H9" s="156"/>
    </row>
    <row r="10" spans="1:8" x14ac:dyDescent="0.2">
      <c r="A10" s="157"/>
      <c r="B10" s="158"/>
      <c r="C10" s="159"/>
      <c r="D10" s="160">
        <v>42594</v>
      </c>
      <c r="E10" s="161"/>
      <c r="F10" s="162">
        <v>55781</v>
      </c>
      <c r="G10" s="163"/>
      <c r="H10" s="164"/>
    </row>
    <row r="11" spans="1:8" x14ac:dyDescent="0.2">
      <c r="A11" s="145" t="s">
        <v>543</v>
      </c>
      <c r="B11" s="150"/>
      <c r="C11" s="151"/>
      <c r="D11" s="152">
        <v>111016</v>
      </c>
      <c r="E11" s="153"/>
      <c r="F11" s="154">
        <v>85942</v>
      </c>
      <c r="G11" s="155"/>
      <c r="H11" s="156"/>
    </row>
    <row r="12" spans="1:8" x14ac:dyDescent="0.2">
      <c r="A12" s="157"/>
      <c r="B12" s="158"/>
      <c r="C12" s="165"/>
      <c r="D12" s="160">
        <v>46573</v>
      </c>
      <c r="E12" s="161"/>
      <c r="F12" s="162">
        <v>48630</v>
      </c>
      <c r="G12" s="163"/>
      <c r="H12" s="164"/>
    </row>
    <row r="13" spans="1:8" x14ac:dyDescent="0.2">
      <c r="A13" s="145"/>
      <c r="B13" s="150"/>
      <c r="C13" s="166"/>
      <c r="D13" s="167">
        <v>69369</v>
      </c>
      <c r="E13" s="168"/>
      <c r="F13" s="169">
        <v>93095</v>
      </c>
      <c r="G13" s="170"/>
      <c r="H13" s="156"/>
    </row>
    <row r="14" spans="1:8" x14ac:dyDescent="0.2">
      <c r="A14" s="157"/>
      <c r="B14" s="158"/>
      <c r="C14" s="159"/>
      <c r="D14" s="160">
        <v>38610</v>
      </c>
      <c r="E14" s="161"/>
      <c r="F14" s="162">
        <v>50967</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5.82</v>
      </c>
      <c r="C19" s="171">
        <f>ROUND(VALUE(SUBSTITUTE(実質収支比率等に係る経年分析!G$48,"▲","-")),2)</f>
        <v>6.04</v>
      </c>
      <c r="D19" s="171">
        <f>ROUND(VALUE(SUBSTITUTE(実質収支比率等に係る経年分析!H$48,"▲","-")),2)</f>
        <v>4.9800000000000004</v>
      </c>
      <c r="E19" s="171">
        <f>ROUND(VALUE(SUBSTITUTE(実質収支比率等に係る経年分析!I$48,"▲","-")),2)</f>
        <v>6.42</v>
      </c>
      <c r="F19" s="171">
        <f>ROUND(VALUE(SUBSTITUTE(実質収支比率等に係る経年分析!J$48,"▲","-")),2)</f>
        <v>7.82</v>
      </c>
    </row>
    <row r="20" spans="1:11" x14ac:dyDescent="0.2">
      <c r="A20" s="171" t="s">
        <v>54</v>
      </c>
      <c r="B20" s="171">
        <f>ROUND(VALUE(SUBSTITUTE(実質収支比率等に係る経年分析!F$47,"▲","-")),2)</f>
        <v>40.549999999999997</v>
      </c>
      <c r="C20" s="171">
        <f>ROUND(VALUE(SUBSTITUTE(実質収支比率等に係る経年分析!G$47,"▲","-")),2)</f>
        <v>40.619999999999997</v>
      </c>
      <c r="D20" s="171">
        <f>ROUND(VALUE(SUBSTITUTE(実質収支比率等に係る経年分析!H$47,"▲","-")),2)</f>
        <v>41.78</v>
      </c>
      <c r="E20" s="171">
        <f>ROUND(VALUE(SUBSTITUTE(実質収支比率等に係る経年分析!I$47,"▲","-")),2)</f>
        <v>41.77</v>
      </c>
      <c r="F20" s="171">
        <f>ROUND(VALUE(SUBSTITUTE(実質収支比率等に係る経年分析!J$47,"▲","-")),2)</f>
        <v>46.73</v>
      </c>
    </row>
    <row r="21" spans="1:11" x14ac:dyDescent="0.2">
      <c r="A21" s="171" t="s">
        <v>55</v>
      </c>
      <c r="B21" s="171">
        <f>IF(ISNUMBER(VALUE(SUBSTITUTE(実質収支比率等に係る経年分析!F$49,"▲","-"))),ROUND(VALUE(SUBSTITUTE(実質収支比率等に係る経年分析!F$49,"▲","-")),2),NA())</f>
        <v>0.41</v>
      </c>
      <c r="C21" s="171">
        <f>IF(ISNUMBER(VALUE(SUBSTITUTE(実質収支比率等に係る経年分析!G$49,"▲","-"))),ROUND(VALUE(SUBSTITUTE(実質収支比率等に係る経年分析!G$49,"▲","-")),2),NA())</f>
        <v>0.41</v>
      </c>
      <c r="D21" s="171">
        <f>IF(ISNUMBER(VALUE(SUBSTITUTE(実質収支比率等に係る経年分析!H$49,"▲","-"))),ROUND(VALUE(SUBSTITUTE(実質収支比率等に係る経年分析!H$49,"▲","-")),2),NA())</f>
        <v>0.34</v>
      </c>
      <c r="E21" s="171">
        <f>IF(ISNUMBER(VALUE(SUBSTITUTE(実質収支比率等に係る経年分析!I$49,"▲","-"))),ROUND(VALUE(SUBSTITUTE(実質収支比率等に係る経年分析!I$49,"▲","-")),2),NA())</f>
        <v>3.87</v>
      </c>
      <c r="F21" s="171">
        <f>IF(ISNUMBER(VALUE(SUBSTITUTE(実質収支比率等に係る経年分析!J$49,"▲","-"))),ROUND(VALUE(SUBSTITUTE(実質収支比率等に係る経年分析!J$49,"▲","-")),2),NA())</f>
        <v>9.3000000000000007</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str">
        <f>IF(連結実質赤字比率に係る赤字・黒字の構成分析!C$40="",NA(),連結実質赤字比率に係る赤字・黒字の構成分析!C$40)</f>
        <v>農業集落排水事業特別会計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2">
      <c r="A31" s="172" t="str">
        <f>IF(連結実質赤字比率に係る赤字・黒字の構成分析!C$39="",NA(),連結実質赤字比率に係る赤字・黒字の構成分析!C$39)</f>
        <v>公共下水道事業特別会計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2">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0.06</v>
      </c>
    </row>
    <row r="33" spans="1:16" x14ac:dyDescent="0.2">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2.09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2.46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1.77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1.51</v>
      </c>
    </row>
    <row r="34" spans="1:16" x14ac:dyDescent="0.2">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0.53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0.93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2.04</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5.82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6.04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4.9800000000000004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6.41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7.82</v>
      </c>
    </row>
    <row r="36" spans="1:16" x14ac:dyDescent="0.2">
      <c r="A36" s="172" t="str">
        <f>IF(連結実質赤字比率に係る赤字・黒字の構成分析!C$34="",NA(),連結実質赤字比率に係る赤字・黒字の構成分析!C$34)</f>
        <v>甘楽町水道事業会計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12.79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12.78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11.67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10.96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10.5</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462</v>
      </c>
      <c r="E42" s="173"/>
      <c r="F42" s="173"/>
      <c r="G42" s="173">
        <f>'実質公債費比率（分子）の構造'!L$52</f>
        <v>467</v>
      </c>
      <c r="H42" s="173"/>
      <c r="I42" s="173"/>
      <c r="J42" s="173">
        <f>'実質公債費比率（分子）の構造'!M$52</f>
        <v>469</v>
      </c>
      <c r="K42" s="173"/>
      <c r="L42" s="173"/>
      <c r="M42" s="173">
        <f>'実質公債費比率（分子）の構造'!N$52</f>
        <v>456</v>
      </c>
      <c r="N42" s="173"/>
      <c r="O42" s="173"/>
      <c r="P42" s="173">
        <f>'実質公債費比率（分子）の構造'!O$52</f>
        <v>457</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65</v>
      </c>
      <c r="B45" s="173">
        <f>'実質公債費比率（分子）の構造'!K$49</f>
        <v>49</v>
      </c>
      <c r="C45" s="173"/>
      <c r="D45" s="173"/>
      <c r="E45" s="173">
        <f>'実質公債費比率（分子）の構造'!L$49</f>
        <v>46</v>
      </c>
      <c r="F45" s="173"/>
      <c r="G45" s="173"/>
      <c r="H45" s="173">
        <f>'実質公債費比率（分子）の構造'!M$49</f>
        <v>38</v>
      </c>
      <c r="I45" s="173"/>
      <c r="J45" s="173"/>
      <c r="K45" s="173">
        <f>'実質公債費比率（分子）の構造'!N$49</f>
        <v>36</v>
      </c>
      <c r="L45" s="173"/>
      <c r="M45" s="173"/>
      <c r="N45" s="173">
        <f>'実質公債費比率（分子）の構造'!O$49</f>
        <v>42</v>
      </c>
      <c r="O45" s="173"/>
      <c r="P45" s="173"/>
    </row>
    <row r="46" spans="1:16" x14ac:dyDescent="0.2">
      <c r="A46" s="173" t="s">
        <v>66</v>
      </c>
      <c r="B46" s="173">
        <f>'実質公債費比率（分子）の構造'!K$48</f>
        <v>249</v>
      </c>
      <c r="C46" s="173"/>
      <c r="D46" s="173"/>
      <c r="E46" s="173">
        <f>'実質公債費比率（分子）の構造'!L$48</f>
        <v>257</v>
      </c>
      <c r="F46" s="173"/>
      <c r="G46" s="173"/>
      <c r="H46" s="173">
        <f>'実質公債費比率（分子）の構造'!M$48</f>
        <v>259</v>
      </c>
      <c r="I46" s="173"/>
      <c r="J46" s="173"/>
      <c r="K46" s="173">
        <f>'実質公債費比率（分子）の構造'!N$48</f>
        <v>260</v>
      </c>
      <c r="L46" s="173"/>
      <c r="M46" s="173"/>
      <c r="N46" s="173">
        <f>'実質公債費比率（分子）の構造'!O$48</f>
        <v>262</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346</v>
      </c>
      <c r="C49" s="173"/>
      <c r="D49" s="173"/>
      <c r="E49" s="173">
        <f>'実質公債費比率（分子）の構造'!L$45</f>
        <v>358</v>
      </c>
      <c r="F49" s="173"/>
      <c r="G49" s="173"/>
      <c r="H49" s="173">
        <f>'実質公債費比率（分子）の構造'!M$45</f>
        <v>407</v>
      </c>
      <c r="I49" s="173"/>
      <c r="J49" s="173"/>
      <c r="K49" s="173">
        <f>'実質公債費比率（分子）の構造'!N$45</f>
        <v>407</v>
      </c>
      <c r="L49" s="173"/>
      <c r="M49" s="173"/>
      <c r="N49" s="173">
        <f>'実質公債費比率（分子）の構造'!O$45</f>
        <v>432</v>
      </c>
      <c r="O49" s="173"/>
      <c r="P49" s="173"/>
    </row>
    <row r="50" spans="1:16" x14ac:dyDescent="0.2">
      <c r="A50" s="173" t="s">
        <v>70</v>
      </c>
      <c r="B50" s="173" t="e">
        <f>NA()</f>
        <v>#N/A</v>
      </c>
      <c r="C50" s="173">
        <f>IF(ISNUMBER('実質公債費比率（分子）の構造'!K$53),'実質公債費比率（分子）の構造'!K$53,NA())</f>
        <v>182</v>
      </c>
      <c r="D50" s="173" t="e">
        <f>NA()</f>
        <v>#N/A</v>
      </c>
      <c r="E50" s="173" t="e">
        <f>NA()</f>
        <v>#N/A</v>
      </c>
      <c r="F50" s="173">
        <f>IF(ISNUMBER('実質公債費比率（分子）の構造'!L$53),'実質公債費比率（分子）の構造'!L$53,NA())</f>
        <v>194</v>
      </c>
      <c r="G50" s="173" t="e">
        <f>NA()</f>
        <v>#N/A</v>
      </c>
      <c r="H50" s="173" t="e">
        <f>NA()</f>
        <v>#N/A</v>
      </c>
      <c r="I50" s="173">
        <f>IF(ISNUMBER('実質公債費比率（分子）の構造'!M$53),'実質公債費比率（分子）の構造'!M$53,NA())</f>
        <v>235</v>
      </c>
      <c r="J50" s="173" t="e">
        <f>NA()</f>
        <v>#N/A</v>
      </c>
      <c r="K50" s="173" t="e">
        <f>NA()</f>
        <v>#N/A</v>
      </c>
      <c r="L50" s="173">
        <f>IF(ISNUMBER('実質公債費比率（分子）の構造'!N$53),'実質公債費比率（分子）の構造'!N$53,NA())</f>
        <v>247</v>
      </c>
      <c r="M50" s="173" t="e">
        <f>NA()</f>
        <v>#N/A</v>
      </c>
      <c r="N50" s="173" t="e">
        <f>NA()</f>
        <v>#N/A</v>
      </c>
      <c r="O50" s="173">
        <f>IF(ISNUMBER('実質公債費比率（分子）の構造'!O$53),'実質公債費比率（分子）の構造'!O$53,NA())</f>
        <v>279</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5373</v>
      </c>
      <c r="E56" s="172"/>
      <c r="F56" s="172"/>
      <c r="G56" s="172">
        <f>'将来負担比率（分子）の構造'!J$52</f>
        <v>5234</v>
      </c>
      <c r="H56" s="172"/>
      <c r="I56" s="172"/>
      <c r="J56" s="172">
        <f>'将来負担比率（分子）の構造'!K$52</f>
        <v>5075</v>
      </c>
      <c r="K56" s="172"/>
      <c r="L56" s="172"/>
      <c r="M56" s="172">
        <f>'将来負担比率（分子）の構造'!L$52</f>
        <v>5098</v>
      </c>
      <c r="N56" s="172"/>
      <c r="O56" s="172"/>
      <c r="P56" s="172">
        <f>'将来負担比率（分子）の構造'!M$52</f>
        <v>5070</v>
      </c>
    </row>
    <row r="57" spans="1:16" x14ac:dyDescent="0.2">
      <c r="A57" s="172" t="s">
        <v>41</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40</v>
      </c>
      <c r="B58" s="172"/>
      <c r="C58" s="172"/>
      <c r="D58" s="172">
        <f>'将来負担比率（分子）の構造'!I$50</f>
        <v>2615</v>
      </c>
      <c r="E58" s="172"/>
      <c r="F58" s="172"/>
      <c r="G58" s="172">
        <f>'将来負担比率（分子）の構造'!J$50</f>
        <v>2707</v>
      </c>
      <c r="H58" s="172"/>
      <c r="I58" s="172"/>
      <c r="J58" s="172">
        <f>'将来負担比率（分子）の構造'!K$50</f>
        <v>2679</v>
      </c>
      <c r="K58" s="172"/>
      <c r="L58" s="172"/>
      <c r="M58" s="172">
        <f>'将来負担比率（分子）の構造'!L$50</f>
        <v>2976</v>
      </c>
      <c r="N58" s="172"/>
      <c r="O58" s="172"/>
      <c r="P58" s="172">
        <f>'将来負担比率（分子）の構造'!M$50</f>
        <v>3309</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f>'将来負担比率（分子）の構造'!K$46</f>
        <v>7</v>
      </c>
      <c r="I61" s="172"/>
      <c r="J61" s="172"/>
      <c r="K61" s="172">
        <f>'将来負担比率（分子）の構造'!L$46</f>
        <v>9</v>
      </c>
      <c r="L61" s="172"/>
      <c r="M61" s="172"/>
      <c r="N61" s="172" t="str">
        <f>'将来負担比率（分子）の構造'!M$46</f>
        <v>-</v>
      </c>
      <c r="O61" s="172"/>
      <c r="P61" s="172"/>
    </row>
    <row r="62" spans="1:16" x14ac:dyDescent="0.2">
      <c r="A62" s="172" t="s">
        <v>34</v>
      </c>
      <c r="B62" s="172">
        <f>'将来負担比率（分子）の構造'!I$45</f>
        <v>1016</v>
      </c>
      <c r="C62" s="172"/>
      <c r="D62" s="172"/>
      <c r="E62" s="172">
        <f>'将来負担比率（分子）の構造'!J$45</f>
        <v>958</v>
      </c>
      <c r="F62" s="172"/>
      <c r="G62" s="172"/>
      <c r="H62" s="172">
        <f>'将来負担比率（分子）の構造'!K$45</f>
        <v>907</v>
      </c>
      <c r="I62" s="172"/>
      <c r="J62" s="172"/>
      <c r="K62" s="172">
        <f>'将来負担比率（分子）の構造'!L$45</f>
        <v>897</v>
      </c>
      <c r="L62" s="172"/>
      <c r="M62" s="172"/>
      <c r="N62" s="172">
        <f>'将来負担比率（分子）の構造'!M$45</f>
        <v>894</v>
      </c>
      <c r="O62" s="172"/>
      <c r="P62" s="172"/>
    </row>
    <row r="63" spans="1:16" x14ac:dyDescent="0.2">
      <c r="A63" s="172" t="s">
        <v>33</v>
      </c>
      <c r="B63" s="172">
        <f>'将来負担比率（分子）の構造'!I$44</f>
        <v>303</v>
      </c>
      <c r="C63" s="172"/>
      <c r="D63" s="172"/>
      <c r="E63" s="172">
        <f>'将来負担比率（分子）の構造'!J$44</f>
        <v>281</v>
      </c>
      <c r="F63" s="172"/>
      <c r="G63" s="172"/>
      <c r="H63" s="172">
        <f>'将来負担比率（分子）の構造'!K$44</f>
        <v>300</v>
      </c>
      <c r="I63" s="172"/>
      <c r="J63" s="172"/>
      <c r="K63" s="172">
        <f>'将来負担比率（分子）の構造'!L$44</f>
        <v>296</v>
      </c>
      <c r="L63" s="172"/>
      <c r="M63" s="172"/>
      <c r="N63" s="172">
        <f>'将来負担比率（分子）の構造'!M$44</f>
        <v>265</v>
      </c>
      <c r="O63" s="172"/>
      <c r="P63" s="172"/>
    </row>
    <row r="64" spans="1:16" x14ac:dyDescent="0.2">
      <c r="A64" s="172" t="s">
        <v>32</v>
      </c>
      <c r="B64" s="172">
        <f>'将来負担比率（分子）の構造'!I$43</f>
        <v>2658</v>
      </c>
      <c r="C64" s="172"/>
      <c r="D64" s="172"/>
      <c r="E64" s="172">
        <f>'将来負担比率（分子）の構造'!J$43</f>
        <v>2522</v>
      </c>
      <c r="F64" s="172"/>
      <c r="G64" s="172"/>
      <c r="H64" s="172">
        <f>'将来負担比率（分子）の構造'!K$43</f>
        <v>2448</v>
      </c>
      <c r="I64" s="172"/>
      <c r="J64" s="172"/>
      <c r="K64" s="172">
        <f>'将来負担比率（分子）の構造'!L$43</f>
        <v>2381</v>
      </c>
      <c r="L64" s="172"/>
      <c r="M64" s="172"/>
      <c r="N64" s="172">
        <f>'将来負担比率（分子）の構造'!M$43</f>
        <v>2333</v>
      </c>
      <c r="O64" s="172"/>
      <c r="P64" s="172"/>
    </row>
    <row r="65" spans="1:16" x14ac:dyDescent="0.2">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30</v>
      </c>
      <c r="B66" s="172">
        <f>'将来負担比率（分子）の構造'!I$41</f>
        <v>5355</v>
      </c>
      <c r="C66" s="172"/>
      <c r="D66" s="172"/>
      <c r="E66" s="172">
        <f>'将来負担比率（分子）の構造'!J$41</f>
        <v>5274</v>
      </c>
      <c r="F66" s="172"/>
      <c r="G66" s="172"/>
      <c r="H66" s="172">
        <f>'将来負担比率（分子）の構造'!K$41</f>
        <v>5086</v>
      </c>
      <c r="I66" s="172"/>
      <c r="J66" s="172"/>
      <c r="K66" s="172">
        <f>'将来負担比率（分子）の構造'!L$41</f>
        <v>5200</v>
      </c>
      <c r="L66" s="172"/>
      <c r="M66" s="172"/>
      <c r="N66" s="172">
        <f>'将来負担比率（分子）の構造'!M$41</f>
        <v>5349</v>
      </c>
      <c r="O66" s="172"/>
      <c r="P66" s="172"/>
    </row>
    <row r="67" spans="1:16" x14ac:dyDescent="0.2">
      <c r="A67" s="172" t="s">
        <v>74</v>
      </c>
      <c r="B67" s="172" t="e">
        <f>NA()</f>
        <v>#N/A</v>
      </c>
      <c r="C67" s="172">
        <f>IF(ISNUMBER('将来負担比率（分子）の構造'!I$53), IF('将来負担比率（分子）の構造'!I$53 &lt; 0, 0, '将来負担比率（分子）の構造'!I$53), NA())</f>
        <v>1343</v>
      </c>
      <c r="D67" s="172" t="e">
        <f>NA()</f>
        <v>#N/A</v>
      </c>
      <c r="E67" s="172" t="e">
        <f>NA()</f>
        <v>#N/A</v>
      </c>
      <c r="F67" s="172">
        <f>IF(ISNUMBER('将来負担比率（分子）の構造'!J$53), IF('将来負担比率（分子）の構造'!J$53 &lt; 0, 0, '将来負担比率（分子）の構造'!J$53), NA())</f>
        <v>1094</v>
      </c>
      <c r="G67" s="172" t="e">
        <f>NA()</f>
        <v>#N/A</v>
      </c>
      <c r="H67" s="172" t="e">
        <f>NA()</f>
        <v>#N/A</v>
      </c>
      <c r="I67" s="172">
        <f>IF(ISNUMBER('将来負担比率（分子）の構造'!K$53), IF('将来負担比率（分子）の構造'!K$53 &lt; 0, 0, '将来負担比率（分子）の構造'!K$53), NA())</f>
        <v>996</v>
      </c>
      <c r="J67" s="172" t="e">
        <f>NA()</f>
        <v>#N/A</v>
      </c>
      <c r="K67" s="172" t="e">
        <f>NA()</f>
        <v>#N/A</v>
      </c>
      <c r="L67" s="172">
        <f>IF(ISNUMBER('将来負担比率（分子）の構造'!L$53), IF('将来負担比率（分子）の構造'!L$53 &lt; 0, 0, '将来負担比率（分子）の構造'!L$53), NA())</f>
        <v>707</v>
      </c>
      <c r="M67" s="172" t="e">
        <f>NA()</f>
        <v>#N/A</v>
      </c>
      <c r="N67" s="172" t="e">
        <f>NA()</f>
        <v>#N/A</v>
      </c>
      <c r="O67" s="172">
        <f>IF(ISNUMBER('将来負担比率（分子）の構造'!M$53), IF('将来負担比率（分子）の構造'!M$53 &lt; 0, 0, '将来負担比率（分子）の構造'!M$53), NA())</f>
        <v>462</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1489</v>
      </c>
      <c r="C72" s="176">
        <f>基金残高に係る経年分析!G55</f>
        <v>1571</v>
      </c>
      <c r="D72" s="176">
        <f>基金残高に係る経年分析!H55</f>
        <v>1871</v>
      </c>
    </row>
    <row r="73" spans="1:16" x14ac:dyDescent="0.2">
      <c r="A73" s="175" t="s">
        <v>77</v>
      </c>
      <c r="B73" s="176">
        <f>基金残高に係る経年分析!F56</f>
        <v>57</v>
      </c>
      <c r="C73" s="176">
        <f>基金残高に係る経年分析!G56</f>
        <v>57</v>
      </c>
      <c r="D73" s="176">
        <f>基金残高に係る経年分析!H56</f>
        <v>57</v>
      </c>
    </row>
    <row r="74" spans="1:16" x14ac:dyDescent="0.2">
      <c r="A74" s="175" t="s">
        <v>78</v>
      </c>
      <c r="B74" s="176">
        <f>基金残高に係る経年分析!F57</f>
        <v>805</v>
      </c>
      <c r="C74" s="176">
        <f>基金残高に係る経年分析!G57</f>
        <v>902</v>
      </c>
      <c r="D74" s="176">
        <f>基金残高に係る経年分析!H57</f>
        <v>956</v>
      </c>
    </row>
  </sheetData>
  <sheetProtection algorithmName="SHA-512" hashValue="0TWqAGSImiCa8DMFcr06MMVFyqvzaVLjAGaCobqcRVipcwE2A2PVE1oo1ZsC4jod8Mgyilgh2WaCqw6daQ2e5Q==" saltValue="hGGpHQD1mMczZKjMkjqmv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EDA4B-85B4-4E8C-B28C-1E94998D0AA7}">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2"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212</v>
      </c>
      <c r="DI1" s="642"/>
      <c r="DJ1" s="642"/>
      <c r="DK1" s="642"/>
      <c r="DL1" s="642"/>
      <c r="DM1" s="642"/>
      <c r="DN1" s="643"/>
      <c r="DO1" s="212"/>
      <c r="DP1" s="641" t="s">
        <v>213</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2">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4" t="s">
        <v>215</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216</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217</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2">
      <c r="B4" s="644" t="s">
        <v>1</v>
      </c>
      <c r="C4" s="645"/>
      <c r="D4" s="645"/>
      <c r="E4" s="645"/>
      <c r="F4" s="645"/>
      <c r="G4" s="645"/>
      <c r="H4" s="645"/>
      <c r="I4" s="645"/>
      <c r="J4" s="645"/>
      <c r="K4" s="645"/>
      <c r="L4" s="645"/>
      <c r="M4" s="645"/>
      <c r="N4" s="645"/>
      <c r="O4" s="645"/>
      <c r="P4" s="645"/>
      <c r="Q4" s="646"/>
      <c r="R4" s="644" t="s">
        <v>218</v>
      </c>
      <c r="S4" s="645"/>
      <c r="T4" s="645"/>
      <c r="U4" s="645"/>
      <c r="V4" s="645"/>
      <c r="W4" s="645"/>
      <c r="X4" s="645"/>
      <c r="Y4" s="646"/>
      <c r="Z4" s="644" t="s">
        <v>219</v>
      </c>
      <c r="AA4" s="645"/>
      <c r="AB4" s="645"/>
      <c r="AC4" s="646"/>
      <c r="AD4" s="644" t="s">
        <v>220</v>
      </c>
      <c r="AE4" s="645"/>
      <c r="AF4" s="645"/>
      <c r="AG4" s="645"/>
      <c r="AH4" s="645"/>
      <c r="AI4" s="645"/>
      <c r="AJ4" s="645"/>
      <c r="AK4" s="646"/>
      <c r="AL4" s="644" t="s">
        <v>219</v>
      </c>
      <c r="AM4" s="645"/>
      <c r="AN4" s="645"/>
      <c r="AO4" s="646"/>
      <c r="AP4" s="650" t="s">
        <v>221</v>
      </c>
      <c r="AQ4" s="650"/>
      <c r="AR4" s="650"/>
      <c r="AS4" s="650"/>
      <c r="AT4" s="650"/>
      <c r="AU4" s="650"/>
      <c r="AV4" s="650"/>
      <c r="AW4" s="650"/>
      <c r="AX4" s="650"/>
      <c r="AY4" s="650"/>
      <c r="AZ4" s="650"/>
      <c r="BA4" s="650"/>
      <c r="BB4" s="650"/>
      <c r="BC4" s="650"/>
      <c r="BD4" s="650"/>
      <c r="BE4" s="650"/>
      <c r="BF4" s="650"/>
      <c r="BG4" s="650" t="s">
        <v>222</v>
      </c>
      <c r="BH4" s="650"/>
      <c r="BI4" s="650"/>
      <c r="BJ4" s="650"/>
      <c r="BK4" s="650"/>
      <c r="BL4" s="650"/>
      <c r="BM4" s="650"/>
      <c r="BN4" s="650"/>
      <c r="BO4" s="650" t="s">
        <v>219</v>
      </c>
      <c r="BP4" s="650"/>
      <c r="BQ4" s="650"/>
      <c r="BR4" s="650"/>
      <c r="BS4" s="650" t="s">
        <v>223</v>
      </c>
      <c r="BT4" s="650"/>
      <c r="BU4" s="650"/>
      <c r="BV4" s="650"/>
      <c r="BW4" s="650"/>
      <c r="BX4" s="650"/>
      <c r="BY4" s="650"/>
      <c r="BZ4" s="650"/>
      <c r="CA4" s="650"/>
      <c r="CB4" s="650"/>
      <c r="CD4" s="647" t="s">
        <v>224</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2" customFormat="1" ht="11.25" customHeight="1" x14ac:dyDescent="0.2">
      <c r="B5" s="651" t="s">
        <v>225</v>
      </c>
      <c r="C5" s="652"/>
      <c r="D5" s="652"/>
      <c r="E5" s="652"/>
      <c r="F5" s="652"/>
      <c r="G5" s="652"/>
      <c r="H5" s="652"/>
      <c r="I5" s="652"/>
      <c r="J5" s="652"/>
      <c r="K5" s="652"/>
      <c r="L5" s="652"/>
      <c r="M5" s="652"/>
      <c r="N5" s="652"/>
      <c r="O5" s="652"/>
      <c r="P5" s="652"/>
      <c r="Q5" s="653"/>
      <c r="R5" s="654">
        <v>1452545</v>
      </c>
      <c r="S5" s="655"/>
      <c r="T5" s="655"/>
      <c r="U5" s="655"/>
      <c r="V5" s="655"/>
      <c r="W5" s="655"/>
      <c r="X5" s="655"/>
      <c r="Y5" s="656"/>
      <c r="Z5" s="657">
        <v>20.6</v>
      </c>
      <c r="AA5" s="657"/>
      <c r="AB5" s="657"/>
      <c r="AC5" s="657"/>
      <c r="AD5" s="658">
        <v>1452545</v>
      </c>
      <c r="AE5" s="658"/>
      <c r="AF5" s="658"/>
      <c r="AG5" s="658"/>
      <c r="AH5" s="658"/>
      <c r="AI5" s="658"/>
      <c r="AJ5" s="658"/>
      <c r="AK5" s="658"/>
      <c r="AL5" s="659">
        <v>37.6</v>
      </c>
      <c r="AM5" s="660"/>
      <c r="AN5" s="660"/>
      <c r="AO5" s="661"/>
      <c r="AP5" s="651" t="s">
        <v>226</v>
      </c>
      <c r="AQ5" s="652"/>
      <c r="AR5" s="652"/>
      <c r="AS5" s="652"/>
      <c r="AT5" s="652"/>
      <c r="AU5" s="652"/>
      <c r="AV5" s="652"/>
      <c r="AW5" s="652"/>
      <c r="AX5" s="652"/>
      <c r="AY5" s="652"/>
      <c r="AZ5" s="652"/>
      <c r="BA5" s="652"/>
      <c r="BB5" s="652"/>
      <c r="BC5" s="652"/>
      <c r="BD5" s="652"/>
      <c r="BE5" s="652"/>
      <c r="BF5" s="653"/>
      <c r="BG5" s="665">
        <v>1452545</v>
      </c>
      <c r="BH5" s="666"/>
      <c r="BI5" s="666"/>
      <c r="BJ5" s="666"/>
      <c r="BK5" s="666"/>
      <c r="BL5" s="666"/>
      <c r="BM5" s="666"/>
      <c r="BN5" s="667"/>
      <c r="BO5" s="668">
        <v>100</v>
      </c>
      <c r="BP5" s="668"/>
      <c r="BQ5" s="668"/>
      <c r="BR5" s="668"/>
      <c r="BS5" s="669" t="s">
        <v>126</v>
      </c>
      <c r="BT5" s="669"/>
      <c r="BU5" s="669"/>
      <c r="BV5" s="669"/>
      <c r="BW5" s="669"/>
      <c r="BX5" s="669"/>
      <c r="BY5" s="669"/>
      <c r="BZ5" s="669"/>
      <c r="CA5" s="669"/>
      <c r="CB5" s="673"/>
      <c r="CD5" s="647" t="s">
        <v>221</v>
      </c>
      <c r="CE5" s="648"/>
      <c r="CF5" s="648"/>
      <c r="CG5" s="648"/>
      <c r="CH5" s="648"/>
      <c r="CI5" s="648"/>
      <c r="CJ5" s="648"/>
      <c r="CK5" s="648"/>
      <c r="CL5" s="648"/>
      <c r="CM5" s="648"/>
      <c r="CN5" s="648"/>
      <c r="CO5" s="648"/>
      <c r="CP5" s="648"/>
      <c r="CQ5" s="649"/>
      <c r="CR5" s="647" t="s">
        <v>227</v>
      </c>
      <c r="CS5" s="648"/>
      <c r="CT5" s="648"/>
      <c r="CU5" s="648"/>
      <c r="CV5" s="648"/>
      <c r="CW5" s="648"/>
      <c r="CX5" s="648"/>
      <c r="CY5" s="649"/>
      <c r="CZ5" s="647" t="s">
        <v>219</v>
      </c>
      <c r="DA5" s="648"/>
      <c r="DB5" s="648"/>
      <c r="DC5" s="649"/>
      <c r="DD5" s="647" t="s">
        <v>228</v>
      </c>
      <c r="DE5" s="648"/>
      <c r="DF5" s="648"/>
      <c r="DG5" s="648"/>
      <c r="DH5" s="648"/>
      <c r="DI5" s="648"/>
      <c r="DJ5" s="648"/>
      <c r="DK5" s="648"/>
      <c r="DL5" s="648"/>
      <c r="DM5" s="648"/>
      <c r="DN5" s="648"/>
      <c r="DO5" s="648"/>
      <c r="DP5" s="649"/>
      <c r="DQ5" s="647" t="s">
        <v>229</v>
      </c>
      <c r="DR5" s="648"/>
      <c r="DS5" s="648"/>
      <c r="DT5" s="648"/>
      <c r="DU5" s="648"/>
      <c r="DV5" s="648"/>
      <c r="DW5" s="648"/>
      <c r="DX5" s="648"/>
      <c r="DY5" s="648"/>
      <c r="DZ5" s="648"/>
      <c r="EA5" s="648"/>
      <c r="EB5" s="648"/>
      <c r="EC5" s="649"/>
    </row>
    <row r="6" spans="2:143" ht="11.25" customHeight="1" x14ac:dyDescent="0.2">
      <c r="B6" s="662" t="s">
        <v>230</v>
      </c>
      <c r="C6" s="663"/>
      <c r="D6" s="663"/>
      <c r="E6" s="663"/>
      <c r="F6" s="663"/>
      <c r="G6" s="663"/>
      <c r="H6" s="663"/>
      <c r="I6" s="663"/>
      <c r="J6" s="663"/>
      <c r="K6" s="663"/>
      <c r="L6" s="663"/>
      <c r="M6" s="663"/>
      <c r="N6" s="663"/>
      <c r="O6" s="663"/>
      <c r="P6" s="663"/>
      <c r="Q6" s="664"/>
      <c r="R6" s="665">
        <v>76034</v>
      </c>
      <c r="S6" s="666"/>
      <c r="T6" s="666"/>
      <c r="U6" s="666"/>
      <c r="V6" s="666"/>
      <c r="W6" s="666"/>
      <c r="X6" s="666"/>
      <c r="Y6" s="667"/>
      <c r="Z6" s="668">
        <v>1.1000000000000001</v>
      </c>
      <c r="AA6" s="668"/>
      <c r="AB6" s="668"/>
      <c r="AC6" s="668"/>
      <c r="AD6" s="669">
        <v>76034</v>
      </c>
      <c r="AE6" s="669"/>
      <c r="AF6" s="669"/>
      <c r="AG6" s="669"/>
      <c r="AH6" s="669"/>
      <c r="AI6" s="669"/>
      <c r="AJ6" s="669"/>
      <c r="AK6" s="669"/>
      <c r="AL6" s="670">
        <v>2</v>
      </c>
      <c r="AM6" s="671"/>
      <c r="AN6" s="671"/>
      <c r="AO6" s="672"/>
      <c r="AP6" s="662" t="s">
        <v>231</v>
      </c>
      <c r="AQ6" s="663"/>
      <c r="AR6" s="663"/>
      <c r="AS6" s="663"/>
      <c r="AT6" s="663"/>
      <c r="AU6" s="663"/>
      <c r="AV6" s="663"/>
      <c r="AW6" s="663"/>
      <c r="AX6" s="663"/>
      <c r="AY6" s="663"/>
      <c r="AZ6" s="663"/>
      <c r="BA6" s="663"/>
      <c r="BB6" s="663"/>
      <c r="BC6" s="663"/>
      <c r="BD6" s="663"/>
      <c r="BE6" s="663"/>
      <c r="BF6" s="664"/>
      <c r="BG6" s="665">
        <v>1452545</v>
      </c>
      <c r="BH6" s="666"/>
      <c r="BI6" s="666"/>
      <c r="BJ6" s="666"/>
      <c r="BK6" s="666"/>
      <c r="BL6" s="666"/>
      <c r="BM6" s="666"/>
      <c r="BN6" s="667"/>
      <c r="BO6" s="668">
        <v>100</v>
      </c>
      <c r="BP6" s="668"/>
      <c r="BQ6" s="668"/>
      <c r="BR6" s="668"/>
      <c r="BS6" s="669" t="s">
        <v>126</v>
      </c>
      <c r="BT6" s="669"/>
      <c r="BU6" s="669"/>
      <c r="BV6" s="669"/>
      <c r="BW6" s="669"/>
      <c r="BX6" s="669"/>
      <c r="BY6" s="669"/>
      <c r="BZ6" s="669"/>
      <c r="CA6" s="669"/>
      <c r="CB6" s="673"/>
      <c r="CD6" s="676" t="s">
        <v>232</v>
      </c>
      <c r="CE6" s="677"/>
      <c r="CF6" s="677"/>
      <c r="CG6" s="677"/>
      <c r="CH6" s="677"/>
      <c r="CI6" s="677"/>
      <c r="CJ6" s="677"/>
      <c r="CK6" s="677"/>
      <c r="CL6" s="677"/>
      <c r="CM6" s="677"/>
      <c r="CN6" s="677"/>
      <c r="CO6" s="677"/>
      <c r="CP6" s="677"/>
      <c r="CQ6" s="678"/>
      <c r="CR6" s="665">
        <v>73352</v>
      </c>
      <c r="CS6" s="666"/>
      <c r="CT6" s="666"/>
      <c r="CU6" s="666"/>
      <c r="CV6" s="666"/>
      <c r="CW6" s="666"/>
      <c r="CX6" s="666"/>
      <c r="CY6" s="667"/>
      <c r="CZ6" s="659">
        <v>1.1000000000000001</v>
      </c>
      <c r="DA6" s="660"/>
      <c r="DB6" s="660"/>
      <c r="DC6" s="679"/>
      <c r="DD6" s="674" t="s">
        <v>126</v>
      </c>
      <c r="DE6" s="666"/>
      <c r="DF6" s="666"/>
      <c r="DG6" s="666"/>
      <c r="DH6" s="666"/>
      <c r="DI6" s="666"/>
      <c r="DJ6" s="666"/>
      <c r="DK6" s="666"/>
      <c r="DL6" s="666"/>
      <c r="DM6" s="666"/>
      <c r="DN6" s="666"/>
      <c r="DO6" s="666"/>
      <c r="DP6" s="667"/>
      <c r="DQ6" s="674">
        <v>73352</v>
      </c>
      <c r="DR6" s="666"/>
      <c r="DS6" s="666"/>
      <c r="DT6" s="666"/>
      <c r="DU6" s="666"/>
      <c r="DV6" s="666"/>
      <c r="DW6" s="666"/>
      <c r="DX6" s="666"/>
      <c r="DY6" s="666"/>
      <c r="DZ6" s="666"/>
      <c r="EA6" s="666"/>
      <c r="EB6" s="666"/>
      <c r="EC6" s="675"/>
    </row>
    <row r="7" spans="2:143" ht="11.25" customHeight="1" x14ac:dyDescent="0.2">
      <c r="B7" s="662" t="s">
        <v>233</v>
      </c>
      <c r="C7" s="663"/>
      <c r="D7" s="663"/>
      <c r="E7" s="663"/>
      <c r="F7" s="663"/>
      <c r="G7" s="663"/>
      <c r="H7" s="663"/>
      <c r="I7" s="663"/>
      <c r="J7" s="663"/>
      <c r="K7" s="663"/>
      <c r="L7" s="663"/>
      <c r="M7" s="663"/>
      <c r="N7" s="663"/>
      <c r="O7" s="663"/>
      <c r="P7" s="663"/>
      <c r="Q7" s="664"/>
      <c r="R7" s="665">
        <v>1043</v>
      </c>
      <c r="S7" s="666"/>
      <c r="T7" s="666"/>
      <c r="U7" s="666"/>
      <c r="V7" s="666"/>
      <c r="W7" s="666"/>
      <c r="X7" s="666"/>
      <c r="Y7" s="667"/>
      <c r="Z7" s="668">
        <v>0</v>
      </c>
      <c r="AA7" s="668"/>
      <c r="AB7" s="668"/>
      <c r="AC7" s="668"/>
      <c r="AD7" s="669">
        <v>1043</v>
      </c>
      <c r="AE7" s="669"/>
      <c r="AF7" s="669"/>
      <c r="AG7" s="669"/>
      <c r="AH7" s="669"/>
      <c r="AI7" s="669"/>
      <c r="AJ7" s="669"/>
      <c r="AK7" s="669"/>
      <c r="AL7" s="670">
        <v>0</v>
      </c>
      <c r="AM7" s="671"/>
      <c r="AN7" s="671"/>
      <c r="AO7" s="672"/>
      <c r="AP7" s="662" t="s">
        <v>234</v>
      </c>
      <c r="AQ7" s="663"/>
      <c r="AR7" s="663"/>
      <c r="AS7" s="663"/>
      <c r="AT7" s="663"/>
      <c r="AU7" s="663"/>
      <c r="AV7" s="663"/>
      <c r="AW7" s="663"/>
      <c r="AX7" s="663"/>
      <c r="AY7" s="663"/>
      <c r="AZ7" s="663"/>
      <c r="BA7" s="663"/>
      <c r="BB7" s="663"/>
      <c r="BC7" s="663"/>
      <c r="BD7" s="663"/>
      <c r="BE7" s="663"/>
      <c r="BF7" s="664"/>
      <c r="BG7" s="665">
        <v>612259</v>
      </c>
      <c r="BH7" s="666"/>
      <c r="BI7" s="666"/>
      <c r="BJ7" s="666"/>
      <c r="BK7" s="666"/>
      <c r="BL7" s="666"/>
      <c r="BM7" s="666"/>
      <c r="BN7" s="667"/>
      <c r="BO7" s="668">
        <v>42.2</v>
      </c>
      <c r="BP7" s="668"/>
      <c r="BQ7" s="668"/>
      <c r="BR7" s="668"/>
      <c r="BS7" s="669" t="s">
        <v>126</v>
      </c>
      <c r="BT7" s="669"/>
      <c r="BU7" s="669"/>
      <c r="BV7" s="669"/>
      <c r="BW7" s="669"/>
      <c r="BX7" s="669"/>
      <c r="BY7" s="669"/>
      <c r="BZ7" s="669"/>
      <c r="CA7" s="669"/>
      <c r="CB7" s="673"/>
      <c r="CD7" s="680" t="s">
        <v>235</v>
      </c>
      <c r="CE7" s="681"/>
      <c r="CF7" s="681"/>
      <c r="CG7" s="681"/>
      <c r="CH7" s="681"/>
      <c r="CI7" s="681"/>
      <c r="CJ7" s="681"/>
      <c r="CK7" s="681"/>
      <c r="CL7" s="681"/>
      <c r="CM7" s="681"/>
      <c r="CN7" s="681"/>
      <c r="CO7" s="681"/>
      <c r="CP7" s="681"/>
      <c r="CQ7" s="682"/>
      <c r="CR7" s="665">
        <v>1160647</v>
      </c>
      <c r="CS7" s="666"/>
      <c r="CT7" s="666"/>
      <c r="CU7" s="666"/>
      <c r="CV7" s="666"/>
      <c r="CW7" s="666"/>
      <c r="CX7" s="666"/>
      <c r="CY7" s="667"/>
      <c r="CZ7" s="668">
        <v>17.399999999999999</v>
      </c>
      <c r="DA7" s="668"/>
      <c r="DB7" s="668"/>
      <c r="DC7" s="668"/>
      <c r="DD7" s="674">
        <v>19518</v>
      </c>
      <c r="DE7" s="666"/>
      <c r="DF7" s="666"/>
      <c r="DG7" s="666"/>
      <c r="DH7" s="666"/>
      <c r="DI7" s="666"/>
      <c r="DJ7" s="666"/>
      <c r="DK7" s="666"/>
      <c r="DL7" s="666"/>
      <c r="DM7" s="666"/>
      <c r="DN7" s="666"/>
      <c r="DO7" s="666"/>
      <c r="DP7" s="667"/>
      <c r="DQ7" s="674">
        <v>1048149</v>
      </c>
      <c r="DR7" s="666"/>
      <c r="DS7" s="666"/>
      <c r="DT7" s="666"/>
      <c r="DU7" s="666"/>
      <c r="DV7" s="666"/>
      <c r="DW7" s="666"/>
      <c r="DX7" s="666"/>
      <c r="DY7" s="666"/>
      <c r="DZ7" s="666"/>
      <c r="EA7" s="666"/>
      <c r="EB7" s="666"/>
      <c r="EC7" s="675"/>
    </row>
    <row r="8" spans="2:143" ht="11.25" customHeight="1" x14ac:dyDescent="0.2">
      <c r="B8" s="662" t="s">
        <v>236</v>
      </c>
      <c r="C8" s="663"/>
      <c r="D8" s="663"/>
      <c r="E8" s="663"/>
      <c r="F8" s="663"/>
      <c r="G8" s="663"/>
      <c r="H8" s="663"/>
      <c r="I8" s="663"/>
      <c r="J8" s="663"/>
      <c r="K8" s="663"/>
      <c r="L8" s="663"/>
      <c r="M8" s="663"/>
      <c r="N8" s="663"/>
      <c r="O8" s="663"/>
      <c r="P8" s="663"/>
      <c r="Q8" s="664"/>
      <c r="R8" s="665">
        <v>8418</v>
      </c>
      <c r="S8" s="666"/>
      <c r="T8" s="666"/>
      <c r="U8" s="666"/>
      <c r="V8" s="666"/>
      <c r="W8" s="666"/>
      <c r="X8" s="666"/>
      <c r="Y8" s="667"/>
      <c r="Z8" s="668">
        <v>0.1</v>
      </c>
      <c r="AA8" s="668"/>
      <c r="AB8" s="668"/>
      <c r="AC8" s="668"/>
      <c r="AD8" s="669">
        <v>8418</v>
      </c>
      <c r="AE8" s="669"/>
      <c r="AF8" s="669"/>
      <c r="AG8" s="669"/>
      <c r="AH8" s="669"/>
      <c r="AI8" s="669"/>
      <c r="AJ8" s="669"/>
      <c r="AK8" s="669"/>
      <c r="AL8" s="670">
        <v>0.2</v>
      </c>
      <c r="AM8" s="671"/>
      <c r="AN8" s="671"/>
      <c r="AO8" s="672"/>
      <c r="AP8" s="662" t="s">
        <v>237</v>
      </c>
      <c r="AQ8" s="663"/>
      <c r="AR8" s="663"/>
      <c r="AS8" s="663"/>
      <c r="AT8" s="663"/>
      <c r="AU8" s="663"/>
      <c r="AV8" s="663"/>
      <c r="AW8" s="663"/>
      <c r="AX8" s="663"/>
      <c r="AY8" s="663"/>
      <c r="AZ8" s="663"/>
      <c r="BA8" s="663"/>
      <c r="BB8" s="663"/>
      <c r="BC8" s="663"/>
      <c r="BD8" s="663"/>
      <c r="BE8" s="663"/>
      <c r="BF8" s="664"/>
      <c r="BG8" s="665">
        <v>24006</v>
      </c>
      <c r="BH8" s="666"/>
      <c r="BI8" s="666"/>
      <c r="BJ8" s="666"/>
      <c r="BK8" s="666"/>
      <c r="BL8" s="666"/>
      <c r="BM8" s="666"/>
      <c r="BN8" s="667"/>
      <c r="BO8" s="668">
        <v>1.7</v>
      </c>
      <c r="BP8" s="668"/>
      <c r="BQ8" s="668"/>
      <c r="BR8" s="668"/>
      <c r="BS8" s="669" t="s">
        <v>126</v>
      </c>
      <c r="BT8" s="669"/>
      <c r="BU8" s="669"/>
      <c r="BV8" s="669"/>
      <c r="BW8" s="669"/>
      <c r="BX8" s="669"/>
      <c r="BY8" s="669"/>
      <c r="BZ8" s="669"/>
      <c r="CA8" s="669"/>
      <c r="CB8" s="673"/>
      <c r="CD8" s="680" t="s">
        <v>238</v>
      </c>
      <c r="CE8" s="681"/>
      <c r="CF8" s="681"/>
      <c r="CG8" s="681"/>
      <c r="CH8" s="681"/>
      <c r="CI8" s="681"/>
      <c r="CJ8" s="681"/>
      <c r="CK8" s="681"/>
      <c r="CL8" s="681"/>
      <c r="CM8" s="681"/>
      <c r="CN8" s="681"/>
      <c r="CO8" s="681"/>
      <c r="CP8" s="681"/>
      <c r="CQ8" s="682"/>
      <c r="CR8" s="665">
        <v>1660344</v>
      </c>
      <c r="CS8" s="666"/>
      <c r="CT8" s="666"/>
      <c r="CU8" s="666"/>
      <c r="CV8" s="666"/>
      <c r="CW8" s="666"/>
      <c r="CX8" s="666"/>
      <c r="CY8" s="667"/>
      <c r="CZ8" s="668">
        <v>24.9</v>
      </c>
      <c r="DA8" s="668"/>
      <c r="DB8" s="668"/>
      <c r="DC8" s="668"/>
      <c r="DD8" s="674">
        <v>37105</v>
      </c>
      <c r="DE8" s="666"/>
      <c r="DF8" s="666"/>
      <c r="DG8" s="666"/>
      <c r="DH8" s="666"/>
      <c r="DI8" s="666"/>
      <c r="DJ8" s="666"/>
      <c r="DK8" s="666"/>
      <c r="DL8" s="666"/>
      <c r="DM8" s="666"/>
      <c r="DN8" s="666"/>
      <c r="DO8" s="666"/>
      <c r="DP8" s="667"/>
      <c r="DQ8" s="674">
        <v>798866</v>
      </c>
      <c r="DR8" s="666"/>
      <c r="DS8" s="666"/>
      <c r="DT8" s="666"/>
      <c r="DU8" s="666"/>
      <c r="DV8" s="666"/>
      <c r="DW8" s="666"/>
      <c r="DX8" s="666"/>
      <c r="DY8" s="666"/>
      <c r="DZ8" s="666"/>
      <c r="EA8" s="666"/>
      <c r="EB8" s="666"/>
      <c r="EC8" s="675"/>
    </row>
    <row r="9" spans="2:143" ht="11.25" customHeight="1" x14ac:dyDescent="0.2">
      <c r="B9" s="662" t="s">
        <v>239</v>
      </c>
      <c r="C9" s="663"/>
      <c r="D9" s="663"/>
      <c r="E9" s="663"/>
      <c r="F9" s="663"/>
      <c r="G9" s="663"/>
      <c r="H9" s="663"/>
      <c r="I9" s="663"/>
      <c r="J9" s="663"/>
      <c r="K9" s="663"/>
      <c r="L9" s="663"/>
      <c r="M9" s="663"/>
      <c r="N9" s="663"/>
      <c r="O9" s="663"/>
      <c r="P9" s="663"/>
      <c r="Q9" s="664"/>
      <c r="R9" s="665">
        <v>9305</v>
      </c>
      <c r="S9" s="666"/>
      <c r="T9" s="666"/>
      <c r="U9" s="666"/>
      <c r="V9" s="666"/>
      <c r="W9" s="666"/>
      <c r="X9" s="666"/>
      <c r="Y9" s="667"/>
      <c r="Z9" s="668">
        <v>0.1</v>
      </c>
      <c r="AA9" s="668"/>
      <c r="AB9" s="668"/>
      <c r="AC9" s="668"/>
      <c r="AD9" s="669">
        <v>9305</v>
      </c>
      <c r="AE9" s="669"/>
      <c r="AF9" s="669"/>
      <c r="AG9" s="669"/>
      <c r="AH9" s="669"/>
      <c r="AI9" s="669"/>
      <c r="AJ9" s="669"/>
      <c r="AK9" s="669"/>
      <c r="AL9" s="670">
        <v>0.2</v>
      </c>
      <c r="AM9" s="671"/>
      <c r="AN9" s="671"/>
      <c r="AO9" s="672"/>
      <c r="AP9" s="662" t="s">
        <v>240</v>
      </c>
      <c r="AQ9" s="663"/>
      <c r="AR9" s="663"/>
      <c r="AS9" s="663"/>
      <c r="AT9" s="663"/>
      <c r="AU9" s="663"/>
      <c r="AV9" s="663"/>
      <c r="AW9" s="663"/>
      <c r="AX9" s="663"/>
      <c r="AY9" s="663"/>
      <c r="AZ9" s="663"/>
      <c r="BA9" s="663"/>
      <c r="BB9" s="663"/>
      <c r="BC9" s="663"/>
      <c r="BD9" s="663"/>
      <c r="BE9" s="663"/>
      <c r="BF9" s="664"/>
      <c r="BG9" s="665">
        <v>522409</v>
      </c>
      <c r="BH9" s="666"/>
      <c r="BI9" s="666"/>
      <c r="BJ9" s="666"/>
      <c r="BK9" s="666"/>
      <c r="BL9" s="666"/>
      <c r="BM9" s="666"/>
      <c r="BN9" s="667"/>
      <c r="BO9" s="668">
        <v>36</v>
      </c>
      <c r="BP9" s="668"/>
      <c r="BQ9" s="668"/>
      <c r="BR9" s="668"/>
      <c r="BS9" s="669" t="s">
        <v>126</v>
      </c>
      <c r="BT9" s="669"/>
      <c r="BU9" s="669"/>
      <c r="BV9" s="669"/>
      <c r="BW9" s="669"/>
      <c r="BX9" s="669"/>
      <c r="BY9" s="669"/>
      <c r="BZ9" s="669"/>
      <c r="CA9" s="669"/>
      <c r="CB9" s="673"/>
      <c r="CD9" s="680" t="s">
        <v>241</v>
      </c>
      <c r="CE9" s="681"/>
      <c r="CF9" s="681"/>
      <c r="CG9" s="681"/>
      <c r="CH9" s="681"/>
      <c r="CI9" s="681"/>
      <c r="CJ9" s="681"/>
      <c r="CK9" s="681"/>
      <c r="CL9" s="681"/>
      <c r="CM9" s="681"/>
      <c r="CN9" s="681"/>
      <c r="CO9" s="681"/>
      <c r="CP9" s="681"/>
      <c r="CQ9" s="682"/>
      <c r="CR9" s="665">
        <v>484510</v>
      </c>
      <c r="CS9" s="666"/>
      <c r="CT9" s="666"/>
      <c r="CU9" s="666"/>
      <c r="CV9" s="666"/>
      <c r="CW9" s="666"/>
      <c r="CX9" s="666"/>
      <c r="CY9" s="667"/>
      <c r="CZ9" s="668">
        <v>7.3</v>
      </c>
      <c r="DA9" s="668"/>
      <c r="DB9" s="668"/>
      <c r="DC9" s="668"/>
      <c r="DD9" s="674">
        <v>4218</v>
      </c>
      <c r="DE9" s="666"/>
      <c r="DF9" s="666"/>
      <c r="DG9" s="666"/>
      <c r="DH9" s="666"/>
      <c r="DI9" s="666"/>
      <c r="DJ9" s="666"/>
      <c r="DK9" s="666"/>
      <c r="DL9" s="666"/>
      <c r="DM9" s="666"/>
      <c r="DN9" s="666"/>
      <c r="DO9" s="666"/>
      <c r="DP9" s="667"/>
      <c r="DQ9" s="674">
        <v>341039</v>
      </c>
      <c r="DR9" s="666"/>
      <c r="DS9" s="666"/>
      <c r="DT9" s="666"/>
      <c r="DU9" s="666"/>
      <c r="DV9" s="666"/>
      <c r="DW9" s="666"/>
      <c r="DX9" s="666"/>
      <c r="DY9" s="666"/>
      <c r="DZ9" s="666"/>
      <c r="EA9" s="666"/>
      <c r="EB9" s="666"/>
      <c r="EC9" s="675"/>
    </row>
    <row r="10" spans="2:143" ht="11.25" customHeight="1" x14ac:dyDescent="0.2">
      <c r="B10" s="662" t="s">
        <v>242</v>
      </c>
      <c r="C10" s="663"/>
      <c r="D10" s="663"/>
      <c r="E10" s="663"/>
      <c r="F10" s="663"/>
      <c r="G10" s="663"/>
      <c r="H10" s="663"/>
      <c r="I10" s="663"/>
      <c r="J10" s="663"/>
      <c r="K10" s="663"/>
      <c r="L10" s="663"/>
      <c r="M10" s="663"/>
      <c r="N10" s="663"/>
      <c r="O10" s="663"/>
      <c r="P10" s="663"/>
      <c r="Q10" s="664"/>
      <c r="R10" s="665" t="s">
        <v>126</v>
      </c>
      <c r="S10" s="666"/>
      <c r="T10" s="666"/>
      <c r="U10" s="666"/>
      <c r="V10" s="666"/>
      <c r="W10" s="666"/>
      <c r="X10" s="666"/>
      <c r="Y10" s="667"/>
      <c r="Z10" s="668" t="s">
        <v>126</v>
      </c>
      <c r="AA10" s="668"/>
      <c r="AB10" s="668"/>
      <c r="AC10" s="668"/>
      <c r="AD10" s="669" t="s">
        <v>126</v>
      </c>
      <c r="AE10" s="669"/>
      <c r="AF10" s="669"/>
      <c r="AG10" s="669"/>
      <c r="AH10" s="669"/>
      <c r="AI10" s="669"/>
      <c r="AJ10" s="669"/>
      <c r="AK10" s="669"/>
      <c r="AL10" s="670" t="s">
        <v>126</v>
      </c>
      <c r="AM10" s="671"/>
      <c r="AN10" s="671"/>
      <c r="AO10" s="672"/>
      <c r="AP10" s="662" t="s">
        <v>243</v>
      </c>
      <c r="AQ10" s="663"/>
      <c r="AR10" s="663"/>
      <c r="AS10" s="663"/>
      <c r="AT10" s="663"/>
      <c r="AU10" s="663"/>
      <c r="AV10" s="663"/>
      <c r="AW10" s="663"/>
      <c r="AX10" s="663"/>
      <c r="AY10" s="663"/>
      <c r="AZ10" s="663"/>
      <c r="BA10" s="663"/>
      <c r="BB10" s="663"/>
      <c r="BC10" s="663"/>
      <c r="BD10" s="663"/>
      <c r="BE10" s="663"/>
      <c r="BF10" s="664"/>
      <c r="BG10" s="665">
        <v>26536</v>
      </c>
      <c r="BH10" s="666"/>
      <c r="BI10" s="666"/>
      <c r="BJ10" s="666"/>
      <c r="BK10" s="666"/>
      <c r="BL10" s="666"/>
      <c r="BM10" s="666"/>
      <c r="BN10" s="667"/>
      <c r="BO10" s="668">
        <v>1.8</v>
      </c>
      <c r="BP10" s="668"/>
      <c r="BQ10" s="668"/>
      <c r="BR10" s="668"/>
      <c r="BS10" s="669" t="s">
        <v>126</v>
      </c>
      <c r="BT10" s="669"/>
      <c r="BU10" s="669"/>
      <c r="BV10" s="669"/>
      <c r="BW10" s="669"/>
      <c r="BX10" s="669"/>
      <c r="BY10" s="669"/>
      <c r="BZ10" s="669"/>
      <c r="CA10" s="669"/>
      <c r="CB10" s="673"/>
      <c r="CD10" s="680" t="s">
        <v>244</v>
      </c>
      <c r="CE10" s="681"/>
      <c r="CF10" s="681"/>
      <c r="CG10" s="681"/>
      <c r="CH10" s="681"/>
      <c r="CI10" s="681"/>
      <c r="CJ10" s="681"/>
      <c r="CK10" s="681"/>
      <c r="CL10" s="681"/>
      <c r="CM10" s="681"/>
      <c r="CN10" s="681"/>
      <c r="CO10" s="681"/>
      <c r="CP10" s="681"/>
      <c r="CQ10" s="682"/>
      <c r="CR10" s="665">
        <v>41</v>
      </c>
      <c r="CS10" s="666"/>
      <c r="CT10" s="666"/>
      <c r="CU10" s="666"/>
      <c r="CV10" s="666"/>
      <c r="CW10" s="666"/>
      <c r="CX10" s="666"/>
      <c r="CY10" s="667"/>
      <c r="CZ10" s="668">
        <v>0</v>
      </c>
      <c r="DA10" s="668"/>
      <c r="DB10" s="668"/>
      <c r="DC10" s="668"/>
      <c r="DD10" s="674" t="s">
        <v>126</v>
      </c>
      <c r="DE10" s="666"/>
      <c r="DF10" s="666"/>
      <c r="DG10" s="666"/>
      <c r="DH10" s="666"/>
      <c r="DI10" s="666"/>
      <c r="DJ10" s="666"/>
      <c r="DK10" s="666"/>
      <c r="DL10" s="666"/>
      <c r="DM10" s="666"/>
      <c r="DN10" s="666"/>
      <c r="DO10" s="666"/>
      <c r="DP10" s="667"/>
      <c r="DQ10" s="674">
        <v>41</v>
      </c>
      <c r="DR10" s="666"/>
      <c r="DS10" s="666"/>
      <c r="DT10" s="666"/>
      <c r="DU10" s="666"/>
      <c r="DV10" s="666"/>
      <c r="DW10" s="666"/>
      <c r="DX10" s="666"/>
      <c r="DY10" s="666"/>
      <c r="DZ10" s="666"/>
      <c r="EA10" s="666"/>
      <c r="EB10" s="666"/>
      <c r="EC10" s="675"/>
    </row>
    <row r="11" spans="2:143" ht="11.25" customHeight="1" x14ac:dyDescent="0.2">
      <c r="B11" s="662" t="s">
        <v>245</v>
      </c>
      <c r="C11" s="663"/>
      <c r="D11" s="663"/>
      <c r="E11" s="663"/>
      <c r="F11" s="663"/>
      <c r="G11" s="663"/>
      <c r="H11" s="663"/>
      <c r="I11" s="663"/>
      <c r="J11" s="663"/>
      <c r="K11" s="663"/>
      <c r="L11" s="663"/>
      <c r="M11" s="663"/>
      <c r="N11" s="663"/>
      <c r="O11" s="663"/>
      <c r="P11" s="663"/>
      <c r="Q11" s="664"/>
      <c r="R11" s="665">
        <v>303139</v>
      </c>
      <c r="S11" s="666"/>
      <c r="T11" s="666"/>
      <c r="U11" s="666"/>
      <c r="V11" s="666"/>
      <c r="W11" s="666"/>
      <c r="X11" s="666"/>
      <c r="Y11" s="667"/>
      <c r="Z11" s="670">
        <v>4.3</v>
      </c>
      <c r="AA11" s="671"/>
      <c r="AB11" s="671"/>
      <c r="AC11" s="683"/>
      <c r="AD11" s="674">
        <v>303139</v>
      </c>
      <c r="AE11" s="666"/>
      <c r="AF11" s="666"/>
      <c r="AG11" s="666"/>
      <c r="AH11" s="666"/>
      <c r="AI11" s="666"/>
      <c r="AJ11" s="666"/>
      <c r="AK11" s="667"/>
      <c r="AL11" s="670">
        <v>7.8</v>
      </c>
      <c r="AM11" s="671"/>
      <c r="AN11" s="671"/>
      <c r="AO11" s="672"/>
      <c r="AP11" s="662" t="s">
        <v>246</v>
      </c>
      <c r="AQ11" s="663"/>
      <c r="AR11" s="663"/>
      <c r="AS11" s="663"/>
      <c r="AT11" s="663"/>
      <c r="AU11" s="663"/>
      <c r="AV11" s="663"/>
      <c r="AW11" s="663"/>
      <c r="AX11" s="663"/>
      <c r="AY11" s="663"/>
      <c r="AZ11" s="663"/>
      <c r="BA11" s="663"/>
      <c r="BB11" s="663"/>
      <c r="BC11" s="663"/>
      <c r="BD11" s="663"/>
      <c r="BE11" s="663"/>
      <c r="BF11" s="664"/>
      <c r="BG11" s="665">
        <v>39308</v>
      </c>
      <c r="BH11" s="666"/>
      <c r="BI11" s="666"/>
      <c r="BJ11" s="666"/>
      <c r="BK11" s="666"/>
      <c r="BL11" s="666"/>
      <c r="BM11" s="666"/>
      <c r="BN11" s="667"/>
      <c r="BO11" s="668">
        <v>2.7</v>
      </c>
      <c r="BP11" s="668"/>
      <c r="BQ11" s="668"/>
      <c r="BR11" s="668"/>
      <c r="BS11" s="669" t="s">
        <v>126</v>
      </c>
      <c r="BT11" s="669"/>
      <c r="BU11" s="669"/>
      <c r="BV11" s="669"/>
      <c r="BW11" s="669"/>
      <c r="BX11" s="669"/>
      <c r="BY11" s="669"/>
      <c r="BZ11" s="669"/>
      <c r="CA11" s="669"/>
      <c r="CB11" s="673"/>
      <c r="CD11" s="680" t="s">
        <v>247</v>
      </c>
      <c r="CE11" s="681"/>
      <c r="CF11" s="681"/>
      <c r="CG11" s="681"/>
      <c r="CH11" s="681"/>
      <c r="CI11" s="681"/>
      <c r="CJ11" s="681"/>
      <c r="CK11" s="681"/>
      <c r="CL11" s="681"/>
      <c r="CM11" s="681"/>
      <c r="CN11" s="681"/>
      <c r="CO11" s="681"/>
      <c r="CP11" s="681"/>
      <c r="CQ11" s="682"/>
      <c r="CR11" s="665">
        <v>372353</v>
      </c>
      <c r="CS11" s="666"/>
      <c r="CT11" s="666"/>
      <c r="CU11" s="666"/>
      <c r="CV11" s="666"/>
      <c r="CW11" s="666"/>
      <c r="CX11" s="666"/>
      <c r="CY11" s="667"/>
      <c r="CZ11" s="668">
        <v>5.6</v>
      </c>
      <c r="DA11" s="668"/>
      <c r="DB11" s="668"/>
      <c r="DC11" s="668"/>
      <c r="DD11" s="674">
        <v>120274</v>
      </c>
      <c r="DE11" s="666"/>
      <c r="DF11" s="666"/>
      <c r="DG11" s="666"/>
      <c r="DH11" s="666"/>
      <c r="DI11" s="666"/>
      <c r="DJ11" s="666"/>
      <c r="DK11" s="666"/>
      <c r="DL11" s="666"/>
      <c r="DM11" s="666"/>
      <c r="DN11" s="666"/>
      <c r="DO11" s="666"/>
      <c r="DP11" s="667"/>
      <c r="DQ11" s="674">
        <v>272416</v>
      </c>
      <c r="DR11" s="666"/>
      <c r="DS11" s="666"/>
      <c r="DT11" s="666"/>
      <c r="DU11" s="666"/>
      <c r="DV11" s="666"/>
      <c r="DW11" s="666"/>
      <c r="DX11" s="666"/>
      <c r="DY11" s="666"/>
      <c r="DZ11" s="666"/>
      <c r="EA11" s="666"/>
      <c r="EB11" s="666"/>
      <c r="EC11" s="675"/>
    </row>
    <row r="12" spans="2:143" ht="11.25" customHeight="1" x14ac:dyDescent="0.2">
      <c r="B12" s="662" t="s">
        <v>248</v>
      </c>
      <c r="C12" s="663"/>
      <c r="D12" s="663"/>
      <c r="E12" s="663"/>
      <c r="F12" s="663"/>
      <c r="G12" s="663"/>
      <c r="H12" s="663"/>
      <c r="I12" s="663"/>
      <c r="J12" s="663"/>
      <c r="K12" s="663"/>
      <c r="L12" s="663"/>
      <c r="M12" s="663"/>
      <c r="N12" s="663"/>
      <c r="O12" s="663"/>
      <c r="P12" s="663"/>
      <c r="Q12" s="664"/>
      <c r="R12" s="665">
        <v>42039</v>
      </c>
      <c r="S12" s="666"/>
      <c r="T12" s="666"/>
      <c r="U12" s="666"/>
      <c r="V12" s="666"/>
      <c r="W12" s="666"/>
      <c r="X12" s="666"/>
      <c r="Y12" s="667"/>
      <c r="Z12" s="668">
        <v>0.6</v>
      </c>
      <c r="AA12" s="668"/>
      <c r="AB12" s="668"/>
      <c r="AC12" s="668"/>
      <c r="AD12" s="669">
        <v>42039</v>
      </c>
      <c r="AE12" s="669"/>
      <c r="AF12" s="669"/>
      <c r="AG12" s="669"/>
      <c r="AH12" s="669"/>
      <c r="AI12" s="669"/>
      <c r="AJ12" s="669"/>
      <c r="AK12" s="669"/>
      <c r="AL12" s="670">
        <v>1.1000000000000001</v>
      </c>
      <c r="AM12" s="671"/>
      <c r="AN12" s="671"/>
      <c r="AO12" s="672"/>
      <c r="AP12" s="662" t="s">
        <v>249</v>
      </c>
      <c r="AQ12" s="663"/>
      <c r="AR12" s="663"/>
      <c r="AS12" s="663"/>
      <c r="AT12" s="663"/>
      <c r="AU12" s="663"/>
      <c r="AV12" s="663"/>
      <c r="AW12" s="663"/>
      <c r="AX12" s="663"/>
      <c r="AY12" s="663"/>
      <c r="AZ12" s="663"/>
      <c r="BA12" s="663"/>
      <c r="BB12" s="663"/>
      <c r="BC12" s="663"/>
      <c r="BD12" s="663"/>
      <c r="BE12" s="663"/>
      <c r="BF12" s="664"/>
      <c r="BG12" s="665">
        <v>728193</v>
      </c>
      <c r="BH12" s="666"/>
      <c r="BI12" s="666"/>
      <c r="BJ12" s="666"/>
      <c r="BK12" s="666"/>
      <c r="BL12" s="666"/>
      <c r="BM12" s="666"/>
      <c r="BN12" s="667"/>
      <c r="BO12" s="668">
        <v>50.1</v>
      </c>
      <c r="BP12" s="668"/>
      <c r="BQ12" s="668"/>
      <c r="BR12" s="668"/>
      <c r="BS12" s="669" t="s">
        <v>126</v>
      </c>
      <c r="BT12" s="669"/>
      <c r="BU12" s="669"/>
      <c r="BV12" s="669"/>
      <c r="BW12" s="669"/>
      <c r="BX12" s="669"/>
      <c r="BY12" s="669"/>
      <c r="BZ12" s="669"/>
      <c r="CA12" s="669"/>
      <c r="CB12" s="673"/>
      <c r="CD12" s="680" t="s">
        <v>250</v>
      </c>
      <c r="CE12" s="681"/>
      <c r="CF12" s="681"/>
      <c r="CG12" s="681"/>
      <c r="CH12" s="681"/>
      <c r="CI12" s="681"/>
      <c r="CJ12" s="681"/>
      <c r="CK12" s="681"/>
      <c r="CL12" s="681"/>
      <c r="CM12" s="681"/>
      <c r="CN12" s="681"/>
      <c r="CO12" s="681"/>
      <c r="CP12" s="681"/>
      <c r="CQ12" s="682"/>
      <c r="CR12" s="665">
        <v>109123</v>
      </c>
      <c r="CS12" s="666"/>
      <c r="CT12" s="666"/>
      <c r="CU12" s="666"/>
      <c r="CV12" s="666"/>
      <c r="CW12" s="666"/>
      <c r="CX12" s="666"/>
      <c r="CY12" s="667"/>
      <c r="CZ12" s="668">
        <v>1.6</v>
      </c>
      <c r="DA12" s="668"/>
      <c r="DB12" s="668"/>
      <c r="DC12" s="668"/>
      <c r="DD12" s="674">
        <v>329</v>
      </c>
      <c r="DE12" s="666"/>
      <c r="DF12" s="666"/>
      <c r="DG12" s="666"/>
      <c r="DH12" s="666"/>
      <c r="DI12" s="666"/>
      <c r="DJ12" s="666"/>
      <c r="DK12" s="666"/>
      <c r="DL12" s="666"/>
      <c r="DM12" s="666"/>
      <c r="DN12" s="666"/>
      <c r="DO12" s="666"/>
      <c r="DP12" s="667"/>
      <c r="DQ12" s="674">
        <v>91644</v>
      </c>
      <c r="DR12" s="666"/>
      <c r="DS12" s="666"/>
      <c r="DT12" s="666"/>
      <c r="DU12" s="666"/>
      <c r="DV12" s="666"/>
      <c r="DW12" s="666"/>
      <c r="DX12" s="666"/>
      <c r="DY12" s="666"/>
      <c r="DZ12" s="666"/>
      <c r="EA12" s="666"/>
      <c r="EB12" s="666"/>
      <c r="EC12" s="675"/>
    </row>
    <row r="13" spans="2:143" ht="11.25" customHeight="1" x14ac:dyDescent="0.2">
      <c r="B13" s="662" t="s">
        <v>251</v>
      </c>
      <c r="C13" s="663"/>
      <c r="D13" s="663"/>
      <c r="E13" s="663"/>
      <c r="F13" s="663"/>
      <c r="G13" s="663"/>
      <c r="H13" s="663"/>
      <c r="I13" s="663"/>
      <c r="J13" s="663"/>
      <c r="K13" s="663"/>
      <c r="L13" s="663"/>
      <c r="M13" s="663"/>
      <c r="N13" s="663"/>
      <c r="O13" s="663"/>
      <c r="P13" s="663"/>
      <c r="Q13" s="664"/>
      <c r="R13" s="665" t="s">
        <v>126</v>
      </c>
      <c r="S13" s="666"/>
      <c r="T13" s="666"/>
      <c r="U13" s="666"/>
      <c r="V13" s="666"/>
      <c r="W13" s="666"/>
      <c r="X13" s="666"/>
      <c r="Y13" s="667"/>
      <c r="Z13" s="668" t="s">
        <v>126</v>
      </c>
      <c r="AA13" s="668"/>
      <c r="AB13" s="668"/>
      <c r="AC13" s="668"/>
      <c r="AD13" s="669" t="s">
        <v>126</v>
      </c>
      <c r="AE13" s="669"/>
      <c r="AF13" s="669"/>
      <c r="AG13" s="669"/>
      <c r="AH13" s="669"/>
      <c r="AI13" s="669"/>
      <c r="AJ13" s="669"/>
      <c r="AK13" s="669"/>
      <c r="AL13" s="670" t="s">
        <v>126</v>
      </c>
      <c r="AM13" s="671"/>
      <c r="AN13" s="671"/>
      <c r="AO13" s="672"/>
      <c r="AP13" s="662" t="s">
        <v>252</v>
      </c>
      <c r="AQ13" s="663"/>
      <c r="AR13" s="663"/>
      <c r="AS13" s="663"/>
      <c r="AT13" s="663"/>
      <c r="AU13" s="663"/>
      <c r="AV13" s="663"/>
      <c r="AW13" s="663"/>
      <c r="AX13" s="663"/>
      <c r="AY13" s="663"/>
      <c r="AZ13" s="663"/>
      <c r="BA13" s="663"/>
      <c r="BB13" s="663"/>
      <c r="BC13" s="663"/>
      <c r="BD13" s="663"/>
      <c r="BE13" s="663"/>
      <c r="BF13" s="664"/>
      <c r="BG13" s="665">
        <v>725948</v>
      </c>
      <c r="BH13" s="666"/>
      <c r="BI13" s="666"/>
      <c r="BJ13" s="666"/>
      <c r="BK13" s="666"/>
      <c r="BL13" s="666"/>
      <c r="BM13" s="666"/>
      <c r="BN13" s="667"/>
      <c r="BO13" s="668">
        <v>50</v>
      </c>
      <c r="BP13" s="668"/>
      <c r="BQ13" s="668"/>
      <c r="BR13" s="668"/>
      <c r="BS13" s="669" t="s">
        <v>126</v>
      </c>
      <c r="BT13" s="669"/>
      <c r="BU13" s="669"/>
      <c r="BV13" s="669"/>
      <c r="BW13" s="669"/>
      <c r="BX13" s="669"/>
      <c r="BY13" s="669"/>
      <c r="BZ13" s="669"/>
      <c r="CA13" s="669"/>
      <c r="CB13" s="673"/>
      <c r="CD13" s="680" t="s">
        <v>253</v>
      </c>
      <c r="CE13" s="681"/>
      <c r="CF13" s="681"/>
      <c r="CG13" s="681"/>
      <c r="CH13" s="681"/>
      <c r="CI13" s="681"/>
      <c r="CJ13" s="681"/>
      <c r="CK13" s="681"/>
      <c r="CL13" s="681"/>
      <c r="CM13" s="681"/>
      <c r="CN13" s="681"/>
      <c r="CO13" s="681"/>
      <c r="CP13" s="681"/>
      <c r="CQ13" s="682"/>
      <c r="CR13" s="665">
        <v>830182</v>
      </c>
      <c r="CS13" s="666"/>
      <c r="CT13" s="666"/>
      <c r="CU13" s="666"/>
      <c r="CV13" s="666"/>
      <c r="CW13" s="666"/>
      <c r="CX13" s="666"/>
      <c r="CY13" s="667"/>
      <c r="CZ13" s="668">
        <v>12.4</v>
      </c>
      <c r="DA13" s="668"/>
      <c r="DB13" s="668"/>
      <c r="DC13" s="668"/>
      <c r="DD13" s="674">
        <v>546871</v>
      </c>
      <c r="DE13" s="666"/>
      <c r="DF13" s="666"/>
      <c r="DG13" s="666"/>
      <c r="DH13" s="666"/>
      <c r="DI13" s="666"/>
      <c r="DJ13" s="666"/>
      <c r="DK13" s="666"/>
      <c r="DL13" s="666"/>
      <c r="DM13" s="666"/>
      <c r="DN13" s="666"/>
      <c r="DO13" s="666"/>
      <c r="DP13" s="667"/>
      <c r="DQ13" s="674">
        <v>389173</v>
      </c>
      <c r="DR13" s="666"/>
      <c r="DS13" s="666"/>
      <c r="DT13" s="666"/>
      <c r="DU13" s="666"/>
      <c r="DV13" s="666"/>
      <c r="DW13" s="666"/>
      <c r="DX13" s="666"/>
      <c r="DY13" s="666"/>
      <c r="DZ13" s="666"/>
      <c r="EA13" s="666"/>
      <c r="EB13" s="666"/>
      <c r="EC13" s="675"/>
    </row>
    <row r="14" spans="2:143" ht="11.25" customHeight="1" x14ac:dyDescent="0.2">
      <c r="B14" s="662" t="s">
        <v>254</v>
      </c>
      <c r="C14" s="663"/>
      <c r="D14" s="663"/>
      <c r="E14" s="663"/>
      <c r="F14" s="663"/>
      <c r="G14" s="663"/>
      <c r="H14" s="663"/>
      <c r="I14" s="663"/>
      <c r="J14" s="663"/>
      <c r="K14" s="663"/>
      <c r="L14" s="663"/>
      <c r="M14" s="663"/>
      <c r="N14" s="663"/>
      <c r="O14" s="663"/>
      <c r="P14" s="663"/>
      <c r="Q14" s="664"/>
      <c r="R14" s="665" t="s">
        <v>126</v>
      </c>
      <c r="S14" s="666"/>
      <c r="T14" s="666"/>
      <c r="U14" s="666"/>
      <c r="V14" s="666"/>
      <c r="W14" s="666"/>
      <c r="X14" s="666"/>
      <c r="Y14" s="667"/>
      <c r="Z14" s="668" t="s">
        <v>126</v>
      </c>
      <c r="AA14" s="668"/>
      <c r="AB14" s="668"/>
      <c r="AC14" s="668"/>
      <c r="AD14" s="669" t="s">
        <v>126</v>
      </c>
      <c r="AE14" s="669"/>
      <c r="AF14" s="669"/>
      <c r="AG14" s="669"/>
      <c r="AH14" s="669"/>
      <c r="AI14" s="669"/>
      <c r="AJ14" s="669"/>
      <c r="AK14" s="669"/>
      <c r="AL14" s="670" t="s">
        <v>126</v>
      </c>
      <c r="AM14" s="671"/>
      <c r="AN14" s="671"/>
      <c r="AO14" s="672"/>
      <c r="AP14" s="662" t="s">
        <v>255</v>
      </c>
      <c r="AQ14" s="663"/>
      <c r="AR14" s="663"/>
      <c r="AS14" s="663"/>
      <c r="AT14" s="663"/>
      <c r="AU14" s="663"/>
      <c r="AV14" s="663"/>
      <c r="AW14" s="663"/>
      <c r="AX14" s="663"/>
      <c r="AY14" s="663"/>
      <c r="AZ14" s="663"/>
      <c r="BA14" s="663"/>
      <c r="BB14" s="663"/>
      <c r="BC14" s="663"/>
      <c r="BD14" s="663"/>
      <c r="BE14" s="663"/>
      <c r="BF14" s="664"/>
      <c r="BG14" s="665">
        <v>52646</v>
      </c>
      <c r="BH14" s="666"/>
      <c r="BI14" s="666"/>
      <c r="BJ14" s="666"/>
      <c r="BK14" s="666"/>
      <c r="BL14" s="666"/>
      <c r="BM14" s="666"/>
      <c r="BN14" s="667"/>
      <c r="BO14" s="668">
        <v>3.6</v>
      </c>
      <c r="BP14" s="668"/>
      <c r="BQ14" s="668"/>
      <c r="BR14" s="668"/>
      <c r="BS14" s="669" t="s">
        <v>126</v>
      </c>
      <c r="BT14" s="669"/>
      <c r="BU14" s="669"/>
      <c r="BV14" s="669"/>
      <c r="BW14" s="669"/>
      <c r="BX14" s="669"/>
      <c r="BY14" s="669"/>
      <c r="BZ14" s="669"/>
      <c r="CA14" s="669"/>
      <c r="CB14" s="673"/>
      <c r="CD14" s="680" t="s">
        <v>256</v>
      </c>
      <c r="CE14" s="681"/>
      <c r="CF14" s="681"/>
      <c r="CG14" s="681"/>
      <c r="CH14" s="681"/>
      <c r="CI14" s="681"/>
      <c r="CJ14" s="681"/>
      <c r="CK14" s="681"/>
      <c r="CL14" s="681"/>
      <c r="CM14" s="681"/>
      <c r="CN14" s="681"/>
      <c r="CO14" s="681"/>
      <c r="CP14" s="681"/>
      <c r="CQ14" s="682"/>
      <c r="CR14" s="665">
        <v>475766</v>
      </c>
      <c r="CS14" s="666"/>
      <c r="CT14" s="666"/>
      <c r="CU14" s="666"/>
      <c r="CV14" s="666"/>
      <c r="CW14" s="666"/>
      <c r="CX14" s="666"/>
      <c r="CY14" s="667"/>
      <c r="CZ14" s="668">
        <v>7.1</v>
      </c>
      <c r="DA14" s="668"/>
      <c r="DB14" s="668"/>
      <c r="DC14" s="668"/>
      <c r="DD14" s="674">
        <v>217322</v>
      </c>
      <c r="DE14" s="666"/>
      <c r="DF14" s="666"/>
      <c r="DG14" s="666"/>
      <c r="DH14" s="666"/>
      <c r="DI14" s="666"/>
      <c r="DJ14" s="666"/>
      <c r="DK14" s="666"/>
      <c r="DL14" s="666"/>
      <c r="DM14" s="666"/>
      <c r="DN14" s="666"/>
      <c r="DO14" s="666"/>
      <c r="DP14" s="667"/>
      <c r="DQ14" s="674">
        <v>269566</v>
      </c>
      <c r="DR14" s="666"/>
      <c r="DS14" s="666"/>
      <c r="DT14" s="666"/>
      <c r="DU14" s="666"/>
      <c r="DV14" s="666"/>
      <c r="DW14" s="666"/>
      <c r="DX14" s="666"/>
      <c r="DY14" s="666"/>
      <c r="DZ14" s="666"/>
      <c r="EA14" s="666"/>
      <c r="EB14" s="666"/>
      <c r="EC14" s="675"/>
    </row>
    <row r="15" spans="2:143" ht="11.25" customHeight="1" x14ac:dyDescent="0.2">
      <c r="B15" s="662" t="s">
        <v>257</v>
      </c>
      <c r="C15" s="663"/>
      <c r="D15" s="663"/>
      <c r="E15" s="663"/>
      <c r="F15" s="663"/>
      <c r="G15" s="663"/>
      <c r="H15" s="663"/>
      <c r="I15" s="663"/>
      <c r="J15" s="663"/>
      <c r="K15" s="663"/>
      <c r="L15" s="663"/>
      <c r="M15" s="663"/>
      <c r="N15" s="663"/>
      <c r="O15" s="663"/>
      <c r="P15" s="663"/>
      <c r="Q15" s="664"/>
      <c r="R15" s="665" t="s">
        <v>126</v>
      </c>
      <c r="S15" s="666"/>
      <c r="T15" s="666"/>
      <c r="U15" s="666"/>
      <c r="V15" s="666"/>
      <c r="W15" s="666"/>
      <c r="X15" s="666"/>
      <c r="Y15" s="667"/>
      <c r="Z15" s="668" t="s">
        <v>126</v>
      </c>
      <c r="AA15" s="668"/>
      <c r="AB15" s="668"/>
      <c r="AC15" s="668"/>
      <c r="AD15" s="669" t="s">
        <v>126</v>
      </c>
      <c r="AE15" s="669"/>
      <c r="AF15" s="669"/>
      <c r="AG15" s="669"/>
      <c r="AH15" s="669"/>
      <c r="AI15" s="669"/>
      <c r="AJ15" s="669"/>
      <c r="AK15" s="669"/>
      <c r="AL15" s="670" t="s">
        <v>126</v>
      </c>
      <c r="AM15" s="671"/>
      <c r="AN15" s="671"/>
      <c r="AO15" s="672"/>
      <c r="AP15" s="662" t="s">
        <v>258</v>
      </c>
      <c r="AQ15" s="663"/>
      <c r="AR15" s="663"/>
      <c r="AS15" s="663"/>
      <c r="AT15" s="663"/>
      <c r="AU15" s="663"/>
      <c r="AV15" s="663"/>
      <c r="AW15" s="663"/>
      <c r="AX15" s="663"/>
      <c r="AY15" s="663"/>
      <c r="AZ15" s="663"/>
      <c r="BA15" s="663"/>
      <c r="BB15" s="663"/>
      <c r="BC15" s="663"/>
      <c r="BD15" s="663"/>
      <c r="BE15" s="663"/>
      <c r="BF15" s="664"/>
      <c r="BG15" s="665">
        <v>59447</v>
      </c>
      <c r="BH15" s="666"/>
      <c r="BI15" s="666"/>
      <c r="BJ15" s="666"/>
      <c r="BK15" s="666"/>
      <c r="BL15" s="666"/>
      <c r="BM15" s="666"/>
      <c r="BN15" s="667"/>
      <c r="BO15" s="668">
        <v>4.0999999999999996</v>
      </c>
      <c r="BP15" s="668"/>
      <c r="BQ15" s="668"/>
      <c r="BR15" s="668"/>
      <c r="BS15" s="669" t="s">
        <v>126</v>
      </c>
      <c r="BT15" s="669"/>
      <c r="BU15" s="669"/>
      <c r="BV15" s="669"/>
      <c r="BW15" s="669"/>
      <c r="BX15" s="669"/>
      <c r="BY15" s="669"/>
      <c r="BZ15" s="669"/>
      <c r="CA15" s="669"/>
      <c r="CB15" s="673"/>
      <c r="CD15" s="680" t="s">
        <v>259</v>
      </c>
      <c r="CE15" s="681"/>
      <c r="CF15" s="681"/>
      <c r="CG15" s="681"/>
      <c r="CH15" s="681"/>
      <c r="CI15" s="681"/>
      <c r="CJ15" s="681"/>
      <c r="CK15" s="681"/>
      <c r="CL15" s="681"/>
      <c r="CM15" s="681"/>
      <c r="CN15" s="681"/>
      <c r="CO15" s="681"/>
      <c r="CP15" s="681"/>
      <c r="CQ15" s="682"/>
      <c r="CR15" s="665">
        <v>1071304</v>
      </c>
      <c r="CS15" s="666"/>
      <c r="CT15" s="666"/>
      <c r="CU15" s="666"/>
      <c r="CV15" s="666"/>
      <c r="CW15" s="666"/>
      <c r="CX15" s="666"/>
      <c r="CY15" s="667"/>
      <c r="CZ15" s="668">
        <v>16.100000000000001</v>
      </c>
      <c r="DA15" s="668"/>
      <c r="DB15" s="668"/>
      <c r="DC15" s="668"/>
      <c r="DD15" s="674">
        <v>471704</v>
      </c>
      <c r="DE15" s="666"/>
      <c r="DF15" s="666"/>
      <c r="DG15" s="666"/>
      <c r="DH15" s="666"/>
      <c r="DI15" s="666"/>
      <c r="DJ15" s="666"/>
      <c r="DK15" s="666"/>
      <c r="DL15" s="666"/>
      <c r="DM15" s="666"/>
      <c r="DN15" s="666"/>
      <c r="DO15" s="666"/>
      <c r="DP15" s="667"/>
      <c r="DQ15" s="674">
        <v>629554</v>
      </c>
      <c r="DR15" s="666"/>
      <c r="DS15" s="666"/>
      <c r="DT15" s="666"/>
      <c r="DU15" s="666"/>
      <c r="DV15" s="666"/>
      <c r="DW15" s="666"/>
      <c r="DX15" s="666"/>
      <c r="DY15" s="666"/>
      <c r="DZ15" s="666"/>
      <c r="EA15" s="666"/>
      <c r="EB15" s="666"/>
      <c r="EC15" s="675"/>
    </row>
    <row r="16" spans="2:143" ht="11.25" customHeight="1" x14ac:dyDescent="0.2">
      <c r="B16" s="662" t="s">
        <v>260</v>
      </c>
      <c r="C16" s="663"/>
      <c r="D16" s="663"/>
      <c r="E16" s="663"/>
      <c r="F16" s="663"/>
      <c r="G16" s="663"/>
      <c r="H16" s="663"/>
      <c r="I16" s="663"/>
      <c r="J16" s="663"/>
      <c r="K16" s="663"/>
      <c r="L16" s="663"/>
      <c r="M16" s="663"/>
      <c r="N16" s="663"/>
      <c r="O16" s="663"/>
      <c r="P16" s="663"/>
      <c r="Q16" s="664"/>
      <c r="R16" s="665">
        <v>7853</v>
      </c>
      <c r="S16" s="666"/>
      <c r="T16" s="666"/>
      <c r="U16" s="666"/>
      <c r="V16" s="666"/>
      <c r="W16" s="666"/>
      <c r="X16" s="666"/>
      <c r="Y16" s="667"/>
      <c r="Z16" s="668">
        <v>0.1</v>
      </c>
      <c r="AA16" s="668"/>
      <c r="AB16" s="668"/>
      <c r="AC16" s="668"/>
      <c r="AD16" s="669">
        <v>7853</v>
      </c>
      <c r="AE16" s="669"/>
      <c r="AF16" s="669"/>
      <c r="AG16" s="669"/>
      <c r="AH16" s="669"/>
      <c r="AI16" s="669"/>
      <c r="AJ16" s="669"/>
      <c r="AK16" s="669"/>
      <c r="AL16" s="670">
        <v>0.2</v>
      </c>
      <c r="AM16" s="671"/>
      <c r="AN16" s="671"/>
      <c r="AO16" s="672"/>
      <c r="AP16" s="662" t="s">
        <v>261</v>
      </c>
      <c r="AQ16" s="663"/>
      <c r="AR16" s="663"/>
      <c r="AS16" s="663"/>
      <c r="AT16" s="663"/>
      <c r="AU16" s="663"/>
      <c r="AV16" s="663"/>
      <c r="AW16" s="663"/>
      <c r="AX16" s="663"/>
      <c r="AY16" s="663"/>
      <c r="AZ16" s="663"/>
      <c r="BA16" s="663"/>
      <c r="BB16" s="663"/>
      <c r="BC16" s="663"/>
      <c r="BD16" s="663"/>
      <c r="BE16" s="663"/>
      <c r="BF16" s="664"/>
      <c r="BG16" s="665" t="s">
        <v>126</v>
      </c>
      <c r="BH16" s="666"/>
      <c r="BI16" s="666"/>
      <c r="BJ16" s="666"/>
      <c r="BK16" s="666"/>
      <c r="BL16" s="666"/>
      <c r="BM16" s="666"/>
      <c r="BN16" s="667"/>
      <c r="BO16" s="668" t="s">
        <v>126</v>
      </c>
      <c r="BP16" s="668"/>
      <c r="BQ16" s="668"/>
      <c r="BR16" s="668"/>
      <c r="BS16" s="669" t="s">
        <v>126</v>
      </c>
      <c r="BT16" s="669"/>
      <c r="BU16" s="669"/>
      <c r="BV16" s="669"/>
      <c r="BW16" s="669"/>
      <c r="BX16" s="669"/>
      <c r="BY16" s="669"/>
      <c r="BZ16" s="669"/>
      <c r="CA16" s="669"/>
      <c r="CB16" s="673"/>
      <c r="CD16" s="680" t="s">
        <v>262</v>
      </c>
      <c r="CE16" s="681"/>
      <c r="CF16" s="681"/>
      <c r="CG16" s="681"/>
      <c r="CH16" s="681"/>
      <c r="CI16" s="681"/>
      <c r="CJ16" s="681"/>
      <c r="CK16" s="681"/>
      <c r="CL16" s="681"/>
      <c r="CM16" s="681"/>
      <c r="CN16" s="681"/>
      <c r="CO16" s="681"/>
      <c r="CP16" s="681"/>
      <c r="CQ16" s="682"/>
      <c r="CR16" s="665" t="s">
        <v>126</v>
      </c>
      <c r="CS16" s="666"/>
      <c r="CT16" s="666"/>
      <c r="CU16" s="666"/>
      <c r="CV16" s="666"/>
      <c r="CW16" s="666"/>
      <c r="CX16" s="666"/>
      <c r="CY16" s="667"/>
      <c r="CZ16" s="668" t="s">
        <v>126</v>
      </c>
      <c r="DA16" s="668"/>
      <c r="DB16" s="668"/>
      <c r="DC16" s="668"/>
      <c r="DD16" s="674" t="s">
        <v>126</v>
      </c>
      <c r="DE16" s="666"/>
      <c r="DF16" s="666"/>
      <c r="DG16" s="666"/>
      <c r="DH16" s="666"/>
      <c r="DI16" s="666"/>
      <c r="DJ16" s="666"/>
      <c r="DK16" s="666"/>
      <c r="DL16" s="666"/>
      <c r="DM16" s="666"/>
      <c r="DN16" s="666"/>
      <c r="DO16" s="666"/>
      <c r="DP16" s="667"/>
      <c r="DQ16" s="674" t="s">
        <v>126</v>
      </c>
      <c r="DR16" s="666"/>
      <c r="DS16" s="666"/>
      <c r="DT16" s="666"/>
      <c r="DU16" s="666"/>
      <c r="DV16" s="666"/>
      <c r="DW16" s="666"/>
      <c r="DX16" s="666"/>
      <c r="DY16" s="666"/>
      <c r="DZ16" s="666"/>
      <c r="EA16" s="666"/>
      <c r="EB16" s="666"/>
      <c r="EC16" s="675"/>
    </row>
    <row r="17" spans="2:133" ht="11.25" customHeight="1" x14ac:dyDescent="0.2">
      <c r="B17" s="662" t="s">
        <v>263</v>
      </c>
      <c r="C17" s="663"/>
      <c r="D17" s="663"/>
      <c r="E17" s="663"/>
      <c r="F17" s="663"/>
      <c r="G17" s="663"/>
      <c r="H17" s="663"/>
      <c r="I17" s="663"/>
      <c r="J17" s="663"/>
      <c r="K17" s="663"/>
      <c r="L17" s="663"/>
      <c r="M17" s="663"/>
      <c r="N17" s="663"/>
      <c r="O17" s="663"/>
      <c r="P17" s="663"/>
      <c r="Q17" s="664"/>
      <c r="R17" s="665">
        <v>13834</v>
      </c>
      <c r="S17" s="666"/>
      <c r="T17" s="666"/>
      <c r="U17" s="666"/>
      <c r="V17" s="666"/>
      <c r="W17" s="666"/>
      <c r="X17" s="666"/>
      <c r="Y17" s="667"/>
      <c r="Z17" s="668">
        <v>0.2</v>
      </c>
      <c r="AA17" s="668"/>
      <c r="AB17" s="668"/>
      <c r="AC17" s="668"/>
      <c r="AD17" s="669">
        <v>13834</v>
      </c>
      <c r="AE17" s="669"/>
      <c r="AF17" s="669"/>
      <c r="AG17" s="669"/>
      <c r="AH17" s="669"/>
      <c r="AI17" s="669"/>
      <c r="AJ17" s="669"/>
      <c r="AK17" s="669"/>
      <c r="AL17" s="670">
        <v>0.4</v>
      </c>
      <c r="AM17" s="671"/>
      <c r="AN17" s="671"/>
      <c r="AO17" s="672"/>
      <c r="AP17" s="662" t="s">
        <v>264</v>
      </c>
      <c r="AQ17" s="663"/>
      <c r="AR17" s="663"/>
      <c r="AS17" s="663"/>
      <c r="AT17" s="663"/>
      <c r="AU17" s="663"/>
      <c r="AV17" s="663"/>
      <c r="AW17" s="663"/>
      <c r="AX17" s="663"/>
      <c r="AY17" s="663"/>
      <c r="AZ17" s="663"/>
      <c r="BA17" s="663"/>
      <c r="BB17" s="663"/>
      <c r="BC17" s="663"/>
      <c r="BD17" s="663"/>
      <c r="BE17" s="663"/>
      <c r="BF17" s="664"/>
      <c r="BG17" s="665" t="s">
        <v>126</v>
      </c>
      <c r="BH17" s="666"/>
      <c r="BI17" s="666"/>
      <c r="BJ17" s="666"/>
      <c r="BK17" s="666"/>
      <c r="BL17" s="666"/>
      <c r="BM17" s="666"/>
      <c r="BN17" s="667"/>
      <c r="BO17" s="668" t="s">
        <v>126</v>
      </c>
      <c r="BP17" s="668"/>
      <c r="BQ17" s="668"/>
      <c r="BR17" s="668"/>
      <c r="BS17" s="669" t="s">
        <v>126</v>
      </c>
      <c r="BT17" s="669"/>
      <c r="BU17" s="669"/>
      <c r="BV17" s="669"/>
      <c r="BW17" s="669"/>
      <c r="BX17" s="669"/>
      <c r="BY17" s="669"/>
      <c r="BZ17" s="669"/>
      <c r="CA17" s="669"/>
      <c r="CB17" s="673"/>
      <c r="CD17" s="680" t="s">
        <v>265</v>
      </c>
      <c r="CE17" s="681"/>
      <c r="CF17" s="681"/>
      <c r="CG17" s="681"/>
      <c r="CH17" s="681"/>
      <c r="CI17" s="681"/>
      <c r="CJ17" s="681"/>
      <c r="CK17" s="681"/>
      <c r="CL17" s="681"/>
      <c r="CM17" s="681"/>
      <c r="CN17" s="681"/>
      <c r="CO17" s="681"/>
      <c r="CP17" s="681"/>
      <c r="CQ17" s="682"/>
      <c r="CR17" s="665">
        <v>431774</v>
      </c>
      <c r="CS17" s="666"/>
      <c r="CT17" s="666"/>
      <c r="CU17" s="666"/>
      <c r="CV17" s="666"/>
      <c r="CW17" s="666"/>
      <c r="CX17" s="666"/>
      <c r="CY17" s="667"/>
      <c r="CZ17" s="668">
        <v>6.5</v>
      </c>
      <c r="DA17" s="668"/>
      <c r="DB17" s="668"/>
      <c r="DC17" s="668"/>
      <c r="DD17" s="674" t="s">
        <v>126</v>
      </c>
      <c r="DE17" s="666"/>
      <c r="DF17" s="666"/>
      <c r="DG17" s="666"/>
      <c r="DH17" s="666"/>
      <c r="DI17" s="666"/>
      <c r="DJ17" s="666"/>
      <c r="DK17" s="666"/>
      <c r="DL17" s="666"/>
      <c r="DM17" s="666"/>
      <c r="DN17" s="666"/>
      <c r="DO17" s="666"/>
      <c r="DP17" s="667"/>
      <c r="DQ17" s="674">
        <v>431774</v>
      </c>
      <c r="DR17" s="666"/>
      <c r="DS17" s="666"/>
      <c r="DT17" s="666"/>
      <c r="DU17" s="666"/>
      <c r="DV17" s="666"/>
      <c r="DW17" s="666"/>
      <c r="DX17" s="666"/>
      <c r="DY17" s="666"/>
      <c r="DZ17" s="666"/>
      <c r="EA17" s="666"/>
      <c r="EB17" s="666"/>
      <c r="EC17" s="675"/>
    </row>
    <row r="18" spans="2:133" ht="11.25" customHeight="1" x14ac:dyDescent="0.2">
      <c r="B18" s="662" t="s">
        <v>266</v>
      </c>
      <c r="C18" s="663"/>
      <c r="D18" s="663"/>
      <c r="E18" s="663"/>
      <c r="F18" s="663"/>
      <c r="G18" s="663"/>
      <c r="H18" s="663"/>
      <c r="I18" s="663"/>
      <c r="J18" s="663"/>
      <c r="K18" s="663"/>
      <c r="L18" s="663"/>
      <c r="M18" s="663"/>
      <c r="N18" s="663"/>
      <c r="O18" s="663"/>
      <c r="P18" s="663"/>
      <c r="Q18" s="664"/>
      <c r="R18" s="665">
        <v>43036</v>
      </c>
      <c r="S18" s="666"/>
      <c r="T18" s="666"/>
      <c r="U18" s="666"/>
      <c r="V18" s="666"/>
      <c r="W18" s="666"/>
      <c r="X18" s="666"/>
      <c r="Y18" s="667"/>
      <c r="Z18" s="668">
        <v>0.6</v>
      </c>
      <c r="AA18" s="668"/>
      <c r="AB18" s="668"/>
      <c r="AC18" s="668"/>
      <c r="AD18" s="669">
        <v>43036</v>
      </c>
      <c r="AE18" s="669"/>
      <c r="AF18" s="669"/>
      <c r="AG18" s="669"/>
      <c r="AH18" s="669"/>
      <c r="AI18" s="669"/>
      <c r="AJ18" s="669"/>
      <c r="AK18" s="669"/>
      <c r="AL18" s="670">
        <v>1.1000000238418579</v>
      </c>
      <c r="AM18" s="671"/>
      <c r="AN18" s="671"/>
      <c r="AO18" s="672"/>
      <c r="AP18" s="662" t="s">
        <v>267</v>
      </c>
      <c r="AQ18" s="663"/>
      <c r="AR18" s="663"/>
      <c r="AS18" s="663"/>
      <c r="AT18" s="663"/>
      <c r="AU18" s="663"/>
      <c r="AV18" s="663"/>
      <c r="AW18" s="663"/>
      <c r="AX18" s="663"/>
      <c r="AY18" s="663"/>
      <c r="AZ18" s="663"/>
      <c r="BA18" s="663"/>
      <c r="BB18" s="663"/>
      <c r="BC18" s="663"/>
      <c r="BD18" s="663"/>
      <c r="BE18" s="663"/>
      <c r="BF18" s="664"/>
      <c r="BG18" s="665" t="s">
        <v>126</v>
      </c>
      <c r="BH18" s="666"/>
      <c r="BI18" s="666"/>
      <c r="BJ18" s="666"/>
      <c r="BK18" s="666"/>
      <c r="BL18" s="666"/>
      <c r="BM18" s="666"/>
      <c r="BN18" s="667"/>
      <c r="BO18" s="668" t="s">
        <v>126</v>
      </c>
      <c r="BP18" s="668"/>
      <c r="BQ18" s="668"/>
      <c r="BR18" s="668"/>
      <c r="BS18" s="669" t="s">
        <v>126</v>
      </c>
      <c r="BT18" s="669"/>
      <c r="BU18" s="669"/>
      <c r="BV18" s="669"/>
      <c r="BW18" s="669"/>
      <c r="BX18" s="669"/>
      <c r="BY18" s="669"/>
      <c r="BZ18" s="669"/>
      <c r="CA18" s="669"/>
      <c r="CB18" s="673"/>
      <c r="CD18" s="680" t="s">
        <v>268</v>
      </c>
      <c r="CE18" s="681"/>
      <c r="CF18" s="681"/>
      <c r="CG18" s="681"/>
      <c r="CH18" s="681"/>
      <c r="CI18" s="681"/>
      <c r="CJ18" s="681"/>
      <c r="CK18" s="681"/>
      <c r="CL18" s="681"/>
      <c r="CM18" s="681"/>
      <c r="CN18" s="681"/>
      <c r="CO18" s="681"/>
      <c r="CP18" s="681"/>
      <c r="CQ18" s="682"/>
      <c r="CR18" s="665" t="s">
        <v>126</v>
      </c>
      <c r="CS18" s="666"/>
      <c r="CT18" s="666"/>
      <c r="CU18" s="666"/>
      <c r="CV18" s="666"/>
      <c r="CW18" s="666"/>
      <c r="CX18" s="666"/>
      <c r="CY18" s="667"/>
      <c r="CZ18" s="668" t="s">
        <v>126</v>
      </c>
      <c r="DA18" s="668"/>
      <c r="DB18" s="668"/>
      <c r="DC18" s="668"/>
      <c r="DD18" s="674" t="s">
        <v>126</v>
      </c>
      <c r="DE18" s="666"/>
      <c r="DF18" s="666"/>
      <c r="DG18" s="666"/>
      <c r="DH18" s="666"/>
      <c r="DI18" s="666"/>
      <c r="DJ18" s="666"/>
      <c r="DK18" s="666"/>
      <c r="DL18" s="666"/>
      <c r="DM18" s="666"/>
      <c r="DN18" s="666"/>
      <c r="DO18" s="666"/>
      <c r="DP18" s="667"/>
      <c r="DQ18" s="674" t="s">
        <v>126</v>
      </c>
      <c r="DR18" s="666"/>
      <c r="DS18" s="666"/>
      <c r="DT18" s="666"/>
      <c r="DU18" s="666"/>
      <c r="DV18" s="666"/>
      <c r="DW18" s="666"/>
      <c r="DX18" s="666"/>
      <c r="DY18" s="666"/>
      <c r="DZ18" s="666"/>
      <c r="EA18" s="666"/>
      <c r="EB18" s="666"/>
      <c r="EC18" s="675"/>
    </row>
    <row r="19" spans="2:133" ht="11.25" customHeight="1" x14ac:dyDescent="0.2">
      <c r="B19" s="662" t="s">
        <v>269</v>
      </c>
      <c r="C19" s="663"/>
      <c r="D19" s="663"/>
      <c r="E19" s="663"/>
      <c r="F19" s="663"/>
      <c r="G19" s="663"/>
      <c r="H19" s="663"/>
      <c r="I19" s="663"/>
      <c r="J19" s="663"/>
      <c r="K19" s="663"/>
      <c r="L19" s="663"/>
      <c r="M19" s="663"/>
      <c r="N19" s="663"/>
      <c r="O19" s="663"/>
      <c r="P19" s="663"/>
      <c r="Q19" s="664"/>
      <c r="R19" s="665">
        <v>10052</v>
      </c>
      <c r="S19" s="666"/>
      <c r="T19" s="666"/>
      <c r="U19" s="666"/>
      <c r="V19" s="666"/>
      <c r="W19" s="666"/>
      <c r="X19" s="666"/>
      <c r="Y19" s="667"/>
      <c r="Z19" s="668">
        <v>0.1</v>
      </c>
      <c r="AA19" s="668"/>
      <c r="AB19" s="668"/>
      <c r="AC19" s="668"/>
      <c r="AD19" s="669">
        <v>10052</v>
      </c>
      <c r="AE19" s="669"/>
      <c r="AF19" s="669"/>
      <c r="AG19" s="669"/>
      <c r="AH19" s="669"/>
      <c r="AI19" s="669"/>
      <c r="AJ19" s="669"/>
      <c r="AK19" s="669"/>
      <c r="AL19" s="670">
        <v>0.3</v>
      </c>
      <c r="AM19" s="671"/>
      <c r="AN19" s="671"/>
      <c r="AO19" s="672"/>
      <c r="AP19" s="662" t="s">
        <v>270</v>
      </c>
      <c r="AQ19" s="663"/>
      <c r="AR19" s="663"/>
      <c r="AS19" s="663"/>
      <c r="AT19" s="663"/>
      <c r="AU19" s="663"/>
      <c r="AV19" s="663"/>
      <c r="AW19" s="663"/>
      <c r="AX19" s="663"/>
      <c r="AY19" s="663"/>
      <c r="AZ19" s="663"/>
      <c r="BA19" s="663"/>
      <c r="BB19" s="663"/>
      <c r="BC19" s="663"/>
      <c r="BD19" s="663"/>
      <c r="BE19" s="663"/>
      <c r="BF19" s="664"/>
      <c r="BG19" s="665" t="s">
        <v>126</v>
      </c>
      <c r="BH19" s="666"/>
      <c r="BI19" s="666"/>
      <c r="BJ19" s="666"/>
      <c r="BK19" s="666"/>
      <c r="BL19" s="666"/>
      <c r="BM19" s="666"/>
      <c r="BN19" s="667"/>
      <c r="BO19" s="668" t="s">
        <v>126</v>
      </c>
      <c r="BP19" s="668"/>
      <c r="BQ19" s="668"/>
      <c r="BR19" s="668"/>
      <c r="BS19" s="669" t="s">
        <v>126</v>
      </c>
      <c r="BT19" s="669"/>
      <c r="BU19" s="669"/>
      <c r="BV19" s="669"/>
      <c r="BW19" s="669"/>
      <c r="BX19" s="669"/>
      <c r="BY19" s="669"/>
      <c r="BZ19" s="669"/>
      <c r="CA19" s="669"/>
      <c r="CB19" s="673"/>
      <c r="CD19" s="680" t="s">
        <v>271</v>
      </c>
      <c r="CE19" s="681"/>
      <c r="CF19" s="681"/>
      <c r="CG19" s="681"/>
      <c r="CH19" s="681"/>
      <c r="CI19" s="681"/>
      <c r="CJ19" s="681"/>
      <c r="CK19" s="681"/>
      <c r="CL19" s="681"/>
      <c r="CM19" s="681"/>
      <c r="CN19" s="681"/>
      <c r="CO19" s="681"/>
      <c r="CP19" s="681"/>
      <c r="CQ19" s="682"/>
      <c r="CR19" s="665" t="s">
        <v>126</v>
      </c>
      <c r="CS19" s="666"/>
      <c r="CT19" s="666"/>
      <c r="CU19" s="666"/>
      <c r="CV19" s="666"/>
      <c r="CW19" s="666"/>
      <c r="CX19" s="666"/>
      <c r="CY19" s="667"/>
      <c r="CZ19" s="668" t="s">
        <v>126</v>
      </c>
      <c r="DA19" s="668"/>
      <c r="DB19" s="668"/>
      <c r="DC19" s="668"/>
      <c r="DD19" s="674" t="s">
        <v>126</v>
      </c>
      <c r="DE19" s="666"/>
      <c r="DF19" s="666"/>
      <c r="DG19" s="666"/>
      <c r="DH19" s="666"/>
      <c r="DI19" s="666"/>
      <c r="DJ19" s="666"/>
      <c r="DK19" s="666"/>
      <c r="DL19" s="666"/>
      <c r="DM19" s="666"/>
      <c r="DN19" s="666"/>
      <c r="DO19" s="666"/>
      <c r="DP19" s="667"/>
      <c r="DQ19" s="674" t="s">
        <v>126</v>
      </c>
      <c r="DR19" s="666"/>
      <c r="DS19" s="666"/>
      <c r="DT19" s="666"/>
      <c r="DU19" s="666"/>
      <c r="DV19" s="666"/>
      <c r="DW19" s="666"/>
      <c r="DX19" s="666"/>
      <c r="DY19" s="666"/>
      <c r="DZ19" s="666"/>
      <c r="EA19" s="666"/>
      <c r="EB19" s="666"/>
      <c r="EC19" s="675"/>
    </row>
    <row r="20" spans="2:133" ht="11.25" customHeight="1" x14ac:dyDescent="0.2">
      <c r="B20" s="662" t="s">
        <v>272</v>
      </c>
      <c r="C20" s="663"/>
      <c r="D20" s="663"/>
      <c r="E20" s="663"/>
      <c r="F20" s="663"/>
      <c r="G20" s="663"/>
      <c r="H20" s="663"/>
      <c r="I20" s="663"/>
      <c r="J20" s="663"/>
      <c r="K20" s="663"/>
      <c r="L20" s="663"/>
      <c r="M20" s="663"/>
      <c r="N20" s="663"/>
      <c r="O20" s="663"/>
      <c r="P20" s="663"/>
      <c r="Q20" s="664"/>
      <c r="R20" s="665">
        <v>2241</v>
      </c>
      <c r="S20" s="666"/>
      <c r="T20" s="666"/>
      <c r="U20" s="666"/>
      <c r="V20" s="666"/>
      <c r="W20" s="666"/>
      <c r="X20" s="666"/>
      <c r="Y20" s="667"/>
      <c r="Z20" s="668">
        <v>0</v>
      </c>
      <c r="AA20" s="668"/>
      <c r="AB20" s="668"/>
      <c r="AC20" s="668"/>
      <c r="AD20" s="669">
        <v>2241</v>
      </c>
      <c r="AE20" s="669"/>
      <c r="AF20" s="669"/>
      <c r="AG20" s="669"/>
      <c r="AH20" s="669"/>
      <c r="AI20" s="669"/>
      <c r="AJ20" s="669"/>
      <c r="AK20" s="669"/>
      <c r="AL20" s="670">
        <v>0.1</v>
      </c>
      <c r="AM20" s="671"/>
      <c r="AN20" s="671"/>
      <c r="AO20" s="672"/>
      <c r="AP20" s="662" t="s">
        <v>273</v>
      </c>
      <c r="AQ20" s="663"/>
      <c r="AR20" s="663"/>
      <c r="AS20" s="663"/>
      <c r="AT20" s="663"/>
      <c r="AU20" s="663"/>
      <c r="AV20" s="663"/>
      <c r="AW20" s="663"/>
      <c r="AX20" s="663"/>
      <c r="AY20" s="663"/>
      <c r="AZ20" s="663"/>
      <c r="BA20" s="663"/>
      <c r="BB20" s="663"/>
      <c r="BC20" s="663"/>
      <c r="BD20" s="663"/>
      <c r="BE20" s="663"/>
      <c r="BF20" s="664"/>
      <c r="BG20" s="665" t="s">
        <v>126</v>
      </c>
      <c r="BH20" s="666"/>
      <c r="BI20" s="666"/>
      <c r="BJ20" s="666"/>
      <c r="BK20" s="666"/>
      <c r="BL20" s="666"/>
      <c r="BM20" s="666"/>
      <c r="BN20" s="667"/>
      <c r="BO20" s="668" t="s">
        <v>126</v>
      </c>
      <c r="BP20" s="668"/>
      <c r="BQ20" s="668"/>
      <c r="BR20" s="668"/>
      <c r="BS20" s="669" t="s">
        <v>126</v>
      </c>
      <c r="BT20" s="669"/>
      <c r="BU20" s="669"/>
      <c r="BV20" s="669"/>
      <c r="BW20" s="669"/>
      <c r="BX20" s="669"/>
      <c r="BY20" s="669"/>
      <c r="BZ20" s="669"/>
      <c r="CA20" s="669"/>
      <c r="CB20" s="673"/>
      <c r="CD20" s="680" t="s">
        <v>274</v>
      </c>
      <c r="CE20" s="681"/>
      <c r="CF20" s="681"/>
      <c r="CG20" s="681"/>
      <c r="CH20" s="681"/>
      <c r="CI20" s="681"/>
      <c r="CJ20" s="681"/>
      <c r="CK20" s="681"/>
      <c r="CL20" s="681"/>
      <c r="CM20" s="681"/>
      <c r="CN20" s="681"/>
      <c r="CO20" s="681"/>
      <c r="CP20" s="681"/>
      <c r="CQ20" s="682"/>
      <c r="CR20" s="665">
        <v>6669396</v>
      </c>
      <c r="CS20" s="666"/>
      <c r="CT20" s="666"/>
      <c r="CU20" s="666"/>
      <c r="CV20" s="666"/>
      <c r="CW20" s="666"/>
      <c r="CX20" s="666"/>
      <c r="CY20" s="667"/>
      <c r="CZ20" s="668">
        <v>100</v>
      </c>
      <c r="DA20" s="668"/>
      <c r="DB20" s="668"/>
      <c r="DC20" s="668"/>
      <c r="DD20" s="674">
        <v>1417341</v>
      </c>
      <c r="DE20" s="666"/>
      <c r="DF20" s="666"/>
      <c r="DG20" s="666"/>
      <c r="DH20" s="666"/>
      <c r="DI20" s="666"/>
      <c r="DJ20" s="666"/>
      <c r="DK20" s="666"/>
      <c r="DL20" s="666"/>
      <c r="DM20" s="666"/>
      <c r="DN20" s="666"/>
      <c r="DO20" s="666"/>
      <c r="DP20" s="667"/>
      <c r="DQ20" s="674">
        <v>4345574</v>
      </c>
      <c r="DR20" s="666"/>
      <c r="DS20" s="666"/>
      <c r="DT20" s="666"/>
      <c r="DU20" s="666"/>
      <c r="DV20" s="666"/>
      <c r="DW20" s="666"/>
      <c r="DX20" s="666"/>
      <c r="DY20" s="666"/>
      <c r="DZ20" s="666"/>
      <c r="EA20" s="666"/>
      <c r="EB20" s="666"/>
      <c r="EC20" s="675"/>
    </row>
    <row r="21" spans="2:133" ht="11.25" customHeight="1" x14ac:dyDescent="0.2">
      <c r="B21" s="662" t="s">
        <v>275</v>
      </c>
      <c r="C21" s="663"/>
      <c r="D21" s="663"/>
      <c r="E21" s="663"/>
      <c r="F21" s="663"/>
      <c r="G21" s="663"/>
      <c r="H21" s="663"/>
      <c r="I21" s="663"/>
      <c r="J21" s="663"/>
      <c r="K21" s="663"/>
      <c r="L21" s="663"/>
      <c r="M21" s="663"/>
      <c r="N21" s="663"/>
      <c r="O21" s="663"/>
      <c r="P21" s="663"/>
      <c r="Q21" s="664"/>
      <c r="R21" s="665">
        <v>773</v>
      </c>
      <c r="S21" s="666"/>
      <c r="T21" s="666"/>
      <c r="U21" s="666"/>
      <c r="V21" s="666"/>
      <c r="W21" s="666"/>
      <c r="X21" s="666"/>
      <c r="Y21" s="667"/>
      <c r="Z21" s="668">
        <v>0</v>
      </c>
      <c r="AA21" s="668"/>
      <c r="AB21" s="668"/>
      <c r="AC21" s="668"/>
      <c r="AD21" s="669">
        <v>773</v>
      </c>
      <c r="AE21" s="669"/>
      <c r="AF21" s="669"/>
      <c r="AG21" s="669"/>
      <c r="AH21" s="669"/>
      <c r="AI21" s="669"/>
      <c r="AJ21" s="669"/>
      <c r="AK21" s="669"/>
      <c r="AL21" s="670">
        <v>0</v>
      </c>
      <c r="AM21" s="671"/>
      <c r="AN21" s="671"/>
      <c r="AO21" s="672"/>
      <c r="AP21" s="684" t="s">
        <v>276</v>
      </c>
      <c r="AQ21" s="685"/>
      <c r="AR21" s="685"/>
      <c r="AS21" s="685"/>
      <c r="AT21" s="685"/>
      <c r="AU21" s="685"/>
      <c r="AV21" s="685"/>
      <c r="AW21" s="685"/>
      <c r="AX21" s="685"/>
      <c r="AY21" s="685"/>
      <c r="AZ21" s="685"/>
      <c r="BA21" s="685"/>
      <c r="BB21" s="685"/>
      <c r="BC21" s="685"/>
      <c r="BD21" s="685"/>
      <c r="BE21" s="685"/>
      <c r="BF21" s="686"/>
      <c r="BG21" s="665" t="s">
        <v>126</v>
      </c>
      <c r="BH21" s="666"/>
      <c r="BI21" s="666"/>
      <c r="BJ21" s="666"/>
      <c r="BK21" s="666"/>
      <c r="BL21" s="666"/>
      <c r="BM21" s="666"/>
      <c r="BN21" s="667"/>
      <c r="BO21" s="668" t="s">
        <v>126</v>
      </c>
      <c r="BP21" s="668"/>
      <c r="BQ21" s="668"/>
      <c r="BR21" s="668"/>
      <c r="BS21" s="669" t="s">
        <v>126</v>
      </c>
      <c r="BT21" s="669"/>
      <c r="BU21" s="669"/>
      <c r="BV21" s="669"/>
      <c r="BW21" s="669"/>
      <c r="BX21" s="669"/>
      <c r="BY21" s="669"/>
      <c r="BZ21" s="669"/>
      <c r="CA21" s="669"/>
      <c r="CB21" s="673"/>
      <c r="CD21" s="693"/>
      <c r="CE21" s="694"/>
      <c r="CF21" s="694"/>
      <c r="CG21" s="694"/>
      <c r="CH21" s="694"/>
      <c r="CI21" s="694"/>
      <c r="CJ21" s="694"/>
      <c r="CK21" s="694"/>
      <c r="CL21" s="694"/>
      <c r="CM21" s="694"/>
      <c r="CN21" s="694"/>
      <c r="CO21" s="694"/>
      <c r="CP21" s="694"/>
      <c r="CQ21" s="695"/>
      <c r="CR21" s="696"/>
      <c r="CS21" s="688"/>
      <c r="CT21" s="688"/>
      <c r="CU21" s="688"/>
      <c r="CV21" s="688"/>
      <c r="CW21" s="688"/>
      <c r="CX21" s="688"/>
      <c r="CY21" s="697"/>
      <c r="CZ21" s="698"/>
      <c r="DA21" s="698"/>
      <c r="DB21" s="698"/>
      <c r="DC21" s="698"/>
      <c r="DD21" s="687"/>
      <c r="DE21" s="688"/>
      <c r="DF21" s="688"/>
      <c r="DG21" s="688"/>
      <c r="DH21" s="688"/>
      <c r="DI21" s="688"/>
      <c r="DJ21" s="688"/>
      <c r="DK21" s="688"/>
      <c r="DL21" s="688"/>
      <c r="DM21" s="688"/>
      <c r="DN21" s="688"/>
      <c r="DO21" s="688"/>
      <c r="DP21" s="697"/>
      <c r="DQ21" s="687"/>
      <c r="DR21" s="688"/>
      <c r="DS21" s="688"/>
      <c r="DT21" s="688"/>
      <c r="DU21" s="688"/>
      <c r="DV21" s="688"/>
      <c r="DW21" s="688"/>
      <c r="DX21" s="688"/>
      <c r="DY21" s="688"/>
      <c r="DZ21" s="688"/>
      <c r="EA21" s="688"/>
      <c r="EB21" s="688"/>
      <c r="EC21" s="689"/>
    </row>
    <row r="22" spans="2:133" ht="11.25" customHeight="1" x14ac:dyDescent="0.2">
      <c r="B22" s="690" t="s">
        <v>277</v>
      </c>
      <c r="C22" s="691"/>
      <c r="D22" s="691"/>
      <c r="E22" s="691"/>
      <c r="F22" s="691"/>
      <c r="G22" s="691"/>
      <c r="H22" s="691"/>
      <c r="I22" s="691"/>
      <c r="J22" s="691"/>
      <c r="K22" s="691"/>
      <c r="L22" s="691"/>
      <c r="M22" s="691"/>
      <c r="N22" s="691"/>
      <c r="O22" s="691"/>
      <c r="P22" s="691"/>
      <c r="Q22" s="692"/>
      <c r="R22" s="665">
        <v>29970</v>
      </c>
      <c r="S22" s="666"/>
      <c r="T22" s="666"/>
      <c r="U22" s="666"/>
      <c r="V22" s="666"/>
      <c r="W22" s="666"/>
      <c r="X22" s="666"/>
      <c r="Y22" s="667"/>
      <c r="Z22" s="668">
        <v>0.4</v>
      </c>
      <c r="AA22" s="668"/>
      <c r="AB22" s="668"/>
      <c r="AC22" s="668"/>
      <c r="AD22" s="669">
        <v>29970</v>
      </c>
      <c r="AE22" s="669"/>
      <c r="AF22" s="669"/>
      <c r="AG22" s="669"/>
      <c r="AH22" s="669"/>
      <c r="AI22" s="669"/>
      <c r="AJ22" s="669"/>
      <c r="AK22" s="669"/>
      <c r="AL22" s="670">
        <v>0.80000001192092896</v>
      </c>
      <c r="AM22" s="671"/>
      <c r="AN22" s="671"/>
      <c r="AO22" s="672"/>
      <c r="AP22" s="684" t="s">
        <v>278</v>
      </c>
      <c r="AQ22" s="685"/>
      <c r="AR22" s="685"/>
      <c r="AS22" s="685"/>
      <c r="AT22" s="685"/>
      <c r="AU22" s="685"/>
      <c r="AV22" s="685"/>
      <c r="AW22" s="685"/>
      <c r="AX22" s="685"/>
      <c r="AY22" s="685"/>
      <c r="AZ22" s="685"/>
      <c r="BA22" s="685"/>
      <c r="BB22" s="685"/>
      <c r="BC22" s="685"/>
      <c r="BD22" s="685"/>
      <c r="BE22" s="685"/>
      <c r="BF22" s="686"/>
      <c r="BG22" s="665" t="s">
        <v>126</v>
      </c>
      <c r="BH22" s="666"/>
      <c r="BI22" s="666"/>
      <c r="BJ22" s="666"/>
      <c r="BK22" s="666"/>
      <c r="BL22" s="666"/>
      <c r="BM22" s="666"/>
      <c r="BN22" s="667"/>
      <c r="BO22" s="668" t="s">
        <v>126</v>
      </c>
      <c r="BP22" s="668"/>
      <c r="BQ22" s="668"/>
      <c r="BR22" s="668"/>
      <c r="BS22" s="669" t="s">
        <v>126</v>
      </c>
      <c r="BT22" s="669"/>
      <c r="BU22" s="669"/>
      <c r="BV22" s="669"/>
      <c r="BW22" s="669"/>
      <c r="BX22" s="669"/>
      <c r="BY22" s="669"/>
      <c r="BZ22" s="669"/>
      <c r="CA22" s="669"/>
      <c r="CB22" s="673"/>
      <c r="CD22" s="647" t="s">
        <v>279</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2">
      <c r="B23" s="662" t="s">
        <v>280</v>
      </c>
      <c r="C23" s="663"/>
      <c r="D23" s="663"/>
      <c r="E23" s="663"/>
      <c r="F23" s="663"/>
      <c r="G23" s="663"/>
      <c r="H23" s="663"/>
      <c r="I23" s="663"/>
      <c r="J23" s="663"/>
      <c r="K23" s="663"/>
      <c r="L23" s="663"/>
      <c r="M23" s="663"/>
      <c r="N23" s="663"/>
      <c r="O23" s="663"/>
      <c r="P23" s="663"/>
      <c r="Q23" s="664"/>
      <c r="R23" s="665">
        <v>2062723</v>
      </c>
      <c r="S23" s="666"/>
      <c r="T23" s="666"/>
      <c r="U23" s="666"/>
      <c r="V23" s="666"/>
      <c r="W23" s="666"/>
      <c r="X23" s="666"/>
      <c r="Y23" s="667"/>
      <c r="Z23" s="668">
        <v>29.3</v>
      </c>
      <c r="AA23" s="668"/>
      <c r="AB23" s="668"/>
      <c r="AC23" s="668"/>
      <c r="AD23" s="669">
        <v>1903645</v>
      </c>
      <c r="AE23" s="669"/>
      <c r="AF23" s="669"/>
      <c r="AG23" s="669"/>
      <c r="AH23" s="669"/>
      <c r="AI23" s="669"/>
      <c r="AJ23" s="669"/>
      <c r="AK23" s="669"/>
      <c r="AL23" s="670">
        <v>49.3</v>
      </c>
      <c r="AM23" s="671"/>
      <c r="AN23" s="671"/>
      <c r="AO23" s="672"/>
      <c r="AP23" s="684" t="s">
        <v>281</v>
      </c>
      <c r="AQ23" s="685"/>
      <c r="AR23" s="685"/>
      <c r="AS23" s="685"/>
      <c r="AT23" s="685"/>
      <c r="AU23" s="685"/>
      <c r="AV23" s="685"/>
      <c r="AW23" s="685"/>
      <c r="AX23" s="685"/>
      <c r="AY23" s="685"/>
      <c r="AZ23" s="685"/>
      <c r="BA23" s="685"/>
      <c r="BB23" s="685"/>
      <c r="BC23" s="685"/>
      <c r="BD23" s="685"/>
      <c r="BE23" s="685"/>
      <c r="BF23" s="686"/>
      <c r="BG23" s="665" t="s">
        <v>126</v>
      </c>
      <c r="BH23" s="666"/>
      <c r="BI23" s="666"/>
      <c r="BJ23" s="666"/>
      <c r="BK23" s="666"/>
      <c r="BL23" s="666"/>
      <c r="BM23" s="666"/>
      <c r="BN23" s="667"/>
      <c r="BO23" s="668" t="s">
        <v>126</v>
      </c>
      <c r="BP23" s="668"/>
      <c r="BQ23" s="668"/>
      <c r="BR23" s="668"/>
      <c r="BS23" s="669" t="s">
        <v>126</v>
      </c>
      <c r="BT23" s="669"/>
      <c r="BU23" s="669"/>
      <c r="BV23" s="669"/>
      <c r="BW23" s="669"/>
      <c r="BX23" s="669"/>
      <c r="BY23" s="669"/>
      <c r="BZ23" s="669"/>
      <c r="CA23" s="669"/>
      <c r="CB23" s="673"/>
      <c r="CD23" s="647" t="s">
        <v>221</v>
      </c>
      <c r="CE23" s="648"/>
      <c r="CF23" s="648"/>
      <c r="CG23" s="648"/>
      <c r="CH23" s="648"/>
      <c r="CI23" s="648"/>
      <c r="CJ23" s="648"/>
      <c r="CK23" s="648"/>
      <c r="CL23" s="648"/>
      <c r="CM23" s="648"/>
      <c r="CN23" s="648"/>
      <c r="CO23" s="648"/>
      <c r="CP23" s="648"/>
      <c r="CQ23" s="649"/>
      <c r="CR23" s="647" t="s">
        <v>282</v>
      </c>
      <c r="CS23" s="648"/>
      <c r="CT23" s="648"/>
      <c r="CU23" s="648"/>
      <c r="CV23" s="648"/>
      <c r="CW23" s="648"/>
      <c r="CX23" s="648"/>
      <c r="CY23" s="649"/>
      <c r="CZ23" s="647" t="s">
        <v>283</v>
      </c>
      <c r="DA23" s="648"/>
      <c r="DB23" s="648"/>
      <c r="DC23" s="649"/>
      <c r="DD23" s="647" t="s">
        <v>284</v>
      </c>
      <c r="DE23" s="648"/>
      <c r="DF23" s="648"/>
      <c r="DG23" s="648"/>
      <c r="DH23" s="648"/>
      <c r="DI23" s="648"/>
      <c r="DJ23" s="648"/>
      <c r="DK23" s="649"/>
      <c r="DL23" s="699" t="s">
        <v>285</v>
      </c>
      <c r="DM23" s="700"/>
      <c r="DN23" s="700"/>
      <c r="DO23" s="700"/>
      <c r="DP23" s="700"/>
      <c r="DQ23" s="700"/>
      <c r="DR23" s="700"/>
      <c r="DS23" s="700"/>
      <c r="DT23" s="700"/>
      <c r="DU23" s="700"/>
      <c r="DV23" s="701"/>
      <c r="DW23" s="647" t="s">
        <v>286</v>
      </c>
      <c r="DX23" s="648"/>
      <c r="DY23" s="648"/>
      <c r="DZ23" s="648"/>
      <c r="EA23" s="648"/>
      <c r="EB23" s="648"/>
      <c r="EC23" s="649"/>
    </row>
    <row r="24" spans="2:133" ht="11.25" customHeight="1" x14ac:dyDescent="0.2">
      <c r="B24" s="662" t="s">
        <v>287</v>
      </c>
      <c r="C24" s="663"/>
      <c r="D24" s="663"/>
      <c r="E24" s="663"/>
      <c r="F24" s="663"/>
      <c r="G24" s="663"/>
      <c r="H24" s="663"/>
      <c r="I24" s="663"/>
      <c r="J24" s="663"/>
      <c r="K24" s="663"/>
      <c r="L24" s="663"/>
      <c r="M24" s="663"/>
      <c r="N24" s="663"/>
      <c r="O24" s="663"/>
      <c r="P24" s="663"/>
      <c r="Q24" s="664"/>
      <c r="R24" s="665">
        <v>1903645</v>
      </c>
      <c r="S24" s="666"/>
      <c r="T24" s="666"/>
      <c r="U24" s="666"/>
      <c r="V24" s="666"/>
      <c r="W24" s="666"/>
      <c r="X24" s="666"/>
      <c r="Y24" s="667"/>
      <c r="Z24" s="668">
        <v>27</v>
      </c>
      <c r="AA24" s="668"/>
      <c r="AB24" s="668"/>
      <c r="AC24" s="668"/>
      <c r="AD24" s="669">
        <v>1903645</v>
      </c>
      <c r="AE24" s="669"/>
      <c r="AF24" s="669"/>
      <c r="AG24" s="669"/>
      <c r="AH24" s="669"/>
      <c r="AI24" s="669"/>
      <c r="AJ24" s="669"/>
      <c r="AK24" s="669"/>
      <c r="AL24" s="670">
        <v>49.3</v>
      </c>
      <c r="AM24" s="671"/>
      <c r="AN24" s="671"/>
      <c r="AO24" s="672"/>
      <c r="AP24" s="684" t="s">
        <v>288</v>
      </c>
      <c r="AQ24" s="685"/>
      <c r="AR24" s="685"/>
      <c r="AS24" s="685"/>
      <c r="AT24" s="685"/>
      <c r="AU24" s="685"/>
      <c r="AV24" s="685"/>
      <c r="AW24" s="685"/>
      <c r="AX24" s="685"/>
      <c r="AY24" s="685"/>
      <c r="AZ24" s="685"/>
      <c r="BA24" s="685"/>
      <c r="BB24" s="685"/>
      <c r="BC24" s="685"/>
      <c r="BD24" s="685"/>
      <c r="BE24" s="685"/>
      <c r="BF24" s="686"/>
      <c r="BG24" s="665" t="s">
        <v>126</v>
      </c>
      <c r="BH24" s="666"/>
      <c r="BI24" s="666"/>
      <c r="BJ24" s="666"/>
      <c r="BK24" s="666"/>
      <c r="BL24" s="666"/>
      <c r="BM24" s="666"/>
      <c r="BN24" s="667"/>
      <c r="BO24" s="668" t="s">
        <v>126</v>
      </c>
      <c r="BP24" s="668"/>
      <c r="BQ24" s="668"/>
      <c r="BR24" s="668"/>
      <c r="BS24" s="669" t="s">
        <v>126</v>
      </c>
      <c r="BT24" s="669"/>
      <c r="BU24" s="669"/>
      <c r="BV24" s="669"/>
      <c r="BW24" s="669"/>
      <c r="BX24" s="669"/>
      <c r="BY24" s="669"/>
      <c r="BZ24" s="669"/>
      <c r="CA24" s="669"/>
      <c r="CB24" s="673"/>
      <c r="CD24" s="676" t="s">
        <v>289</v>
      </c>
      <c r="CE24" s="677"/>
      <c r="CF24" s="677"/>
      <c r="CG24" s="677"/>
      <c r="CH24" s="677"/>
      <c r="CI24" s="677"/>
      <c r="CJ24" s="677"/>
      <c r="CK24" s="677"/>
      <c r="CL24" s="677"/>
      <c r="CM24" s="677"/>
      <c r="CN24" s="677"/>
      <c r="CO24" s="677"/>
      <c r="CP24" s="677"/>
      <c r="CQ24" s="678"/>
      <c r="CR24" s="654">
        <v>2412487</v>
      </c>
      <c r="CS24" s="655"/>
      <c r="CT24" s="655"/>
      <c r="CU24" s="655"/>
      <c r="CV24" s="655"/>
      <c r="CW24" s="655"/>
      <c r="CX24" s="655"/>
      <c r="CY24" s="656"/>
      <c r="CZ24" s="659">
        <v>36.200000000000003</v>
      </c>
      <c r="DA24" s="660"/>
      <c r="DB24" s="660"/>
      <c r="DC24" s="679"/>
      <c r="DD24" s="702">
        <v>1627040</v>
      </c>
      <c r="DE24" s="655"/>
      <c r="DF24" s="655"/>
      <c r="DG24" s="655"/>
      <c r="DH24" s="655"/>
      <c r="DI24" s="655"/>
      <c r="DJ24" s="655"/>
      <c r="DK24" s="656"/>
      <c r="DL24" s="702">
        <v>1620040</v>
      </c>
      <c r="DM24" s="655"/>
      <c r="DN24" s="655"/>
      <c r="DO24" s="655"/>
      <c r="DP24" s="655"/>
      <c r="DQ24" s="655"/>
      <c r="DR24" s="655"/>
      <c r="DS24" s="655"/>
      <c r="DT24" s="655"/>
      <c r="DU24" s="655"/>
      <c r="DV24" s="656"/>
      <c r="DW24" s="659">
        <v>39.700000000000003</v>
      </c>
      <c r="DX24" s="660"/>
      <c r="DY24" s="660"/>
      <c r="DZ24" s="660"/>
      <c r="EA24" s="660"/>
      <c r="EB24" s="660"/>
      <c r="EC24" s="661"/>
    </row>
    <row r="25" spans="2:133" ht="11.25" customHeight="1" x14ac:dyDescent="0.2">
      <c r="B25" s="662" t="s">
        <v>290</v>
      </c>
      <c r="C25" s="663"/>
      <c r="D25" s="663"/>
      <c r="E25" s="663"/>
      <c r="F25" s="663"/>
      <c r="G25" s="663"/>
      <c r="H25" s="663"/>
      <c r="I25" s="663"/>
      <c r="J25" s="663"/>
      <c r="K25" s="663"/>
      <c r="L25" s="663"/>
      <c r="M25" s="663"/>
      <c r="N25" s="663"/>
      <c r="O25" s="663"/>
      <c r="P25" s="663"/>
      <c r="Q25" s="664"/>
      <c r="R25" s="665">
        <v>159078</v>
      </c>
      <c r="S25" s="666"/>
      <c r="T25" s="666"/>
      <c r="U25" s="666"/>
      <c r="V25" s="666"/>
      <c r="W25" s="666"/>
      <c r="X25" s="666"/>
      <c r="Y25" s="667"/>
      <c r="Z25" s="668">
        <v>2.2999999999999998</v>
      </c>
      <c r="AA25" s="668"/>
      <c r="AB25" s="668"/>
      <c r="AC25" s="668"/>
      <c r="AD25" s="669" t="s">
        <v>126</v>
      </c>
      <c r="AE25" s="669"/>
      <c r="AF25" s="669"/>
      <c r="AG25" s="669"/>
      <c r="AH25" s="669"/>
      <c r="AI25" s="669"/>
      <c r="AJ25" s="669"/>
      <c r="AK25" s="669"/>
      <c r="AL25" s="670" t="s">
        <v>126</v>
      </c>
      <c r="AM25" s="671"/>
      <c r="AN25" s="671"/>
      <c r="AO25" s="672"/>
      <c r="AP25" s="684" t="s">
        <v>291</v>
      </c>
      <c r="AQ25" s="685"/>
      <c r="AR25" s="685"/>
      <c r="AS25" s="685"/>
      <c r="AT25" s="685"/>
      <c r="AU25" s="685"/>
      <c r="AV25" s="685"/>
      <c r="AW25" s="685"/>
      <c r="AX25" s="685"/>
      <c r="AY25" s="685"/>
      <c r="AZ25" s="685"/>
      <c r="BA25" s="685"/>
      <c r="BB25" s="685"/>
      <c r="BC25" s="685"/>
      <c r="BD25" s="685"/>
      <c r="BE25" s="685"/>
      <c r="BF25" s="686"/>
      <c r="BG25" s="665" t="s">
        <v>126</v>
      </c>
      <c r="BH25" s="666"/>
      <c r="BI25" s="666"/>
      <c r="BJ25" s="666"/>
      <c r="BK25" s="666"/>
      <c r="BL25" s="666"/>
      <c r="BM25" s="666"/>
      <c r="BN25" s="667"/>
      <c r="BO25" s="668" t="s">
        <v>126</v>
      </c>
      <c r="BP25" s="668"/>
      <c r="BQ25" s="668"/>
      <c r="BR25" s="668"/>
      <c r="BS25" s="669" t="s">
        <v>126</v>
      </c>
      <c r="BT25" s="669"/>
      <c r="BU25" s="669"/>
      <c r="BV25" s="669"/>
      <c r="BW25" s="669"/>
      <c r="BX25" s="669"/>
      <c r="BY25" s="669"/>
      <c r="BZ25" s="669"/>
      <c r="CA25" s="669"/>
      <c r="CB25" s="673"/>
      <c r="CD25" s="680" t="s">
        <v>292</v>
      </c>
      <c r="CE25" s="681"/>
      <c r="CF25" s="681"/>
      <c r="CG25" s="681"/>
      <c r="CH25" s="681"/>
      <c r="CI25" s="681"/>
      <c r="CJ25" s="681"/>
      <c r="CK25" s="681"/>
      <c r="CL25" s="681"/>
      <c r="CM25" s="681"/>
      <c r="CN25" s="681"/>
      <c r="CO25" s="681"/>
      <c r="CP25" s="681"/>
      <c r="CQ25" s="682"/>
      <c r="CR25" s="665">
        <v>1067580</v>
      </c>
      <c r="CS25" s="703"/>
      <c r="CT25" s="703"/>
      <c r="CU25" s="703"/>
      <c r="CV25" s="703"/>
      <c r="CW25" s="703"/>
      <c r="CX25" s="703"/>
      <c r="CY25" s="704"/>
      <c r="CZ25" s="670">
        <v>16</v>
      </c>
      <c r="DA25" s="705"/>
      <c r="DB25" s="705"/>
      <c r="DC25" s="708"/>
      <c r="DD25" s="674">
        <v>996216</v>
      </c>
      <c r="DE25" s="703"/>
      <c r="DF25" s="703"/>
      <c r="DG25" s="703"/>
      <c r="DH25" s="703"/>
      <c r="DI25" s="703"/>
      <c r="DJ25" s="703"/>
      <c r="DK25" s="704"/>
      <c r="DL25" s="674">
        <v>996216</v>
      </c>
      <c r="DM25" s="703"/>
      <c r="DN25" s="703"/>
      <c r="DO25" s="703"/>
      <c r="DP25" s="703"/>
      <c r="DQ25" s="703"/>
      <c r="DR25" s="703"/>
      <c r="DS25" s="703"/>
      <c r="DT25" s="703"/>
      <c r="DU25" s="703"/>
      <c r="DV25" s="704"/>
      <c r="DW25" s="670">
        <v>24.4</v>
      </c>
      <c r="DX25" s="705"/>
      <c r="DY25" s="705"/>
      <c r="DZ25" s="705"/>
      <c r="EA25" s="705"/>
      <c r="EB25" s="705"/>
      <c r="EC25" s="706"/>
    </row>
    <row r="26" spans="2:133" ht="11.25" customHeight="1" x14ac:dyDescent="0.2">
      <c r="B26" s="662" t="s">
        <v>293</v>
      </c>
      <c r="C26" s="663"/>
      <c r="D26" s="663"/>
      <c r="E26" s="663"/>
      <c r="F26" s="663"/>
      <c r="G26" s="663"/>
      <c r="H26" s="663"/>
      <c r="I26" s="663"/>
      <c r="J26" s="663"/>
      <c r="K26" s="663"/>
      <c r="L26" s="663"/>
      <c r="M26" s="663"/>
      <c r="N26" s="663"/>
      <c r="O26" s="663"/>
      <c r="P26" s="663"/>
      <c r="Q26" s="664"/>
      <c r="R26" s="665" t="s">
        <v>126</v>
      </c>
      <c r="S26" s="666"/>
      <c r="T26" s="666"/>
      <c r="U26" s="666"/>
      <c r="V26" s="666"/>
      <c r="W26" s="666"/>
      <c r="X26" s="666"/>
      <c r="Y26" s="667"/>
      <c r="Z26" s="668" t="s">
        <v>126</v>
      </c>
      <c r="AA26" s="668"/>
      <c r="AB26" s="668"/>
      <c r="AC26" s="668"/>
      <c r="AD26" s="669" t="s">
        <v>126</v>
      </c>
      <c r="AE26" s="669"/>
      <c r="AF26" s="669"/>
      <c r="AG26" s="669"/>
      <c r="AH26" s="669"/>
      <c r="AI26" s="669"/>
      <c r="AJ26" s="669"/>
      <c r="AK26" s="669"/>
      <c r="AL26" s="670" t="s">
        <v>126</v>
      </c>
      <c r="AM26" s="671"/>
      <c r="AN26" s="671"/>
      <c r="AO26" s="672"/>
      <c r="AP26" s="684" t="s">
        <v>294</v>
      </c>
      <c r="AQ26" s="707"/>
      <c r="AR26" s="707"/>
      <c r="AS26" s="707"/>
      <c r="AT26" s="707"/>
      <c r="AU26" s="707"/>
      <c r="AV26" s="707"/>
      <c r="AW26" s="707"/>
      <c r="AX26" s="707"/>
      <c r="AY26" s="707"/>
      <c r="AZ26" s="707"/>
      <c r="BA26" s="707"/>
      <c r="BB26" s="707"/>
      <c r="BC26" s="707"/>
      <c r="BD26" s="707"/>
      <c r="BE26" s="707"/>
      <c r="BF26" s="686"/>
      <c r="BG26" s="665" t="s">
        <v>126</v>
      </c>
      <c r="BH26" s="666"/>
      <c r="BI26" s="666"/>
      <c r="BJ26" s="666"/>
      <c r="BK26" s="666"/>
      <c r="BL26" s="666"/>
      <c r="BM26" s="666"/>
      <c r="BN26" s="667"/>
      <c r="BO26" s="668" t="s">
        <v>126</v>
      </c>
      <c r="BP26" s="668"/>
      <c r="BQ26" s="668"/>
      <c r="BR26" s="668"/>
      <c r="BS26" s="669" t="s">
        <v>126</v>
      </c>
      <c r="BT26" s="669"/>
      <c r="BU26" s="669"/>
      <c r="BV26" s="669"/>
      <c r="BW26" s="669"/>
      <c r="BX26" s="669"/>
      <c r="BY26" s="669"/>
      <c r="BZ26" s="669"/>
      <c r="CA26" s="669"/>
      <c r="CB26" s="673"/>
      <c r="CD26" s="680" t="s">
        <v>295</v>
      </c>
      <c r="CE26" s="681"/>
      <c r="CF26" s="681"/>
      <c r="CG26" s="681"/>
      <c r="CH26" s="681"/>
      <c r="CI26" s="681"/>
      <c r="CJ26" s="681"/>
      <c r="CK26" s="681"/>
      <c r="CL26" s="681"/>
      <c r="CM26" s="681"/>
      <c r="CN26" s="681"/>
      <c r="CO26" s="681"/>
      <c r="CP26" s="681"/>
      <c r="CQ26" s="682"/>
      <c r="CR26" s="665">
        <v>585123</v>
      </c>
      <c r="CS26" s="666"/>
      <c r="CT26" s="666"/>
      <c r="CU26" s="666"/>
      <c r="CV26" s="666"/>
      <c r="CW26" s="666"/>
      <c r="CX26" s="666"/>
      <c r="CY26" s="667"/>
      <c r="CZ26" s="670">
        <v>8.8000000000000007</v>
      </c>
      <c r="DA26" s="705"/>
      <c r="DB26" s="705"/>
      <c r="DC26" s="708"/>
      <c r="DD26" s="674">
        <v>539506</v>
      </c>
      <c r="DE26" s="666"/>
      <c r="DF26" s="666"/>
      <c r="DG26" s="666"/>
      <c r="DH26" s="666"/>
      <c r="DI26" s="666"/>
      <c r="DJ26" s="666"/>
      <c r="DK26" s="667"/>
      <c r="DL26" s="674" t="s">
        <v>126</v>
      </c>
      <c r="DM26" s="666"/>
      <c r="DN26" s="666"/>
      <c r="DO26" s="666"/>
      <c r="DP26" s="666"/>
      <c r="DQ26" s="666"/>
      <c r="DR26" s="666"/>
      <c r="DS26" s="666"/>
      <c r="DT26" s="666"/>
      <c r="DU26" s="666"/>
      <c r="DV26" s="667"/>
      <c r="DW26" s="670" t="s">
        <v>126</v>
      </c>
      <c r="DX26" s="705"/>
      <c r="DY26" s="705"/>
      <c r="DZ26" s="705"/>
      <c r="EA26" s="705"/>
      <c r="EB26" s="705"/>
      <c r="EC26" s="706"/>
    </row>
    <row r="27" spans="2:133" ht="11.25" customHeight="1" x14ac:dyDescent="0.2">
      <c r="B27" s="662" t="s">
        <v>296</v>
      </c>
      <c r="C27" s="663"/>
      <c r="D27" s="663"/>
      <c r="E27" s="663"/>
      <c r="F27" s="663"/>
      <c r="G27" s="663"/>
      <c r="H27" s="663"/>
      <c r="I27" s="663"/>
      <c r="J27" s="663"/>
      <c r="K27" s="663"/>
      <c r="L27" s="663"/>
      <c r="M27" s="663"/>
      <c r="N27" s="663"/>
      <c r="O27" s="663"/>
      <c r="P27" s="663"/>
      <c r="Q27" s="664"/>
      <c r="R27" s="665">
        <v>4019969</v>
      </c>
      <c r="S27" s="666"/>
      <c r="T27" s="666"/>
      <c r="U27" s="666"/>
      <c r="V27" s="666"/>
      <c r="W27" s="666"/>
      <c r="X27" s="666"/>
      <c r="Y27" s="667"/>
      <c r="Z27" s="668">
        <v>57.1</v>
      </c>
      <c r="AA27" s="668"/>
      <c r="AB27" s="668"/>
      <c r="AC27" s="668"/>
      <c r="AD27" s="669">
        <v>3860891</v>
      </c>
      <c r="AE27" s="669"/>
      <c r="AF27" s="669"/>
      <c r="AG27" s="669"/>
      <c r="AH27" s="669"/>
      <c r="AI27" s="669"/>
      <c r="AJ27" s="669"/>
      <c r="AK27" s="669"/>
      <c r="AL27" s="670">
        <v>99.900001525878906</v>
      </c>
      <c r="AM27" s="671"/>
      <c r="AN27" s="671"/>
      <c r="AO27" s="672"/>
      <c r="AP27" s="662" t="s">
        <v>297</v>
      </c>
      <c r="AQ27" s="663"/>
      <c r="AR27" s="663"/>
      <c r="AS27" s="663"/>
      <c r="AT27" s="663"/>
      <c r="AU27" s="663"/>
      <c r="AV27" s="663"/>
      <c r="AW27" s="663"/>
      <c r="AX27" s="663"/>
      <c r="AY27" s="663"/>
      <c r="AZ27" s="663"/>
      <c r="BA27" s="663"/>
      <c r="BB27" s="663"/>
      <c r="BC27" s="663"/>
      <c r="BD27" s="663"/>
      <c r="BE27" s="663"/>
      <c r="BF27" s="664"/>
      <c r="BG27" s="665">
        <v>1452545</v>
      </c>
      <c r="BH27" s="666"/>
      <c r="BI27" s="666"/>
      <c r="BJ27" s="666"/>
      <c r="BK27" s="666"/>
      <c r="BL27" s="666"/>
      <c r="BM27" s="666"/>
      <c r="BN27" s="667"/>
      <c r="BO27" s="668">
        <v>100</v>
      </c>
      <c r="BP27" s="668"/>
      <c r="BQ27" s="668"/>
      <c r="BR27" s="668"/>
      <c r="BS27" s="669" t="s">
        <v>126</v>
      </c>
      <c r="BT27" s="669"/>
      <c r="BU27" s="669"/>
      <c r="BV27" s="669"/>
      <c r="BW27" s="669"/>
      <c r="BX27" s="669"/>
      <c r="BY27" s="669"/>
      <c r="BZ27" s="669"/>
      <c r="CA27" s="669"/>
      <c r="CB27" s="673"/>
      <c r="CD27" s="680" t="s">
        <v>298</v>
      </c>
      <c r="CE27" s="681"/>
      <c r="CF27" s="681"/>
      <c r="CG27" s="681"/>
      <c r="CH27" s="681"/>
      <c r="CI27" s="681"/>
      <c r="CJ27" s="681"/>
      <c r="CK27" s="681"/>
      <c r="CL27" s="681"/>
      <c r="CM27" s="681"/>
      <c r="CN27" s="681"/>
      <c r="CO27" s="681"/>
      <c r="CP27" s="681"/>
      <c r="CQ27" s="682"/>
      <c r="CR27" s="665">
        <v>913133</v>
      </c>
      <c r="CS27" s="703"/>
      <c r="CT27" s="703"/>
      <c r="CU27" s="703"/>
      <c r="CV27" s="703"/>
      <c r="CW27" s="703"/>
      <c r="CX27" s="703"/>
      <c r="CY27" s="704"/>
      <c r="CZ27" s="670">
        <v>13.7</v>
      </c>
      <c r="DA27" s="705"/>
      <c r="DB27" s="705"/>
      <c r="DC27" s="708"/>
      <c r="DD27" s="674">
        <v>199050</v>
      </c>
      <c r="DE27" s="703"/>
      <c r="DF27" s="703"/>
      <c r="DG27" s="703"/>
      <c r="DH27" s="703"/>
      <c r="DI27" s="703"/>
      <c r="DJ27" s="703"/>
      <c r="DK27" s="704"/>
      <c r="DL27" s="674">
        <v>192050</v>
      </c>
      <c r="DM27" s="703"/>
      <c r="DN27" s="703"/>
      <c r="DO27" s="703"/>
      <c r="DP27" s="703"/>
      <c r="DQ27" s="703"/>
      <c r="DR27" s="703"/>
      <c r="DS27" s="703"/>
      <c r="DT27" s="703"/>
      <c r="DU27" s="703"/>
      <c r="DV27" s="704"/>
      <c r="DW27" s="670">
        <v>4.7</v>
      </c>
      <c r="DX27" s="705"/>
      <c r="DY27" s="705"/>
      <c r="DZ27" s="705"/>
      <c r="EA27" s="705"/>
      <c r="EB27" s="705"/>
      <c r="EC27" s="706"/>
    </row>
    <row r="28" spans="2:133" ht="11.25" customHeight="1" x14ac:dyDescent="0.2">
      <c r="B28" s="662" t="s">
        <v>299</v>
      </c>
      <c r="C28" s="663"/>
      <c r="D28" s="663"/>
      <c r="E28" s="663"/>
      <c r="F28" s="663"/>
      <c r="G28" s="663"/>
      <c r="H28" s="663"/>
      <c r="I28" s="663"/>
      <c r="J28" s="663"/>
      <c r="K28" s="663"/>
      <c r="L28" s="663"/>
      <c r="M28" s="663"/>
      <c r="N28" s="663"/>
      <c r="O28" s="663"/>
      <c r="P28" s="663"/>
      <c r="Q28" s="664"/>
      <c r="R28" s="665">
        <v>1211</v>
      </c>
      <c r="S28" s="666"/>
      <c r="T28" s="666"/>
      <c r="U28" s="666"/>
      <c r="V28" s="666"/>
      <c r="W28" s="666"/>
      <c r="X28" s="666"/>
      <c r="Y28" s="667"/>
      <c r="Z28" s="668">
        <v>0</v>
      </c>
      <c r="AA28" s="668"/>
      <c r="AB28" s="668"/>
      <c r="AC28" s="668"/>
      <c r="AD28" s="669">
        <v>1211</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300</v>
      </c>
      <c r="CE28" s="681"/>
      <c r="CF28" s="681"/>
      <c r="CG28" s="681"/>
      <c r="CH28" s="681"/>
      <c r="CI28" s="681"/>
      <c r="CJ28" s="681"/>
      <c r="CK28" s="681"/>
      <c r="CL28" s="681"/>
      <c r="CM28" s="681"/>
      <c r="CN28" s="681"/>
      <c r="CO28" s="681"/>
      <c r="CP28" s="681"/>
      <c r="CQ28" s="682"/>
      <c r="CR28" s="665">
        <v>431774</v>
      </c>
      <c r="CS28" s="666"/>
      <c r="CT28" s="666"/>
      <c r="CU28" s="666"/>
      <c r="CV28" s="666"/>
      <c r="CW28" s="666"/>
      <c r="CX28" s="666"/>
      <c r="CY28" s="667"/>
      <c r="CZ28" s="670">
        <v>6.5</v>
      </c>
      <c r="DA28" s="705"/>
      <c r="DB28" s="705"/>
      <c r="DC28" s="708"/>
      <c r="DD28" s="674">
        <v>431774</v>
      </c>
      <c r="DE28" s="666"/>
      <c r="DF28" s="666"/>
      <c r="DG28" s="666"/>
      <c r="DH28" s="666"/>
      <c r="DI28" s="666"/>
      <c r="DJ28" s="666"/>
      <c r="DK28" s="667"/>
      <c r="DL28" s="674">
        <v>431774</v>
      </c>
      <c r="DM28" s="666"/>
      <c r="DN28" s="666"/>
      <c r="DO28" s="666"/>
      <c r="DP28" s="666"/>
      <c r="DQ28" s="666"/>
      <c r="DR28" s="666"/>
      <c r="DS28" s="666"/>
      <c r="DT28" s="666"/>
      <c r="DU28" s="666"/>
      <c r="DV28" s="667"/>
      <c r="DW28" s="670">
        <v>10.6</v>
      </c>
      <c r="DX28" s="705"/>
      <c r="DY28" s="705"/>
      <c r="DZ28" s="705"/>
      <c r="EA28" s="705"/>
      <c r="EB28" s="705"/>
      <c r="EC28" s="706"/>
    </row>
    <row r="29" spans="2:133" ht="11.25" customHeight="1" x14ac:dyDescent="0.2">
      <c r="B29" s="662" t="s">
        <v>301</v>
      </c>
      <c r="C29" s="663"/>
      <c r="D29" s="663"/>
      <c r="E29" s="663"/>
      <c r="F29" s="663"/>
      <c r="G29" s="663"/>
      <c r="H29" s="663"/>
      <c r="I29" s="663"/>
      <c r="J29" s="663"/>
      <c r="K29" s="663"/>
      <c r="L29" s="663"/>
      <c r="M29" s="663"/>
      <c r="N29" s="663"/>
      <c r="O29" s="663"/>
      <c r="P29" s="663"/>
      <c r="Q29" s="664"/>
      <c r="R29" s="665">
        <v>5499</v>
      </c>
      <c r="S29" s="666"/>
      <c r="T29" s="666"/>
      <c r="U29" s="666"/>
      <c r="V29" s="666"/>
      <c r="W29" s="666"/>
      <c r="X29" s="666"/>
      <c r="Y29" s="667"/>
      <c r="Z29" s="668">
        <v>0.1</v>
      </c>
      <c r="AA29" s="668"/>
      <c r="AB29" s="668"/>
      <c r="AC29" s="668"/>
      <c r="AD29" s="669" t="s">
        <v>126</v>
      </c>
      <c r="AE29" s="669"/>
      <c r="AF29" s="669"/>
      <c r="AG29" s="669"/>
      <c r="AH29" s="669"/>
      <c r="AI29" s="669"/>
      <c r="AJ29" s="669"/>
      <c r="AK29" s="669"/>
      <c r="AL29" s="670" t="s">
        <v>126</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302</v>
      </c>
      <c r="CE29" s="715"/>
      <c r="CF29" s="680" t="s">
        <v>69</v>
      </c>
      <c r="CG29" s="681"/>
      <c r="CH29" s="681"/>
      <c r="CI29" s="681"/>
      <c r="CJ29" s="681"/>
      <c r="CK29" s="681"/>
      <c r="CL29" s="681"/>
      <c r="CM29" s="681"/>
      <c r="CN29" s="681"/>
      <c r="CO29" s="681"/>
      <c r="CP29" s="681"/>
      <c r="CQ29" s="682"/>
      <c r="CR29" s="665">
        <v>431774</v>
      </c>
      <c r="CS29" s="703"/>
      <c r="CT29" s="703"/>
      <c r="CU29" s="703"/>
      <c r="CV29" s="703"/>
      <c r="CW29" s="703"/>
      <c r="CX29" s="703"/>
      <c r="CY29" s="704"/>
      <c r="CZ29" s="670">
        <v>6.5</v>
      </c>
      <c r="DA29" s="705"/>
      <c r="DB29" s="705"/>
      <c r="DC29" s="708"/>
      <c r="DD29" s="674">
        <v>431774</v>
      </c>
      <c r="DE29" s="703"/>
      <c r="DF29" s="703"/>
      <c r="DG29" s="703"/>
      <c r="DH29" s="703"/>
      <c r="DI29" s="703"/>
      <c r="DJ29" s="703"/>
      <c r="DK29" s="704"/>
      <c r="DL29" s="674">
        <v>431774</v>
      </c>
      <c r="DM29" s="703"/>
      <c r="DN29" s="703"/>
      <c r="DO29" s="703"/>
      <c r="DP29" s="703"/>
      <c r="DQ29" s="703"/>
      <c r="DR29" s="703"/>
      <c r="DS29" s="703"/>
      <c r="DT29" s="703"/>
      <c r="DU29" s="703"/>
      <c r="DV29" s="704"/>
      <c r="DW29" s="670">
        <v>10.6</v>
      </c>
      <c r="DX29" s="705"/>
      <c r="DY29" s="705"/>
      <c r="DZ29" s="705"/>
      <c r="EA29" s="705"/>
      <c r="EB29" s="705"/>
      <c r="EC29" s="706"/>
    </row>
    <row r="30" spans="2:133" ht="11.25" customHeight="1" x14ac:dyDescent="0.2">
      <c r="B30" s="662" t="s">
        <v>303</v>
      </c>
      <c r="C30" s="663"/>
      <c r="D30" s="663"/>
      <c r="E30" s="663"/>
      <c r="F30" s="663"/>
      <c r="G30" s="663"/>
      <c r="H30" s="663"/>
      <c r="I30" s="663"/>
      <c r="J30" s="663"/>
      <c r="K30" s="663"/>
      <c r="L30" s="663"/>
      <c r="M30" s="663"/>
      <c r="N30" s="663"/>
      <c r="O30" s="663"/>
      <c r="P30" s="663"/>
      <c r="Q30" s="664"/>
      <c r="R30" s="665">
        <v>70393</v>
      </c>
      <c r="S30" s="666"/>
      <c r="T30" s="666"/>
      <c r="U30" s="666"/>
      <c r="V30" s="666"/>
      <c r="W30" s="666"/>
      <c r="X30" s="666"/>
      <c r="Y30" s="667"/>
      <c r="Z30" s="668">
        <v>1</v>
      </c>
      <c r="AA30" s="668"/>
      <c r="AB30" s="668"/>
      <c r="AC30" s="668"/>
      <c r="AD30" s="669">
        <v>1975</v>
      </c>
      <c r="AE30" s="669"/>
      <c r="AF30" s="669"/>
      <c r="AG30" s="669"/>
      <c r="AH30" s="669"/>
      <c r="AI30" s="669"/>
      <c r="AJ30" s="669"/>
      <c r="AK30" s="669"/>
      <c r="AL30" s="670">
        <v>0.1</v>
      </c>
      <c r="AM30" s="671"/>
      <c r="AN30" s="671"/>
      <c r="AO30" s="672"/>
      <c r="AP30" s="644" t="s">
        <v>221</v>
      </c>
      <c r="AQ30" s="645"/>
      <c r="AR30" s="645"/>
      <c r="AS30" s="645"/>
      <c r="AT30" s="645"/>
      <c r="AU30" s="645"/>
      <c r="AV30" s="645"/>
      <c r="AW30" s="645"/>
      <c r="AX30" s="645"/>
      <c r="AY30" s="645"/>
      <c r="AZ30" s="645"/>
      <c r="BA30" s="645"/>
      <c r="BB30" s="645"/>
      <c r="BC30" s="645"/>
      <c r="BD30" s="645"/>
      <c r="BE30" s="645"/>
      <c r="BF30" s="646"/>
      <c r="BG30" s="644" t="s">
        <v>304</v>
      </c>
      <c r="BH30" s="712"/>
      <c r="BI30" s="712"/>
      <c r="BJ30" s="712"/>
      <c r="BK30" s="712"/>
      <c r="BL30" s="712"/>
      <c r="BM30" s="712"/>
      <c r="BN30" s="712"/>
      <c r="BO30" s="712"/>
      <c r="BP30" s="712"/>
      <c r="BQ30" s="713"/>
      <c r="BR30" s="644" t="s">
        <v>305</v>
      </c>
      <c r="BS30" s="712"/>
      <c r="BT30" s="712"/>
      <c r="BU30" s="712"/>
      <c r="BV30" s="712"/>
      <c r="BW30" s="712"/>
      <c r="BX30" s="712"/>
      <c r="BY30" s="712"/>
      <c r="BZ30" s="712"/>
      <c r="CA30" s="712"/>
      <c r="CB30" s="713"/>
      <c r="CD30" s="716"/>
      <c r="CE30" s="717"/>
      <c r="CF30" s="680" t="s">
        <v>306</v>
      </c>
      <c r="CG30" s="681"/>
      <c r="CH30" s="681"/>
      <c r="CI30" s="681"/>
      <c r="CJ30" s="681"/>
      <c r="CK30" s="681"/>
      <c r="CL30" s="681"/>
      <c r="CM30" s="681"/>
      <c r="CN30" s="681"/>
      <c r="CO30" s="681"/>
      <c r="CP30" s="681"/>
      <c r="CQ30" s="682"/>
      <c r="CR30" s="665">
        <v>412209</v>
      </c>
      <c r="CS30" s="666"/>
      <c r="CT30" s="666"/>
      <c r="CU30" s="666"/>
      <c r="CV30" s="666"/>
      <c r="CW30" s="666"/>
      <c r="CX30" s="666"/>
      <c r="CY30" s="667"/>
      <c r="CZ30" s="670">
        <v>6.2</v>
      </c>
      <c r="DA30" s="705"/>
      <c r="DB30" s="705"/>
      <c r="DC30" s="708"/>
      <c r="DD30" s="674">
        <v>412209</v>
      </c>
      <c r="DE30" s="666"/>
      <c r="DF30" s="666"/>
      <c r="DG30" s="666"/>
      <c r="DH30" s="666"/>
      <c r="DI30" s="666"/>
      <c r="DJ30" s="666"/>
      <c r="DK30" s="667"/>
      <c r="DL30" s="674">
        <v>412209</v>
      </c>
      <c r="DM30" s="666"/>
      <c r="DN30" s="666"/>
      <c r="DO30" s="666"/>
      <c r="DP30" s="666"/>
      <c r="DQ30" s="666"/>
      <c r="DR30" s="666"/>
      <c r="DS30" s="666"/>
      <c r="DT30" s="666"/>
      <c r="DU30" s="666"/>
      <c r="DV30" s="667"/>
      <c r="DW30" s="670">
        <v>10.1</v>
      </c>
      <c r="DX30" s="705"/>
      <c r="DY30" s="705"/>
      <c r="DZ30" s="705"/>
      <c r="EA30" s="705"/>
      <c r="EB30" s="705"/>
      <c r="EC30" s="706"/>
    </row>
    <row r="31" spans="2:133" ht="11.25" customHeight="1" x14ac:dyDescent="0.2">
      <c r="B31" s="662" t="s">
        <v>307</v>
      </c>
      <c r="C31" s="663"/>
      <c r="D31" s="663"/>
      <c r="E31" s="663"/>
      <c r="F31" s="663"/>
      <c r="G31" s="663"/>
      <c r="H31" s="663"/>
      <c r="I31" s="663"/>
      <c r="J31" s="663"/>
      <c r="K31" s="663"/>
      <c r="L31" s="663"/>
      <c r="M31" s="663"/>
      <c r="N31" s="663"/>
      <c r="O31" s="663"/>
      <c r="P31" s="663"/>
      <c r="Q31" s="664"/>
      <c r="R31" s="665">
        <v>31106</v>
      </c>
      <c r="S31" s="666"/>
      <c r="T31" s="666"/>
      <c r="U31" s="666"/>
      <c r="V31" s="666"/>
      <c r="W31" s="666"/>
      <c r="X31" s="666"/>
      <c r="Y31" s="667"/>
      <c r="Z31" s="668">
        <v>0.4</v>
      </c>
      <c r="AA31" s="668"/>
      <c r="AB31" s="668"/>
      <c r="AC31" s="668"/>
      <c r="AD31" s="669" t="s">
        <v>126</v>
      </c>
      <c r="AE31" s="669"/>
      <c r="AF31" s="669"/>
      <c r="AG31" s="669"/>
      <c r="AH31" s="669"/>
      <c r="AI31" s="669"/>
      <c r="AJ31" s="669"/>
      <c r="AK31" s="669"/>
      <c r="AL31" s="670" t="s">
        <v>126</v>
      </c>
      <c r="AM31" s="671"/>
      <c r="AN31" s="671"/>
      <c r="AO31" s="672"/>
      <c r="AP31" s="720" t="s">
        <v>308</v>
      </c>
      <c r="AQ31" s="721"/>
      <c r="AR31" s="721"/>
      <c r="AS31" s="721"/>
      <c r="AT31" s="726" t="s">
        <v>309</v>
      </c>
      <c r="AU31" s="366"/>
      <c r="AV31" s="366"/>
      <c r="AW31" s="366"/>
      <c r="AX31" s="651" t="s">
        <v>184</v>
      </c>
      <c r="AY31" s="652"/>
      <c r="AZ31" s="652"/>
      <c r="BA31" s="652"/>
      <c r="BB31" s="652"/>
      <c r="BC31" s="652"/>
      <c r="BD31" s="652"/>
      <c r="BE31" s="652"/>
      <c r="BF31" s="653"/>
      <c r="BG31" s="729">
        <v>99.3</v>
      </c>
      <c r="BH31" s="730"/>
      <c r="BI31" s="730"/>
      <c r="BJ31" s="730"/>
      <c r="BK31" s="730"/>
      <c r="BL31" s="730"/>
      <c r="BM31" s="660">
        <v>97.3</v>
      </c>
      <c r="BN31" s="730"/>
      <c r="BO31" s="730"/>
      <c r="BP31" s="730"/>
      <c r="BQ31" s="731"/>
      <c r="BR31" s="729">
        <v>99.1</v>
      </c>
      <c r="BS31" s="730"/>
      <c r="BT31" s="730"/>
      <c r="BU31" s="730"/>
      <c r="BV31" s="730"/>
      <c r="BW31" s="730"/>
      <c r="BX31" s="660">
        <v>97.4</v>
      </c>
      <c r="BY31" s="730"/>
      <c r="BZ31" s="730"/>
      <c r="CA31" s="730"/>
      <c r="CB31" s="731"/>
      <c r="CD31" s="716"/>
      <c r="CE31" s="717"/>
      <c r="CF31" s="680" t="s">
        <v>310</v>
      </c>
      <c r="CG31" s="681"/>
      <c r="CH31" s="681"/>
      <c r="CI31" s="681"/>
      <c r="CJ31" s="681"/>
      <c r="CK31" s="681"/>
      <c r="CL31" s="681"/>
      <c r="CM31" s="681"/>
      <c r="CN31" s="681"/>
      <c r="CO31" s="681"/>
      <c r="CP31" s="681"/>
      <c r="CQ31" s="682"/>
      <c r="CR31" s="665">
        <v>19565</v>
      </c>
      <c r="CS31" s="703"/>
      <c r="CT31" s="703"/>
      <c r="CU31" s="703"/>
      <c r="CV31" s="703"/>
      <c r="CW31" s="703"/>
      <c r="CX31" s="703"/>
      <c r="CY31" s="704"/>
      <c r="CZ31" s="670">
        <v>0.3</v>
      </c>
      <c r="DA31" s="705"/>
      <c r="DB31" s="705"/>
      <c r="DC31" s="708"/>
      <c r="DD31" s="674">
        <v>19565</v>
      </c>
      <c r="DE31" s="703"/>
      <c r="DF31" s="703"/>
      <c r="DG31" s="703"/>
      <c r="DH31" s="703"/>
      <c r="DI31" s="703"/>
      <c r="DJ31" s="703"/>
      <c r="DK31" s="704"/>
      <c r="DL31" s="674">
        <v>19565</v>
      </c>
      <c r="DM31" s="703"/>
      <c r="DN31" s="703"/>
      <c r="DO31" s="703"/>
      <c r="DP31" s="703"/>
      <c r="DQ31" s="703"/>
      <c r="DR31" s="703"/>
      <c r="DS31" s="703"/>
      <c r="DT31" s="703"/>
      <c r="DU31" s="703"/>
      <c r="DV31" s="704"/>
      <c r="DW31" s="670">
        <v>0.5</v>
      </c>
      <c r="DX31" s="705"/>
      <c r="DY31" s="705"/>
      <c r="DZ31" s="705"/>
      <c r="EA31" s="705"/>
      <c r="EB31" s="705"/>
      <c r="EC31" s="706"/>
    </row>
    <row r="32" spans="2:133" ht="11.25" customHeight="1" x14ac:dyDescent="0.2">
      <c r="B32" s="662" t="s">
        <v>311</v>
      </c>
      <c r="C32" s="663"/>
      <c r="D32" s="663"/>
      <c r="E32" s="663"/>
      <c r="F32" s="663"/>
      <c r="G32" s="663"/>
      <c r="H32" s="663"/>
      <c r="I32" s="663"/>
      <c r="J32" s="663"/>
      <c r="K32" s="663"/>
      <c r="L32" s="663"/>
      <c r="M32" s="663"/>
      <c r="N32" s="663"/>
      <c r="O32" s="663"/>
      <c r="P32" s="663"/>
      <c r="Q32" s="664"/>
      <c r="R32" s="665">
        <v>1292656</v>
      </c>
      <c r="S32" s="666"/>
      <c r="T32" s="666"/>
      <c r="U32" s="666"/>
      <c r="V32" s="666"/>
      <c r="W32" s="666"/>
      <c r="X32" s="666"/>
      <c r="Y32" s="667"/>
      <c r="Z32" s="668">
        <v>18.399999999999999</v>
      </c>
      <c r="AA32" s="668"/>
      <c r="AB32" s="668"/>
      <c r="AC32" s="668"/>
      <c r="AD32" s="669" t="s">
        <v>126</v>
      </c>
      <c r="AE32" s="669"/>
      <c r="AF32" s="669"/>
      <c r="AG32" s="669"/>
      <c r="AH32" s="669"/>
      <c r="AI32" s="669"/>
      <c r="AJ32" s="669"/>
      <c r="AK32" s="669"/>
      <c r="AL32" s="670" t="s">
        <v>126</v>
      </c>
      <c r="AM32" s="671"/>
      <c r="AN32" s="671"/>
      <c r="AO32" s="672"/>
      <c r="AP32" s="722"/>
      <c r="AQ32" s="723"/>
      <c r="AR32" s="723"/>
      <c r="AS32" s="723"/>
      <c r="AT32" s="727"/>
      <c r="AU32" s="362" t="s">
        <v>312</v>
      </c>
      <c r="AV32" s="362"/>
      <c r="AW32" s="362"/>
      <c r="AX32" s="662" t="s">
        <v>313</v>
      </c>
      <c r="AY32" s="663"/>
      <c r="AZ32" s="663"/>
      <c r="BA32" s="663"/>
      <c r="BB32" s="663"/>
      <c r="BC32" s="663"/>
      <c r="BD32" s="663"/>
      <c r="BE32" s="663"/>
      <c r="BF32" s="664"/>
      <c r="BG32" s="732">
        <v>99.5</v>
      </c>
      <c r="BH32" s="703"/>
      <c r="BI32" s="703"/>
      <c r="BJ32" s="703"/>
      <c r="BK32" s="703"/>
      <c r="BL32" s="703"/>
      <c r="BM32" s="671">
        <v>99.1</v>
      </c>
      <c r="BN32" s="733"/>
      <c r="BO32" s="733"/>
      <c r="BP32" s="733"/>
      <c r="BQ32" s="734"/>
      <c r="BR32" s="732">
        <v>99.2</v>
      </c>
      <c r="BS32" s="703"/>
      <c r="BT32" s="703"/>
      <c r="BU32" s="703"/>
      <c r="BV32" s="703"/>
      <c r="BW32" s="703"/>
      <c r="BX32" s="671">
        <v>98.8</v>
      </c>
      <c r="BY32" s="733"/>
      <c r="BZ32" s="733"/>
      <c r="CA32" s="733"/>
      <c r="CB32" s="734"/>
      <c r="CD32" s="718"/>
      <c r="CE32" s="719"/>
      <c r="CF32" s="680" t="s">
        <v>314</v>
      </c>
      <c r="CG32" s="681"/>
      <c r="CH32" s="681"/>
      <c r="CI32" s="681"/>
      <c r="CJ32" s="681"/>
      <c r="CK32" s="681"/>
      <c r="CL32" s="681"/>
      <c r="CM32" s="681"/>
      <c r="CN32" s="681"/>
      <c r="CO32" s="681"/>
      <c r="CP32" s="681"/>
      <c r="CQ32" s="682"/>
      <c r="CR32" s="665" t="s">
        <v>126</v>
      </c>
      <c r="CS32" s="666"/>
      <c r="CT32" s="666"/>
      <c r="CU32" s="666"/>
      <c r="CV32" s="666"/>
      <c r="CW32" s="666"/>
      <c r="CX32" s="666"/>
      <c r="CY32" s="667"/>
      <c r="CZ32" s="670" t="s">
        <v>126</v>
      </c>
      <c r="DA32" s="705"/>
      <c r="DB32" s="705"/>
      <c r="DC32" s="708"/>
      <c r="DD32" s="674" t="s">
        <v>126</v>
      </c>
      <c r="DE32" s="666"/>
      <c r="DF32" s="666"/>
      <c r="DG32" s="666"/>
      <c r="DH32" s="666"/>
      <c r="DI32" s="666"/>
      <c r="DJ32" s="666"/>
      <c r="DK32" s="667"/>
      <c r="DL32" s="674" t="s">
        <v>126</v>
      </c>
      <c r="DM32" s="666"/>
      <c r="DN32" s="666"/>
      <c r="DO32" s="666"/>
      <c r="DP32" s="666"/>
      <c r="DQ32" s="666"/>
      <c r="DR32" s="666"/>
      <c r="DS32" s="666"/>
      <c r="DT32" s="666"/>
      <c r="DU32" s="666"/>
      <c r="DV32" s="667"/>
      <c r="DW32" s="670" t="s">
        <v>126</v>
      </c>
      <c r="DX32" s="705"/>
      <c r="DY32" s="705"/>
      <c r="DZ32" s="705"/>
      <c r="EA32" s="705"/>
      <c r="EB32" s="705"/>
      <c r="EC32" s="706"/>
    </row>
    <row r="33" spans="2:133" ht="11.25" customHeight="1" x14ac:dyDescent="0.2">
      <c r="B33" s="690" t="s">
        <v>315</v>
      </c>
      <c r="C33" s="691"/>
      <c r="D33" s="691"/>
      <c r="E33" s="691"/>
      <c r="F33" s="691"/>
      <c r="G33" s="691"/>
      <c r="H33" s="691"/>
      <c r="I33" s="691"/>
      <c r="J33" s="691"/>
      <c r="K33" s="691"/>
      <c r="L33" s="691"/>
      <c r="M33" s="691"/>
      <c r="N33" s="691"/>
      <c r="O33" s="691"/>
      <c r="P33" s="691"/>
      <c r="Q33" s="692"/>
      <c r="R33" s="665" t="s">
        <v>126</v>
      </c>
      <c r="S33" s="666"/>
      <c r="T33" s="666"/>
      <c r="U33" s="666"/>
      <c r="V33" s="666"/>
      <c r="W33" s="666"/>
      <c r="X33" s="666"/>
      <c r="Y33" s="667"/>
      <c r="Z33" s="668" t="s">
        <v>126</v>
      </c>
      <c r="AA33" s="668"/>
      <c r="AB33" s="668"/>
      <c r="AC33" s="668"/>
      <c r="AD33" s="669" t="s">
        <v>126</v>
      </c>
      <c r="AE33" s="669"/>
      <c r="AF33" s="669"/>
      <c r="AG33" s="669"/>
      <c r="AH33" s="669"/>
      <c r="AI33" s="669"/>
      <c r="AJ33" s="669"/>
      <c r="AK33" s="669"/>
      <c r="AL33" s="670" t="s">
        <v>126</v>
      </c>
      <c r="AM33" s="671"/>
      <c r="AN33" s="671"/>
      <c r="AO33" s="672"/>
      <c r="AP33" s="724"/>
      <c r="AQ33" s="725"/>
      <c r="AR33" s="725"/>
      <c r="AS33" s="725"/>
      <c r="AT33" s="728"/>
      <c r="AU33" s="360"/>
      <c r="AV33" s="360"/>
      <c r="AW33" s="360"/>
      <c r="AX33" s="709" t="s">
        <v>316</v>
      </c>
      <c r="AY33" s="710"/>
      <c r="AZ33" s="710"/>
      <c r="BA33" s="710"/>
      <c r="BB33" s="710"/>
      <c r="BC33" s="710"/>
      <c r="BD33" s="710"/>
      <c r="BE33" s="710"/>
      <c r="BF33" s="711"/>
      <c r="BG33" s="735">
        <v>99.1</v>
      </c>
      <c r="BH33" s="736"/>
      <c r="BI33" s="736"/>
      <c r="BJ33" s="736"/>
      <c r="BK33" s="736"/>
      <c r="BL33" s="736"/>
      <c r="BM33" s="737">
        <v>95.6</v>
      </c>
      <c r="BN33" s="736"/>
      <c r="BO33" s="736"/>
      <c r="BP33" s="736"/>
      <c r="BQ33" s="738"/>
      <c r="BR33" s="735">
        <v>99</v>
      </c>
      <c r="BS33" s="736"/>
      <c r="BT33" s="736"/>
      <c r="BU33" s="736"/>
      <c r="BV33" s="736"/>
      <c r="BW33" s="736"/>
      <c r="BX33" s="737">
        <v>96</v>
      </c>
      <c r="BY33" s="736"/>
      <c r="BZ33" s="736"/>
      <c r="CA33" s="736"/>
      <c r="CB33" s="738"/>
      <c r="CD33" s="680" t="s">
        <v>317</v>
      </c>
      <c r="CE33" s="681"/>
      <c r="CF33" s="681"/>
      <c r="CG33" s="681"/>
      <c r="CH33" s="681"/>
      <c r="CI33" s="681"/>
      <c r="CJ33" s="681"/>
      <c r="CK33" s="681"/>
      <c r="CL33" s="681"/>
      <c r="CM33" s="681"/>
      <c r="CN33" s="681"/>
      <c r="CO33" s="681"/>
      <c r="CP33" s="681"/>
      <c r="CQ33" s="682"/>
      <c r="CR33" s="665">
        <v>2839568</v>
      </c>
      <c r="CS33" s="703"/>
      <c r="CT33" s="703"/>
      <c r="CU33" s="703"/>
      <c r="CV33" s="703"/>
      <c r="CW33" s="703"/>
      <c r="CX33" s="703"/>
      <c r="CY33" s="704"/>
      <c r="CZ33" s="670">
        <v>42.6</v>
      </c>
      <c r="DA33" s="705"/>
      <c r="DB33" s="705"/>
      <c r="DC33" s="708"/>
      <c r="DD33" s="674">
        <v>2327979</v>
      </c>
      <c r="DE33" s="703"/>
      <c r="DF33" s="703"/>
      <c r="DG33" s="703"/>
      <c r="DH33" s="703"/>
      <c r="DI33" s="703"/>
      <c r="DJ33" s="703"/>
      <c r="DK33" s="704"/>
      <c r="DL33" s="674">
        <v>1688615</v>
      </c>
      <c r="DM33" s="703"/>
      <c r="DN33" s="703"/>
      <c r="DO33" s="703"/>
      <c r="DP33" s="703"/>
      <c r="DQ33" s="703"/>
      <c r="DR33" s="703"/>
      <c r="DS33" s="703"/>
      <c r="DT33" s="703"/>
      <c r="DU33" s="703"/>
      <c r="DV33" s="704"/>
      <c r="DW33" s="670">
        <v>41.3</v>
      </c>
      <c r="DX33" s="705"/>
      <c r="DY33" s="705"/>
      <c r="DZ33" s="705"/>
      <c r="EA33" s="705"/>
      <c r="EB33" s="705"/>
      <c r="EC33" s="706"/>
    </row>
    <row r="34" spans="2:133" ht="11.25" customHeight="1" x14ac:dyDescent="0.2">
      <c r="B34" s="662" t="s">
        <v>318</v>
      </c>
      <c r="C34" s="663"/>
      <c r="D34" s="663"/>
      <c r="E34" s="663"/>
      <c r="F34" s="663"/>
      <c r="G34" s="663"/>
      <c r="H34" s="663"/>
      <c r="I34" s="663"/>
      <c r="J34" s="663"/>
      <c r="K34" s="663"/>
      <c r="L34" s="663"/>
      <c r="M34" s="663"/>
      <c r="N34" s="663"/>
      <c r="O34" s="663"/>
      <c r="P34" s="663"/>
      <c r="Q34" s="664"/>
      <c r="R34" s="665">
        <v>402677</v>
      </c>
      <c r="S34" s="666"/>
      <c r="T34" s="666"/>
      <c r="U34" s="666"/>
      <c r="V34" s="666"/>
      <c r="W34" s="666"/>
      <c r="X34" s="666"/>
      <c r="Y34" s="667"/>
      <c r="Z34" s="668">
        <v>5.7</v>
      </c>
      <c r="AA34" s="668"/>
      <c r="AB34" s="668"/>
      <c r="AC34" s="668"/>
      <c r="AD34" s="669" t="s">
        <v>126</v>
      </c>
      <c r="AE34" s="669"/>
      <c r="AF34" s="669"/>
      <c r="AG34" s="669"/>
      <c r="AH34" s="669"/>
      <c r="AI34" s="669"/>
      <c r="AJ34" s="669"/>
      <c r="AK34" s="669"/>
      <c r="AL34" s="670" t="s">
        <v>126</v>
      </c>
      <c r="AM34" s="671"/>
      <c r="AN34" s="671"/>
      <c r="AO34" s="672"/>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319</v>
      </c>
      <c r="CE34" s="681"/>
      <c r="CF34" s="681"/>
      <c r="CG34" s="681"/>
      <c r="CH34" s="681"/>
      <c r="CI34" s="681"/>
      <c r="CJ34" s="681"/>
      <c r="CK34" s="681"/>
      <c r="CL34" s="681"/>
      <c r="CM34" s="681"/>
      <c r="CN34" s="681"/>
      <c r="CO34" s="681"/>
      <c r="CP34" s="681"/>
      <c r="CQ34" s="682"/>
      <c r="CR34" s="665">
        <v>928051</v>
      </c>
      <c r="CS34" s="666"/>
      <c r="CT34" s="666"/>
      <c r="CU34" s="666"/>
      <c r="CV34" s="666"/>
      <c r="CW34" s="666"/>
      <c r="CX34" s="666"/>
      <c r="CY34" s="667"/>
      <c r="CZ34" s="670">
        <v>13.9</v>
      </c>
      <c r="DA34" s="705"/>
      <c r="DB34" s="705"/>
      <c r="DC34" s="708"/>
      <c r="DD34" s="674">
        <v>622839</v>
      </c>
      <c r="DE34" s="666"/>
      <c r="DF34" s="666"/>
      <c r="DG34" s="666"/>
      <c r="DH34" s="666"/>
      <c r="DI34" s="666"/>
      <c r="DJ34" s="666"/>
      <c r="DK34" s="667"/>
      <c r="DL34" s="674">
        <v>596245</v>
      </c>
      <c r="DM34" s="666"/>
      <c r="DN34" s="666"/>
      <c r="DO34" s="666"/>
      <c r="DP34" s="666"/>
      <c r="DQ34" s="666"/>
      <c r="DR34" s="666"/>
      <c r="DS34" s="666"/>
      <c r="DT34" s="666"/>
      <c r="DU34" s="666"/>
      <c r="DV34" s="667"/>
      <c r="DW34" s="670">
        <v>14.6</v>
      </c>
      <c r="DX34" s="705"/>
      <c r="DY34" s="705"/>
      <c r="DZ34" s="705"/>
      <c r="EA34" s="705"/>
      <c r="EB34" s="705"/>
      <c r="EC34" s="706"/>
    </row>
    <row r="35" spans="2:133" ht="11.25" customHeight="1" x14ac:dyDescent="0.2">
      <c r="B35" s="662" t="s">
        <v>320</v>
      </c>
      <c r="C35" s="663"/>
      <c r="D35" s="663"/>
      <c r="E35" s="663"/>
      <c r="F35" s="663"/>
      <c r="G35" s="663"/>
      <c r="H35" s="663"/>
      <c r="I35" s="663"/>
      <c r="J35" s="663"/>
      <c r="K35" s="663"/>
      <c r="L35" s="663"/>
      <c r="M35" s="663"/>
      <c r="N35" s="663"/>
      <c r="O35" s="663"/>
      <c r="P35" s="663"/>
      <c r="Q35" s="664"/>
      <c r="R35" s="665">
        <v>4964</v>
      </c>
      <c r="S35" s="666"/>
      <c r="T35" s="666"/>
      <c r="U35" s="666"/>
      <c r="V35" s="666"/>
      <c r="W35" s="666"/>
      <c r="X35" s="666"/>
      <c r="Y35" s="667"/>
      <c r="Z35" s="668">
        <v>0.1</v>
      </c>
      <c r="AA35" s="668"/>
      <c r="AB35" s="668"/>
      <c r="AC35" s="668"/>
      <c r="AD35" s="669" t="s">
        <v>126</v>
      </c>
      <c r="AE35" s="669"/>
      <c r="AF35" s="669"/>
      <c r="AG35" s="669"/>
      <c r="AH35" s="669"/>
      <c r="AI35" s="669"/>
      <c r="AJ35" s="669"/>
      <c r="AK35" s="669"/>
      <c r="AL35" s="670" t="s">
        <v>126</v>
      </c>
      <c r="AM35" s="671"/>
      <c r="AN35" s="671"/>
      <c r="AO35" s="672"/>
      <c r="AP35" s="218"/>
      <c r="AQ35" s="644" t="s">
        <v>321</v>
      </c>
      <c r="AR35" s="645"/>
      <c r="AS35" s="645"/>
      <c r="AT35" s="645"/>
      <c r="AU35" s="645"/>
      <c r="AV35" s="645"/>
      <c r="AW35" s="645"/>
      <c r="AX35" s="645"/>
      <c r="AY35" s="645"/>
      <c r="AZ35" s="645"/>
      <c r="BA35" s="645"/>
      <c r="BB35" s="645"/>
      <c r="BC35" s="645"/>
      <c r="BD35" s="645"/>
      <c r="BE35" s="645"/>
      <c r="BF35" s="646"/>
      <c r="BG35" s="644" t="s">
        <v>322</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323</v>
      </c>
      <c r="CE35" s="681"/>
      <c r="CF35" s="681"/>
      <c r="CG35" s="681"/>
      <c r="CH35" s="681"/>
      <c r="CI35" s="681"/>
      <c r="CJ35" s="681"/>
      <c r="CK35" s="681"/>
      <c r="CL35" s="681"/>
      <c r="CM35" s="681"/>
      <c r="CN35" s="681"/>
      <c r="CO35" s="681"/>
      <c r="CP35" s="681"/>
      <c r="CQ35" s="682"/>
      <c r="CR35" s="665">
        <v>40479</v>
      </c>
      <c r="CS35" s="703"/>
      <c r="CT35" s="703"/>
      <c r="CU35" s="703"/>
      <c r="CV35" s="703"/>
      <c r="CW35" s="703"/>
      <c r="CX35" s="703"/>
      <c r="CY35" s="704"/>
      <c r="CZ35" s="670">
        <v>0.6</v>
      </c>
      <c r="DA35" s="705"/>
      <c r="DB35" s="705"/>
      <c r="DC35" s="708"/>
      <c r="DD35" s="674">
        <v>33937</v>
      </c>
      <c r="DE35" s="703"/>
      <c r="DF35" s="703"/>
      <c r="DG35" s="703"/>
      <c r="DH35" s="703"/>
      <c r="DI35" s="703"/>
      <c r="DJ35" s="703"/>
      <c r="DK35" s="704"/>
      <c r="DL35" s="674">
        <v>33937</v>
      </c>
      <c r="DM35" s="703"/>
      <c r="DN35" s="703"/>
      <c r="DO35" s="703"/>
      <c r="DP35" s="703"/>
      <c r="DQ35" s="703"/>
      <c r="DR35" s="703"/>
      <c r="DS35" s="703"/>
      <c r="DT35" s="703"/>
      <c r="DU35" s="703"/>
      <c r="DV35" s="704"/>
      <c r="DW35" s="670">
        <v>0.8</v>
      </c>
      <c r="DX35" s="705"/>
      <c r="DY35" s="705"/>
      <c r="DZ35" s="705"/>
      <c r="EA35" s="705"/>
      <c r="EB35" s="705"/>
      <c r="EC35" s="706"/>
    </row>
    <row r="36" spans="2:133" ht="11.25" customHeight="1" x14ac:dyDescent="0.2">
      <c r="B36" s="662" t="s">
        <v>324</v>
      </c>
      <c r="C36" s="663"/>
      <c r="D36" s="663"/>
      <c r="E36" s="663"/>
      <c r="F36" s="663"/>
      <c r="G36" s="663"/>
      <c r="H36" s="663"/>
      <c r="I36" s="663"/>
      <c r="J36" s="663"/>
      <c r="K36" s="663"/>
      <c r="L36" s="663"/>
      <c r="M36" s="663"/>
      <c r="N36" s="663"/>
      <c r="O36" s="663"/>
      <c r="P36" s="663"/>
      <c r="Q36" s="664"/>
      <c r="R36" s="665">
        <v>61414</v>
      </c>
      <c r="S36" s="666"/>
      <c r="T36" s="666"/>
      <c r="U36" s="666"/>
      <c r="V36" s="666"/>
      <c r="W36" s="666"/>
      <c r="X36" s="666"/>
      <c r="Y36" s="667"/>
      <c r="Z36" s="668">
        <v>0.9</v>
      </c>
      <c r="AA36" s="668"/>
      <c r="AB36" s="668"/>
      <c r="AC36" s="668"/>
      <c r="AD36" s="669" t="s">
        <v>126</v>
      </c>
      <c r="AE36" s="669"/>
      <c r="AF36" s="669"/>
      <c r="AG36" s="669"/>
      <c r="AH36" s="669"/>
      <c r="AI36" s="669"/>
      <c r="AJ36" s="669"/>
      <c r="AK36" s="669"/>
      <c r="AL36" s="670" t="s">
        <v>126</v>
      </c>
      <c r="AM36" s="671"/>
      <c r="AN36" s="671"/>
      <c r="AO36" s="672"/>
      <c r="AP36" s="218"/>
      <c r="AQ36" s="739" t="s">
        <v>325</v>
      </c>
      <c r="AR36" s="740"/>
      <c r="AS36" s="740"/>
      <c r="AT36" s="740"/>
      <c r="AU36" s="740"/>
      <c r="AV36" s="740"/>
      <c r="AW36" s="740"/>
      <c r="AX36" s="740"/>
      <c r="AY36" s="741"/>
      <c r="AZ36" s="654">
        <v>799491</v>
      </c>
      <c r="BA36" s="655"/>
      <c r="BB36" s="655"/>
      <c r="BC36" s="655"/>
      <c r="BD36" s="655"/>
      <c r="BE36" s="655"/>
      <c r="BF36" s="742"/>
      <c r="BG36" s="676" t="s">
        <v>326</v>
      </c>
      <c r="BH36" s="677"/>
      <c r="BI36" s="677"/>
      <c r="BJ36" s="677"/>
      <c r="BK36" s="677"/>
      <c r="BL36" s="677"/>
      <c r="BM36" s="677"/>
      <c r="BN36" s="677"/>
      <c r="BO36" s="677"/>
      <c r="BP36" s="677"/>
      <c r="BQ36" s="677"/>
      <c r="BR36" s="677"/>
      <c r="BS36" s="677"/>
      <c r="BT36" s="677"/>
      <c r="BU36" s="678"/>
      <c r="BV36" s="654">
        <v>60650</v>
      </c>
      <c r="BW36" s="655"/>
      <c r="BX36" s="655"/>
      <c r="BY36" s="655"/>
      <c r="BZ36" s="655"/>
      <c r="CA36" s="655"/>
      <c r="CB36" s="742"/>
      <c r="CD36" s="680" t="s">
        <v>327</v>
      </c>
      <c r="CE36" s="681"/>
      <c r="CF36" s="681"/>
      <c r="CG36" s="681"/>
      <c r="CH36" s="681"/>
      <c r="CI36" s="681"/>
      <c r="CJ36" s="681"/>
      <c r="CK36" s="681"/>
      <c r="CL36" s="681"/>
      <c r="CM36" s="681"/>
      <c r="CN36" s="681"/>
      <c r="CO36" s="681"/>
      <c r="CP36" s="681"/>
      <c r="CQ36" s="682"/>
      <c r="CR36" s="665">
        <v>588658</v>
      </c>
      <c r="CS36" s="666"/>
      <c r="CT36" s="666"/>
      <c r="CU36" s="666"/>
      <c r="CV36" s="666"/>
      <c r="CW36" s="666"/>
      <c r="CX36" s="666"/>
      <c r="CY36" s="667"/>
      <c r="CZ36" s="670">
        <v>8.8000000000000007</v>
      </c>
      <c r="DA36" s="705"/>
      <c r="DB36" s="705"/>
      <c r="DC36" s="708"/>
      <c r="DD36" s="674">
        <v>540759</v>
      </c>
      <c r="DE36" s="666"/>
      <c r="DF36" s="666"/>
      <c r="DG36" s="666"/>
      <c r="DH36" s="666"/>
      <c r="DI36" s="666"/>
      <c r="DJ36" s="666"/>
      <c r="DK36" s="667"/>
      <c r="DL36" s="674">
        <v>452620</v>
      </c>
      <c r="DM36" s="666"/>
      <c r="DN36" s="666"/>
      <c r="DO36" s="666"/>
      <c r="DP36" s="666"/>
      <c r="DQ36" s="666"/>
      <c r="DR36" s="666"/>
      <c r="DS36" s="666"/>
      <c r="DT36" s="666"/>
      <c r="DU36" s="666"/>
      <c r="DV36" s="667"/>
      <c r="DW36" s="670">
        <v>11.1</v>
      </c>
      <c r="DX36" s="705"/>
      <c r="DY36" s="705"/>
      <c r="DZ36" s="705"/>
      <c r="EA36" s="705"/>
      <c r="EB36" s="705"/>
      <c r="EC36" s="706"/>
    </row>
    <row r="37" spans="2:133" ht="11.25" customHeight="1" x14ac:dyDescent="0.2">
      <c r="B37" s="662" t="s">
        <v>328</v>
      </c>
      <c r="C37" s="663"/>
      <c r="D37" s="663"/>
      <c r="E37" s="663"/>
      <c r="F37" s="663"/>
      <c r="G37" s="663"/>
      <c r="H37" s="663"/>
      <c r="I37" s="663"/>
      <c r="J37" s="663"/>
      <c r="K37" s="663"/>
      <c r="L37" s="663"/>
      <c r="M37" s="663"/>
      <c r="N37" s="663"/>
      <c r="O37" s="663"/>
      <c r="P37" s="663"/>
      <c r="Q37" s="664"/>
      <c r="R37" s="665">
        <v>156523</v>
      </c>
      <c r="S37" s="666"/>
      <c r="T37" s="666"/>
      <c r="U37" s="666"/>
      <c r="V37" s="666"/>
      <c r="W37" s="666"/>
      <c r="X37" s="666"/>
      <c r="Y37" s="667"/>
      <c r="Z37" s="668">
        <v>2.2000000000000002</v>
      </c>
      <c r="AA37" s="668"/>
      <c r="AB37" s="668"/>
      <c r="AC37" s="668"/>
      <c r="AD37" s="669" t="s">
        <v>126</v>
      </c>
      <c r="AE37" s="669"/>
      <c r="AF37" s="669"/>
      <c r="AG37" s="669"/>
      <c r="AH37" s="669"/>
      <c r="AI37" s="669"/>
      <c r="AJ37" s="669"/>
      <c r="AK37" s="669"/>
      <c r="AL37" s="670" t="s">
        <v>126</v>
      </c>
      <c r="AM37" s="671"/>
      <c r="AN37" s="671"/>
      <c r="AO37" s="672"/>
      <c r="AQ37" s="743" t="s">
        <v>329</v>
      </c>
      <c r="AR37" s="744"/>
      <c r="AS37" s="744"/>
      <c r="AT37" s="744"/>
      <c r="AU37" s="744"/>
      <c r="AV37" s="744"/>
      <c r="AW37" s="744"/>
      <c r="AX37" s="744"/>
      <c r="AY37" s="745"/>
      <c r="AZ37" s="665">
        <v>321110</v>
      </c>
      <c r="BA37" s="666"/>
      <c r="BB37" s="666"/>
      <c r="BC37" s="666"/>
      <c r="BD37" s="703"/>
      <c r="BE37" s="703"/>
      <c r="BF37" s="734"/>
      <c r="BG37" s="680" t="s">
        <v>330</v>
      </c>
      <c r="BH37" s="681"/>
      <c r="BI37" s="681"/>
      <c r="BJ37" s="681"/>
      <c r="BK37" s="681"/>
      <c r="BL37" s="681"/>
      <c r="BM37" s="681"/>
      <c r="BN37" s="681"/>
      <c r="BO37" s="681"/>
      <c r="BP37" s="681"/>
      <c r="BQ37" s="681"/>
      <c r="BR37" s="681"/>
      <c r="BS37" s="681"/>
      <c r="BT37" s="681"/>
      <c r="BU37" s="682"/>
      <c r="BV37" s="665">
        <v>50943</v>
      </c>
      <c r="BW37" s="666"/>
      <c r="BX37" s="666"/>
      <c r="BY37" s="666"/>
      <c r="BZ37" s="666"/>
      <c r="CA37" s="666"/>
      <c r="CB37" s="675"/>
      <c r="CD37" s="680" t="s">
        <v>331</v>
      </c>
      <c r="CE37" s="681"/>
      <c r="CF37" s="681"/>
      <c r="CG37" s="681"/>
      <c r="CH37" s="681"/>
      <c r="CI37" s="681"/>
      <c r="CJ37" s="681"/>
      <c r="CK37" s="681"/>
      <c r="CL37" s="681"/>
      <c r="CM37" s="681"/>
      <c r="CN37" s="681"/>
      <c r="CO37" s="681"/>
      <c r="CP37" s="681"/>
      <c r="CQ37" s="682"/>
      <c r="CR37" s="665">
        <v>285661</v>
      </c>
      <c r="CS37" s="703"/>
      <c r="CT37" s="703"/>
      <c r="CU37" s="703"/>
      <c r="CV37" s="703"/>
      <c r="CW37" s="703"/>
      <c r="CX37" s="703"/>
      <c r="CY37" s="704"/>
      <c r="CZ37" s="670">
        <v>4.3</v>
      </c>
      <c r="DA37" s="705"/>
      <c r="DB37" s="705"/>
      <c r="DC37" s="708"/>
      <c r="DD37" s="674">
        <v>285661</v>
      </c>
      <c r="DE37" s="703"/>
      <c r="DF37" s="703"/>
      <c r="DG37" s="703"/>
      <c r="DH37" s="703"/>
      <c r="DI37" s="703"/>
      <c r="DJ37" s="703"/>
      <c r="DK37" s="704"/>
      <c r="DL37" s="674">
        <v>284019</v>
      </c>
      <c r="DM37" s="703"/>
      <c r="DN37" s="703"/>
      <c r="DO37" s="703"/>
      <c r="DP37" s="703"/>
      <c r="DQ37" s="703"/>
      <c r="DR37" s="703"/>
      <c r="DS37" s="703"/>
      <c r="DT37" s="703"/>
      <c r="DU37" s="703"/>
      <c r="DV37" s="704"/>
      <c r="DW37" s="670">
        <v>7</v>
      </c>
      <c r="DX37" s="705"/>
      <c r="DY37" s="705"/>
      <c r="DZ37" s="705"/>
      <c r="EA37" s="705"/>
      <c r="EB37" s="705"/>
      <c r="EC37" s="706"/>
    </row>
    <row r="38" spans="2:133" ht="11.25" customHeight="1" x14ac:dyDescent="0.2">
      <c r="B38" s="662" t="s">
        <v>332</v>
      </c>
      <c r="C38" s="663"/>
      <c r="D38" s="663"/>
      <c r="E38" s="663"/>
      <c r="F38" s="663"/>
      <c r="G38" s="663"/>
      <c r="H38" s="663"/>
      <c r="I38" s="663"/>
      <c r="J38" s="663"/>
      <c r="K38" s="663"/>
      <c r="L38" s="663"/>
      <c r="M38" s="663"/>
      <c r="N38" s="663"/>
      <c r="O38" s="663"/>
      <c r="P38" s="663"/>
      <c r="Q38" s="664"/>
      <c r="R38" s="665">
        <v>307586</v>
      </c>
      <c r="S38" s="666"/>
      <c r="T38" s="666"/>
      <c r="U38" s="666"/>
      <c r="V38" s="666"/>
      <c r="W38" s="666"/>
      <c r="X38" s="666"/>
      <c r="Y38" s="667"/>
      <c r="Z38" s="668">
        <v>4.4000000000000004</v>
      </c>
      <c r="AA38" s="668"/>
      <c r="AB38" s="668"/>
      <c r="AC38" s="668"/>
      <c r="AD38" s="669" t="s">
        <v>126</v>
      </c>
      <c r="AE38" s="669"/>
      <c r="AF38" s="669"/>
      <c r="AG38" s="669"/>
      <c r="AH38" s="669"/>
      <c r="AI38" s="669"/>
      <c r="AJ38" s="669"/>
      <c r="AK38" s="669"/>
      <c r="AL38" s="670" t="s">
        <v>126</v>
      </c>
      <c r="AM38" s="671"/>
      <c r="AN38" s="671"/>
      <c r="AO38" s="672"/>
      <c r="AQ38" s="743" t="s">
        <v>333</v>
      </c>
      <c r="AR38" s="744"/>
      <c r="AS38" s="744"/>
      <c r="AT38" s="744"/>
      <c r="AU38" s="744"/>
      <c r="AV38" s="744"/>
      <c r="AW38" s="744"/>
      <c r="AX38" s="744"/>
      <c r="AY38" s="745"/>
      <c r="AZ38" s="665">
        <v>24802</v>
      </c>
      <c r="BA38" s="666"/>
      <c r="BB38" s="666"/>
      <c r="BC38" s="666"/>
      <c r="BD38" s="703"/>
      <c r="BE38" s="703"/>
      <c r="BF38" s="734"/>
      <c r="BG38" s="680" t="s">
        <v>334</v>
      </c>
      <c r="BH38" s="681"/>
      <c r="BI38" s="681"/>
      <c r="BJ38" s="681"/>
      <c r="BK38" s="681"/>
      <c r="BL38" s="681"/>
      <c r="BM38" s="681"/>
      <c r="BN38" s="681"/>
      <c r="BO38" s="681"/>
      <c r="BP38" s="681"/>
      <c r="BQ38" s="681"/>
      <c r="BR38" s="681"/>
      <c r="BS38" s="681"/>
      <c r="BT38" s="681"/>
      <c r="BU38" s="682"/>
      <c r="BV38" s="665">
        <v>1907</v>
      </c>
      <c r="BW38" s="666"/>
      <c r="BX38" s="666"/>
      <c r="BY38" s="666"/>
      <c r="BZ38" s="666"/>
      <c r="CA38" s="666"/>
      <c r="CB38" s="675"/>
      <c r="CD38" s="680" t="s">
        <v>335</v>
      </c>
      <c r="CE38" s="681"/>
      <c r="CF38" s="681"/>
      <c r="CG38" s="681"/>
      <c r="CH38" s="681"/>
      <c r="CI38" s="681"/>
      <c r="CJ38" s="681"/>
      <c r="CK38" s="681"/>
      <c r="CL38" s="681"/>
      <c r="CM38" s="681"/>
      <c r="CN38" s="681"/>
      <c r="CO38" s="681"/>
      <c r="CP38" s="681"/>
      <c r="CQ38" s="682"/>
      <c r="CR38" s="665">
        <v>773763</v>
      </c>
      <c r="CS38" s="666"/>
      <c r="CT38" s="666"/>
      <c r="CU38" s="666"/>
      <c r="CV38" s="666"/>
      <c r="CW38" s="666"/>
      <c r="CX38" s="666"/>
      <c r="CY38" s="667"/>
      <c r="CZ38" s="670">
        <v>11.6</v>
      </c>
      <c r="DA38" s="705"/>
      <c r="DB38" s="705"/>
      <c r="DC38" s="708"/>
      <c r="DD38" s="674">
        <v>676056</v>
      </c>
      <c r="DE38" s="666"/>
      <c r="DF38" s="666"/>
      <c r="DG38" s="666"/>
      <c r="DH38" s="666"/>
      <c r="DI38" s="666"/>
      <c r="DJ38" s="666"/>
      <c r="DK38" s="667"/>
      <c r="DL38" s="674">
        <v>605813</v>
      </c>
      <c r="DM38" s="666"/>
      <c r="DN38" s="666"/>
      <c r="DO38" s="666"/>
      <c r="DP38" s="666"/>
      <c r="DQ38" s="666"/>
      <c r="DR38" s="666"/>
      <c r="DS38" s="666"/>
      <c r="DT38" s="666"/>
      <c r="DU38" s="666"/>
      <c r="DV38" s="667"/>
      <c r="DW38" s="670">
        <v>14.8</v>
      </c>
      <c r="DX38" s="705"/>
      <c r="DY38" s="705"/>
      <c r="DZ38" s="705"/>
      <c r="EA38" s="705"/>
      <c r="EB38" s="705"/>
      <c r="EC38" s="706"/>
    </row>
    <row r="39" spans="2:133" ht="11.25" customHeight="1" x14ac:dyDescent="0.2">
      <c r="B39" s="662" t="s">
        <v>336</v>
      </c>
      <c r="C39" s="663"/>
      <c r="D39" s="663"/>
      <c r="E39" s="663"/>
      <c r="F39" s="663"/>
      <c r="G39" s="663"/>
      <c r="H39" s="663"/>
      <c r="I39" s="663"/>
      <c r="J39" s="663"/>
      <c r="K39" s="663"/>
      <c r="L39" s="663"/>
      <c r="M39" s="663"/>
      <c r="N39" s="663"/>
      <c r="O39" s="663"/>
      <c r="P39" s="663"/>
      <c r="Q39" s="664"/>
      <c r="R39" s="665">
        <v>122009</v>
      </c>
      <c r="S39" s="666"/>
      <c r="T39" s="666"/>
      <c r="U39" s="666"/>
      <c r="V39" s="666"/>
      <c r="W39" s="666"/>
      <c r="X39" s="666"/>
      <c r="Y39" s="667"/>
      <c r="Z39" s="668">
        <v>1.7</v>
      </c>
      <c r="AA39" s="668"/>
      <c r="AB39" s="668"/>
      <c r="AC39" s="668"/>
      <c r="AD39" s="669">
        <v>7</v>
      </c>
      <c r="AE39" s="669"/>
      <c r="AF39" s="669"/>
      <c r="AG39" s="669"/>
      <c r="AH39" s="669"/>
      <c r="AI39" s="669"/>
      <c r="AJ39" s="669"/>
      <c r="AK39" s="669"/>
      <c r="AL39" s="670">
        <v>0</v>
      </c>
      <c r="AM39" s="671"/>
      <c r="AN39" s="671"/>
      <c r="AO39" s="672"/>
      <c r="AQ39" s="743" t="s">
        <v>337</v>
      </c>
      <c r="AR39" s="744"/>
      <c r="AS39" s="744"/>
      <c r="AT39" s="744"/>
      <c r="AU39" s="744"/>
      <c r="AV39" s="744"/>
      <c r="AW39" s="744"/>
      <c r="AX39" s="744"/>
      <c r="AY39" s="745"/>
      <c r="AZ39" s="665">
        <v>926</v>
      </c>
      <c r="BA39" s="666"/>
      <c r="BB39" s="666"/>
      <c r="BC39" s="666"/>
      <c r="BD39" s="703"/>
      <c r="BE39" s="703"/>
      <c r="BF39" s="734"/>
      <c r="BG39" s="680" t="s">
        <v>338</v>
      </c>
      <c r="BH39" s="681"/>
      <c r="BI39" s="681"/>
      <c r="BJ39" s="681"/>
      <c r="BK39" s="681"/>
      <c r="BL39" s="681"/>
      <c r="BM39" s="681"/>
      <c r="BN39" s="681"/>
      <c r="BO39" s="681"/>
      <c r="BP39" s="681"/>
      <c r="BQ39" s="681"/>
      <c r="BR39" s="681"/>
      <c r="BS39" s="681"/>
      <c r="BT39" s="681"/>
      <c r="BU39" s="682"/>
      <c r="BV39" s="665">
        <v>3224</v>
      </c>
      <c r="BW39" s="666"/>
      <c r="BX39" s="666"/>
      <c r="BY39" s="666"/>
      <c r="BZ39" s="666"/>
      <c r="CA39" s="666"/>
      <c r="CB39" s="675"/>
      <c r="CD39" s="680" t="s">
        <v>339</v>
      </c>
      <c r="CE39" s="681"/>
      <c r="CF39" s="681"/>
      <c r="CG39" s="681"/>
      <c r="CH39" s="681"/>
      <c r="CI39" s="681"/>
      <c r="CJ39" s="681"/>
      <c r="CK39" s="681"/>
      <c r="CL39" s="681"/>
      <c r="CM39" s="681"/>
      <c r="CN39" s="681"/>
      <c r="CO39" s="681"/>
      <c r="CP39" s="681"/>
      <c r="CQ39" s="682"/>
      <c r="CR39" s="665">
        <v>507553</v>
      </c>
      <c r="CS39" s="703"/>
      <c r="CT39" s="703"/>
      <c r="CU39" s="703"/>
      <c r="CV39" s="703"/>
      <c r="CW39" s="703"/>
      <c r="CX39" s="703"/>
      <c r="CY39" s="704"/>
      <c r="CZ39" s="670">
        <v>7.6</v>
      </c>
      <c r="DA39" s="705"/>
      <c r="DB39" s="705"/>
      <c r="DC39" s="708"/>
      <c r="DD39" s="674">
        <v>453324</v>
      </c>
      <c r="DE39" s="703"/>
      <c r="DF39" s="703"/>
      <c r="DG39" s="703"/>
      <c r="DH39" s="703"/>
      <c r="DI39" s="703"/>
      <c r="DJ39" s="703"/>
      <c r="DK39" s="704"/>
      <c r="DL39" s="674" t="s">
        <v>126</v>
      </c>
      <c r="DM39" s="703"/>
      <c r="DN39" s="703"/>
      <c r="DO39" s="703"/>
      <c r="DP39" s="703"/>
      <c r="DQ39" s="703"/>
      <c r="DR39" s="703"/>
      <c r="DS39" s="703"/>
      <c r="DT39" s="703"/>
      <c r="DU39" s="703"/>
      <c r="DV39" s="704"/>
      <c r="DW39" s="670" t="s">
        <v>126</v>
      </c>
      <c r="DX39" s="705"/>
      <c r="DY39" s="705"/>
      <c r="DZ39" s="705"/>
      <c r="EA39" s="705"/>
      <c r="EB39" s="705"/>
      <c r="EC39" s="706"/>
    </row>
    <row r="40" spans="2:133" ht="11.25" customHeight="1" x14ac:dyDescent="0.2">
      <c r="B40" s="662" t="s">
        <v>340</v>
      </c>
      <c r="C40" s="663"/>
      <c r="D40" s="663"/>
      <c r="E40" s="663"/>
      <c r="F40" s="663"/>
      <c r="G40" s="663"/>
      <c r="H40" s="663"/>
      <c r="I40" s="663"/>
      <c r="J40" s="663"/>
      <c r="K40" s="663"/>
      <c r="L40" s="663"/>
      <c r="M40" s="663"/>
      <c r="N40" s="663"/>
      <c r="O40" s="663"/>
      <c r="P40" s="663"/>
      <c r="Q40" s="664"/>
      <c r="R40" s="665">
        <v>561700</v>
      </c>
      <c r="S40" s="666"/>
      <c r="T40" s="666"/>
      <c r="U40" s="666"/>
      <c r="V40" s="666"/>
      <c r="W40" s="666"/>
      <c r="X40" s="666"/>
      <c r="Y40" s="667"/>
      <c r="Z40" s="668">
        <v>8</v>
      </c>
      <c r="AA40" s="668"/>
      <c r="AB40" s="668"/>
      <c r="AC40" s="668"/>
      <c r="AD40" s="669" t="s">
        <v>126</v>
      </c>
      <c r="AE40" s="669"/>
      <c r="AF40" s="669"/>
      <c r="AG40" s="669"/>
      <c r="AH40" s="669"/>
      <c r="AI40" s="669"/>
      <c r="AJ40" s="669"/>
      <c r="AK40" s="669"/>
      <c r="AL40" s="670" t="s">
        <v>126</v>
      </c>
      <c r="AM40" s="671"/>
      <c r="AN40" s="671"/>
      <c r="AO40" s="672"/>
      <c r="AQ40" s="743" t="s">
        <v>341</v>
      </c>
      <c r="AR40" s="744"/>
      <c r="AS40" s="744"/>
      <c r="AT40" s="744"/>
      <c r="AU40" s="744"/>
      <c r="AV40" s="744"/>
      <c r="AW40" s="744"/>
      <c r="AX40" s="744"/>
      <c r="AY40" s="745"/>
      <c r="AZ40" s="665" t="s">
        <v>126</v>
      </c>
      <c r="BA40" s="666"/>
      <c r="BB40" s="666"/>
      <c r="BC40" s="666"/>
      <c r="BD40" s="703"/>
      <c r="BE40" s="703"/>
      <c r="BF40" s="734"/>
      <c r="BG40" s="746" t="s">
        <v>342</v>
      </c>
      <c r="BH40" s="747"/>
      <c r="BI40" s="747"/>
      <c r="BJ40" s="747"/>
      <c r="BK40" s="747"/>
      <c r="BL40" s="364"/>
      <c r="BM40" s="681" t="s">
        <v>343</v>
      </c>
      <c r="BN40" s="681"/>
      <c r="BO40" s="681"/>
      <c r="BP40" s="681"/>
      <c r="BQ40" s="681"/>
      <c r="BR40" s="681"/>
      <c r="BS40" s="681"/>
      <c r="BT40" s="681"/>
      <c r="BU40" s="682"/>
      <c r="BV40" s="665">
        <v>105</v>
      </c>
      <c r="BW40" s="666"/>
      <c r="BX40" s="666"/>
      <c r="BY40" s="666"/>
      <c r="BZ40" s="666"/>
      <c r="CA40" s="666"/>
      <c r="CB40" s="675"/>
      <c r="CD40" s="680" t="s">
        <v>344</v>
      </c>
      <c r="CE40" s="681"/>
      <c r="CF40" s="681"/>
      <c r="CG40" s="681"/>
      <c r="CH40" s="681"/>
      <c r="CI40" s="681"/>
      <c r="CJ40" s="681"/>
      <c r="CK40" s="681"/>
      <c r="CL40" s="681"/>
      <c r="CM40" s="681"/>
      <c r="CN40" s="681"/>
      <c r="CO40" s="681"/>
      <c r="CP40" s="681"/>
      <c r="CQ40" s="682"/>
      <c r="CR40" s="665">
        <v>1064</v>
      </c>
      <c r="CS40" s="666"/>
      <c r="CT40" s="666"/>
      <c r="CU40" s="666"/>
      <c r="CV40" s="666"/>
      <c r="CW40" s="666"/>
      <c r="CX40" s="666"/>
      <c r="CY40" s="667"/>
      <c r="CZ40" s="670">
        <v>0</v>
      </c>
      <c r="DA40" s="705"/>
      <c r="DB40" s="705"/>
      <c r="DC40" s="708"/>
      <c r="DD40" s="674">
        <v>1064</v>
      </c>
      <c r="DE40" s="666"/>
      <c r="DF40" s="666"/>
      <c r="DG40" s="666"/>
      <c r="DH40" s="666"/>
      <c r="DI40" s="666"/>
      <c r="DJ40" s="666"/>
      <c r="DK40" s="667"/>
      <c r="DL40" s="674" t="s">
        <v>126</v>
      </c>
      <c r="DM40" s="666"/>
      <c r="DN40" s="666"/>
      <c r="DO40" s="666"/>
      <c r="DP40" s="666"/>
      <c r="DQ40" s="666"/>
      <c r="DR40" s="666"/>
      <c r="DS40" s="666"/>
      <c r="DT40" s="666"/>
      <c r="DU40" s="666"/>
      <c r="DV40" s="667"/>
      <c r="DW40" s="670" t="s">
        <v>126</v>
      </c>
      <c r="DX40" s="705"/>
      <c r="DY40" s="705"/>
      <c r="DZ40" s="705"/>
      <c r="EA40" s="705"/>
      <c r="EB40" s="705"/>
      <c r="EC40" s="706"/>
    </row>
    <row r="41" spans="2:133" ht="11.25" customHeight="1" x14ac:dyDescent="0.2">
      <c r="B41" s="662" t="s">
        <v>345</v>
      </c>
      <c r="C41" s="663"/>
      <c r="D41" s="663"/>
      <c r="E41" s="663"/>
      <c r="F41" s="663"/>
      <c r="G41" s="663"/>
      <c r="H41" s="663"/>
      <c r="I41" s="663"/>
      <c r="J41" s="663"/>
      <c r="K41" s="663"/>
      <c r="L41" s="663"/>
      <c r="M41" s="663"/>
      <c r="N41" s="663"/>
      <c r="O41" s="663"/>
      <c r="P41" s="663"/>
      <c r="Q41" s="664"/>
      <c r="R41" s="665" t="s">
        <v>126</v>
      </c>
      <c r="S41" s="666"/>
      <c r="T41" s="666"/>
      <c r="U41" s="666"/>
      <c r="V41" s="666"/>
      <c r="W41" s="666"/>
      <c r="X41" s="666"/>
      <c r="Y41" s="667"/>
      <c r="Z41" s="668" t="s">
        <v>126</v>
      </c>
      <c r="AA41" s="668"/>
      <c r="AB41" s="668"/>
      <c r="AC41" s="668"/>
      <c r="AD41" s="669" t="s">
        <v>126</v>
      </c>
      <c r="AE41" s="669"/>
      <c r="AF41" s="669"/>
      <c r="AG41" s="669"/>
      <c r="AH41" s="669"/>
      <c r="AI41" s="669"/>
      <c r="AJ41" s="669"/>
      <c r="AK41" s="669"/>
      <c r="AL41" s="670" t="s">
        <v>126</v>
      </c>
      <c r="AM41" s="671"/>
      <c r="AN41" s="671"/>
      <c r="AO41" s="672"/>
      <c r="AQ41" s="743" t="s">
        <v>346</v>
      </c>
      <c r="AR41" s="744"/>
      <c r="AS41" s="744"/>
      <c r="AT41" s="744"/>
      <c r="AU41" s="744"/>
      <c r="AV41" s="744"/>
      <c r="AW41" s="744"/>
      <c r="AX41" s="744"/>
      <c r="AY41" s="745"/>
      <c r="AZ41" s="665">
        <v>84356</v>
      </c>
      <c r="BA41" s="666"/>
      <c r="BB41" s="666"/>
      <c r="BC41" s="666"/>
      <c r="BD41" s="703"/>
      <c r="BE41" s="703"/>
      <c r="BF41" s="734"/>
      <c r="BG41" s="746"/>
      <c r="BH41" s="747"/>
      <c r="BI41" s="747"/>
      <c r="BJ41" s="747"/>
      <c r="BK41" s="747"/>
      <c r="BL41" s="364"/>
      <c r="BM41" s="681" t="s">
        <v>347</v>
      </c>
      <c r="BN41" s="681"/>
      <c r="BO41" s="681"/>
      <c r="BP41" s="681"/>
      <c r="BQ41" s="681"/>
      <c r="BR41" s="681"/>
      <c r="BS41" s="681"/>
      <c r="BT41" s="681"/>
      <c r="BU41" s="682"/>
      <c r="BV41" s="665" t="s">
        <v>126</v>
      </c>
      <c r="BW41" s="666"/>
      <c r="BX41" s="666"/>
      <c r="BY41" s="666"/>
      <c r="BZ41" s="666"/>
      <c r="CA41" s="666"/>
      <c r="CB41" s="675"/>
      <c r="CD41" s="680" t="s">
        <v>348</v>
      </c>
      <c r="CE41" s="681"/>
      <c r="CF41" s="681"/>
      <c r="CG41" s="681"/>
      <c r="CH41" s="681"/>
      <c r="CI41" s="681"/>
      <c r="CJ41" s="681"/>
      <c r="CK41" s="681"/>
      <c r="CL41" s="681"/>
      <c r="CM41" s="681"/>
      <c r="CN41" s="681"/>
      <c r="CO41" s="681"/>
      <c r="CP41" s="681"/>
      <c r="CQ41" s="682"/>
      <c r="CR41" s="665" t="s">
        <v>126</v>
      </c>
      <c r="CS41" s="703"/>
      <c r="CT41" s="703"/>
      <c r="CU41" s="703"/>
      <c r="CV41" s="703"/>
      <c r="CW41" s="703"/>
      <c r="CX41" s="703"/>
      <c r="CY41" s="704"/>
      <c r="CZ41" s="670" t="s">
        <v>126</v>
      </c>
      <c r="DA41" s="705"/>
      <c r="DB41" s="705"/>
      <c r="DC41" s="708"/>
      <c r="DD41" s="674" t="s">
        <v>126</v>
      </c>
      <c r="DE41" s="703"/>
      <c r="DF41" s="703"/>
      <c r="DG41" s="703"/>
      <c r="DH41" s="703"/>
      <c r="DI41" s="703"/>
      <c r="DJ41" s="703"/>
      <c r="DK41" s="704"/>
      <c r="DL41" s="756"/>
      <c r="DM41" s="757"/>
      <c r="DN41" s="757"/>
      <c r="DO41" s="757"/>
      <c r="DP41" s="757"/>
      <c r="DQ41" s="757"/>
      <c r="DR41" s="757"/>
      <c r="DS41" s="757"/>
      <c r="DT41" s="757"/>
      <c r="DU41" s="757"/>
      <c r="DV41" s="758"/>
      <c r="DW41" s="750"/>
      <c r="DX41" s="751"/>
      <c r="DY41" s="751"/>
      <c r="DZ41" s="751"/>
      <c r="EA41" s="751"/>
      <c r="EB41" s="751"/>
      <c r="EC41" s="752"/>
    </row>
    <row r="42" spans="2:133" ht="11.25" customHeight="1" x14ac:dyDescent="0.2">
      <c r="B42" s="662" t="s">
        <v>349</v>
      </c>
      <c r="C42" s="663"/>
      <c r="D42" s="663"/>
      <c r="E42" s="663"/>
      <c r="F42" s="663"/>
      <c r="G42" s="663"/>
      <c r="H42" s="663"/>
      <c r="I42" s="663"/>
      <c r="J42" s="663"/>
      <c r="K42" s="663"/>
      <c r="L42" s="663"/>
      <c r="M42" s="663"/>
      <c r="N42" s="663"/>
      <c r="O42" s="663"/>
      <c r="P42" s="663"/>
      <c r="Q42" s="664"/>
      <c r="R42" s="665" t="s">
        <v>126</v>
      </c>
      <c r="S42" s="666"/>
      <c r="T42" s="666"/>
      <c r="U42" s="666"/>
      <c r="V42" s="666"/>
      <c r="W42" s="666"/>
      <c r="X42" s="666"/>
      <c r="Y42" s="667"/>
      <c r="Z42" s="668" t="s">
        <v>126</v>
      </c>
      <c r="AA42" s="668"/>
      <c r="AB42" s="668"/>
      <c r="AC42" s="668"/>
      <c r="AD42" s="669" t="s">
        <v>126</v>
      </c>
      <c r="AE42" s="669"/>
      <c r="AF42" s="669"/>
      <c r="AG42" s="669"/>
      <c r="AH42" s="669"/>
      <c r="AI42" s="669"/>
      <c r="AJ42" s="669"/>
      <c r="AK42" s="669"/>
      <c r="AL42" s="670" t="s">
        <v>126</v>
      </c>
      <c r="AM42" s="671"/>
      <c r="AN42" s="671"/>
      <c r="AO42" s="672"/>
      <c r="AQ42" s="753" t="s">
        <v>350</v>
      </c>
      <c r="AR42" s="754"/>
      <c r="AS42" s="754"/>
      <c r="AT42" s="754"/>
      <c r="AU42" s="754"/>
      <c r="AV42" s="754"/>
      <c r="AW42" s="754"/>
      <c r="AX42" s="754"/>
      <c r="AY42" s="755"/>
      <c r="AZ42" s="759">
        <v>368297</v>
      </c>
      <c r="BA42" s="760"/>
      <c r="BB42" s="760"/>
      <c r="BC42" s="760"/>
      <c r="BD42" s="736"/>
      <c r="BE42" s="736"/>
      <c r="BF42" s="738"/>
      <c r="BG42" s="748"/>
      <c r="BH42" s="749"/>
      <c r="BI42" s="749"/>
      <c r="BJ42" s="749"/>
      <c r="BK42" s="749"/>
      <c r="BL42" s="365"/>
      <c r="BM42" s="694" t="s">
        <v>351</v>
      </c>
      <c r="BN42" s="694"/>
      <c r="BO42" s="694"/>
      <c r="BP42" s="694"/>
      <c r="BQ42" s="694"/>
      <c r="BR42" s="694"/>
      <c r="BS42" s="694"/>
      <c r="BT42" s="694"/>
      <c r="BU42" s="695"/>
      <c r="BV42" s="759">
        <v>308</v>
      </c>
      <c r="BW42" s="760"/>
      <c r="BX42" s="760"/>
      <c r="BY42" s="760"/>
      <c r="BZ42" s="760"/>
      <c r="CA42" s="760"/>
      <c r="CB42" s="772"/>
      <c r="CD42" s="662" t="s">
        <v>352</v>
      </c>
      <c r="CE42" s="663"/>
      <c r="CF42" s="663"/>
      <c r="CG42" s="663"/>
      <c r="CH42" s="663"/>
      <c r="CI42" s="663"/>
      <c r="CJ42" s="663"/>
      <c r="CK42" s="663"/>
      <c r="CL42" s="663"/>
      <c r="CM42" s="663"/>
      <c r="CN42" s="663"/>
      <c r="CO42" s="663"/>
      <c r="CP42" s="663"/>
      <c r="CQ42" s="664"/>
      <c r="CR42" s="665">
        <v>1417341</v>
      </c>
      <c r="CS42" s="703"/>
      <c r="CT42" s="703"/>
      <c r="CU42" s="703"/>
      <c r="CV42" s="703"/>
      <c r="CW42" s="703"/>
      <c r="CX42" s="703"/>
      <c r="CY42" s="704"/>
      <c r="CZ42" s="670">
        <v>21.3</v>
      </c>
      <c r="DA42" s="705"/>
      <c r="DB42" s="705"/>
      <c r="DC42" s="708"/>
      <c r="DD42" s="674">
        <v>390555</v>
      </c>
      <c r="DE42" s="703"/>
      <c r="DF42" s="703"/>
      <c r="DG42" s="703"/>
      <c r="DH42" s="703"/>
      <c r="DI42" s="703"/>
      <c r="DJ42" s="703"/>
      <c r="DK42" s="704"/>
      <c r="DL42" s="756"/>
      <c r="DM42" s="757"/>
      <c r="DN42" s="757"/>
      <c r="DO42" s="757"/>
      <c r="DP42" s="757"/>
      <c r="DQ42" s="757"/>
      <c r="DR42" s="757"/>
      <c r="DS42" s="757"/>
      <c r="DT42" s="757"/>
      <c r="DU42" s="757"/>
      <c r="DV42" s="758"/>
      <c r="DW42" s="750"/>
      <c r="DX42" s="751"/>
      <c r="DY42" s="751"/>
      <c r="DZ42" s="751"/>
      <c r="EA42" s="751"/>
      <c r="EB42" s="751"/>
      <c r="EC42" s="752"/>
    </row>
    <row r="43" spans="2:133" ht="11.25" customHeight="1" x14ac:dyDescent="0.2">
      <c r="B43" s="662" t="s">
        <v>353</v>
      </c>
      <c r="C43" s="663"/>
      <c r="D43" s="663"/>
      <c r="E43" s="663"/>
      <c r="F43" s="663"/>
      <c r="G43" s="663"/>
      <c r="H43" s="663"/>
      <c r="I43" s="663"/>
      <c r="J43" s="663"/>
      <c r="K43" s="663"/>
      <c r="L43" s="663"/>
      <c r="M43" s="663"/>
      <c r="N43" s="663"/>
      <c r="O43" s="663"/>
      <c r="P43" s="663"/>
      <c r="Q43" s="664"/>
      <c r="R43" s="665">
        <v>220000</v>
      </c>
      <c r="S43" s="666"/>
      <c r="T43" s="666"/>
      <c r="U43" s="666"/>
      <c r="V43" s="666"/>
      <c r="W43" s="666"/>
      <c r="X43" s="666"/>
      <c r="Y43" s="667"/>
      <c r="Z43" s="668">
        <v>3.1</v>
      </c>
      <c r="AA43" s="668"/>
      <c r="AB43" s="668"/>
      <c r="AC43" s="668"/>
      <c r="AD43" s="669" t="s">
        <v>126</v>
      </c>
      <c r="AE43" s="669"/>
      <c r="AF43" s="669"/>
      <c r="AG43" s="669"/>
      <c r="AH43" s="669"/>
      <c r="AI43" s="669"/>
      <c r="AJ43" s="669"/>
      <c r="AK43" s="669"/>
      <c r="AL43" s="670" t="s">
        <v>126</v>
      </c>
      <c r="AM43" s="671"/>
      <c r="AN43" s="671"/>
      <c r="AO43" s="672"/>
      <c r="BV43" s="219"/>
      <c r="BW43" s="219"/>
      <c r="BX43" s="219"/>
      <c r="BY43" s="219"/>
      <c r="BZ43" s="219"/>
      <c r="CA43" s="219"/>
      <c r="CB43" s="219"/>
      <c r="CD43" s="662" t="s">
        <v>354</v>
      </c>
      <c r="CE43" s="663"/>
      <c r="CF43" s="663"/>
      <c r="CG43" s="663"/>
      <c r="CH43" s="663"/>
      <c r="CI43" s="663"/>
      <c r="CJ43" s="663"/>
      <c r="CK43" s="663"/>
      <c r="CL43" s="663"/>
      <c r="CM43" s="663"/>
      <c r="CN43" s="663"/>
      <c r="CO43" s="663"/>
      <c r="CP43" s="663"/>
      <c r="CQ43" s="664"/>
      <c r="CR43" s="665">
        <v>22787</v>
      </c>
      <c r="CS43" s="703"/>
      <c r="CT43" s="703"/>
      <c r="CU43" s="703"/>
      <c r="CV43" s="703"/>
      <c r="CW43" s="703"/>
      <c r="CX43" s="703"/>
      <c r="CY43" s="704"/>
      <c r="CZ43" s="670">
        <v>0.3</v>
      </c>
      <c r="DA43" s="705"/>
      <c r="DB43" s="705"/>
      <c r="DC43" s="708"/>
      <c r="DD43" s="674">
        <v>22787</v>
      </c>
      <c r="DE43" s="703"/>
      <c r="DF43" s="703"/>
      <c r="DG43" s="703"/>
      <c r="DH43" s="703"/>
      <c r="DI43" s="703"/>
      <c r="DJ43" s="703"/>
      <c r="DK43" s="704"/>
      <c r="DL43" s="756"/>
      <c r="DM43" s="757"/>
      <c r="DN43" s="757"/>
      <c r="DO43" s="757"/>
      <c r="DP43" s="757"/>
      <c r="DQ43" s="757"/>
      <c r="DR43" s="757"/>
      <c r="DS43" s="757"/>
      <c r="DT43" s="757"/>
      <c r="DU43" s="757"/>
      <c r="DV43" s="758"/>
      <c r="DW43" s="750"/>
      <c r="DX43" s="751"/>
      <c r="DY43" s="751"/>
      <c r="DZ43" s="751"/>
      <c r="EA43" s="751"/>
      <c r="EB43" s="751"/>
      <c r="EC43" s="752"/>
    </row>
    <row r="44" spans="2:133" ht="11.25" customHeight="1" x14ac:dyDescent="0.2">
      <c r="B44" s="709" t="s">
        <v>355</v>
      </c>
      <c r="C44" s="710"/>
      <c r="D44" s="710"/>
      <c r="E44" s="710"/>
      <c r="F44" s="710"/>
      <c r="G44" s="710"/>
      <c r="H44" s="710"/>
      <c r="I44" s="710"/>
      <c r="J44" s="710"/>
      <c r="K44" s="710"/>
      <c r="L44" s="710"/>
      <c r="M44" s="710"/>
      <c r="N44" s="710"/>
      <c r="O44" s="710"/>
      <c r="P44" s="710"/>
      <c r="Q44" s="711"/>
      <c r="R44" s="759">
        <v>7037707</v>
      </c>
      <c r="S44" s="760"/>
      <c r="T44" s="760"/>
      <c r="U44" s="760"/>
      <c r="V44" s="760"/>
      <c r="W44" s="760"/>
      <c r="X44" s="760"/>
      <c r="Y44" s="761"/>
      <c r="Z44" s="762">
        <v>100</v>
      </c>
      <c r="AA44" s="762"/>
      <c r="AB44" s="762"/>
      <c r="AC44" s="762"/>
      <c r="AD44" s="763">
        <v>3864084</v>
      </c>
      <c r="AE44" s="763"/>
      <c r="AF44" s="763"/>
      <c r="AG44" s="763"/>
      <c r="AH44" s="763"/>
      <c r="AI44" s="763"/>
      <c r="AJ44" s="763"/>
      <c r="AK44" s="763"/>
      <c r="AL44" s="764">
        <v>100</v>
      </c>
      <c r="AM44" s="737"/>
      <c r="AN44" s="737"/>
      <c r="AO44" s="765"/>
      <c r="CD44" s="766" t="s">
        <v>302</v>
      </c>
      <c r="CE44" s="767"/>
      <c r="CF44" s="662" t="s">
        <v>356</v>
      </c>
      <c r="CG44" s="663"/>
      <c r="CH44" s="663"/>
      <c r="CI44" s="663"/>
      <c r="CJ44" s="663"/>
      <c r="CK44" s="663"/>
      <c r="CL44" s="663"/>
      <c r="CM44" s="663"/>
      <c r="CN44" s="663"/>
      <c r="CO44" s="663"/>
      <c r="CP44" s="663"/>
      <c r="CQ44" s="664"/>
      <c r="CR44" s="665">
        <v>1417341</v>
      </c>
      <c r="CS44" s="666"/>
      <c r="CT44" s="666"/>
      <c r="CU44" s="666"/>
      <c r="CV44" s="666"/>
      <c r="CW44" s="666"/>
      <c r="CX44" s="666"/>
      <c r="CY44" s="667"/>
      <c r="CZ44" s="670">
        <v>21.3</v>
      </c>
      <c r="DA44" s="671"/>
      <c r="DB44" s="671"/>
      <c r="DC44" s="683"/>
      <c r="DD44" s="674">
        <v>390555</v>
      </c>
      <c r="DE44" s="666"/>
      <c r="DF44" s="666"/>
      <c r="DG44" s="666"/>
      <c r="DH44" s="666"/>
      <c r="DI44" s="666"/>
      <c r="DJ44" s="666"/>
      <c r="DK44" s="667"/>
      <c r="DL44" s="756"/>
      <c r="DM44" s="757"/>
      <c r="DN44" s="757"/>
      <c r="DO44" s="757"/>
      <c r="DP44" s="757"/>
      <c r="DQ44" s="757"/>
      <c r="DR44" s="757"/>
      <c r="DS44" s="757"/>
      <c r="DT44" s="757"/>
      <c r="DU44" s="757"/>
      <c r="DV44" s="758"/>
      <c r="DW44" s="750"/>
      <c r="DX44" s="751"/>
      <c r="DY44" s="751"/>
      <c r="DZ44" s="751"/>
      <c r="EA44" s="751"/>
      <c r="EB44" s="751"/>
      <c r="EC44" s="752"/>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357</v>
      </c>
      <c r="CG45" s="663"/>
      <c r="CH45" s="663"/>
      <c r="CI45" s="663"/>
      <c r="CJ45" s="663"/>
      <c r="CK45" s="663"/>
      <c r="CL45" s="663"/>
      <c r="CM45" s="663"/>
      <c r="CN45" s="663"/>
      <c r="CO45" s="663"/>
      <c r="CP45" s="663"/>
      <c r="CQ45" s="664"/>
      <c r="CR45" s="665">
        <v>806813</v>
      </c>
      <c r="CS45" s="703"/>
      <c r="CT45" s="703"/>
      <c r="CU45" s="703"/>
      <c r="CV45" s="703"/>
      <c r="CW45" s="703"/>
      <c r="CX45" s="703"/>
      <c r="CY45" s="704"/>
      <c r="CZ45" s="670">
        <v>12.1</v>
      </c>
      <c r="DA45" s="705"/>
      <c r="DB45" s="705"/>
      <c r="DC45" s="708"/>
      <c r="DD45" s="674">
        <v>54007</v>
      </c>
      <c r="DE45" s="703"/>
      <c r="DF45" s="703"/>
      <c r="DG45" s="703"/>
      <c r="DH45" s="703"/>
      <c r="DI45" s="703"/>
      <c r="DJ45" s="703"/>
      <c r="DK45" s="704"/>
      <c r="DL45" s="756"/>
      <c r="DM45" s="757"/>
      <c r="DN45" s="757"/>
      <c r="DO45" s="757"/>
      <c r="DP45" s="757"/>
      <c r="DQ45" s="757"/>
      <c r="DR45" s="757"/>
      <c r="DS45" s="757"/>
      <c r="DT45" s="757"/>
      <c r="DU45" s="757"/>
      <c r="DV45" s="758"/>
      <c r="DW45" s="750"/>
      <c r="DX45" s="751"/>
      <c r="DY45" s="751"/>
      <c r="DZ45" s="751"/>
      <c r="EA45" s="751"/>
      <c r="EB45" s="751"/>
      <c r="EC45" s="752"/>
    </row>
    <row r="46" spans="2:133" ht="11.25" customHeight="1" x14ac:dyDescent="0.2">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359</v>
      </c>
      <c r="CG46" s="663"/>
      <c r="CH46" s="663"/>
      <c r="CI46" s="663"/>
      <c r="CJ46" s="663"/>
      <c r="CK46" s="663"/>
      <c r="CL46" s="663"/>
      <c r="CM46" s="663"/>
      <c r="CN46" s="663"/>
      <c r="CO46" s="663"/>
      <c r="CP46" s="663"/>
      <c r="CQ46" s="664"/>
      <c r="CR46" s="665">
        <v>594597</v>
      </c>
      <c r="CS46" s="666"/>
      <c r="CT46" s="666"/>
      <c r="CU46" s="666"/>
      <c r="CV46" s="666"/>
      <c r="CW46" s="666"/>
      <c r="CX46" s="666"/>
      <c r="CY46" s="667"/>
      <c r="CZ46" s="670">
        <v>8.9</v>
      </c>
      <c r="DA46" s="671"/>
      <c r="DB46" s="671"/>
      <c r="DC46" s="683"/>
      <c r="DD46" s="674">
        <v>320617</v>
      </c>
      <c r="DE46" s="666"/>
      <c r="DF46" s="666"/>
      <c r="DG46" s="666"/>
      <c r="DH46" s="666"/>
      <c r="DI46" s="666"/>
      <c r="DJ46" s="666"/>
      <c r="DK46" s="667"/>
      <c r="DL46" s="756"/>
      <c r="DM46" s="757"/>
      <c r="DN46" s="757"/>
      <c r="DO46" s="757"/>
      <c r="DP46" s="757"/>
      <c r="DQ46" s="757"/>
      <c r="DR46" s="757"/>
      <c r="DS46" s="757"/>
      <c r="DT46" s="757"/>
      <c r="DU46" s="757"/>
      <c r="DV46" s="758"/>
      <c r="DW46" s="750"/>
      <c r="DX46" s="751"/>
      <c r="DY46" s="751"/>
      <c r="DZ46" s="751"/>
      <c r="EA46" s="751"/>
      <c r="EB46" s="751"/>
      <c r="EC46" s="752"/>
    </row>
    <row r="47" spans="2:133" ht="11.25" customHeight="1" x14ac:dyDescent="0.2">
      <c r="B47" s="784" t="s">
        <v>360</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361</v>
      </c>
      <c r="CG47" s="663"/>
      <c r="CH47" s="663"/>
      <c r="CI47" s="663"/>
      <c r="CJ47" s="663"/>
      <c r="CK47" s="663"/>
      <c r="CL47" s="663"/>
      <c r="CM47" s="663"/>
      <c r="CN47" s="663"/>
      <c r="CO47" s="663"/>
      <c r="CP47" s="663"/>
      <c r="CQ47" s="664"/>
      <c r="CR47" s="665" t="s">
        <v>126</v>
      </c>
      <c r="CS47" s="703"/>
      <c r="CT47" s="703"/>
      <c r="CU47" s="703"/>
      <c r="CV47" s="703"/>
      <c r="CW47" s="703"/>
      <c r="CX47" s="703"/>
      <c r="CY47" s="704"/>
      <c r="CZ47" s="670" t="s">
        <v>126</v>
      </c>
      <c r="DA47" s="705"/>
      <c r="DB47" s="705"/>
      <c r="DC47" s="708"/>
      <c r="DD47" s="674" t="s">
        <v>126</v>
      </c>
      <c r="DE47" s="703"/>
      <c r="DF47" s="703"/>
      <c r="DG47" s="703"/>
      <c r="DH47" s="703"/>
      <c r="DI47" s="703"/>
      <c r="DJ47" s="703"/>
      <c r="DK47" s="704"/>
      <c r="DL47" s="756"/>
      <c r="DM47" s="757"/>
      <c r="DN47" s="757"/>
      <c r="DO47" s="757"/>
      <c r="DP47" s="757"/>
      <c r="DQ47" s="757"/>
      <c r="DR47" s="757"/>
      <c r="DS47" s="757"/>
      <c r="DT47" s="757"/>
      <c r="DU47" s="757"/>
      <c r="DV47" s="758"/>
      <c r="DW47" s="750"/>
      <c r="DX47" s="751"/>
      <c r="DY47" s="751"/>
      <c r="DZ47" s="751"/>
      <c r="EA47" s="751"/>
      <c r="EB47" s="751"/>
      <c r="EC47" s="752"/>
    </row>
    <row r="48" spans="2:133" ht="11" x14ac:dyDescent="0.2">
      <c r="B48" s="783" t="s">
        <v>362</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363</v>
      </c>
      <c r="CG48" s="663"/>
      <c r="CH48" s="663"/>
      <c r="CI48" s="663"/>
      <c r="CJ48" s="663"/>
      <c r="CK48" s="663"/>
      <c r="CL48" s="663"/>
      <c r="CM48" s="663"/>
      <c r="CN48" s="663"/>
      <c r="CO48" s="663"/>
      <c r="CP48" s="663"/>
      <c r="CQ48" s="664"/>
      <c r="CR48" s="665" t="s">
        <v>126</v>
      </c>
      <c r="CS48" s="666"/>
      <c r="CT48" s="666"/>
      <c r="CU48" s="666"/>
      <c r="CV48" s="666"/>
      <c r="CW48" s="666"/>
      <c r="CX48" s="666"/>
      <c r="CY48" s="667"/>
      <c r="CZ48" s="670" t="s">
        <v>126</v>
      </c>
      <c r="DA48" s="671"/>
      <c r="DB48" s="671"/>
      <c r="DC48" s="683"/>
      <c r="DD48" s="674" t="s">
        <v>126</v>
      </c>
      <c r="DE48" s="666"/>
      <c r="DF48" s="666"/>
      <c r="DG48" s="666"/>
      <c r="DH48" s="666"/>
      <c r="DI48" s="666"/>
      <c r="DJ48" s="666"/>
      <c r="DK48" s="667"/>
      <c r="DL48" s="756"/>
      <c r="DM48" s="757"/>
      <c r="DN48" s="757"/>
      <c r="DO48" s="757"/>
      <c r="DP48" s="757"/>
      <c r="DQ48" s="757"/>
      <c r="DR48" s="757"/>
      <c r="DS48" s="757"/>
      <c r="DT48" s="757"/>
      <c r="DU48" s="757"/>
      <c r="DV48" s="758"/>
      <c r="DW48" s="750"/>
      <c r="DX48" s="751"/>
      <c r="DY48" s="751"/>
      <c r="DZ48" s="751"/>
      <c r="EA48" s="751"/>
      <c r="EB48" s="751"/>
      <c r="EC48" s="752"/>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364</v>
      </c>
      <c r="CE49" s="710"/>
      <c r="CF49" s="710"/>
      <c r="CG49" s="710"/>
      <c r="CH49" s="710"/>
      <c r="CI49" s="710"/>
      <c r="CJ49" s="710"/>
      <c r="CK49" s="710"/>
      <c r="CL49" s="710"/>
      <c r="CM49" s="710"/>
      <c r="CN49" s="710"/>
      <c r="CO49" s="710"/>
      <c r="CP49" s="710"/>
      <c r="CQ49" s="711"/>
      <c r="CR49" s="759">
        <v>6669396</v>
      </c>
      <c r="CS49" s="736"/>
      <c r="CT49" s="736"/>
      <c r="CU49" s="736"/>
      <c r="CV49" s="736"/>
      <c r="CW49" s="736"/>
      <c r="CX49" s="736"/>
      <c r="CY49" s="773"/>
      <c r="CZ49" s="764">
        <v>100</v>
      </c>
      <c r="DA49" s="774"/>
      <c r="DB49" s="774"/>
      <c r="DC49" s="775"/>
      <c r="DD49" s="776">
        <v>4345574</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t="11"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FzBmEg++yn6NLr7XSwfT9iMbKeQhU5MAYsbVvbRfpSL+eHYhzbN0F5XUZ0GVRfu/XDQ+KSTmz0UDqOanPBWb1w==" saltValue="oqEzGcZiOqvAc2hbdGE5E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 zeroHeight="1" x14ac:dyDescent="0.2"/>
  <cols>
    <col min="1" max="130" width="2.7265625" style="227" customWidth="1"/>
    <col min="131" max="131" width="1.63281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5" t="s">
        <v>365</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366</v>
      </c>
      <c r="DK2" s="787"/>
      <c r="DL2" s="787"/>
      <c r="DM2" s="787"/>
      <c r="DN2" s="787"/>
      <c r="DO2" s="788"/>
      <c r="DP2" s="224"/>
      <c r="DQ2" s="786" t="s">
        <v>367</v>
      </c>
      <c r="DR2" s="787"/>
      <c r="DS2" s="787"/>
      <c r="DT2" s="787"/>
      <c r="DU2" s="787"/>
      <c r="DV2" s="787"/>
      <c r="DW2" s="787"/>
      <c r="DX2" s="787"/>
      <c r="DY2" s="787"/>
      <c r="DZ2" s="78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89" t="s">
        <v>368</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369</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2">
      <c r="A5" s="791" t="s">
        <v>370</v>
      </c>
      <c r="B5" s="792"/>
      <c r="C5" s="792"/>
      <c r="D5" s="792"/>
      <c r="E5" s="792"/>
      <c r="F5" s="792"/>
      <c r="G5" s="792"/>
      <c r="H5" s="792"/>
      <c r="I5" s="792"/>
      <c r="J5" s="792"/>
      <c r="K5" s="792"/>
      <c r="L5" s="792"/>
      <c r="M5" s="792"/>
      <c r="N5" s="792"/>
      <c r="O5" s="792"/>
      <c r="P5" s="793"/>
      <c r="Q5" s="797" t="s">
        <v>371</v>
      </c>
      <c r="R5" s="798"/>
      <c r="S5" s="798"/>
      <c r="T5" s="798"/>
      <c r="U5" s="799"/>
      <c r="V5" s="797" t="s">
        <v>372</v>
      </c>
      <c r="W5" s="798"/>
      <c r="X5" s="798"/>
      <c r="Y5" s="798"/>
      <c r="Z5" s="799"/>
      <c r="AA5" s="797" t="s">
        <v>373</v>
      </c>
      <c r="AB5" s="798"/>
      <c r="AC5" s="798"/>
      <c r="AD5" s="798"/>
      <c r="AE5" s="798"/>
      <c r="AF5" s="803" t="s">
        <v>374</v>
      </c>
      <c r="AG5" s="798"/>
      <c r="AH5" s="798"/>
      <c r="AI5" s="798"/>
      <c r="AJ5" s="804"/>
      <c r="AK5" s="798" t="s">
        <v>375</v>
      </c>
      <c r="AL5" s="798"/>
      <c r="AM5" s="798"/>
      <c r="AN5" s="798"/>
      <c r="AO5" s="799"/>
      <c r="AP5" s="797" t="s">
        <v>376</v>
      </c>
      <c r="AQ5" s="798"/>
      <c r="AR5" s="798"/>
      <c r="AS5" s="798"/>
      <c r="AT5" s="799"/>
      <c r="AU5" s="797" t="s">
        <v>377</v>
      </c>
      <c r="AV5" s="798"/>
      <c r="AW5" s="798"/>
      <c r="AX5" s="798"/>
      <c r="AY5" s="804"/>
      <c r="AZ5" s="228"/>
      <c r="BA5" s="228"/>
      <c r="BB5" s="228"/>
      <c r="BC5" s="228"/>
      <c r="BD5" s="228"/>
      <c r="BE5" s="229"/>
      <c r="BF5" s="229"/>
      <c r="BG5" s="229"/>
      <c r="BH5" s="229"/>
      <c r="BI5" s="229"/>
      <c r="BJ5" s="229"/>
      <c r="BK5" s="229"/>
      <c r="BL5" s="229"/>
      <c r="BM5" s="229"/>
      <c r="BN5" s="229"/>
      <c r="BO5" s="229"/>
      <c r="BP5" s="229"/>
      <c r="BQ5" s="791" t="s">
        <v>378</v>
      </c>
      <c r="BR5" s="792"/>
      <c r="BS5" s="792"/>
      <c r="BT5" s="792"/>
      <c r="BU5" s="792"/>
      <c r="BV5" s="792"/>
      <c r="BW5" s="792"/>
      <c r="BX5" s="792"/>
      <c r="BY5" s="792"/>
      <c r="BZ5" s="792"/>
      <c r="CA5" s="792"/>
      <c r="CB5" s="792"/>
      <c r="CC5" s="792"/>
      <c r="CD5" s="792"/>
      <c r="CE5" s="792"/>
      <c r="CF5" s="792"/>
      <c r="CG5" s="793"/>
      <c r="CH5" s="797" t="s">
        <v>379</v>
      </c>
      <c r="CI5" s="798"/>
      <c r="CJ5" s="798"/>
      <c r="CK5" s="798"/>
      <c r="CL5" s="799"/>
      <c r="CM5" s="797" t="s">
        <v>380</v>
      </c>
      <c r="CN5" s="798"/>
      <c r="CO5" s="798"/>
      <c r="CP5" s="798"/>
      <c r="CQ5" s="799"/>
      <c r="CR5" s="797" t="s">
        <v>381</v>
      </c>
      <c r="CS5" s="798"/>
      <c r="CT5" s="798"/>
      <c r="CU5" s="798"/>
      <c r="CV5" s="799"/>
      <c r="CW5" s="797" t="s">
        <v>382</v>
      </c>
      <c r="CX5" s="798"/>
      <c r="CY5" s="798"/>
      <c r="CZ5" s="798"/>
      <c r="DA5" s="799"/>
      <c r="DB5" s="797" t="s">
        <v>383</v>
      </c>
      <c r="DC5" s="798"/>
      <c r="DD5" s="798"/>
      <c r="DE5" s="798"/>
      <c r="DF5" s="799"/>
      <c r="DG5" s="827" t="s">
        <v>384</v>
      </c>
      <c r="DH5" s="828"/>
      <c r="DI5" s="828"/>
      <c r="DJ5" s="828"/>
      <c r="DK5" s="829"/>
      <c r="DL5" s="827" t="s">
        <v>385</v>
      </c>
      <c r="DM5" s="828"/>
      <c r="DN5" s="828"/>
      <c r="DO5" s="828"/>
      <c r="DP5" s="829"/>
      <c r="DQ5" s="797" t="s">
        <v>386</v>
      </c>
      <c r="DR5" s="798"/>
      <c r="DS5" s="798"/>
      <c r="DT5" s="798"/>
      <c r="DU5" s="799"/>
      <c r="DV5" s="797" t="s">
        <v>377</v>
      </c>
      <c r="DW5" s="798"/>
      <c r="DX5" s="798"/>
      <c r="DY5" s="798"/>
      <c r="DZ5" s="804"/>
      <c r="EA5" s="230"/>
    </row>
    <row r="6" spans="1:131" s="231"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2">
      <c r="A7" s="232">
        <v>1</v>
      </c>
      <c r="B7" s="813" t="s">
        <v>387</v>
      </c>
      <c r="C7" s="814"/>
      <c r="D7" s="814"/>
      <c r="E7" s="814"/>
      <c r="F7" s="814"/>
      <c r="G7" s="814"/>
      <c r="H7" s="814"/>
      <c r="I7" s="814"/>
      <c r="J7" s="814"/>
      <c r="K7" s="814"/>
      <c r="L7" s="814"/>
      <c r="M7" s="814"/>
      <c r="N7" s="814"/>
      <c r="O7" s="814"/>
      <c r="P7" s="815"/>
      <c r="Q7" s="816">
        <v>7041</v>
      </c>
      <c r="R7" s="817"/>
      <c r="S7" s="817"/>
      <c r="T7" s="817"/>
      <c r="U7" s="817"/>
      <c r="V7" s="817">
        <v>6673</v>
      </c>
      <c r="W7" s="817"/>
      <c r="X7" s="817"/>
      <c r="Y7" s="817"/>
      <c r="Z7" s="817"/>
      <c r="AA7" s="817">
        <v>368</v>
      </c>
      <c r="AB7" s="817"/>
      <c r="AC7" s="817"/>
      <c r="AD7" s="817"/>
      <c r="AE7" s="818"/>
      <c r="AF7" s="819">
        <v>313</v>
      </c>
      <c r="AG7" s="820"/>
      <c r="AH7" s="820"/>
      <c r="AI7" s="820"/>
      <c r="AJ7" s="821"/>
      <c r="AK7" s="822">
        <v>153</v>
      </c>
      <c r="AL7" s="823"/>
      <c r="AM7" s="823"/>
      <c r="AN7" s="823"/>
      <c r="AO7" s="823"/>
      <c r="AP7" s="823">
        <v>5349</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575</v>
      </c>
      <c r="BT7" s="811"/>
      <c r="BU7" s="811"/>
      <c r="BV7" s="811"/>
      <c r="BW7" s="811"/>
      <c r="BX7" s="811"/>
      <c r="BY7" s="811"/>
      <c r="BZ7" s="811"/>
      <c r="CA7" s="811"/>
      <c r="CB7" s="811"/>
      <c r="CC7" s="811"/>
      <c r="CD7" s="811"/>
      <c r="CE7" s="811"/>
      <c r="CF7" s="811"/>
      <c r="CG7" s="826"/>
      <c r="CH7" s="807">
        <v>10</v>
      </c>
      <c r="CI7" s="808"/>
      <c r="CJ7" s="808"/>
      <c r="CK7" s="808"/>
      <c r="CL7" s="809"/>
      <c r="CM7" s="807">
        <v>147</v>
      </c>
      <c r="CN7" s="808"/>
      <c r="CO7" s="808"/>
      <c r="CP7" s="808"/>
      <c r="CQ7" s="809"/>
      <c r="CR7" s="807">
        <v>50</v>
      </c>
      <c r="CS7" s="808"/>
      <c r="CT7" s="808"/>
      <c r="CU7" s="808"/>
      <c r="CV7" s="809"/>
      <c r="CW7" s="807">
        <v>15</v>
      </c>
      <c r="CX7" s="808"/>
      <c r="CY7" s="808"/>
      <c r="CZ7" s="808"/>
      <c r="DA7" s="809"/>
      <c r="DB7" s="807" t="s">
        <v>568</v>
      </c>
      <c r="DC7" s="808"/>
      <c r="DD7" s="808"/>
      <c r="DE7" s="808"/>
      <c r="DF7" s="809"/>
      <c r="DG7" s="807" t="s">
        <v>568</v>
      </c>
      <c r="DH7" s="808"/>
      <c r="DI7" s="808"/>
      <c r="DJ7" s="808"/>
      <c r="DK7" s="809"/>
      <c r="DL7" s="807" t="s">
        <v>568</v>
      </c>
      <c r="DM7" s="808"/>
      <c r="DN7" s="808"/>
      <c r="DO7" s="808"/>
      <c r="DP7" s="809"/>
      <c r="DQ7" s="807" t="s">
        <v>568</v>
      </c>
      <c r="DR7" s="808"/>
      <c r="DS7" s="808"/>
      <c r="DT7" s="808"/>
      <c r="DU7" s="809"/>
      <c r="DV7" s="810"/>
      <c r="DW7" s="811"/>
      <c r="DX7" s="811"/>
      <c r="DY7" s="811"/>
      <c r="DZ7" s="812"/>
      <c r="EA7" s="230"/>
    </row>
    <row r="8" spans="1:131" s="231" customFormat="1" ht="26.25" customHeight="1" x14ac:dyDescent="0.2">
      <c r="A8" s="234">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t="s">
        <v>576</v>
      </c>
      <c r="BT8" s="838"/>
      <c r="BU8" s="838"/>
      <c r="BV8" s="838"/>
      <c r="BW8" s="838"/>
      <c r="BX8" s="838"/>
      <c r="BY8" s="838"/>
      <c r="BZ8" s="838"/>
      <c r="CA8" s="838"/>
      <c r="CB8" s="838"/>
      <c r="CC8" s="838"/>
      <c r="CD8" s="838"/>
      <c r="CE8" s="838"/>
      <c r="CF8" s="838"/>
      <c r="CG8" s="839"/>
      <c r="CH8" s="840">
        <v>0</v>
      </c>
      <c r="CI8" s="841"/>
      <c r="CJ8" s="841"/>
      <c r="CK8" s="841"/>
      <c r="CL8" s="842"/>
      <c r="CM8" s="840">
        <v>66</v>
      </c>
      <c r="CN8" s="841"/>
      <c r="CO8" s="841"/>
      <c r="CP8" s="841"/>
      <c r="CQ8" s="842"/>
      <c r="CR8" s="840">
        <v>65</v>
      </c>
      <c r="CS8" s="841"/>
      <c r="CT8" s="841"/>
      <c r="CU8" s="841"/>
      <c r="CV8" s="842"/>
      <c r="CW8" s="840" t="s">
        <v>568</v>
      </c>
      <c r="CX8" s="841"/>
      <c r="CY8" s="841"/>
      <c r="CZ8" s="841"/>
      <c r="DA8" s="842"/>
      <c r="DB8" s="840" t="s">
        <v>568</v>
      </c>
      <c r="DC8" s="841"/>
      <c r="DD8" s="841"/>
      <c r="DE8" s="841"/>
      <c r="DF8" s="842"/>
      <c r="DG8" s="840" t="s">
        <v>568</v>
      </c>
      <c r="DH8" s="841"/>
      <c r="DI8" s="841"/>
      <c r="DJ8" s="841"/>
      <c r="DK8" s="842"/>
      <c r="DL8" s="840" t="s">
        <v>568</v>
      </c>
      <c r="DM8" s="841"/>
      <c r="DN8" s="841"/>
      <c r="DO8" s="841"/>
      <c r="DP8" s="842"/>
      <c r="DQ8" s="840" t="s">
        <v>568</v>
      </c>
      <c r="DR8" s="841"/>
      <c r="DS8" s="841"/>
      <c r="DT8" s="841"/>
      <c r="DU8" s="842"/>
      <c r="DV8" s="837"/>
      <c r="DW8" s="838"/>
      <c r="DX8" s="838"/>
      <c r="DY8" s="838"/>
      <c r="DZ8" s="843"/>
      <c r="EA8" s="230"/>
    </row>
    <row r="9" spans="1:131" s="231" customFormat="1" ht="26.25" customHeight="1" x14ac:dyDescent="0.2">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t="s">
        <v>578</v>
      </c>
      <c r="BS9" s="837" t="s">
        <v>577</v>
      </c>
      <c r="BT9" s="838"/>
      <c r="BU9" s="838"/>
      <c r="BV9" s="838"/>
      <c r="BW9" s="838"/>
      <c r="BX9" s="838"/>
      <c r="BY9" s="838"/>
      <c r="BZ9" s="838"/>
      <c r="CA9" s="838"/>
      <c r="CB9" s="838"/>
      <c r="CC9" s="838"/>
      <c r="CD9" s="838"/>
      <c r="CE9" s="838"/>
      <c r="CF9" s="838"/>
      <c r="CG9" s="839"/>
      <c r="CH9" s="840">
        <v>-12</v>
      </c>
      <c r="CI9" s="841"/>
      <c r="CJ9" s="841"/>
      <c r="CK9" s="841"/>
      <c r="CL9" s="842"/>
      <c r="CM9" s="840">
        <v>23</v>
      </c>
      <c r="CN9" s="841"/>
      <c r="CO9" s="841"/>
      <c r="CP9" s="841"/>
      <c r="CQ9" s="842"/>
      <c r="CR9" s="840">
        <v>2</v>
      </c>
      <c r="CS9" s="841"/>
      <c r="CT9" s="841"/>
      <c r="CU9" s="841"/>
      <c r="CV9" s="842"/>
      <c r="CW9" s="840" t="s">
        <v>568</v>
      </c>
      <c r="CX9" s="841"/>
      <c r="CY9" s="841"/>
      <c r="CZ9" s="841"/>
      <c r="DA9" s="842"/>
      <c r="DB9" s="840" t="s">
        <v>568</v>
      </c>
      <c r="DC9" s="841"/>
      <c r="DD9" s="841"/>
      <c r="DE9" s="841"/>
      <c r="DF9" s="842"/>
      <c r="DG9" s="840">
        <v>20</v>
      </c>
      <c r="DH9" s="841"/>
      <c r="DI9" s="841"/>
      <c r="DJ9" s="841"/>
      <c r="DK9" s="842"/>
      <c r="DL9" s="840" t="s">
        <v>568</v>
      </c>
      <c r="DM9" s="841"/>
      <c r="DN9" s="841"/>
      <c r="DO9" s="841"/>
      <c r="DP9" s="842"/>
      <c r="DQ9" s="840" t="s">
        <v>568</v>
      </c>
      <c r="DR9" s="841"/>
      <c r="DS9" s="841"/>
      <c r="DT9" s="841"/>
      <c r="DU9" s="842"/>
      <c r="DV9" s="837"/>
      <c r="DW9" s="838"/>
      <c r="DX9" s="838"/>
      <c r="DY9" s="838"/>
      <c r="DZ9" s="843"/>
      <c r="EA9" s="230"/>
    </row>
    <row r="10" spans="1:131" s="231" customFormat="1" ht="26.25" customHeight="1" x14ac:dyDescent="0.2">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2">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2">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2">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2">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2">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2">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2">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2">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2">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2">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5">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2">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388</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5">
      <c r="A23" s="236" t="s">
        <v>389</v>
      </c>
      <c r="B23" s="853" t="s">
        <v>390</v>
      </c>
      <c r="C23" s="854"/>
      <c r="D23" s="854"/>
      <c r="E23" s="854"/>
      <c r="F23" s="854"/>
      <c r="G23" s="854"/>
      <c r="H23" s="854"/>
      <c r="I23" s="854"/>
      <c r="J23" s="854"/>
      <c r="K23" s="854"/>
      <c r="L23" s="854"/>
      <c r="M23" s="854"/>
      <c r="N23" s="854"/>
      <c r="O23" s="854"/>
      <c r="P23" s="855"/>
      <c r="Q23" s="856">
        <v>7041</v>
      </c>
      <c r="R23" s="857"/>
      <c r="S23" s="857"/>
      <c r="T23" s="857"/>
      <c r="U23" s="857"/>
      <c r="V23" s="857">
        <v>6673</v>
      </c>
      <c r="W23" s="857"/>
      <c r="X23" s="857"/>
      <c r="Y23" s="857"/>
      <c r="Z23" s="857"/>
      <c r="AA23" s="857">
        <v>368</v>
      </c>
      <c r="AB23" s="857"/>
      <c r="AC23" s="857"/>
      <c r="AD23" s="857"/>
      <c r="AE23" s="858"/>
      <c r="AF23" s="859">
        <v>313</v>
      </c>
      <c r="AG23" s="857"/>
      <c r="AH23" s="857"/>
      <c r="AI23" s="857"/>
      <c r="AJ23" s="860"/>
      <c r="AK23" s="861"/>
      <c r="AL23" s="862"/>
      <c r="AM23" s="862"/>
      <c r="AN23" s="862"/>
      <c r="AO23" s="862"/>
      <c r="AP23" s="857">
        <v>5349</v>
      </c>
      <c r="AQ23" s="857"/>
      <c r="AR23" s="857"/>
      <c r="AS23" s="857"/>
      <c r="AT23" s="857"/>
      <c r="AU23" s="873"/>
      <c r="AV23" s="873"/>
      <c r="AW23" s="873"/>
      <c r="AX23" s="873"/>
      <c r="AY23" s="874"/>
      <c r="AZ23" s="875" t="s">
        <v>127</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2">
      <c r="A24" s="872" t="s">
        <v>391</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5">
      <c r="A25" s="789" t="s">
        <v>392</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2">
      <c r="A26" s="791" t="s">
        <v>370</v>
      </c>
      <c r="B26" s="792"/>
      <c r="C26" s="792"/>
      <c r="D26" s="792"/>
      <c r="E26" s="792"/>
      <c r="F26" s="792"/>
      <c r="G26" s="792"/>
      <c r="H26" s="792"/>
      <c r="I26" s="792"/>
      <c r="J26" s="792"/>
      <c r="K26" s="792"/>
      <c r="L26" s="792"/>
      <c r="M26" s="792"/>
      <c r="N26" s="792"/>
      <c r="O26" s="792"/>
      <c r="P26" s="793"/>
      <c r="Q26" s="797" t="s">
        <v>393</v>
      </c>
      <c r="R26" s="798"/>
      <c r="S26" s="798"/>
      <c r="T26" s="798"/>
      <c r="U26" s="799"/>
      <c r="V26" s="797" t="s">
        <v>394</v>
      </c>
      <c r="W26" s="798"/>
      <c r="X26" s="798"/>
      <c r="Y26" s="798"/>
      <c r="Z26" s="799"/>
      <c r="AA26" s="797" t="s">
        <v>395</v>
      </c>
      <c r="AB26" s="798"/>
      <c r="AC26" s="798"/>
      <c r="AD26" s="798"/>
      <c r="AE26" s="798"/>
      <c r="AF26" s="878" t="s">
        <v>396</v>
      </c>
      <c r="AG26" s="879"/>
      <c r="AH26" s="879"/>
      <c r="AI26" s="879"/>
      <c r="AJ26" s="880"/>
      <c r="AK26" s="798" t="s">
        <v>397</v>
      </c>
      <c r="AL26" s="798"/>
      <c r="AM26" s="798"/>
      <c r="AN26" s="798"/>
      <c r="AO26" s="799"/>
      <c r="AP26" s="797" t="s">
        <v>398</v>
      </c>
      <c r="AQ26" s="798"/>
      <c r="AR26" s="798"/>
      <c r="AS26" s="798"/>
      <c r="AT26" s="799"/>
      <c r="AU26" s="797" t="s">
        <v>399</v>
      </c>
      <c r="AV26" s="798"/>
      <c r="AW26" s="798"/>
      <c r="AX26" s="798"/>
      <c r="AY26" s="799"/>
      <c r="AZ26" s="797" t="s">
        <v>400</v>
      </c>
      <c r="BA26" s="798"/>
      <c r="BB26" s="798"/>
      <c r="BC26" s="798"/>
      <c r="BD26" s="799"/>
      <c r="BE26" s="797" t="s">
        <v>377</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2">
      <c r="A28" s="238">
        <v>1</v>
      </c>
      <c r="B28" s="813" t="s">
        <v>401</v>
      </c>
      <c r="C28" s="814"/>
      <c r="D28" s="814"/>
      <c r="E28" s="814"/>
      <c r="F28" s="814"/>
      <c r="G28" s="814"/>
      <c r="H28" s="814"/>
      <c r="I28" s="814"/>
      <c r="J28" s="814"/>
      <c r="K28" s="814"/>
      <c r="L28" s="814"/>
      <c r="M28" s="814"/>
      <c r="N28" s="814"/>
      <c r="O28" s="814"/>
      <c r="P28" s="815"/>
      <c r="Q28" s="886">
        <v>1559</v>
      </c>
      <c r="R28" s="887"/>
      <c r="S28" s="887"/>
      <c r="T28" s="887"/>
      <c r="U28" s="887"/>
      <c r="V28" s="887">
        <v>1498</v>
      </c>
      <c r="W28" s="887"/>
      <c r="X28" s="887"/>
      <c r="Y28" s="887"/>
      <c r="Z28" s="887"/>
      <c r="AA28" s="887">
        <v>61</v>
      </c>
      <c r="AB28" s="887"/>
      <c r="AC28" s="887"/>
      <c r="AD28" s="887"/>
      <c r="AE28" s="888"/>
      <c r="AF28" s="889">
        <v>61</v>
      </c>
      <c r="AG28" s="887"/>
      <c r="AH28" s="887"/>
      <c r="AI28" s="887"/>
      <c r="AJ28" s="890"/>
      <c r="AK28" s="891">
        <v>107</v>
      </c>
      <c r="AL28" s="892"/>
      <c r="AM28" s="892"/>
      <c r="AN28" s="892"/>
      <c r="AO28" s="892"/>
      <c r="AP28" s="892" t="s">
        <v>568</v>
      </c>
      <c r="AQ28" s="892"/>
      <c r="AR28" s="892"/>
      <c r="AS28" s="892"/>
      <c r="AT28" s="892"/>
      <c r="AU28" s="892" t="s">
        <v>568</v>
      </c>
      <c r="AV28" s="892"/>
      <c r="AW28" s="892"/>
      <c r="AX28" s="892"/>
      <c r="AY28" s="892"/>
      <c r="AZ28" s="893" t="s">
        <v>568</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2">
      <c r="A29" s="238">
        <v>2</v>
      </c>
      <c r="B29" s="844" t="s">
        <v>402</v>
      </c>
      <c r="C29" s="845"/>
      <c r="D29" s="845"/>
      <c r="E29" s="845"/>
      <c r="F29" s="845"/>
      <c r="G29" s="845"/>
      <c r="H29" s="845"/>
      <c r="I29" s="845"/>
      <c r="J29" s="845"/>
      <c r="K29" s="845"/>
      <c r="L29" s="845"/>
      <c r="M29" s="845"/>
      <c r="N29" s="845"/>
      <c r="O29" s="845"/>
      <c r="P29" s="846"/>
      <c r="Q29" s="847">
        <v>1331</v>
      </c>
      <c r="R29" s="848"/>
      <c r="S29" s="848"/>
      <c r="T29" s="848"/>
      <c r="U29" s="848"/>
      <c r="V29" s="848">
        <v>1249</v>
      </c>
      <c r="W29" s="848"/>
      <c r="X29" s="848"/>
      <c r="Y29" s="848"/>
      <c r="Z29" s="848"/>
      <c r="AA29" s="848">
        <v>82</v>
      </c>
      <c r="AB29" s="848"/>
      <c r="AC29" s="848"/>
      <c r="AD29" s="848"/>
      <c r="AE29" s="849"/>
      <c r="AF29" s="850">
        <v>82</v>
      </c>
      <c r="AG29" s="851"/>
      <c r="AH29" s="851"/>
      <c r="AI29" s="851"/>
      <c r="AJ29" s="852"/>
      <c r="AK29" s="898">
        <v>184</v>
      </c>
      <c r="AL29" s="894"/>
      <c r="AM29" s="894"/>
      <c r="AN29" s="894"/>
      <c r="AO29" s="894"/>
      <c r="AP29" s="894" t="s">
        <v>568</v>
      </c>
      <c r="AQ29" s="894"/>
      <c r="AR29" s="894"/>
      <c r="AS29" s="894"/>
      <c r="AT29" s="894"/>
      <c r="AU29" s="894" t="s">
        <v>568</v>
      </c>
      <c r="AV29" s="894"/>
      <c r="AW29" s="894"/>
      <c r="AX29" s="894"/>
      <c r="AY29" s="894"/>
      <c r="AZ29" s="895" t="s">
        <v>568</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2">
      <c r="A30" s="238">
        <v>3</v>
      </c>
      <c r="B30" s="844" t="s">
        <v>403</v>
      </c>
      <c r="C30" s="845"/>
      <c r="D30" s="845"/>
      <c r="E30" s="845"/>
      <c r="F30" s="845"/>
      <c r="G30" s="845"/>
      <c r="H30" s="845"/>
      <c r="I30" s="845"/>
      <c r="J30" s="845"/>
      <c r="K30" s="845"/>
      <c r="L30" s="845"/>
      <c r="M30" s="845"/>
      <c r="N30" s="845"/>
      <c r="O30" s="845"/>
      <c r="P30" s="846"/>
      <c r="Q30" s="847">
        <v>153</v>
      </c>
      <c r="R30" s="848"/>
      <c r="S30" s="848"/>
      <c r="T30" s="848"/>
      <c r="U30" s="848"/>
      <c r="V30" s="848">
        <v>150</v>
      </c>
      <c r="W30" s="848"/>
      <c r="X30" s="848"/>
      <c r="Y30" s="848"/>
      <c r="Z30" s="848"/>
      <c r="AA30" s="848">
        <v>3</v>
      </c>
      <c r="AB30" s="848"/>
      <c r="AC30" s="848"/>
      <c r="AD30" s="848"/>
      <c r="AE30" s="849"/>
      <c r="AF30" s="850">
        <v>3</v>
      </c>
      <c r="AG30" s="851"/>
      <c r="AH30" s="851"/>
      <c r="AI30" s="851"/>
      <c r="AJ30" s="852"/>
      <c r="AK30" s="898">
        <v>45</v>
      </c>
      <c r="AL30" s="894"/>
      <c r="AM30" s="894"/>
      <c r="AN30" s="894"/>
      <c r="AO30" s="894"/>
      <c r="AP30" s="894" t="s">
        <v>568</v>
      </c>
      <c r="AQ30" s="894"/>
      <c r="AR30" s="894"/>
      <c r="AS30" s="894"/>
      <c r="AT30" s="894"/>
      <c r="AU30" s="894" t="s">
        <v>568</v>
      </c>
      <c r="AV30" s="894"/>
      <c r="AW30" s="894"/>
      <c r="AX30" s="894"/>
      <c r="AY30" s="894"/>
      <c r="AZ30" s="895" t="s">
        <v>568</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2">
      <c r="A31" s="238">
        <v>4</v>
      </c>
      <c r="B31" s="844" t="s">
        <v>404</v>
      </c>
      <c r="C31" s="845"/>
      <c r="D31" s="845"/>
      <c r="E31" s="845"/>
      <c r="F31" s="845"/>
      <c r="G31" s="845"/>
      <c r="H31" s="845"/>
      <c r="I31" s="845"/>
      <c r="J31" s="845"/>
      <c r="K31" s="845"/>
      <c r="L31" s="845"/>
      <c r="M31" s="845"/>
      <c r="N31" s="845"/>
      <c r="O31" s="845"/>
      <c r="P31" s="846"/>
      <c r="Q31" s="847">
        <v>228</v>
      </c>
      <c r="R31" s="848"/>
      <c r="S31" s="848"/>
      <c r="T31" s="848"/>
      <c r="U31" s="848"/>
      <c r="V31" s="848">
        <v>226</v>
      </c>
      <c r="W31" s="848"/>
      <c r="X31" s="848"/>
      <c r="Y31" s="848"/>
      <c r="Z31" s="848"/>
      <c r="AA31" s="848">
        <v>2</v>
      </c>
      <c r="AB31" s="848"/>
      <c r="AC31" s="848"/>
      <c r="AD31" s="848"/>
      <c r="AE31" s="849"/>
      <c r="AF31" s="850">
        <v>420</v>
      </c>
      <c r="AG31" s="851"/>
      <c r="AH31" s="851"/>
      <c r="AI31" s="851"/>
      <c r="AJ31" s="852"/>
      <c r="AK31" s="898">
        <v>1</v>
      </c>
      <c r="AL31" s="894"/>
      <c r="AM31" s="894"/>
      <c r="AN31" s="894"/>
      <c r="AO31" s="894"/>
      <c r="AP31" s="894">
        <v>1552</v>
      </c>
      <c r="AQ31" s="894"/>
      <c r="AR31" s="894"/>
      <c r="AS31" s="894"/>
      <c r="AT31" s="894"/>
      <c r="AU31" s="894">
        <v>37</v>
      </c>
      <c r="AV31" s="894"/>
      <c r="AW31" s="894"/>
      <c r="AX31" s="894"/>
      <c r="AY31" s="894"/>
      <c r="AZ31" s="895" t="s">
        <v>568</v>
      </c>
      <c r="BA31" s="895"/>
      <c r="BB31" s="895"/>
      <c r="BC31" s="895"/>
      <c r="BD31" s="895"/>
      <c r="BE31" s="896" t="s">
        <v>405</v>
      </c>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2">
      <c r="A32" s="238">
        <v>5</v>
      </c>
      <c r="B32" s="844" t="s">
        <v>406</v>
      </c>
      <c r="C32" s="845"/>
      <c r="D32" s="845"/>
      <c r="E32" s="845"/>
      <c r="F32" s="845"/>
      <c r="G32" s="845"/>
      <c r="H32" s="845"/>
      <c r="I32" s="845"/>
      <c r="J32" s="845"/>
      <c r="K32" s="845"/>
      <c r="L32" s="845"/>
      <c r="M32" s="845"/>
      <c r="N32" s="845"/>
      <c r="O32" s="845"/>
      <c r="P32" s="846"/>
      <c r="Q32" s="847">
        <v>523</v>
      </c>
      <c r="R32" s="848"/>
      <c r="S32" s="848"/>
      <c r="T32" s="848"/>
      <c r="U32" s="848"/>
      <c r="V32" s="848">
        <v>522</v>
      </c>
      <c r="W32" s="848"/>
      <c r="X32" s="848"/>
      <c r="Y32" s="848"/>
      <c r="Z32" s="848"/>
      <c r="AA32" s="848">
        <v>1</v>
      </c>
      <c r="AB32" s="848"/>
      <c r="AC32" s="848"/>
      <c r="AD32" s="848"/>
      <c r="AE32" s="849"/>
      <c r="AF32" s="850">
        <v>1</v>
      </c>
      <c r="AG32" s="851"/>
      <c r="AH32" s="851"/>
      <c r="AI32" s="851"/>
      <c r="AJ32" s="852"/>
      <c r="AK32" s="898">
        <v>209</v>
      </c>
      <c r="AL32" s="894"/>
      <c r="AM32" s="894"/>
      <c r="AN32" s="894"/>
      <c r="AO32" s="894"/>
      <c r="AP32" s="894">
        <v>2412</v>
      </c>
      <c r="AQ32" s="894"/>
      <c r="AR32" s="894"/>
      <c r="AS32" s="894"/>
      <c r="AT32" s="894"/>
      <c r="AU32" s="894">
        <v>1785</v>
      </c>
      <c r="AV32" s="894"/>
      <c r="AW32" s="894"/>
      <c r="AX32" s="894"/>
      <c r="AY32" s="894"/>
      <c r="AZ32" s="895" t="s">
        <v>568</v>
      </c>
      <c r="BA32" s="895"/>
      <c r="BB32" s="895"/>
      <c r="BC32" s="895"/>
      <c r="BD32" s="895"/>
      <c r="BE32" s="896" t="s">
        <v>407</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2">
      <c r="A33" s="238">
        <v>6</v>
      </c>
      <c r="B33" s="844" t="s">
        <v>408</v>
      </c>
      <c r="C33" s="845"/>
      <c r="D33" s="845"/>
      <c r="E33" s="845"/>
      <c r="F33" s="845"/>
      <c r="G33" s="845"/>
      <c r="H33" s="845"/>
      <c r="I33" s="845"/>
      <c r="J33" s="845"/>
      <c r="K33" s="845"/>
      <c r="L33" s="845"/>
      <c r="M33" s="845"/>
      <c r="N33" s="845"/>
      <c r="O33" s="845"/>
      <c r="P33" s="846"/>
      <c r="Q33" s="847">
        <v>143</v>
      </c>
      <c r="R33" s="848"/>
      <c r="S33" s="848"/>
      <c r="T33" s="848"/>
      <c r="U33" s="848"/>
      <c r="V33" s="848">
        <v>142</v>
      </c>
      <c r="W33" s="848"/>
      <c r="X33" s="848"/>
      <c r="Y33" s="848"/>
      <c r="Z33" s="848"/>
      <c r="AA33" s="848">
        <v>1</v>
      </c>
      <c r="AB33" s="848"/>
      <c r="AC33" s="848"/>
      <c r="AD33" s="848"/>
      <c r="AE33" s="849"/>
      <c r="AF33" s="850">
        <v>1</v>
      </c>
      <c r="AG33" s="851"/>
      <c r="AH33" s="851"/>
      <c r="AI33" s="851"/>
      <c r="AJ33" s="852"/>
      <c r="AK33" s="898">
        <v>112</v>
      </c>
      <c r="AL33" s="894"/>
      <c r="AM33" s="894"/>
      <c r="AN33" s="894"/>
      <c r="AO33" s="894"/>
      <c r="AP33" s="894">
        <v>350</v>
      </c>
      <c r="AQ33" s="894"/>
      <c r="AR33" s="894"/>
      <c r="AS33" s="894"/>
      <c r="AT33" s="894"/>
      <c r="AU33" s="894">
        <v>511</v>
      </c>
      <c r="AV33" s="894"/>
      <c r="AW33" s="894"/>
      <c r="AX33" s="894"/>
      <c r="AY33" s="894"/>
      <c r="AZ33" s="895" t="s">
        <v>568</v>
      </c>
      <c r="BA33" s="895"/>
      <c r="BB33" s="895"/>
      <c r="BC33" s="895"/>
      <c r="BD33" s="895"/>
      <c r="BE33" s="896" t="s">
        <v>407</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2">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2">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2">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2">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2">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2">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2">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2">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2">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2">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2">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2">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2">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2">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2">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2">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2">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2">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2">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2">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2">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2">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2">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2">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2">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2">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2">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5">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2">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409</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5">
      <c r="A63" s="236" t="s">
        <v>389</v>
      </c>
      <c r="B63" s="853" t="s">
        <v>410</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568</v>
      </c>
      <c r="AG63" s="908"/>
      <c r="AH63" s="908"/>
      <c r="AI63" s="908"/>
      <c r="AJ63" s="909"/>
      <c r="AK63" s="910"/>
      <c r="AL63" s="905"/>
      <c r="AM63" s="905"/>
      <c r="AN63" s="905"/>
      <c r="AO63" s="905"/>
      <c r="AP63" s="908">
        <v>4314</v>
      </c>
      <c r="AQ63" s="908"/>
      <c r="AR63" s="908"/>
      <c r="AS63" s="908"/>
      <c r="AT63" s="908"/>
      <c r="AU63" s="908">
        <v>2333</v>
      </c>
      <c r="AV63" s="908"/>
      <c r="AW63" s="908"/>
      <c r="AX63" s="908"/>
      <c r="AY63" s="908"/>
      <c r="AZ63" s="912"/>
      <c r="BA63" s="912"/>
      <c r="BB63" s="912"/>
      <c r="BC63" s="912"/>
      <c r="BD63" s="912"/>
      <c r="BE63" s="913"/>
      <c r="BF63" s="913"/>
      <c r="BG63" s="913"/>
      <c r="BH63" s="913"/>
      <c r="BI63" s="914"/>
      <c r="BJ63" s="915" t="s">
        <v>127</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5">
      <c r="A65" s="228" t="s">
        <v>411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2">
      <c r="A66" s="791" t="s">
        <v>412</v>
      </c>
      <c r="B66" s="792"/>
      <c r="C66" s="792"/>
      <c r="D66" s="792"/>
      <c r="E66" s="792"/>
      <c r="F66" s="792"/>
      <c r="G66" s="792"/>
      <c r="H66" s="792"/>
      <c r="I66" s="792"/>
      <c r="J66" s="792"/>
      <c r="K66" s="792"/>
      <c r="L66" s="792"/>
      <c r="M66" s="792"/>
      <c r="N66" s="792"/>
      <c r="O66" s="792"/>
      <c r="P66" s="793"/>
      <c r="Q66" s="797" t="s">
        <v>393</v>
      </c>
      <c r="R66" s="798"/>
      <c r="S66" s="798"/>
      <c r="T66" s="798"/>
      <c r="U66" s="799"/>
      <c r="V66" s="797" t="s">
        <v>394</v>
      </c>
      <c r="W66" s="798"/>
      <c r="X66" s="798"/>
      <c r="Y66" s="798"/>
      <c r="Z66" s="799"/>
      <c r="AA66" s="797" t="s">
        <v>413</v>
      </c>
      <c r="AB66" s="798"/>
      <c r="AC66" s="798"/>
      <c r="AD66" s="798"/>
      <c r="AE66" s="799"/>
      <c r="AF66" s="918" t="s">
        <v>396</v>
      </c>
      <c r="AG66" s="879"/>
      <c r="AH66" s="879"/>
      <c r="AI66" s="879"/>
      <c r="AJ66" s="919"/>
      <c r="AK66" s="797" t="s">
        <v>397</v>
      </c>
      <c r="AL66" s="792"/>
      <c r="AM66" s="792"/>
      <c r="AN66" s="792"/>
      <c r="AO66" s="793"/>
      <c r="AP66" s="797" t="s">
        <v>398</v>
      </c>
      <c r="AQ66" s="798"/>
      <c r="AR66" s="798"/>
      <c r="AS66" s="798"/>
      <c r="AT66" s="799"/>
      <c r="AU66" s="797" t="s">
        <v>414</v>
      </c>
      <c r="AV66" s="798"/>
      <c r="AW66" s="798"/>
      <c r="AX66" s="798"/>
      <c r="AY66" s="799"/>
      <c r="AZ66" s="797" t="s">
        <v>377</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2">
      <c r="A68" s="232">
        <v>1</v>
      </c>
      <c r="B68" s="933" t="s">
        <v>569</v>
      </c>
      <c r="C68" s="934"/>
      <c r="D68" s="934"/>
      <c r="E68" s="934"/>
      <c r="F68" s="934"/>
      <c r="G68" s="934"/>
      <c r="H68" s="934"/>
      <c r="I68" s="934"/>
      <c r="J68" s="934"/>
      <c r="K68" s="934"/>
      <c r="L68" s="934"/>
      <c r="M68" s="934"/>
      <c r="N68" s="934"/>
      <c r="O68" s="934"/>
      <c r="P68" s="935"/>
      <c r="Q68" s="936">
        <v>11991</v>
      </c>
      <c r="R68" s="930"/>
      <c r="S68" s="930"/>
      <c r="T68" s="930"/>
      <c r="U68" s="930"/>
      <c r="V68" s="930">
        <v>11528</v>
      </c>
      <c r="W68" s="930"/>
      <c r="X68" s="930"/>
      <c r="Y68" s="930"/>
      <c r="Z68" s="930"/>
      <c r="AA68" s="930">
        <v>463</v>
      </c>
      <c r="AB68" s="930"/>
      <c r="AC68" s="930"/>
      <c r="AD68" s="930"/>
      <c r="AE68" s="930"/>
      <c r="AF68" s="930">
        <v>5015</v>
      </c>
      <c r="AG68" s="930"/>
      <c r="AH68" s="930"/>
      <c r="AI68" s="930"/>
      <c r="AJ68" s="930"/>
      <c r="AK68" s="930" t="s">
        <v>568</v>
      </c>
      <c r="AL68" s="930"/>
      <c r="AM68" s="930"/>
      <c r="AN68" s="930"/>
      <c r="AO68" s="930"/>
      <c r="AP68" s="930">
        <v>4628</v>
      </c>
      <c r="AQ68" s="930"/>
      <c r="AR68" s="930"/>
      <c r="AS68" s="930"/>
      <c r="AT68" s="930"/>
      <c r="AU68" s="930">
        <v>181</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2">
      <c r="A69" s="234">
        <v>2</v>
      </c>
      <c r="B69" s="937" t="s">
        <v>570</v>
      </c>
      <c r="C69" s="938"/>
      <c r="D69" s="938"/>
      <c r="E69" s="938"/>
      <c r="F69" s="938"/>
      <c r="G69" s="938"/>
      <c r="H69" s="938"/>
      <c r="I69" s="938"/>
      <c r="J69" s="938"/>
      <c r="K69" s="938"/>
      <c r="L69" s="938"/>
      <c r="M69" s="938"/>
      <c r="N69" s="938"/>
      <c r="O69" s="938"/>
      <c r="P69" s="939"/>
      <c r="Q69" s="940">
        <v>1767</v>
      </c>
      <c r="R69" s="894"/>
      <c r="S69" s="894"/>
      <c r="T69" s="894"/>
      <c r="U69" s="894"/>
      <c r="V69" s="894">
        <v>1714</v>
      </c>
      <c r="W69" s="894"/>
      <c r="X69" s="894"/>
      <c r="Y69" s="894"/>
      <c r="Z69" s="894"/>
      <c r="AA69" s="894">
        <v>54</v>
      </c>
      <c r="AB69" s="894"/>
      <c r="AC69" s="894"/>
      <c r="AD69" s="894"/>
      <c r="AE69" s="894"/>
      <c r="AF69" s="894">
        <v>54</v>
      </c>
      <c r="AG69" s="894"/>
      <c r="AH69" s="894"/>
      <c r="AI69" s="894"/>
      <c r="AJ69" s="894"/>
      <c r="AK69" s="894">
        <v>16</v>
      </c>
      <c r="AL69" s="894"/>
      <c r="AM69" s="894"/>
      <c r="AN69" s="894"/>
      <c r="AO69" s="894"/>
      <c r="AP69" s="894">
        <v>495</v>
      </c>
      <c r="AQ69" s="894"/>
      <c r="AR69" s="894"/>
      <c r="AS69" s="894"/>
      <c r="AT69" s="894"/>
      <c r="AU69" s="894">
        <v>84</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2">
      <c r="A70" s="234">
        <v>3</v>
      </c>
      <c r="B70" s="937" t="s">
        <v>571</v>
      </c>
      <c r="C70" s="938"/>
      <c r="D70" s="938"/>
      <c r="E70" s="938"/>
      <c r="F70" s="938"/>
      <c r="G70" s="938"/>
      <c r="H70" s="938"/>
      <c r="I70" s="938"/>
      <c r="J70" s="938"/>
      <c r="K70" s="938"/>
      <c r="L70" s="938"/>
      <c r="M70" s="938"/>
      <c r="N70" s="938"/>
      <c r="O70" s="938"/>
      <c r="P70" s="939"/>
      <c r="Q70" s="940">
        <v>7172</v>
      </c>
      <c r="R70" s="894"/>
      <c r="S70" s="894"/>
      <c r="T70" s="894"/>
      <c r="U70" s="894"/>
      <c r="V70" s="894">
        <v>6595</v>
      </c>
      <c r="W70" s="894"/>
      <c r="X70" s="894"/>
      <c r="Y70" s="894"/>
      <c r="Z70" s="894"/>
      <c r="AA70" s="894">
        <v>576</v>
      </c>
      <c r="AB70" s="894"/>
      <c r="AC70" s="894"/>
      <c r="AD70" s="894"/>
      <c r="AE70" s="894"/>
      <c r="AF70" s="894">
        <v>576</v>
      </c>
      <c r="AG70" s="894"/>
      <c r="AH70" s="894"/>
      <c r="AI70" s="894"/>
      <c r="AJ70" s="894"/>
      <c r="AK70" s="894">
        <v>2440</v>
      </c>
      <c r="AL70" s="894"/>
      <c r="AM70" s="894"/>
      <c r="AN70" s="894"/>
      <c r="AO70" s="894"/>
      <c r="AP70" s="894" t="s">
        <v>568</v>
      </c>
      <c r="AQ70" s="894"/>
      <c r="AR70" s="894"/>
      <c r="AS70" s="894"/>
      <c r="AT70" s="894"/>
      <c r="AU70" s="894" t="s">
        <v>568</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2">
      <c r="A71" s="234">
        <v>4</v>
      </c>
      <c r="B71" s="937" t="s">
        <v>572</v>
      </c>
      <c r="C71" s="938"/>
      <c r="D71" s="938"/>
      <c r="E71" s="938"/>
      <c r="F71" s="938"/>
      <c r="G71" s="938"/>
      <c r="H71" s="938"/>
      <c r="I71" s="938"/>
      <c r="J71" s="938"/>
      <c r="K71" s="938"/>
      <c r="L71" s="938"/>
      <c r="M71" s="938"/>
      <c r="N71" s="938"/>
      <c r="O71" s="938"/>
      <c r="P71" s="939"/>
      <c r="Q71" s="940">
        <v>89</v>
      </c>
      <c r="R71" s="894"/>
      <c r="S71" s="894"/>
      <c r="T71" s="894"/>
      <c r="U71" s="894"/>
      <c r="V71" s="894">
        <v>83</v>
      </c>
      <c r="W71" s="894"/>
      <c r="X71" s="894"/>
      <c r="Y71" s="894"/>
      <c r="Z71" s="894"/>
      <c r="AA71" s="894">
        <v>6</v>
      </c>
      <c r="AB71" s="894"/>
      <c r="AC71" s="894"/>
      <c r="AD71" s="894"/>
      <c r="AE71" s="894"/>
      <c r="AF71" s="894">
        <v>6</v>
      </c>
      <c r="AG71" s="894"/>
      <c r="AH71" s="894"/>
      <c r="AI71" s="894"/>
      <c r="AJ71" s="894"/>
      <c r="AK71" s="894">
        <v>3</v>
      </c>
      <c r="AL71" s="894"/>
      <c r="AM71" s="894"/>
      <c r="AN71" s="894"/>
      <c r="AO71" s="894"/>
      <c r="AP71" s="894" t="s">
        <v>568</v>
      </c>
      <c r="AQ71" s="894"/>
      <c r="AR71" s="894"/>
      <c r="AS71" s="894"/>
      <c r="AT71" s="894"/>
      <c r="AU71" s="894" t="s">
        <v>568</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2">
      <c r="A72" s="234">
        <v>5</v>
      </c>
      <c r="B72" s="937" t="s">
        <v>573</v>
      </c>
      <c r="C72" s="938"/>
      <c r="D72" s="938"/>
      <c r="E72" s="938"/>
      <c r="F72" s="938"/>
      <c r="G72" s="938"/>
      <c r="H72" s="938"/>
      <c r="I72" s="938"/>
      <c r="J72" s="938"/>
      <c r="K72" s="938"/>
      <c r="L72" s="938"/>
      <c r="M72" s="938"/>
      <c r="N72" s="938"/>
      <c r="O72" s="938"/>
      <c r="P72" s="939"/>
      <c r="Q72" s="940">
        <v>252958</v>
      </c>
      <c r="R72" s="894"/>
      <c r="S72" s="894"/>
      <c r="T72" s="894"/>
      <c r="U72" s="894"/>
      <c r="V72" s="894">
        <v>245877</v>
      </c>
      <c r="W72" s="894"/>
      <c r="X72" s="894"/>
      <c r="Y72" s="894"/>
      <c r="Z72" s="894"/>
      <c r="AA72" s="894">
        <v>7081</v>
      </c>
      <c r="AB72" s="894"/>
      <c r="AC72" s="894"/>
      <c r="AD72" s="894"/>
      <c r="AE72" s="894"/>
      <c r="AF72" s="894">
        <v>7081</v>
      </c>
      <c r="AG72" s="894"/>
      <c r="AH72" s="894"/>
      <c r="AI72" s="894"/>
      <c r="AJ72" s="894"/>
      <c r="AK72" s="894">
        <v>2765</v>
      </c>
      <c r="AL72" s="894"/>
      <c r="AM72" s="894"/>
      <c r="AN72" s="894"/>
      <c r="AO72" s="894"/>
      <c r="AP72" s="894" t="s">
        <v>568</v>
      </c>
      <c r="AQ72" s="894"/>
      <c r="AR72" s="894"/>
      <c r="AS72" s="894"/>
      <c r="AT72" s="894"/>
      <c r="AU72" s="894" t="s">
        <v>568</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2">
      <c r="A73" s="234">
        <v>6</v>
      </c>
      <c r="B73" s="937" t="s">
        <v>574</v>
      </c>
      <c r="C73" s="938"/>
      <c r="D73" s="938"/>
      <c r="E73" s="938"/>
      <c r="F73" s="938"/>
      <c r="G73" s="938"/>
      <c r="H73" s="938"/>
      <c r="I73" s="938"/>
      <c r="J73" s="938"/>
      <c r="K73" s="938"/>
      <c r="L73" s="938"/>
      <c r="M73" s="938"/>
      <c r="N73" s="938"/>
      <c r="O73" s="938"/>
      <c r="P73" s="939"/>
      <c r="Q73" s="940">
        <v>147</v>
      </c>
      <c r="R73" s="894"/>
      <c r="S73" s="894"/>
      <c r="T73" s="894"/>
      <c r="U73" s="894"/>
      <c r="V73" s="894">
        <v>125</v>
      </c>
      <c r="W73" s="894"/>
      <c r="X73" s="894"/>
      <c r="Y73" s="894"/>
      <c r="Z73" s="894"/>
      <c r="AA73" s="894">
        <v>22</v>
      </c>
      <c r="AB73" s="894"/>
      <c r="AC73" s="894"/>
      <c r="AD73" s="894"/>
      <c r="AE73" s="894"/>
      <c r="AF73" s="894">
        <v>22</v>
      </c>
      <c r="AG73" s="894"/>
      <c r="AH73" s="894"/>
      <c r="AI73" s="894"/>
      <c r="AJ73" s="894"/>
      <c r="AK73" s="894" t="s">
        <v>568</v>
      </c>
      <c r="AL73" s="894"/>
      <c r="AM73" s="894"/>
      <c r="AN73" s="894"/>
      <c r="AO73" s="894"/>
      <c r="AP73" s="894" t="s">
        <v>568</v>
      </c>
      <c r="AQ73" s="894"/>
      <c r="AR73" s="894"/>
      <c r="AS73" s="894"/>
      <c r="AT73" s="894"/>
      <c r="AU73" s="894" t="s">
        <v>568</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2">
      <c r="A74" s="234">
        <v>7</v>
      </c>
      <c r="B74" s="937"/>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2">
      <c r="A75" s="234">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2">
      <c r="A76" s="234">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2">
      <c r="A77" s="234">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2">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2">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2">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2">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2">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2">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2">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2">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2">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2">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5">
      <c r="A88" s="236" t="s">
        <v>389</v>
      </c>
      <c r="B88" s="853" t="s">
        <v>415</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12754</v>
      </c>
      <c r="AG88" s="908"/>
      <c r="AH88" s="908"/>
      <c r="AI88" s="908"/>
      <c r="AJ88" s="908"/>
      <c r="AK88" s="905"/>
      <c r="AL88" s="905"/>
      <c r="AM88" s="905"/>
      <c r="AN88" s="905"/>
      <c r="AO88" s="905"/>
      <c r="AP88" s="908">
        <v>5123</v>
      </c>
      <c r="AQ88" s="908"/>
      <c r="AR88" s="908"/>
      <c r="AS88" s="908"/>
      <c r="AT88" s="908"/>
      <c r="AU88" s="908">
        <v>265</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853" t="s">
        <v>416</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117</v>
      </c>
      <c r="CS102" s="916"/>
      <c r="CT102" s="916"/>
      <c r="CU102" s="916"/>
      <c r="CV102" s="955"/>
      <c r="CW102" s="954">
        <v>15</v>
      </c>
      <c r="CX102" s="916"/>
      <c r="CY102" s="916"/>
      <c r="CZ102" s="916"/>
      <c r="DA102" s="955"/>
      <c r="DB102" s="954" t="s">
        <v>568</v>
      </c>
      <c r="DC102" s="916"/>
      <c r="DD102" s="916"/>
      <c r="DE102" s="916"/>
      <c r="DF102" s="955"/>
      <c r="DG102" s="954">
        <v>20</v>
      </c>
      <c r="DH102" s="916"/>
      <c r="DI102" s="916"/>
      <c r="DJ102" s="916"/>
      <c r="DK102" s="955"/>
      <c r="DL102" s="954" t="s">
        <v>568</v>
      </c>
      <c r="DM102" s="916"/>
      <c r="DN102" s="916"/>
      <c r="DO102" s="916"/>
      <c r="DP102" s="955"/>
      <c r="DQ102" s="954" t="s">
        <v>568</v>
      </c>
      <c r="DR102" s="916"/>
      <c r="DS102" s="916"/>
      <c r="DT102" s="916"/>
      <c r="DU102" s="955"/>
      <c r="DV102" s="853"/>
      <c r="DW102" s="854"/>
      <c r="DX102" s="854"/>
      <c r="DY102" s="854"/>
      <c r="DZ102" s="978"/>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417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418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419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1" t="s">
        <v>421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6" t="s">
        <v>423</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424</v>
      </c>
      <c r="AB109" s="957"/>
      <c r="AC109" s="957"/>
      <c r="AD109" s="957"/>
      <c r="AE109" s="958"/>
      <c r="AF109" s="956" t="s">
        <v>425</v>
      </c>
      <c r="AG109" s="957"/>
      <c r="AH109" s="957"/>
      <c r="AI109" s="957"/>
      <c r="AJ109" s="958"/>
      <c r="AK109" s="956" t="s">
        <v>304</v>
      </c>
      <c r="AL109" s="957"/>
      <c r="AM109" s="957"/>
      <c r="AN109" s="957"/>
      <c r="AO109" s="958"/>
      <c r="AP109" s="956" t="s">
        <v>426</v>
      </c>
      <c r="AQ109" s="957"/>
      <c r="AR109" s="957"/>
      <c r="AS109" s="957"/>
      <c r="AT109" s="959"/>
      <c r="AU109" s="976" t="s">
        <v>423</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424</v>
      </c>
      <c r="BR109" s="957"/>
      <c r="BS109" s="957"/>
      <c r="BT109" s="957"/>
      <c r="BU109" s="958"/>
      <c r="BV109" s="956" t="s">
        <v>425</v>
      </c>
      <c r="BW109" s="957"/>
      <c r="BX109" s="957"/>
      <c r="BY109" s="957"/>
      <c r="BZ109" s="958"/>
      <c r="CA109" s="956" t="s">
        <v>304</v>
      </c>
      <c r="CB109" s="957"/>
      <c r="CC109" s="957"/>
      <c r="CD109" s="957"/>
      <c r="CE109" s="958"/>
      <c r="CF109" s="977" t="s">
        <v>426</v>
      </c>
      <c r="CG109" s="977"/>
      <c r="CH109" s="977"/>
      <c r="CI109" s="977"/>
      <c r="CJ109" s="977"/>
      <c r="CK109" s="956" t="s">
        <v>427</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424</v>
      </c>
      <c r="DH109" s="957"/>
      <c r="DI109" s="957"/>
      <c r="DJ109" s="957"/>
      <c r="DK109" s="958"/>
      <c r="DL109" s="956" t="s">
        <v>425</v>
      </c>
      <c r="DM109" s="957"/>
      <c r="DN109" s="957"/>
      <c r="DO109" s="957"/>
      <c r="DP109" s="958"/>
      <c r="DQ109" s="956" t="s">
        <v>304</v>
      </c>
      <c r="DR109" s="957"/>
      <c r="DS109" s="957"/>
      <c r="DT109" s="957"/>
      <c r="DU109" s="958"/>
      <c r="DV109" s="956" t="s">
        <v>426</v>
      </c>
      <c r="DW109" s="957"/>
      <c r="DX109" s="957"/>
      <c r="DY109" s="957"/>
      <c r="DZ109" s="959"/>
    </row>
    <row r="110" spans="1:131" s="226" customFormat="1" ht="26.25" customHeight="1" x14ac:dyDescent="0.2">
      <c r="A110" s="960" t="s">
        <v>428</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406730</v>
      </c>
      <c r="AB110" s="964"/>
      <c r="AC110" s="964"/>
      <c r="AD110" s="964"/>
      <c r="AE110" s="965"/>
      <c r="AF110" s="966">
        <v>406502</v>
      </c>
      <c r="AG110" s="964"/>
      <c r="AH110" s="964"/>
      <c r="AI110" s="964"/>
      <c r="AJ110" s="965"/>
      <c r="AK110" s="966">
        <v>431774</v>
      </c>
      <c r="AL110" s="964"/>
      <c r="AM110" s="964"/>
      <c r="AN110" s="964"/>
      <c r="AO110" s="965"/>
      <c r="AP110" s="967">
        <v>12.2</v>
      </c>
      <c r="AQ110" s="968"/>
      <c r="AR110" s="968"/>
      <c r="AS110" s="968"/>
      <c r="AT110" s="969"/>
      <c r="AU110" s="970" t="s">
        <v>72</v>
      </c>
      <c r="AV110" s="971"/>
      <c r="AW110" s="971"/>
      <c r="AX110" s="971"/>
      <c r="AY110" s="971"/>
      <c r="AZ110" s="993" t="s">
        <v>429</v>
      </c>
      <c r="BA110" s="961"/>
      <c r="BB110" s="961"/>
      <c r="BC110" s="961"/>
      <c r="BD110" s="961"/>
      <c r="BE110" s="961"/>
      <c r="BF110" s="961"/>
      <c r="BG110" s="961"/>
      <c r="BH110" s="961"/>
      <c r="BI110" s="961"/>
      <c r="BJ110" s="961"/>
      <c r="BK110" s="961"/>
      <c r="BL110" s="961"/>
      <c r="BM110" s="961"/>
      <c r="BN110" s="961"/>
      <c r="BO110" s="961"/>
      <c r="BP110" s="962"/>
      <c r="BQ110" s="994">
        <v>5086330</v>
      </c>
      <c r="BR110" s="995"/>
      <c r="BS110" s="995"/>
      <c r="BT110" s="995"/>
      <c r="BU110" s="995"/>
      <c r="BV110" s="995">
        <v>5199557</v>
      </c>
      <c r="BW110" s="995"/>
      <c r="BX110" s="995"/>
      <c r="BY110" s="995"/>
      <c r="BZ110" s="995"/>
      <c r="CA110" s="995">
        <v>5349048</v>
      </c>
      <c r="CB110" s="995"/>
      <c r="CC110" s="995"/>
      <c r="CD110" s="995"/>
      <c r="CE110" s="995"/>
      <c r="CF110" s="1008">
        <v>150.80000000000001</v>
      </c>
      <c r="CG110" s="1009"/>
      <c r="CH110" s="1009"/>
      <c r="CI110" s="1009"/>
      <c r="CJ110" s="1009"/>
      <c r="CK110" s="1010" t="s">
        <v>430</v>
      </c>
      <c r="CL110" s="1011"/>
      <c r="CM110" s="993" t="s">
        <v>431</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127</v>
      </c>
      <c r="DH110" s="995"/>
      <c r="DI110" s="995"/>
      <c r="DJ110" s="995"/>
      <c r="DK110" s="995"/>
      <c r="DL110" s="995" t="s">
        <v>127</v>
      </c>
      <c r="DM110" s="995"/>
      <c r="DN110" s="995"/>
      <c r="DO110" s="995"/>
      <c r="DP110" s="995"/>
      <c r="DQ110" s="995" t="s">
        <v>127</v>
      </c>
      <c r="DR110" s="995"/>
      <c r="DS110" s="995"/>
      <c r="DT110" s="995"/>
      <c r="DU110" s="995"/>
      <c r="DV110" s="996" t="s">
        <v>432</v>
      </c>
      <c r="DW110" s="996"/>
      <c r="DX110" s="996"/>
      <c r="DY110" s="996"/>
      <c r="DZ110" s="997"/>
    </row>
    <row r="111" spans="1:131" s="226" customFormat="1" ht="26.25" customHeight="1" x14ac:dyDescent="0.2">
      <c r="A111" s="998" t="s">
        <v>433</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432</v>
      </c>
      <c r="AB111" s="1002"/>
      <c r="AC111" s="1002"/>
      <c r="AD111" s="1002"/>
      <c r="AE111" s="1003"/>
      <c r="AF111" s="1004" t="s">
        <v>432</v>
      </c>
      <c r="AG111" s="1002"/>
      <c r="AH111" s="1002"/>
      <c r="AI111" s="1002"/>
      <c r="AJ111" s="1003"/>
      <c r="AK111" s="1004" t="s">
        <v>432</v>
      </c>
      <c r="AL111" s="1002"/>
      <c r="AM111" s="1002"/>
      <c r="AN111" s="1002"/>
      <c r="AO111" s="1003"/>
      <c r="AP111" s="1005" t="s">
        <v>432</v>
      </c>
      <c r="AQ111" s="1006"/>
      <c r="AR111" s="1006"/>
      <c r="AS111" s="1006"/>
      <c r="AT111" s="1007"/>
      <c r="AU111" s="972"/>
      <c r="AV111" s="973"/>
      <c r="AW111" s="973"/>
      <c r="AX111" s="973"/>
      <c r="AY111" s="973"/>
      <c r="AZ111" s="986" t="s">
        <v>434</v>
      </c>
      <c r="BA111" s="987"/>
      <c r="BB111" s="987"/>
      <c r="BC111" s="987"/>
      <c r="BD111" s="987"/>
      <c r="BE111" s="987"/>
      <c r="BF111" s="987"/>
      <c r="BG111" s="987"/>
      <c r="BH111" s="987"/>
      <c r="BI111" s="987"/>
      <c r="BJ111" s="987"/>
      <c r="BK111" s="987"/>
      <c r="BL111" s="987"/>
      <c r="BM111" s="987"/>
      <c r="BN111" s="987"/>
      <c r="BO111" s="987"/>
      <c r="BP111" s="988"/>
      <c r="BQ111" s="989" t="s">
        <v>432</v>
      </c>
      <c r="BR111" s="990"/>
      <c r="BS111" s="990"/>
      <c r="BT111" s="990"/>
      <c r="BU111" s="990"/>
      <c r="BV111" s="990" t="s">
        <v>432</v>
      </c>
      <c r="BW111" s="990"/>
      <c r="BX111" s="990"/>
      <c r="BY111" s="990"/>
      <c r="BZ111" s="990"/>
      <c r="CA111" s="990" t="s">
        <v>127</v>
      </c>
      <c r="CB111" s="990"/>
      <c r="CC111" s="990"/>
      <c r="CD111" s="990"/>
      <c r="CE111" s="990"/>
      <c r="CF111" s="984" t="s">
        <v>127</v>
      </c>
      <c r="CG111" s="985"/>
      <c r="CH111" s="985"/>
      <c r="CI111" s="985"/>
      <c r="CJ111" s="985"/>
      <c r="CK111" s="1012"/>
      <c r="CL111" s="1013"/>
      <c r="CM111" s="986" t="s">
        <v>435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432</v>
      </c>
      <c r="DH111" s="990"/>
      <c r="DI111" s="990"/>
      <c r="DJ111" s="990"/>
      <c r="DK111" s="990"/>
      <c r="DL111" s="990" t="s">
        <v>127</v>
      </c>
      <c r="DM111" s="990"/>
      <c r="DN111" s="990"/>
      <c r="DO111" s="990"/>
      <c r="DP111" s="990"/>
      <c r="DQ111" s="990" t="s">
        <v>432</v>
      </c>
      <c r="DR111" s="990"/>
      <c r="DS111" s="990"/>
      <c r="DT111" s="990"/>
      <c r="DU111" s="990"/>
      <c r="DV111" s="991" t="s">
        <v>432</v>
      </c>
      <c r="DW111" s="991"/>
      <c r="DX111" s="991"/>
      <c r="DY111" s="991"/>
      <c r="DZ111" s="992"/>
    </row>
    <row r="112" spans="1:131" s="226" customFormat="1" ht="26.25" customHeight="1" x14ac:dyDescent="0.2">
      <c r="A112" s="1016" t="s">
        <v>436</v>
      </c>
      <c r="B112" s="1017"/>
      <c r="C112" s="987" t="s">
        <v>437</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432</v>
      </c>
      <c r="AB112" s="1023"/>
      <c r="AC112" s="1023"/>
      <c r="AD112" s="1023"/>
      <c r="AE112" s="1024"/>
      <c r="AF112" s="1025" t="s">
        <v>127</v>
      </c>
      <c r="AG112" s="1023"/>
      <c r="AH112" s="1023"/>
      <c r="AI112" s="1023"/>
      <c r="AJ112" s="1024"/>
      <c r="AK112" s="1025" t="s">
        <v>127</v>
      </c>
      <c r="AL112" s="1023"/>
      <c r="AM112" s="1023"/>
      <c r="AN112" s="1023"/>
      <c r="AO112" s="1024"/>
      <c r="AP112" s="1026" t="s">
        <v>127</v>
      </c>
      <c r="AQ112" s="1027"/>
      <c r="AR112" s="1027"/>
      <c r="AS112" s="1027"/>
      <c r="AT112" s="1028"/>
      <c r="AU112" s="972"/>
      <c r="AV112" s="973"/>
      <c r="AW112" s="973"/>
      <c r="AX112" s="973"/>
      <c r="AY112" s="973"/>
      <c r="AZ112" s="986" t="s">
        <v>438</v>
      </c>
      <c r="BA112" s="987"/>
      <c r="BB112" s="987"/>
      <c r="BC112" s="987"/>
      <c r="BD112" s="987"/>
      <c r="BE112" s="987"/>
      <c r="BF112" s="987"/>
      <c r="BG112" s="987"/>
      <c r="BH112" s="987"/>
      <c r="BI112" s="987"/>
      <c r="BJ112" s="987"/>
      <c r="BK112" s="987"/>
      <c r="BL112" s="987"/>
      <c r="BM112" s="987"/>
      <c r="BN112" s="987"/>
      <c r="BO112" s="987"/>
      <c r="BP112" s="988"/>
      <c r="BQ112" s="989">
        <v>2448241</v>
      </c>
      <c r="BR112" s="990"/>
      <c r="BS112" s="990"/>
      <c r="BT112" s="990"/>
      <c r="BU112" s="990"/>
      <c r="BV112" s="990">
        <v>2380568</v>
      </c>
      <c r="BW112" s="990"/>
      <c r="BX112" s="990"/>
      <c r="BY112" s="990"/>
      <c r="BZ112" s="990"/>
      <c r="CA112" s="990">
        <v>2332737</v>
      </c>
      <c r="CB112" s="990"/>
      <c r="CC112" s="990"/>
      <c r="CD112" s="990"/>
      <c r="CE112" s="990"/>
      <c r="CF112" s="984">
        <v>65.8</v>
      </c>
      <c r="CG112" s="985"/>
      <c r="CH112" s="985"/>
      <c r="CI112" s="985"/>
      <c r="CJ112" s="985"/>
      <c r="CK112" s="1012"/>
      <c r="CL112" s="1013"/>
      <c r="CM112" s="986" t="s">
        <v>439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127</v>
      </c>
      <c r="DH112" s="990"/>
      <c r="DI112" s="990"/>
      <c r="DJ112" s="990"/>
      <c r="DK112" s="990"/>
      <c r="DL112" s="990" t="s">
        <v>127</v>
      </c>
      <c r="DM112" s="990"/>
      <c r="DN112" s="990"/>
      <c r="DO112" s="990"/>
      <c r="DP112" s="990"/>
      <c r="DQ112" s="990" t="s">
        <v>127</v>
      </c>
      <c r="DR112" s="990"/>
      <c r="DS112" s="990"/>
      <c r="DT112" s="990"/>
      <c r="DU112" s="990"/>
      <c r="DV112" s="991" t="s">
        <v>127</v>
      </c>
      <c r="DW112" s="991"/>
      <c r="DX112" s="991"/>
      <c r="DY112" s="991"/>
      <c r="DZ112" s="992"/>
    </row>
    <row r="113" spans="1:130" s="226" customFormat="1" ht="26.25" customHeight="1" x14ac:dyDescent="0.2">
      <c r="A113" s="1018"/>
      <c r="B113" s="1019"/>
      <c r="C113" s="987" t="s">
        <v>440</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258859</v>
      </c>
      <c r="AB113" s="1002"/>
      <c r="AC113" s="1002"/>
      <c r="AD113" s="1002"/>
      <c r="AE113" s="1003"/>
      <c r="AF113" s="1004">
        <v>260264</v>
      </c>
      <c r="AG113" s="1002"/>
      <c r="AH113" s="1002"/>
      <c r="AI113" s="1002"/>
      <c r="AJ113" s="1003"/>
      <c r="AK113" s="1004">
        <v>261522</v>
      </c>
      <c r="AL113" s="1002"/>
      <c r="AM113" s="1002"/>
      <c r="AN113" s="1002"/>
      <c r="AO113" s="1003"/>
      <c r="AP113" s="1005">
        <v>7.4</v>
      </c>
      <c r="AQ113" s="1006"/>
      <c r="AR113" s="1006"/>
      <c r="AS113" s="1006"/>
      <c r="AT113" s="1007"/>
      <c r="AU113" s="972"/>
      <c r="AV113" s="973"/>
      <c r="AW113" s="973"/>
      <c r="AX113" s="973"/>
      <c r="AY113" s="973"/>
      <c r="AZ113" s="986" t="s">
        <v>441</v>
      </c>
      <c r="BA113" s="987"/>
      <c r="BB113" s="987"/>
      <c r="BC113" s="987"/>
      <c r="BD113" s="987"/>
      <c r="BE113" s="987"/>
      <c r="BF113" s="987"/>
      <c r="BG113" s="987"/>
      <c r="BH113" s="987"/>
      <c r="BI113" s="987"/>
      <c r="BJ113" s="987"/>
      <c r="BK113" s="987"/>
      <c r="BL113" s="987"/>
      <c r="BM113" s="987"/>
      <c r="BN113" s="987"/>
      <c r="BO113" s="987"/>
      <c r="BP113" s="988"/>
      <c r="BQ113" s="989">
        <v>300401</v>
      </c>
      <c r="BR113" s="990"/>
      <c r="BS113" s="990"/>
      <c r="BT113" s="990"/>
      <c r="BU113" s="990"/>
      <c r="BV113" s="990">
        <v>295915</v>
      </c>
      <c r="BW113" s="990"/>
      <c r="BX113" s="990"/>
      <c r="BY113" s="990"/>
      <c r="BZ113" s="990"/>
      <c r="CA113" s="990">
        <v>265239</v>
      </c>
      <c r="CB113" s="990"/>
      <c r="CC113" s="990"/>
      <c r="CD113" s="990"/>
      <c r="CE113" s="990"/>
      <c r="CF113" s="984">
        <v>7.5</v>
      </c>
      <c r="CG113" s="985"/>
      <c r="CH113" s="985"/>
      <c r="CI113" s="985"/>
      <c r="CJ113" s="985"/>
      <c r="CK113" s="1012"/>
      <c r="CL113" s="1013"/>
      <c r="CM113" s="986" t="s">
        <v>442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127</v>
      </c>
      <c r="DH113" s="1023"/>
      <c r="DI113" s="1023"/>
      <c r="DJ113" s="1023"/>
      <c r="DK113" s="1024"/>
      <c r="DL113" s="1025" t="s">
        <v>432</v>
      </c>
      <c r="DM113" s="1023"/>
      <c r="DN113" s="1023"/>
      <c r="DO113" s="1023"/>
      <c r="DP113" s="1024"/>
      <c r="DQ113" s="1025" t="s">
        <v>127</v>
      </c>
      <c r="DR113" s="1023"/>
      <c r="DS113" s="1023"/>
      <c r="DT113" s="1023"/>
      <c r="DU113" s="1024"/>
      <c r="DV113" s="1026" t="s">
        <v>127</v>
      </c>
      <c r="DW113" s="1027"/>
      <c r="DX113" s="1027"/>
      <c r="DY113" s="1027"/>
      <c r="DZ113" s="1028"/>
    </row>
    <row r="114" spans="1:130" s="226" customFormat="1" ht="26.25" customHeight="1" x14ac:dyDescent="0.2">
      <c r="A114" s="1018"/>
      <c r="B114" s="1019"/>
      <c r="C114" s="987" t="s">
        <v>443</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38181</v>
      </c>
      <c r="AB114" s="1023"/>
      <c r="AC114" s="1023"/>
      <c r="AD114" s="1023"/>
      <c r="AE114" s="1024"/>
      <c r="AF114" s="1025">
        <v>36386</v>
      </c>
      <c r="AG114" s="1023"/>
      <c r="AH114" s="1023"/>
      <c r="AI114" s="1023"/>
      <c r="AJ114" s="1024"/>
      <c r="AK114" s="1025">
        <v>41934</v>
      </c>
      <c r="AL114" s="1023"/>
      <c r="AM114" s="1023"/>
      <c r="AN114" s="1023"/>
      <c r="AO114" s="1024"/>
      <c r="AP114" s="1026">
        <v>1.2</v>
      </c>
      <c r="AQ114" s="1027"/>
      <c r="AR114" s="1027"/>
      <c r="AS114" s="1027"/>
      <c r="AT114" s="1028"/>
      <c r="AU114" s="972"/>
      <c r="AV114" s="973"/>
      <c r="AW114" s="973"/>
      <c r="AX114" s="973"/>
      <c r="AY114" s="973"/>
      <c r="AZ114" s="986" t="s">
        <v>444</v>
      </c>
      <c r="BA114" s="987"/>
      <c r="BB114" s="987"/>
      <c r="BC114" s="987"/>
      <c r="BD114" s="987"/>
      <c r="BE114" s="987"/>
      <c r="BF114" s="987"/>
      <c r="BG114" s="987"/>
      <c r="BH114" s="987"/>
      <c r="BI114" s="987"/>
      <c r="BJ114" s="987"/>
      <c r="BK114" s="987"/>
      <c r="BL114" s="987"/>
      <c r="BM114" s="987"/>
      <c r="BN114" s="987"/>
      <c r="BO114" s="987"/>
      <c r="BP114" s="988"/>
      <c r="BQ114" s="989">
        <v>907380</v>
      </c>
      <c r="BR114" s="990"/>
      <c r="BS114" s="990"/>
      <c r="BT114" s="990"/>
      <c r="BU114" s="990"/>
      <c r="BV114" s="990">
        <v>896881</v>
      </c>
      <c r="BW114" s="990"/>
      <c r="BX114" s="990"/>
      <c r="BY114" s="990"/>
      <c r="BZ114" s="990"/>
      <c r="CA114" s="990">
        <v>894376</v>
      </c>
      <c r="CB114" s="990"/>
      <c r="CC114" s="990"/>
      <c r="CD114" s="990"/>
      <c r="CE114" s="990"/>
      <c r="CF114" s="984">
        <v>25.2</v>
      </c>
      <c r="CG114" s="985"/>
      <c r="CH114" s="985"/>
      <c r="CI114" s="985"/>
      <c r="CJ114" s="985"/>
      <c r="CK114" s="1012"/>
      <c r="CL114" s="1013"/>
      <c r="CM114" s="986" t="s">
        <v>445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127</v>
      </c>
      <c r="DH114" s="1023"/>
      <c r="DI114" s="1023"/>
      <c r="DJ114" s="1023"/>
      <c r="DK114" s="1024"/>
      <c r="DL114" s="1025" t="s">
        <v>127</v>
      </c>
      <c r="DM114" s="1023"/>
      <c r="DN114" s="1023"/>
      <c r="DO114" s="1023"/>
      <c r="DP114" s="1024"/>
      <c r="DQ114" s="1025" t="s">
        <v>127</v>
      </c>
      <c r="DR114" s="1023"/>
      <c r="DS114" s="1023"/>
      <c r="DT114" s="1023"/>
      <c r="DU114" s="1024"/>
      <c r="DV114" s="1026" t="s">
        <v>127</v>
      </c>
      <c r="DW114" s="1027"/>
      <c r="DX114" s="1027"/>
      <c r="DY114" s="1027"/>
      <c r="DZ114" s="1028"/>
    </row>
    <row r="115" spans="1:130" s="226" customFormat="1" ht="26.25" customHeight="1" x14ac:dyDescent="0.2">
      <c r="A115" s="1018"/>
      <c r="B115" s="1019"/>
      <c r="C115" s="987" t="s">
        <v>446</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t="s">
        <v>127</v>
      </c>
      <c r="AB115" s="1002"/>
      <c r="AC115" s="1002"/>
      <c r="AD115" s="1002"/>
      <c r="AE115" s="1003"/>
      <c r="AF115" s="1004" t="s">
        <v>127</v>
      </c>
      <c r="AG115" s="1002"/>
      <c r="AH115" s="1002"/>
      <c r="AI115" s="1002"/>
      <c r="AJ115" s="1003"/>
      <c r="AK115" s="1004" t="s">
        <v>127</v>
      </c>
      <c r="AL115" s="1002"/>
      <c r="AM115" s="1002"/>
      <c r="AN115" s="1002"/>
      <c r="AO115" s="1003"/>
      <c r="AP115" s="1005" t="s">
        <v>432</v>
      </c>
      <c r="AQ115" s="1006"/>
      <c r="AR115" s="1006"/>
      <c r="AS115" s="1006"/>
      <c r="AT115" s="1007"/>
      <c r="AU115" s="972"/>
      <c r="AV115" s="973"/>
      <c r="AW115" s="973"/>
      <c r="AX115" s="973"/>
      <c r="AY115" s="973"/>
      <c r="AZ115" s="986" t="s">
        <v>447</v>
      </c>
      <c r="BA115" s="987"/>
      <c r="BB115" s="987"/>
      <c r="BC115" s="987"/>
      <c r="BD115" s="987"/>
      <c r="BE115" s="987"/>
      <c r="BF115" s="987"/>
      <c r="BG115" s="987"/>
      <c r="BH115" s="987"/>
      <c r="BI115" s="987"/>
      <c r="BJ115" s="987"/>
      <c r="BK115" s="987"/>
      <c r="BL115" s="987"/>
      <c r="BM115" s="987"/>
      <c r="BN115" s="987"/>
      <c r="BO115" s="987"/>
      <c r="BP115" s="988"/>
      <c r="BQ115" s="989">
        <v>6897</v>
      </c>
      <c r="BR115" s="990"/>
      <c r="BS115" s="990"/>
      <c r="BT115" s="990"/>
      <c r="BU115" s="990"/>
      <c r="BV115" s="990">
        <v>8822</v>
      </c>
      <c r="BW115" s="990"/>
      <c r="BX115" s="990"/>
      <c r="BY115" s="990"/>
      <c r="BZ115" s="990"/>
      <c r="CA115" s="990" t="s">
        <v>127</v>
      </c>
      <c r="CB115" s="990"/>
      <c r="CC115" s="990"/>
      <c r="CD115" s="990"/>
      <c r="CE115" s="990"/>
      <c r="CF115" s="984" t="s">
        <v>127</v>
      </c>
      <c r="CG115" s="985"/>
      <c r="CH115" s="985"/>
      <c r="CI115" s="985"/>
      <c r="CJ115" s="985"/>
      <c r="CK115" s="1012"/>
      <c r="CL115" s="1013"/>
      <c r="CM115" s="986" t="s">
        <v>448</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127</v>
      </c>
      <c r="DH115" s="1023"/>
      <c r="DI115" s="1023"/>
      <c r="DJ115" s="1023"/>
      <c r="DK115" s="1024"/>
      <c r="DL115" s="1025" t="s">
        <v>432</v>
      </c>
      <c r="DM115" s="1023"/>
      <c r="DN115" s="1023"/>
      <c r="DO115" s="1023"/>
      <c r="DP115" s="1024"/>
      <c r="DQ115" s="1025" t="s">
        <v>432</v>
      </c>
      <c r="DR115" s="1023"/>
      <c r="DS115" s="1023"/>
      <c r="DT115" s="1023"/>
      <c r="DU115" s="1024"/>
      <c r="DV115" s="1026" t="s">
        <v>127</v>
      </c>
      <c r="DW115" s="1027"/>
      <c r="DX115" s="1027"/>
      <c r="DY115" s="1027"/>
      <c r="DZ115" s="1028"/>
    </row>
    <row r="116" spans="1:130" s="226" customFormat="1" ht="26.25" customHeight="1" x14ac:dyDescent="0.2">
      <c r="A116" s="1020"/>
      <c r="B116" s="1021"/>
      <c r="C116" s="1029" t="s">
        <v>449</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127</v>
      </c>
      <c r="AB116" s="1023"/>
      <c r="AC116" s="1023"/>
      <c r="AD116" s="1023"/>
      <c r="AE116" s="1024"/>
      <c r="AF116" s="1025" t="s">
        <v>127</v>
      </c>
      <c r="AG116" s="1023"/>
      <c r="AH116" s="1023"/>
      <c r="AI116" s="1023"/>
      <c r="AJ116" s="1024"/>
      <c r="AK116" s="1025" t="s">
        <v>127</v>
      </c>
      <c r="AL116" s="1023"/>
      <c r="AM116" s="1023"/>
      <c r="AN116" s="1023"/>
      <c r="AO116" s="1024"/>
      <c r="AP116" s="1026" t="s">
        <v>127</v>
      </c>
      <c r="AQ116" s="1027"/>
      <c r="AR116" s="1027"/>
      <c r="AS116" s="1027"/>
      <c r="AT116" s="1028"/>
      <c r="AU116" s="972"/>
      <c r="AV116" s="973"/>
      <c r="AW116" s="973"/>
      <c r="AX116" s="973"/>
      <c r="AY116" s="973"/>
      <c r="AZ116" s="1031" t="s">
        <v>450</v>
      </c>
      <c r="BA116" s="1032"/>
      <c r="BB116" s="1032"/>
      <c r="BC116" s="1032"/>
      <c r="BD116" s="1032"/>
      <c r="BE116" s="1032"/>
      <c r="BF116" s="1032"/>
      <c r="BG116" s="1032"/>
      <c r="BH116" s="1032"/>
      <c r="BI116" s="1032"/>
      <c r="BJ116" s="1032"/>
      <c r="BK116" s="1032"/>
      <c r="BL116" s="1032"/>
      <c r="BM116" s="1032"/>
      <c r="BN116" s="1032"/>
      <c r="BO116" s="1032"/>
      <c r="BP116" s="1033"/>
      <c r="BQ116" s="989" t="s">
        <v>432</v>
      </c>
      <c r="BR116" s="990"/>
      <c r="BS116" s="990"/>
      <c r="BT116" s="990"/>
      <c r="BU116" s="990"/>
      <c r="BV116" s="990" t="s">
        <v>127</v>
      </c>
      <c r="BW116" s="990"/>
      <c r="BX116" s="990"/>
      <c r="BY116" s="990"/>
      <c r="BZ116" s="990"/>
      <c r="CA116" s="990" t="s">
        <v>432</v>
      </c>
      <c r="CB116" s="990"/>
      <c r="CC116" s="990"/>
      <c r="CD116" s="990"/>
      <c r="CE116" s="990"/>
      <c r="CF116" s="984" t="s">
        <v>127</v>
      </c>
      <c r="CG116" s="985"/>
      <c r="CH116" s="985"/>
      <c r="CI116" s="985"/>
      <c r="CJ116" s="985"/>
      <c r="CK116" s="1012"/>
      <c r="CL116" s="1013"/>
      <c r="CM116" s="986" t="s">
        <v>451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127</v>
      </c>
      <c r="DH116" s="1023"/>
      <c r="DI116" s="1023"/>
      <c r="DJ116" s="1023"/>
      <c r="DK116" s="1024"/>
      <c r="DL116" s="1025" t="s">
        <v>127</v>
      </c>
      <c r="DM116" s="1023"/>
      <c r="DN116" s="1023"/>
      <c r="DO116" s="1023"/>
      <c r="DP116" s="1024"/>
      <c r="DQ116" s="1025" t="s">
        <v>127</v>
      </c>
      <c r="DR116" s="1023"/>
      <c r="DS116" s="1023"/>
      <c r="DT116" s="1023"/>
      <c r="DU116" s="1024"/>
      <c r="DV116" s="1026" t="s">
        <v>432</v>
      </c>
      <c r="DW116" s="1027"/>
      <c r="DX116" s="1027"/>
      <c r="DY116" s="1027"/>
      <c r="DZ116" s="1028"/>
    </row>
    <row r="117" spans="1:130" s="226" customFormat="1" ht="26.25" customHeight="1" x14ac:dyDescent="0.2">
      <c r="A117" s="976" t="s">
        <v>184</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452</v>
      </c>
      <c r="Z117" s="958"/>
      <c r="AA117" s="1042">
        <v>703770</v>
      </c>
      <c r="AB117" s="1043"/>
      <c r="AC117" s="1043"/>
      <c r="AD117" s="1043"/>
      <c r="AE117" s="1044"/>
      <c r="AF117" s="1045">
        <v>703152</v>
      </c>
      <c r="AG117" s="1043"/>
      <c r="AH117" s="1043"/>
      <c r="AI117" s="1043"/>
      <c r="AJ117" s="1044"/>
      <c r="AK117" s="1045">
        <v>735230</v>
      </c>
      <c r="AL117" s="1043"/>
      <c r="AM117" s="1043"/>
      <c r="AN117" s="1043"/>
      <c r="AO117" s="1044"/>
      <c r="AP117" s="1046"/>
      <c r="AQ117" s="1047"/>
      <c r="AR117" s="1047"/>
      <c r="AS117" s="1047"/>
      <c r="AT117" s="1048"/>
      <c r="AU117" s="972"/>
      <c r="AV117" s="973"/>
      <c r="AW117" s="973"/>
      <c r="AX117" s="973"/>
      <c r="AY117" s="973"/>
      <c r="AZ117" s="1038" t="s">
        <v>453</v>
      </c>
      <c r="BA117" s="1039"/>
      <c r="BB117" s="1039"/>
      <c r="BC117" s="1039"/>
      <c r="BD117" s="1039"/>
      <c r="BE117" s="1039"/>
      <c r="BF117" s="1039"/>
      <c r="BG117" s="1039"/>
      <c r="BH117" s="1039"/>
      <c r="BI117" s="1039"/>
      <c r="BJ117" s="1039"/>
      <c r="BK117" s="1039"/>
      <c r="BL117" s="1039"/>
      <c r="BM117" s="1039"/>
      <c r="BN117" s="1039"/>
      <c r="BO117" s="1039"/>
      <c r="BP117" s="1040"/>
      <c r="BQ117" s="989" t="s">
        <v>454</v>
      </c>
      <c r="BR117" s="990"/>
      <c r="BS117" s="990"/>
      <c r="BT117" s="990"/>
      <c r="BU117" s="990"/>
      <c r="BV117" s="990" t="s">
        <v>127</v>
      </c>
      <c r="BW117" s="990"/>
      <c r="BX117" s="990"/>
      <c r="BY117" s="990"/>
      <c r="BZ117" s="990"/>
      <c r="CA117" s="990" t="s">
        <v>127</v>
      </c>
      <c r="CB117" s="990"/>
      <c r="CC117" s="990"/>
      <c r="CD117" s="990"/>
      <c r="CE117" s="990"/>
      <c r="CF117" s="984" t="s">
        <v>454</v>
      </c>
      <c r="CG117" s="985"/>
      <c r="CH117" s="985"/>
      <c r="CI117" s="985"/>
      <c r="CJ117" s="985"/>
      <c r="CK117" s="1012"/>
      <c r="CL117" s="1013"/>
      <c r="CM117" s="986" t="s">
        <v>455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454</v>
      </c>
      <c r="DH117" s="1023"/>
      <c r="DI117" s="1023"/>
      <c r="DJ117" s="1023"/>
      <c r="DK117" s="1024"/>
      <c r="DL117" s="1025" t="s">
        <v>127</v>
      </c>
      <c r="DM117" s="1023"/>
      <c r="DN117" s="1023"/>
      <c r="DO117" s="1023"/>
      <c r="DP117" s="1024"/>
      <c r="DQ117" s="1025" t="s">
        <v>127</v>
      </c>
      <c r="DR117" s="1023"/>
      <c r="DS117" s="1023"/>
      <c r="DT117" s="1023"/>
      <c r="DU117" s="1024"/>
      <c r="DV117" s="1026" t="s">
        <v>127</v>
      </c>
      <c r="DW117" s="1027"/>
      <c r="DX117" s="1027"/>
      <c r="DY117" s="1027"/>
      <c r="DZ117" s="1028"/>
    </row>
    <row r="118" spans="1:130" s="226" customFormat="1" ht="26.25" customHeight="1" x14ac:dyDescent="0.2">
      <c r="A118" s="976" t="s">
        <v>427</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424</v>
      </c>
      <c r="AB118" s="957"/>
      <c r="AC118" s="957"/>
      <c r="AD118" s="957"/>
      <c r="AE118" s="958"/>
      <c r="AF118" s="956" t="s">
        <v>425</v>
      </c>
      <c r="AG118" s="957"/>
      <c r="AH118" s="957"/>
      <c r="AI118" s="957"/>
      <c r="AJ118" s="958"/>
      <c r="AK118" s="956" t="s">
        <v>304</v>
      </c>
      <c r="AL118" s="957"/>
      <c r="AM118" s="957"/>
      <c r="AN118" s="957"/>
      <c r="AO118" s="958"/>
      <c r="AP118" s="1034" t="s">
        <v>426</v>
      </c>
      <c r="AQ118" s="1035"/>
      <c r="AR118" s="1035"/>
      <c r="AS118" s="1035"/>
      <c r="AT118" s="1036"/>
      <c r="AU118" s="972"/>
      <c r="AV118" s="973"/>
      <c r="AW118" s="973"/>
      <c r="AX118" s="973"/>
      <c r="AY118" s="973"/>
      <c r="AZ118" s="1037" t="s">
        <v>456</v>
      </c>
      <c r="BA118" s="1029"/>
      <c r="BB118" s="1029"/>
      <c r="BC118" s="1029"/>
      <c r="BD118" s="1029"/>
      <c r="BE118" s="1029"/>
      <c r="BF118" s="1029"/>
      <c r="BG118" s="1029"/>
      <c r="BH118" s="1029"/>
      <c r="BI118" s="1029"/>
      <c r="BJ118" s="1029"/>
      <c r="BK118" s="1029"/>
      <c r="BL118" s="1029"/>
      <c r="BM118" s="1029"/>
      <c r="BN118" s="1029"/>
      <c r="BO118" s="1029"/>
      <c r="BP118" s="1030"/>
      <c r="BQ118" s="1063" t="s">
        <v>127</v>
      </c>
      <c r="BR118" s="1064"/>
      <c r="BS118" s="1064"/>
      <c r="BT118" s="1064"/>
      <c r="BU118" s="1064"/>
      <c r="BV118" s="1064" t="s">
        <v>127</v>
      </c>
      <c r="BW118" s="1064"/>
      <c r="BX118" s="1064"/>
      <c r="BY118" s="1064"/>
      <c r="BZ118" s="1064"/>
      <c r="CA118" s="1064" t="s">
        <v>454</v>
      </c>
      <c r="CB118" s="1064"/>
      <c r="CC118" s="1064"/>
      <c r="CD118" s="1064"/>
      <c r="CE118" s="1064"/>
      <c r="CF118" s="984" t="s">
        <v>454</v>
      </c>
      <c r="CG118" s="985"/>
      <c r="CH118" s="985"/>
      <c r="CI118" s="985"/>
      <c r="CJ118" s="985"/>
      <c r="CK118" s="1012"/>
      <c r="CL118" s="1013"/>
      <c r="CM118" s="986" t="s">
        <v>457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127</v>
      </c>
      <c r="DH118" s="1023"/>
      <c r="DI118" s="1023"/>
      <c r="DJ118" s="1023"/>
      <c r="DK118" s="1024"/>
      <c r="DL118" s="1025" t="s">
        <v>454</v>
      </c>
      <c r="DM118" s="1023"/>
      <c r="DN118" s="1023"/>
      <c r="DO118" s="1023"/>
      <c r="DP118" s="1024"/>
      <c r="DQ118" s="1025" t="s">
        <v>127</v>
      </c>
      <c r="DR118" s="1023"/>
      <c r="DS118" s="1023"/>
      <c r="DT118" s="1023"/>
      <c r="DU118" s="1024"/>
      <c r="DV118" s="1026" t="s">
        <v>127</v>
      </c>
      <c r="DW118" s="1027"/>
      <c r="DX118" s="1027"/>
      <c r="DY118" s="1027"/>
      <c r="DZ118" s="1028"/>
    </row>
    <row r="119" spans="1:130" s="226" customFormat="1" ht="26.25" customHeight="1" x14ac:dyDescent="0.2">
      <c r="A119" s="1120" t="s">
        <v>430</v>
      </c>
      <c r="B119" s="1011"/>
      <c r="C119" s="993" t="s">
        <v>431</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454</v>
      </c>
      <c r="AB119" s="964"/>
      <c r="AC119" s="964"/>
      <c r="AD119" s="964"/>
      <c r="AE119" s="965"/>
      <c r="AF119" s="966" t="s">
        <v>127</v>
      </c>
      <c r="AG119" s="964"/>
      <c r="AH119" s="964"/>
      <c r="AI119" s="964"/>
      <c r="AJ119" s="965"/>
      <c r="AK119" s="966" t="s">
        <v>127</v>
      </c>
      <c r="AL119" s="964"/>
      <c r="AM119" s="964"/>
      <c r="AN119" s="964"/>
      <c r="AO119" s="965"/>
      <c r="AP119" s="967" t="s">
        <v>127</v>
      </c>
      <c r="AQ119" s="968"/>
      <c r="AR119" s="968"/>
      <c r="AS119" s="968"/>
      <c r="AT119" s="969"/>
      <c r="AU119" s="974"/>
      <c r="AV119" s="975"/>
      <c r="AW119" s="975"/>
      <c r="AX119" s="975"/>
      <c r="AY119" s="975"/>
      <c r="AZ119" s="247" t="s">
        <v>184</v>
      </c>
      <c r="BA119" s="247"/>
      <c r="BB119" s="247"/>
      <c r="BC119" s="247"/>
      <c r="BD119" s="247"/>
      <c r="BE119" s="247"/>
      <c r="BF119" s="247"/>
      <c r="BG119" s="247"/>
      <c r="BH119" s="247"/>
      <c r="BI119" s="247"/>
      <c r="BJ119" s="247"/>
      <c r="BK119" s="247"/>
      <c r="BL119" s="247"/>
      <c r="BM119" s="247"/>
      <c r="BN119" s="247"/>
      <c r="BO119" s="1041" t="s">
        <v>458</v>
      </c>
      <c r="BP119" s="1069"/>
      <c r="BQ119" s="1063">
        <v>8749249</v>
      </c>
      <c r="BR119" s="1064"/>
      <c r="BS119" s="1064"/>
      <c r="BT119" s="1064"/>
      <c r="BU119" s="1064"/>
      <c r="BV119" s="1064">
        <v>8781743</v>
      </c>
      <c r="BW119" s="1064"/>
      <c r="BX119" s="1064"/>
      <c r="BY119" s="1064"/>
      <c r="BZ119" s="1064"/>
      <c r="CA119" s="1064">
        <v>8841400</v>
      </c>
      <c r="CB119" s="1064"/>
      <c r="CC119" s="1064"/>
      <c r="CD119" s="1064"/>
      <c r="CE119" s="1064"/>
      <c r="CF119" s="1065"/>
      <c r="CG119" s="1066"/>
      <c r="CH119" s="1066"/>
      <c r="CI119" s="1066"/>
      <c r="CJ119" s="1067"/>
      <c r="CK119" s="1014"/>
      <c r="CL119" s="1015"/>
      <c r="CM119" s="1037" t="s">
        <v>459</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127</v>
      </c>
      <c r="DH119" s="1050"/>
      <c r="DI119" s="1050"/>
      <c r="DJ119" s="1050"/>
      <c r="DK119" s="1051"/>
      <c r="DL119" s="1049" t="s">
        <v>454</v>
      </c>
      <c r="DM119" s="1050"/>
      <c r="DN119" s="1050"/>
      <c r="DO119" s="1050"/>
      <c r="DP119" s="1051"/>
      <c r="DQ119" s="1049" t="s">
        <v>127</v>
      </c>
      <c r="DR119" s="1050"/>
      <c r="DS119" s="1050"/>
      <c r="DT119" s="1050"/>
      <c r="DU119" s="1051"/>
      <c r="DV119" s="1052" t="s">
        <v>127</v>
      </c>
      <c r="DW119" s="1053"/>
      <c r="DX119" s="1053"/>
      <c r="DY119" s="1053"/>
      <c r="DZ119" s="1054"/>
    </row>
    <row r="120" spans="1:130" s="226" customFormat="1" ht="26.25" customHeight="1" x14ac:dyDescent="0.2">
      <c r="A120" s="1121"/>
      <c r="B120" s="1013"/>
      <c r="C120" s="986" t="s">
        <v>435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127</v>
      </c>
      <c r="AB120" s="1023"/>
      <c r="AC120" s="1023"/>
      <c r="AD120" s="1023"/>
      <c r="AE120" s="1024"/>
      <c r="AF120" s="1025" t="s">
        <v>127</v>
      </c>
      <c r="AG120" s="1023"/>
      <c r="AH120" s="1023"/>
      <c r="AI120" s="1023"/>
      <c r="AJ120" s="1024"/>
      <c r="AK120" s="1025" t="s">
        <v>127</v>
      </c>
      <c r="AL120" s="1023"/>
      <c r="AM120" s="1023"/>
      <c r="AN120" s="1023"/>
      <c r="AO120" s="1024"/>
      <c r="AP120" s="1026" t="s">
        <v>454</v>
      </c>
      <c r="AQ120" s="1027"/>
      <c r="AR120" s="1027"/>
      <c r="AS120" s="1027"/>
      <c r="AT120" s="1028"/>
      <c r="AU120" s="1055" t="s">
        <v>460</v>
      </c>
      <c r="AV120" s="1056"/>
      <c r="AW120" s="1056"/>
      <c r="AX120" s="1056"/>
      <c r="AY120" s="1057"/>
      <c r="AZ120" s="993" t="s">
        <v>461</v>
      </c>
      <c r="BA120" s="961"/>
      <c r="BB120" s="961"/>
      <c r="BC120" s="961"/>
      <c r="BD120" s="961"/>
      <c r="BE120" s="961"/>
      <c r="BF120" s="961"/>
      <c r="BG120" s="961"/>
      <c r="BH120" s="961"/>
      <c r="BI120" s="961"/>
      <c r="BJ120" s="961"/>
      <c r="BK120" s="961"/>
      <c r="BL120" s="961"/>
      <c r="BM120" s="961"/>
      <c r="BN120" s="961"/>
      <c r="BO120" s="961"/>
      <c r="BP120" s="962"/>
      <c r="BQ120" s="994">
        <v>2679023</v>
      </c>
      <c r="BR120" s="995"/>
      <c r="BS120" s="995"/>
      <c r="BT120" s="995"/>
      <c r="BU120" s="995"/>
      <c r="BV120" s="995">
        <v>2976251</v>
      </c>
      <c r="BW120" s="995"/>
      <c r="BX120" s="995"/>
      <c r="BY120" s="995"/>
      <c r="BZ120" s="995"/>
      <c r="CA120" s="995">
        <v>3309225</v>
      </c>
      <c r="CB120" s="995"/>
      <c r="CC120" s="995"/>
      <c r="CD120" s="995"/>
      <c r="CE120" s="995"/>
      <c r="CF120" s="1008">
        <v>93.3</v>
      </c>
      <c r="CG120" s="1009"/>
      <c r="CH120" s="1009"/>
      <c r="CI120" s="1009"/>
      <c r="CJ120" s="1009"/>
      <c r="CK120" s="1070" t="s">
        <v>462</v>
      </c>
      <c r="CL120" s="1071"/>
      <c r="CM120" s="1071"/>
      <c r="CN120" s="1071"/>
      <c r="CO120" s="1072"/>
      <c r="CP120" s="1078" t="s">
        <v>463</v>
      </c>
      <c r="CQ120" s="1079"/>
      <c r="CR120" s="1079"/>
      <c r="CS120" s="1079"/>
      <c r="CT120" s="1079"/>
      <c r="CU120" s="1079"/>
      <c r="CV120" s="1079"/>
      <c r="CW120" s="1079"/>
      <c r="CX120" s="1079"/>
      <c r="CY120" s="1079"/>
      <c r="CZ120" s="1079"/>
      <c r="DA120" s="1079"/>
      <c r="DB120" s="1079"/>
      <c r="DC120" s="1079"/>
      <c r="DD120" s="1079"/>
      <c r="DE120" s="1079"/>
      <c r="DF120" s="1080"/>
      <c r="DG120" s="994">
        <v>1777842</v>
      </c>
      <c r="DH120" s="995"/>
      <c r="DI120" s="995"/>
      <c r="DJ120" s="995"/>
      <c r="DK120" s="995"/>
      <c r="DL120" s="995">
        <v>1789038</v>
      </c>
      <c r="DM120" s="995"/>
      <c r="DN120" s="995"/>
      <c r="DO120" s="995"/>
      <c r="DP120" s="995"/>
      <c r="DQ120" s="995">
        <v>1784646</v>
      </c>
      <c r="DR120" s="995"/>
      <c r="DS120" s="995"/>
      <c r="DT120" s="995"/>
      <c r="DU120" s="995"/>
      <c r="DV120" s="996">
        <v>50.3</v>
      </c>
      <c r="DW120" s="996"/>
      <c r="DX120" s="996"/>
      <c r="DY120" s="996"/>
      <c r="DZ120" s="997"/>
    </row>
    <row r="121" spans="1:130" s="226" customFormat="1" ht="26.25" customHeight="1" x14ac:dyDescent="0.2">
      <c r="A121" s="1121"/>
      <c r="B121" s="1013"/>
      <c r="C121" s="1038" t="s">
        <v>464</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454</v>
      </c>
      <c r="AB121" s="1023"/>
      <c r="AC121" s="1023"/>
      <c r="AD121" s="1023"/>
      <c r="AE121" s="1024"/>
      <c r="AF121" s="1025" t="s">
        <v>454</v>
      </c>
      <c r="AG121" s="1023"/>
      <c r="AH121" s="1023"/>
      <c r="AI121" s="1023"/>
      <c r="AJ121" s="1024"/>
      <c r="AK121" s="1025" t="s">
        <v>127</v>
      </c>
      <c r="AL121" s="1023"/>
      <c r="AM121" s="1023"/>
      <c r="AN121" s="1023"/>
      <c r="AO121" s="1024"/>
      <c r="AP121" s="1026" t="s">
        <v>454</v>
      </c>
      <c r="AQ121" s="1027"/>
      <c r="AR121" s="1027"/>
      <c r="AS121" s="1027"/>
      <c r="AT121" s="1028"/>
      <c r="AU121" s="1058"/>
      <c r="AV121" s="1059"/>
      <c r="AW121" s="1059"/>
      <c r="AX121" s="1059"/>
      <c r="AY121" s="1060"/>
      <c r="AZ121" s="986" t="s">
        <v>465</v>
      </c>
      <c r="BA121" s="987"/>
      <c r="BB121" s="987"/>
      <c r="BC121" s="987"/>
      <c r="BD121" s="987"/>
      <c r="BE121" s="987"/>
      <c r="BF121" s="987"/>
      <c r="BG121" s="987"/>
      <c r="BH121" s="987"/>
      <c r="BI121" s="987"/>
      <c r="BJ121" s="987"/>
      <c r="BK121" s="987"/>
      <c r="BL121" s="987"/>
      <c r="BM121" s="987"/>
      <c r="BN121" s="987"/>
      <c r="BO121" s="987"/>
      <c r="BP121" s="988"/>
      <c r="BQ121" s="989" t="s">
        <v>454</v>
      </c>
      <c r="BR121" s="990"/>
      <c r="BS121" s="990"/>
      <c r="BT121" s="990"/>
      <c r="BU121" s="990"/>
      <c r="BV121" s="990" t="s">
        <v>127</v>
      </c>
      <c r="BW121" s="990"/>
      <c r="BX121" s="990"/>
      <c r="BY121" s="990"/>
      <c r="BZ121" s="990"/>
      <c r="CA121" s="990" t="s">
        <v>127</v>
      </c>
      <c r="CB121" s="990"/>
      <c r="CC121" s="990"/>
      <c r="CD121" s="990"/>
      <c r="CE121" s="990"/>
      <c r="CF121" s="984" t="s">
        <v>454</v>
      </c>
      <c r="CG121" s="985"/>
      <c r="CH121" s="985"/>
      <c r="CI121" s="985"/>
      <c r="CJ121" s="985"/>
      <c r="CK121" s="1073"/>
      <c r="CL121" s="1074"/>
      <c r="CM121" s="1074"/>
      <c r="CN121" s="1074"/>
      <c r="CO121" s="1075"/>
      <c r="CP121" s="1083" t="s">
        <v>408</v>
      </c>
      <c r="CQ121" s="1084"/>
      <c r="CR121" s="1084"/>
      <c r="CS121" s="1084"/>
      <c r="CT121" s="1084"/>
      <c r="CU121" s="1084"/>
      <c r="CV121" s="1084"/>
      <c r="CW121" s="1084"/>
      <c r="CX121" s="1084"/>
      <c r="CY121" s="1084"/>
      <c r="CZ121" s="1084"/>
      <c r="DA121" s="1084"/>
      <c r="DB121" s="1084"/>
      <c r="DC121" s="1084"/>
      <c r="DD121" s="1084"/>
      <c r="DE121" s="1084"/>
      <c r="DF121" s="1085"/>
      <c r="DG121" s="989">
        <v>667629</v>
      </c>
      <c r="DH121" s="990"/>
      <c r="DI121" s="990"/>
      <c r="DJ121" s="990"/>
      <c r="DK121" s="990"/>
      <c r="DL121" s="990">
        <v>589179</v>
      </c>
      <c r="DM121" s="990"/>
      <c r="DN121" s="990"/>
      <c r="DO121" s="990"/>
      <c r="DP121" s="990"/>
      <c r="DQ121" s="990">
        <v>510846</v>
      </c>
      <c r="DR121" s="990"/>
      <c r="DS121" s="990"/>
      <c r="DT121" s="990"/>
      <c r="DU121" s="990"/>
      <c r="DV121" s="991">
        <v>14.4</v>
      </c>
      <c r="DW121" s="991"/>
      <c r="DX121" s="991"/>
      <c r="DY121" s="991"/>
      <c r="DZ121" s="992"/>
    </row>
    <row r="122" spans="1:130" s="226" customFormat="1" ht="26.25" customHeight="1" x14ac:dyDescent="0.2">
      <c r="A122" s="1121"/>
      <c r="B122" s="1013"/>
      <c r="C122" s="986" t="s">
        <v>445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127</v>
      </c>
      <c r="AB122" s="1023"/>
      <c r="AC122" s="1023"/>
      <c r="AD122" s="1023"/>
      <c r="AE122" s="1024"/>
      <c r="AF122" s="1025" t="s">
        <v>454</v>
      </c>
      <c r="AG122" s="1023"/>
      <c r="AH122" s="1023"/>
      <c r="AI122" s="1023"/>
      <c r="AJ122" s="1024"/>
      <c r="AK122" s="1025" t="s">
        <v>127</v>
      </c>
      <c r="AL122" s="1023"/>
      <c r="AM122" s="1023"/>
      <c r="AN122" s="1023"/>
      <c r="AO122" s="1024"/>
      <c r="AP122" s="1026" t="s">
        <v>454</v>
      </c>
      <c r="AQ122" s="1027"/>
      <c r="AR122" s="1027"/>
      <c r="AS122" s="1027"/>
      <c r="AT122" s="1028"/>
      <c r="AU122" s="1058"/>
      <c r="AV122" s="1059"/>
      <c r="AW122" s="1059"/>
      <c r="AX122" s="1059"/>
      <c r="AY122" s="1060"/>
      <c r="AZ122" s="1037" t="s">
        <v>466</v>
      </c>
      <c r="BA122" s="1029"/>
      <c r="BB122" s="1029"/>
      <c r="BC122" s="1029"/>
      <c r="BD122" s="1029"/>
      <c r="BE122" s="1029"/>
      <c r="BF122" s="1029"/>
      <c r="BG122" s="1029"/>
      <c r="BH122" s="1029"/>
      <c r="BI122" s="1029"/>
      <c r="BJ122" s="1029"/>
      <c r="BK122" s="1029"/>
      <c r="BL122" s="1029"/>
      <c r="BM122" s="1029"/>
      <c r="BN122" s="1029"/>
      <c r="BO122" s="1029"/>
      <c r="BP122" s="1030"/>
      <c r="BQ122" s="1063">
        <v>5074709</v>
      </c>
      <c r="BR122" s="1064"/>
      <c r="BS122" s="1064"/>
      <c r="BT122" s="1064"/>
      <c r="BU122" s="1064"/>
      <c r="BV122" s="1064">
        <v>5098081</v>
      </c>
      <c r="BW122" s="1064"/>
      <c r="BX122" s="1064"/>
      <c r="BY122" s="1064"/>
      <c r="BZ122" s="1064"/>
      <c r="CA122" s="1064">
        <v>5070281</v>
      </c>
      <c r="CB122" s="1064"/>
      <c r="CC122" s="1064"/>
      <c r="CD122" s="1064"/>
      <c r="CE122" s="1064"/>
      <c r="CF122" s="1081">
        <v>142.9</v>
      </c>
      <c r="CG122" s="1082"/>
      <c r="CH122" s="1082"/>
      <c r="CI122" s="1082"/>
      <c r="CJ122" s="1082"/>
      <c r="CK122" s="1073"/>
      <c r="CL122" s="1074"/>
      <c r="CM122" s="1074"/>
      <c r="CN122" s="1074"/>
      <c r="CO122" s="1075"/>
      <c r="CP122" s="1083" t="s">
        <v>467</v>
      </c>
      <c r="CQ122" s="1084"/>
      <c r="CR122" s="1084"/>
      <c r="CS122" s="1084"/>
      <c r="CT122" s="1084"/>
      <c r="CU122" s="1084"/>
      <c r="CV122" s="1084"/>
      <c r="CW122" s="1084"/>
      <c r="CX122" s="1084"/>
      <c r="CY122" s="1084"/>
      <c r="CZ122" s="1084"/>
      <c r="DA122" s="1084"/>
      <c r="DB122" s="1084"/>
      <c r="DC122" s="1084"/>
      <c r="DD122" s="1084"/>
      <c r="DE122" s="1084"/>
      <c r="DF122" s="1085"/>
      <c r="DG122" s="989">
        <v>2770</v>
      </c>
      <c r="DH122" s="990"/>
      <c r="DI122" s="990"/>
      <c r="DJ122" s="990"/>
      <c r="DK122" s="990"/>
      <c r="DL122" s="990">
        <v>2351</v>
      </c>
      <c r="DM122" s="990"/>
      <c r="DN122" s="990"/>
      <c r="DO122" s="990"/>
      <c r="DP122" s="990"/>
      <c r="DQ122" s="990">
        <v>37245</v>
      </c>
      <c r="DR122" s="990"/>
      <c r="DS122" s="990"/>
      <c r="DT122" s="990"/>
      <c r="DU122" s="990"/>
      <c r="DV122" s="991">
        <v>1</v>
      </c>
      <c r="DW122" s="991"/>
      <c r="DX122" s="991"/>
      <c r="DY122" s="991"/>
      <c r="DZ122" s="992"/>
    </row>
    <row r="123" spans="1:130" s="226" customFormat="1" ht="26.25" customHeight="1" x14ac:dyDescent="0.2">
      <c r="A123" s="1121"/>
      <c r="B123" s="1013"/>
      <c r="C123" s="986" t="s">
        <v>451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127</v>
      </c>
      <c r="AB123" s="1023"/>
      <c r="AC123" s="1023"/>
      <c r="AD123" s="1023"/>
      <c r="AE123" s="1024"/>
      <c r="AF123" s="1025" t="s">
        <v>454</v>
      </c>
      <c r="AG123" s="1023"/>
      <c r="AH123" s="1023"/>
      <c r="AI123" s="1023"/>
      <c r="AJ123" s="1024"/>
      <c r="AK123" s="1025" t="s">
        <v>127</v>
      </c>
      <c r="AL123" s="1023"/>
      <c r="AM123" s="1023"/>
      <c r="AN123" s="1023"/>
      <c r="AO123" s="1024"/>
      <c r="AP123" s="1026" t="s">
        <v>454</v>
      </c>
      <c r="AQ123" s="1027"/>
      <c r="AR123" s="1027"/>
      <c r="AS123" s="1027"/>
      <c r="AT123" s="1028"/>
      <c r="AU123" s="1061"/>
      <c r="AV123" s="1062"/>
      <c r="AW123" s="1062"/>
      <c r="AX123" s="1062"/>
      <c r="AY123" s="1062"/>
      <c r="AZ123" s="247" t="s">
        <v>184</v>
      </c>
      <c r="BA123" s="247"/>
      <c r="BB123" s="247"/>
      <c r="BC123" s="247"/>
      <c r="BD123" s="247"/>
      <c r="BE123" s="247"/>
      <c r="BF123" s="247"/>
      <c r="BG123" s="247"/>
      <c r="BH123" s="247"/>
      <c r="BI123" s="247"/>
      <c r="BJ123" s="247"/>
      <c r="BK123" s="247"/>
      <c r="BL123" s="247"/>
      <c r="BM123" s="247"/>
      <c r="BN123" s="247"/>
      <c r="BO123" s="1041" t="s">
        <v>468</v>
      </c>
      <c r="BP123" s="1069"/>
      <c r="BQ123" s="1127">
        <v>7753732</v>
      </c>
      <c r="BR123" s="1128"/>
      <c r="BS123" s="1128"/>
      <c r="BT123" s="1128"/>
      <c r="BU123" s="1128"/>
      <c r="BV123" s="1128">
        <v>8074332</v>
      </c>
      <c r="BW123" s="1128"/>
      <c r="BX123" s="1128"/>
      <c r="BY123" s="1128"/>
      <c r="BZ123" s="1128"/>
      <c r="CA123" s="1128">
        <v>8379506</v>
      </c>
      <c r="CB123" s="1128"/>
      <c r="CC123" s="1128"/>
      <c r="CD123" s="1128"/>
      <c r="CE123" s="1128"/>
      <c r="CF123" s="1065"/>
      <c r="CG123" s="1066"/>
      <c r="CH123" s="1066"/>
      <c r="CI123" s="1066"/>
      <c r="CJ123" s="1067"/>
      <c r="CK123" s="1073"/>
      <c r="CL123" s="1074"/>
      <c r="CM123" s="1074"/>
      <c r="CN123" s="1074"/>
      <c r="CO123" s="1075"/>
      <c r="CP123" s="1083" t="s">
        <v>469</v>
      </c>
      <c r="CQ123" s="1084"/>
      <c r="CR123" s="1084"/>
      <c r="CS123" s="1084"/>
      <c r="CT123" s="1084"/>
      <c r="CU123" s="1084"/>
      <c r="CV123" s="1084"/>
      <c r="CW123" s="1084"/>
      <c r="CX123" s="1084"/>
      <c r="CY123" s="1084"/>
      <c r="CZ123" s="1084"/>
      <c r="DA123" s="1084"/>
      <c r="DB123" s="1084"/>
      <c r="DC123" s="1084"/>
      <c r="DD123" s="1084"/>
      <c r="DE123" s="1084"/>
      <c r="DF123" s="1085"/>
      <c r="DG123" s="1022" t="s">
        <v>454</v>
      </c>
      <c r="DH123" s="1023"/>
      <c r="DI123" s="1023"/>
      <c r="DJ123" s="1023"/>
      <c r="DK123" s="1024"/>
      <c r="DL123" s="1025" t="s">
        <v>454</v>
      </c>
      <c r="DM123" s="1023"/>
      <c r="DN123" s="1023"/>
      <c r="DO123" s="1023"/>
      <c r="DP123" s="1024"/>
      <c r="DQ123" s="1025" t="s">
        <v>127</v>
      </c>
      <c r="DR123" s="1023"/>
      <c r="DS123" s="1023"/>
      <c r="DT123" s="1023"/>
      <c r="DU123" s="1024"/>
      <c r="DV123" s="1026" t="s">
        <v>454</v>
      </c>
      <c r="DW123" s="1027"/>
      <c r="DX123" s="1027"/>
      <c r="DY123" s="1027"/>
      <c r="DZ123" s="1028"/>
    </row>
    <row r="124" spans="1:130" s="226" customFormat="1" ht="26.25" customHeight="1" thickBot="1" x14ac:dyDescent="0.25">
      <c r="A124" s="1121"/>
      <c r="B124" s="1013"/>
      <c r="C124" s="986" t="s">
        <v>455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454</v>
      </c>
      <c r="AB124" s="1023"/>
      <c r="AC124" s="1023"/>
      <c r="AD124" s="1023"/>
      <c r="AE124" s="1024"/>
      <c r="AF124" s="1025" t="s">
        <v>127</v>
      </c>
      <c r="AG124" s="1023"/>
      <c r="AH124" s="1023"/>
      <c r="AI124" s="1023"/>
      <c r="AJ124" s="1024"/>
      <c r="AK124" s="1025" t="s">
        <v>127</v>
      </c>
      <c r="AL124" s="1023"/>
      <c r="AM124" s="1023"/>
      <c r="AN124" s="1023"/>
      <c r="AO124" s="1024"/>
      <c r="AP124" s="1026" t="s">
        <v>454</v>
      </c>
      <c r="AQ124" s="1027"/>
      <c r="AR124" s="1027"/>
      <c r="AS124" s="1027"/>
      <c r="AT124" s="1028"/>
      <c r="AU124" s="1123" t="s">
        <v>470</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32.1</v>
      </c>
      <c r="BR124" s="1091"/>
      <c r="BS124" s="1091"/>
      <c r="BT124" s="1091"/>
      <c r="BU124" s="1091"/>
      <c r="BV124" s="1091">
        <v>21.4</v>
      </c>
      <c r="BW124" s="1091"/>
      <c r="BX124" s="1091"/>
      <c r="BY124" s="1091"/>
      <c r="BZ124" s="1091"/>
      <c r="CA124" s="1091">
        <v>13</v>
      </c>
      <c r="CB124" s="1091"/>
      <c r="CC124" s="1091"/>
      <c r="CD124" s="1091"/>
      <c r="CE124" s="1091"/>
      <c r="CF124" s="1092"/>
      <c r="CG124" s="1093"/>
      <c r="CH124" s="1093"/>
      <c r="CI124" s="1093"/>
      <c r="CJ124" s="1094"/>
      <c r="CK124" s="1076"/>
      <c r="CL124" s="1076"/>
      <c r="CM124" s="1076"/>
      <c r="CN124" s="1076"/>
      <c r="CO124" s="1077"/>
      <c r="CP124" s="1083" t="s">
        <v>471</v>
      </c>
      <c r="CQ124" s="1084"/>
      <c r="CR124" s="1084"/>
      <c r="CS124" s="1084"/>
      <c r="CT124" s="1084"/>
      <c r="CU124" s="1084"/>
      <c r="CV124" s="1084"/>
      <c r="CW124" s="1084"/>
      <c r="CX124" s="1084"/>
      <c r="CY124" s="1084"/>
      <c r="CZ124" s="1084"/>
      <c r="DA124" s="1084"/>
      <c r="DB124" s="1084"/>
      <c r="DC124" s="1084"/>
      <c r="DD124" s="1084"/>
      <c r="DE124" s="1084"/>
      <c r="DF124" s="1085"/>
      <c r="DG124" s="1068" t="s">
        <v>127</v>
      </c>
      <c r="DH124" s="1050"/>
      <c r="DI124" s="1050"/>
      <c r="DJ124" s="1050"/>
      <c r="DK124" s="1051"/>
      <c r="DL124" s="1049" t="s">
        <v>454</v>
      </c>
      <c r="DM124" s="1050"/>
      <c r="DN124" s="1050"/>
      <c r="DO124" s="1050"/>
      <c r="DP124" s="1051"/>
      <c r="DQ124" s="1049" t="s">
        <v>127</v>
      </c>
      <c r="DR124" s="1050"/>
      <c r="DS124" s="1050"/>
      <c r="DT124" s="1050"/>
      <c r="DU124" s="1051"/>
      <c r="DV124" s="1052" t="s">
        <v>454</v>
      </c>
      <c r="DW124" s="1053"/>
      <c r="DX124" s="1053"/>
      <c r="DY124" s="1053"/>
      <c r="DZ124" s="1054"/>
    </row>
    <row r="125" spans="1:130" s="226" customFormat="1" ht="26.25" customHeight="1" x14ac:dyDescent="0.2">
      <c r="A125" s="1121"/>
      <c r="B125" s="1013"/>
      <c r="C125" s="986" t="s">
        <v>457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127</v>
      </c>
      <c r="AB125" s="1023"/>
      <c r="AC125" s="1023"/>
      <c r="AD125" s="1023"/>
      <c r="AE125" s="1024"/>
      <c r="AF125" s="1025" t="s">
        <v>454</v>
      </c>
      <c r="AG125" s="1023"/>
      <c r="AH125" s="1023"/>
      <c r="AI125" s="1023"/>
      <c r="AJ125" s="1024"/>
      <c r="AK125" s="1025" t="s">
        <v>454</v>
      </c>
      <c r="AL125" s="1023"/>
      <c r="AM125" s="1023"/>
      <c r="AN125" s="1023"/>
      <c r="AO125" s="1024"/>
      <c r="AP125" s="1026" t="s">
        <v>127</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472</v>
      </c>
      <c r="CL125" s="1071"/>
      <c r="CM125" s="1071"/>
      <c r="CN125" s="1071"/>
      <c r="CO125" s="1072"/>
      <c r="CP125" s="993" t="s">
        <v>473</v>
      </c>
      <c r="CQ125" s="961"/>
      <c r="CR125" s="961"/>
      <c r="CS125" s="961"/>
      <c r="CT125" s="961"/>
      <c r="CU125" s="961"/>
      <c r="CV125" s="961"/>
      <c r="CW125" s="961"/>
      <c r="CX125" s="961"/>
      <c r="CY125" s="961"/>
      <c r="CZ125" s="961"/>
      <c r="DA125" s="961"/>
      <c r="DB125" s="961"/>
      <c r="DC125" s="961"/>
      <c r="DD125" s="961"/>
      <c r="DE125" s="961"/>
      <c r="DF125" s="962"/>
      <c r="DG125" s="994" t="s">
        <v>454</v>
      </c>
      <c r="DH125" s="995"/>
      <c r="DI125" s="995"/>
      <c r="DJ125" s="995"/>
      <c r="DK125" s="995"/>
      <c r="DL125" s="995" t="s">
        <v>454</v>
      </c>
      <c r="DM125" s="995"/>
      <c r="DN125" s="995"/>
      <c r="DO125" s="995"/>
      <c r="DP125" s="995"/>
      <c r="DQ125" s="995" t="s">
        <v>454</v>
      </c>
      <c r="DR125" s="995"/>
      <c r="DS125" s="995"/>
      <c r="DT125" s="995"/>
      <c r="DU125" s="995"/>
      <c r="DV125" s="996" t="s">
        <v>454</v>
      </c>
      <c r="DW125" s="996"/>
      <c r="DX125" s="996"/>
      <c r="DY125" s="996"/>
      <c r="DZ125" s="997"/>
    </row>
    <row r="126" spans="1:130" s="226" customFormat="1" ht="26.25" customHeight="1" thickBot="1" x14ac:dyDescent="0.25">
      <c r="A126" s="1121"/>
      <c r="B126" s="1013"/>
      <c r="C126" s="986" t="s">
        <v>459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454</v>
      </c>
      <c r="AB126" s="1023"/>
      <c r="AC126" s="1023"/>
      <c r="AD126" s="1023"/>
      <c r="AE126" s="1024"/>
      <c r="AF126" s="1025" t="s">
        <v>127</v>
      </c>
      <c r="AG126" s="1023"/>
      <c r="AH126" s="1023"/>
      <c r="AI126" s="1023"/>
      <c r="AJ126" s="1024"/>
      <c r="AK126" s="1025" t="s">
        <v>454</v>
      </c>
      <c r="AL126" s="1023"/>
      <c r="AM126" s="1023"/>
      <c r="AN126" s="1023"/>
      <c r="AO126" s="1024"/>
      <c r="AP126" s="1026" t="s">
        <v>454</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474</v>
      </c>
      <c r="CQ126" s="987"/>
      <c r="CR126" s="987"/>
      <c r="CS126" s="987"/>
      <c r="CT126" s="987"/>
      <c r="CU126" s="987"/>
      <c r="CV126" s="987"/>
      <c r="CW126" s="987"/>
      <c r="CX126" s="987"/>
      <c r="CY126" s="987"/>
      <c r="CZ126" s="987"/>
      <c r="DA126" s="987"/>
      <c r="DB126" s="987"/>
      <c r="DC126" s="987"/>
      <c r="DD126" s="987"/>
      <c r="DE126" s="987"/>
      <c r="DF126" s="988"/>
      <c r="DG126" s="989" t="s">
        <v>454</v>
      </c>
      <c r="DH126" s="990"/>
      <c r="DI126" s="990"/>
      <c r="DJ126" s="990"/>
      <c r="DK126" s="990"/>
      <c r="DL126" s="990" t="s">
        <v>454</v>
      </c>
      <c r="DM126" s="990"/>
      <c r="DN126" s="990"/>
      <c r="DO126" s="990"/>
      <c r="DP126" s="990"/>
      <c r="DQ126" s="990" t="s">
        <v>454</v>
      </c>
      <c r="DR126" s="990"/>
      <c r="DS126" s="990"/>
      <c r="DT126" s="990"/>
      <c r="DU126" s="990"/>
      <c r="DV126" s="991" t="s">
        <v>454</v>
      </c>
      <c r="DW126" s="991"/>
      <c r="DX126" s="991"/>
      <c r="DY126" s="991"/>
      <c r="DZ126" s="992"/>
    </row>
    <row r="127" spans="1:130" s="226" customFormat="1" ht="26.25" customHeight="1" x14ac:dyDescent="0.2">
      <c r="A127" s="1122"/>
      <c r="B127" s="1015"/>
      <c r="C127" s="1037" t="s">
        <v>475</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454</v>
      </c>
      <c r="AB127" s="1023"/>
      <c r="AC127" s="1023"/>
      <c r="AD127" s="1023"/>
      <c r="AE127" s="1024"/>
      <c r="AF127" s="1025" t="s">
        <v>454</v>
      </c>
      <c r="AG127" s="1023"/>
      <c r="AH127" s="1023"/>
      <c r="AI127" s="1023"/>
      <c r="AJ127" s="1024"/>
      <c r="AK127" s="1025" t="s">
        <v>127</v>
      </c>
      <c r="AL127" s="1023"/>
      <c r="AM127" s="1023"/>
      <c r="AN127" s="1023"/>
      <c r="AO127" s="1024"/>
      <c r="AP127" s="1026" t="s">
        <v>127</v>
      </c>
      <c r="AQ127" s="1027"/>
      <c r="AR127" s="1027"/>
      <c r="AS127" s="1027"/>
      <c r="AT127" s="1028"/>
      <c r="AU127" s="228"/>
      <c r="AV127" s="228"/>
      <c r="AW127" s="228"/>
      <c r="AX127" s="1095" t="s">
        <v>476</v>
      </c>
      <c r="AY127" s="1096"/>
      <c r="AZ127" s="1096"/>
      <c r="BA127" s="1096"/>
      <c r="BB127" s="1096"/>
      <c r="BC127" s="1096"/>
      <c r="BD127" s="1096"/>
      <c r="BE127" s="1097"/>
      <c r="BF127" s="1098" t="s">
        <v>477</v>
      </c>
      <c r="BG127" s="1096"/>
      <c r="BH127" s="1096"/>
      <c r="BI127" s="1096"/>
      <c r="BJ127" s="1096"/>
      <c r="BK127" s="1096"/>
      <c r="BL127" s="1097"/>
      <c r="BM127" s="1098" t="s">
        <v>478</v>
      </c>
      <c r="BN127" s="1096"/>
      <c r="BO127" s="1096"/>
      <c r="BP127" s="1096"/>
      <c r="BQ127" s="1096"/>
      <c r="BR127" s="1096"/>
      <c r="BS127" s="1097"/>
      <c r="BT127" s="1098" t="s">
        <v>479</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480</v>
      </c>
      <c r="CQ127" s="987"/>
      <c r="CR127" s="987"/>
      <c r="CS127" s="987"/>
      <c r="CT127" s="987"/>
      <c r="CU127" s="987"/>
      <c r="CV127" s="987"/>
      <c r="CW127" s="987"/>
      <c r="CX127" s="987"/>
      <c r="CY127" s="987"/>
      <c r="CZ127" s="987"/>
      <c r="DA127" s="987"/>
      <c r="DB127" s="987"/>
      <c r="DC127" s="987"/>
      <c r="DD127" s="987"/>
      <c r="DE127" s="987"/>
      <c r="DF127" s="988"/>
      <c r="DG127" s="989" t="s">
        <v>127</v>
      </c>
      <c r="DH127" s="990"/>
      <c r="DI127" s="990"/>
      <c r="DJ127" s="990"/>
      <c r="DK127" s="990"/>
      <c r="DL127" s="990" t="s">
        <v>454</v>
      </c>
      <c r="DM127" s="990"/>
      <c r="DN127" s="990"/>
      <c r="DO127" s="990"/>
      <c r="DP127" s="990"/>
      <c r="DQ127" s="990" t="s">
        <v>454</v>
      </c>
      <c r="DR127" s="990"/>
      <c r="DS127" s="990"/>
      <c r="DT127" s="990"/>
      <c r="DU127" s="990"/>
      <c r="DV127" s="991" t="s">
        <v>454</v>
      </c>
      <c r="DW127" s="991"/>
      <c r="DX127" s="991"/>
      <c r="DY127" s="991"/>
      <c r="DZ127" s="992"/>
    </row>
    <row r="128" spans="1:130" s="226" customFormat="1" ht="26.25" customHeight="1" thickBot="1" x14ac:dyDescent="0.25">
      <c r="A128" s="1105" t="s">
        <v>481</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482</v>
      </c>
      <c r="X128" s="1107"/>
      <c r="Y128" s="1107"/>
      <c r="Z128" s="1108"/>
      <c r="AA128" s="1109" t="s">
        <v>127</v>
      </c>
      <c r="AB128" s="1110"/>
      <c r="AC128" s="1110"/>
      <c r="AD128" s="1110"/>
      <c r="AE128" s="1111"/>
      <c r="AF128" s="1112" t="s">
        <v>454</v>
      </c>
      <c r="AG128" s="1110"/>
      <c r="AH128" s="1110"/>
      <c r="AI128" s="1110"/>
      <c r="AJ128" s="1111"/>
      <c r="AK128" s="1112" t="s">
        <v>127</v>
      </c>
      <c r="AL128" s="1110"/>
      <c r="AM128" s="1110"/>
      <c r="AN128" s="1110"/>
      <c r="AO128" s="1111"/>
      <c r="AP128" s="1113"/>
      <c r="AQ128" s="1114"/>
      <c r="AR128" s="1114"/>
      <c r="AS128" s="1114"/>
      <c r="AT128" s="1115"/>
      <c r="AU128" s="228"/>
      <c r="AV128" s="228"/>
      <c r="AW128" s="228"/>
      <c r="AX128" s="960" t="s">
        <v>483</v>
      </c>
      <c r="AY128" s="961"/>
      <c r="AZ128" s="961"/>
      <c r="BA128" s="961"/>
      <c r="BB128" s="961"/>
      <c r="BC128" s="961"/>
      <c r="BD128" s="961"/>
      <c r="BE128" s="962"/>
      <c r="BF128" s="1116" t="s">
        <v>454</v>
      </c>
      <c r="BG128" s="1117"/>
      <c r="BH128" s="1117"/>
      <c r="BI128" s="1117"/>
      <c r="BJ128" s="1117"/>
      <c r="BK128" s="1117"/>
      <c r="BL128" s="1118"/>
      <c r="BM128" s="1116">
        <v>15</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484</v>
      </c>
      <c r="CQ128" s="790"/>
      <c r="CR128" s="790"/>
      <c r="CS128" s="790"/>
      <c r="CT128" s="790"/>
      <c r="CU128" s="790"/>
      <c r="CV128" s="790"/>
      <c r="CW128" s="790"/>
      <c r="CX128" s="790"/>
      <c r="CY128" s="790"/>
      <c r="CZ128" s="790"/>
      <c r="DA128" s="790"/>
      <c r="DB128" s="790"/>
      <c r="DC128" s="790"/>
      <c r="DD128" s="790"/>
      <c r="DE128" s="790"/>
      <c r="DF128" s="1100"/>
      <c r="DG128" s="1101">
        <v>6897</v>
      </c>
      <c r="DH128" s="1102"/>
      <c r="DI128" s="1102"/>
      <c r="DJ128" s="1102"/>
      <c r="DK128" s="1102"/>
      <c r="DL128" s="1102">
        <v>8822</v>
      </c>
      <c r="DM128" s="1102"/>
      <c r="DN128" s="1102"/>
      <c r="DO128" s="1102"/>
      <c r="DP128" s="1102"/>
      <c r="DQ128" s="1102" t="s">
        <v>454</v>
      </c>
      <c r="DR128" s="1102"/>
      <c r="DS128" s="1102"/>
      <c r="DT128" s="1102"/>
      <c r="DU128" s="1102"/>
      <c r="DV128" s="1103" t="s">
        <v>454</v>
      </c>
      <c r="DW128" s="1103"/>
      <c r="DX128" s="1103"/>
      <c r="DY128" s="1103"/>
      <c r="DZ128" s="1104"/>
    </row>
    <row r="129" spans="1:131" s="226" customFormat="1" ht="26.25" customHeight="1" x14ac:dyDescent="0.2">
      <c r="A129" s="998" t="s">
        <v>106</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485</v>
      </c>
      <c r="X129" s="1135"/>
      <c r="Y129" s="1135"/>
      <c r="Z129" s="1136"/>
      <c r="AA129" s="1022">
        <v>3563929</v>
      </c>
      <c r="AB129" s="1023"/>
      <c r="AC129" s="1023"/>
      <c r="AD129" s="1023"/>
      <c r="AE129" s="1024"/>
      <c r="AF129" s="1025">
        <v>3761022</v>
      </c>
      <c r="AG129" s="1023"/>
      <c r="AH129" s="1023"/>
      <c r="AI129" s="1023"/>
      <c r="AJ129" s="1024"/>
      <c r="AK129" s="1025">
        <v>4004299</v>
      </c>
      <c r="AL129" s="1023"/>
      <c r="AM129" s="1023"/>
      <c r="AN129" s="1023"/>
      <c r="AO129" s="1024"/>
      <c r="AP129" s="1137"/>
      <c r="AQ129" s="1138"/>
      <c r="AR129" s="1138"/>
      <c r="AS129" s="1138"/>
      <c r="AT129" s="1139"/>
      <c r="AU129" s="229"/>
      <c r="AV129" s="229"/>
      <c r="AW129" s="229"/>
      <c r="AX129" s="1129" t="s">
        <v>486</v>
      </c>
      <c r="AY129" s="987"/>
      <c r="AZ129" s="987"/>
      <c r="BA129" s="987"/>
      <c r="BB129" s="987"/>
      <c r="BC129" s="987"/>
      <c r="BD129" s="987"/>
      <c r="BE129" s="988"/>
      <c r="BF129" s="1130" t="s">
        <v>454</v>
      </c>
      <c r="BG129" s="1131"/>
      <c r="BH129" s="1131"/>
      <c r="BI129" s="1131"/>
      <c r="BJ129" s="1131"/>
      <c r="BK129" s="1131"/>
      <c r="BL129" s="1132"/>
      <c r="BM129" s="1130">
        <v>20</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8" t="s">
        <v>487</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488</v>
      </c>
      <c r="X130" s="1135"/>
      <c r="Y130" s="1135"/>
      <c r="Z130" s="1136"/>
      <c r="AA130" s="1022">
        <v>469393</v>
      </c>
      <c r="AB130" s="1023"/>
      <c r="AC130" s="1023"/>
      <c r="AD130" s="1023"/>
      <c r="AE130" s="1024"/>
      <c r="AF130" s="1025">
        <v>456272</v>
      </c>
      <c r="AG130" s="1023"/>
      <c r="AH130" s="1023"/>
      <c r="AI130" s="1023"/>
      <c r="AJ130" s="1024"/>
      <c r="AK130" s="1025">
        <v>456841</v>
      </c>
      <c r="AL130" s="1023"/>
      <c r="AM130" s="1023"/>
      <c r="AN130" s="1023"/>
      <c r="AO130" s="1024"/>
      <c r="AP130" s="1137"/>
      <c r="AQ130" s="1138"/>
      <c r="AR130" s="1138"/>
      <c r="AS130" s="1138"/>
      <c r="AT130" s="1139"/>
      <c r="AU130" s="229"/>
      <c r="AV130" s="229"/>
      <c r="AW130" s="229"/>
      <c r="AX130" s="1129" t="s">
        <v>489</v>
      </c>
      <c r="AY130" s="987"/>
      <c r="AZ130" s="987"/>
      <c r="BA130" s="987"/>
      <c r="BB130" s="987"/>
      <c r="BC130" s="987"/>
      <c r="BD130" s="987"/>
      <c r="BE130" s="988"/>
      <c r="BF130" s="1165">
        <v>7.6</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490</v>
      </c>
      <c r="X131" s="1172"/>
      <c r="Y131" s="1172"/>
      <c r="Z131" s="1173"/>
      <c r="AA131" s="1068">
        <v>3094536</v>
      </c>
      <c r="AB131" s="1050"/>
      <c r="AC131" s="1050"/>
      <c r="AD131" s="1050"/>
      <c r="AE131" s="1051"/>
      <c r="AF131" s="1049">
        <v>3304750</v>
      </c>
      <c r="AG131" s="1050"/>
      <c r="AH131" s="1050"/>
      <c r="AI131" s="1050"/>
      <c r="AJ131" s="1051"/>
      <c r="AK131" s="1049">
        <v>3547458</v>
      </c>
      <c r="AL131" s="1050"/>
      <c r="AM131" s="1050"/>
      <c r="AN131" s="1050"/>
      <c r="AO131" s="1051"/>
      <c r="AP131" s="1174"/>
      <c r="AQ131" s="1175"/>
      <c r="AR131" s="1175"/>
      <c r="AS131" s="1175"/>
      <c r="AT131" s="1176"/>
      <c r="AU131" s="229"/>
      <c r="AV131" s="229"/>
      <c r="AW131" s="229"/>
      <c r="AX131" s="1147" t="s">
        <v>491</v>
      </c>
      <c r="AY131" s="790"/>
      <c r="AZ131" s="790"/>
      <c r="BA131" s="790"/>
      <c r="BB131" s="790"/>
      <c r="BC131" s="790"/>
      <c r="BD131" s="790"/>
      <c r="BE131" s="1100"/>
      <c r="BF131" s="1148">
        <v>13</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4" t="s">
        <v>492</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493</v>
      </c>
      <c r="W132" s="1158"/>
      <c r="X132" s="1158"/>
      <c r="Y132" s="1158"/>
      <c r="Z132" s="1159"/>
      <c r="AA132" s="1160">
        <v>7.5738979930000001</v>
      </c>
      <c r="AB132" s="1161"/>
      <c r="AC132" s="1161"/>
      <c r="AD132" s="1161"/>
      <c r="AE132" s="1162"/>
      <c r="AF132" s="1163">
        <v>7.4704591880000004</v>
      </c>
      <c r="AG132" s="1161"/>
      <c r="AH132" s="1161"/>
      <c r="AI132" s="1161"/>
      <c r="AJ132" s="1162"/>
      <c r="AK132" s="1163">
        <v>7.8475629590000002</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494</v>
      </c>
      <c r="W133" s="1141"/>
      <c r="X133" s="1141"/>
      <c r="Y133" s="1141"/>
      <c r="Z133" s="1142"/>
      <c r="AA133" s="1143">
        <v>6.5</v>
      </c>
      <c r="AB133" s="1144"/>
      <c r="AC133" s="1144"/>
      <c r="AD133" s="1144"/>
      <c r="AE133" s="1145"/>
      <c r="AF133" s="1143">
        <v>7.1</v>
      </c>
      <c r="AG133" s="1144"/>
      <c r="AH133" s="1144"/>
      <c r="AI133" s="1144"/>
      <c r="AJ133" s="1145"/>
      <c r="AK133" s="1143">
        <v>7.6</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okj92K1zQ+sf100HW59yzsj8Xi/rCfrrRIp4kREaEVIonHDi0m9fSKTataMUoD3vbMVYIVWyP/8+GQGp0o4c9A==" saltValue="m1Stji69jj6tczGHsKAPY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orientation="portrait" verticalDpi="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56" customWidth="1"/>
    <col min="121" max="121" width="0" style="255" hidden="1" customWidth="1"/>
    <col min="122" max="16384" width="9" style="255" hidden="1"/>
  </cols>
  <sheetData>
    <row r="1" spans="1:120" ht="13"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5"/>
    </row>
    <row r="17" spans="119:120" ht="13" x14ac:dyDescent="0.2">
      <c r="DP17" s="255"/>
    </row>
    <row r="18" spans="119:120" ht="13" x14ac:dyDescent="0.2"/>
    <row r="19" spans="119:120" ht="13" x14ac:dyDescent="0.2"/>
    <row r="20" spans="119:120" ht="13" x14ac:dyDescent="0.2">
      <c r="DO20" s="255"/>
      <c r="DP20" s="255"/>
    </row>
    <row r="21" spans="119:120" ht="13" x14ac:dyDescent="0.2">
      <c r="DP21" s="255"/>
    </row>
    <row r="22" spans="119:120" ht="13" x14ac:dyDescent="0.2"/>
    <row r="23" spans="119:120" ht="13" x14ac:dyDescent="0.2">
      <c r="DO23" s="255"/>
      <c r="DP23" s="255"/>
    </row>
    <row r="24" spans="119:120" ht="13" x14ac:dyDescent="0.2">
      <c r="DP24" s="255"/>
    </row>
    <row r="25" spans="119:120" ht="13" x14ac:dyDescent="0.2">
      <c r="DP25" s="255"/>
    </row>
    <row r="26" spans="119:120" ht="13" x14ac:dyDescent="0.2">
      <c r="DO26" s="255"/>
      <c r="DP26" s="255"/>
    </row>
    <row r="27" spans="119:120" ht="13" x14ac:dyDescent="0.2"/>
    <row r="28" spans="119:120" ht="13" x14ac:dyDescent="0.2">
      <c r="DO28" s="255"/>
      <c r="DP28" s="255"/>
    </row>
    <row r="29" spans="119:120" ht="13" x14ac:dyDescent="0.2">
      <c r="DP29" s="255"/>
    </row>
    <row r="30" spans="119:120" ht="13" x14ac:dyDescent="0.2"/>
    <row r="31" spans="119:120" ht="13" x14ac:dyDescent="0.2">
      <c r="DO31" s="255"/>
      <c r="DP31" s="255"/>
    </row>
    <row r="32" spans="119:120" ht="13" x14ac:dyDescent="0.2"/>
    <row r="33" spans="98:120" ht="13" x14ac:dyDescent="0.2">
      <c r="DO33" s="255"/>
      <c r="DP33" s="255"/>
    </row>
    <row r="34" spans="98:120" ht="13" x14ac:dyDescent="0.2">
      <c r="DM34" s="255"/>
    </row>
    <row r="35" spans="98:120" ht="13" x14ac:dyDescent="0.2">
      <c r="CT35" s="255"/>
      <c r="CU35" s="255"/>
      <c r="CV35" s="255"/>
      <c r="CY35" s="255"/>
      <c r="CZ35" s="255"/>
      <c r="DA35" s="255"/>
      <c r="DD35" s="255"/>
      <c r="DE35" s="255"/>
      <c r="DF35" s="255"/>
      <c r="DI35" s="255"/>
      <c r="DJ35" s="255"/>
      <c r="DK35" s="255"/>
      <c r="DM35" s="255"/>
      <c r="DN35" s="255"/>
      <c r="DO35" s="255"/>
      <c r="DP35" s="255"/>
    </row>
    <row r="36" spans="98:120" ht="13" x14ac:dyDescent="0.2"/>
    <row r="37" spans="98:120" ht="13" x14ac:dyDescent="0.2">
      <c r="CW37" s="255"/>
      <c r="DB37" s="255"/>
      <c r="DG37" s="255"/>
      <c r="DL37" s="255"/>
      <c r="DP37" s="255"/>
    </row>
    <row r="38" spans="98:120" ht="13"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5"/>
      <c r="DO49" s="255"/>
      <c r="DP49" s="25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5"/>
      <c r="CS63" s="255"/>
      <c r="CX63" s="255"/>
      <c r="DC63" s="255"/>
      <c r="DH63" s="255"/>
    </row>
    <row r="64" spans="22:120" ht="13" x14ac:dyDescent="0.2">
      <c r="V64" s="255"/>
    </row>
    <row r="65" spans="15:120" ht="13"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 x14ac:dyDescent="0.2">
      <c r="Q66" s="255"/>
      <c r="S66" s="255"/>
      <c r="U66" s="255"/>
      <c r="DM66" s="255"/>
    </row>
    <row r="67" spans="15:120" ht="13"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 x14ac:dyDescent="0.2"/>
    <row r="69" spans="15:120" ht="13" x14ac:dyDescent="0.2"/>
    <row r="70" spans="15:120" ht="13" x14ac:dyDescent="0.2"/>
    <row r="71" spans="15:120" ht="13" x14ac:dyDescent="0.2"/>
    <row r="72" spans="15:120" ht="13" x14ac:dyDescent="0.2">
      <c r="DP72" s="255"/>
    </row>
    <row r="73" spans="15:120" ht="13" x14ac:dyDescent="0.2">
      <c r="DP73" s="25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5"/>
      <c r="CX96" s="255"/>
      <c r="DC96" s="255"/>
      <c r="DH96" s="255"/>
    </row>
    <row r="97" spans="24:120" ht="13" x14ac:dyDescent="0.2">
      <c r="CS97" s="255"/>
      <c r="CX97" s="255"/>
      <c r="DC97" s="255"/>
      <c r="DH97" s="255"/>
      <c r="DP97" s="256" t="s">
        <v>495</v>
      </c>
    </row>
    <row r="98" spans="24:120" ht="13" hidden="1" x14ac:dyDescent="0.2">
      <c r="CS98" s="255"/>
      <c r="CX98" s="255"/>
      <c r="DC98" s="255"/>
      <c r="DH98" s="255"/>
    </row>
    <row r="99" spans="24:120" ht="13"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 hidden="1" x14ac:dyDescent="0.2">
      <c r="CT103" s="255"/>
      <c r="CV103" s="255"/>
      <c r="CW103" s="255"/>
      <c r="CY103" s="255"/>
      <c r="DA103" s="255"/>
      <c r="DB103" s="255"/>
      <c r="DD103" s="255"/>
      <c r="DF103" s="255"/>
      <c r="DG103" s="255"/>
      <c r="DI103" s="255"/>
      <c r="DK103" s="255"/>
      <c r="DL103" s="255"/>
      <c r="DM103" s="255"/>
      <c r="DN103" s="255"/>
      <c r="DO103" s="255"/>
      <c r="DP103" s="255"/>
    </row>
    <row r="104" spans="24:120" ht="13"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6" customWidth="1"/>
    <col min="117" max="16384" width="9" style="255" hidden="1"/>
  </cols>
  <sheetData>
    <row r="1" spans="2:116" ht="13"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 x14ac:dyDescent="0.2"/>
    <row r="3" spans="2:116" ht="13" x14ac:dyDescent="0.2"/>
    <row r="4" spans="2:116" ht="13"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 x14ac:dyDescent="0.2"/>
    <row r="20" spans="9:116" ht="13" x14ac:dyDescent="0.2"/>
    <row r="21" spans="9:116" ht="13" x14ac:dyDescent="0.2">
      <c r="DL21" s="255"/>
    </row>
    <row r="22" spans="9:116" ht="13" x14ac:dyDescent="0.2">
      <c r="DI22" s="255"/>
      <c r="DJ22" s="255"/>
      <c r="DK22" s="255"/>
      <c r="DL22" s="255"/>
    </row>
    <row r="23" spans="9:116" ht="13" x14ac:dyDescent="0.2">
      <c r="CY23" s="255"/>
      <c r="CZ23" s="255"/>
      <c r="DA23" s="255"/>
      <c r="DB23" s="255"/>
      <c r="DC23" s="255"/>
      <c r="DD23" s="255"/>
      <c r="DE23" s="255"/>
      <c r="DF23" s="255"/>
      <c r="DG23" s="255"/>
      <c r="DH23" s="255"/>
      <c r="DI23" s="255"/>
      <c r="DJ23" s="255"/>
      <c r="DK23" s="255"/>
      <c r="DL23" s="25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5"/>
      <c r="DA35" s="255"/>
      <c r="DB35" s="255"/>
      <c r="DC35" s="255"/>
      <c r="DD35" s="255"/>
      <c r="DE35" s="255"/>
      <c r="DF35" s="255"/>
      <c r="DG35" s="255"/>
      <c r="DH35" s="255"/>
      <c r="DI35" s="255"/>
      <c r="DJ35" s="255"/>
      <c r="DK35" s="255"/>
      <c r="DL35" s="255"/>
    </row>
    <row r="36" spans="15:116" ht="13" x14ac:dyDescent="0.2"/>
    <row r="37" spans="15:116" ht="13" x14ac:dyDescent="0.2">
      <c r="DL37" s="255"/>
    </row>
    <row r="38" spans="15:116" ht="13" x14ac:dyDescent="0.2">
      <c r="DI38" s="255"/>
      <c r="DJ38" s="255"/>
      <c r="DK38" s="255"/>
      <c r="DL38" s="255"/>
    </row>
    <row r="39" spans="15:116" ht="13" x14ac:dyDescent="0.2"/>
    <row r="40" spans="15:116" ht="13" x14ac:dyDescent="0.2"/>
    <row r="41" spans="15:116" ht="13" x14ac:dyDescent="0.2"/>
    <row r="42" spans="15:116" ht="13" x14ac:dyDescent="0.2"/>
    <row r="43" spans="15:116" ht="13"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 x14ac:dyDescent="0.2">
      <c r="DL44" s="255"/>
    </row>
    <row r="45" spans="15:116" ht="13" x14ac:dyDescent="0.2"/>
    <row r="46" spans="15:116" ht="13" x14ac:dyDescent="0.2">
      <c r="DA46" s="255"/>
      <c r="DB46" s="255"/>
      <c r="DC46" s="255"/>
      <c r="DD46" s="255"/>
      <c r="DE46" s="255"/>
      <c r="DF46" s="255"/>
      <c r="DG46" s="255"/>
      <c r="DH46" s="255"/>
      <c r="DI46" s="255"/>
      <c r="DJ46" s="255"/>
      <c r="DK46" s="255"/>
      <c r="DL46" s="255"/>
    </row>
    <row r="47" spans="15:116" ht="13" x14ac:dyDescent="0.2"/>
    <row r="48" spans="15:116" ht="13" x14ac:dyDescent="0.2"/>
    <row r="49" spans="104:116" ht="13" x14ac:dyDescent="0.2"/>
    <row r="50" spans="104:116" ht="13" x14ac:dyDescent="0.2">
      <c r="CZ50" s="255"/>
      <c r="DA50" s="255"/>
      <c r="DB50" s="255"/>
      <c r="DC50" s="255"/>
      <c r="DD50" s="255"/>
      <c r="DE50" s="255"/>
      <c r="DF50" s="255"/>
      <c r="DG50" s="255"/>
      <c r="DH50" s="255"/>
      <c r="DI50" s="255"/>
      <c r="DJ50" s="255"/>
      <c r="DK50" s="255"/>
      <c r="DL50" s="255"/>
    </row>
    <row r="51" spans="104:116" ht="13" x14ac:dyDescent="0.2"/>
    <row r="52" spans="104:116" ht="13" x14ac:dyDescent="0.2"/>
    <row r="53" spans="104:116" ht="13" x14ac:dyDescent="0.2">
      <c r="DL53" s="25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5"/>
      <c r="DD67" s="255"/>
      <c r="DE67" s="255"/>
      <c r="DF67" s="255"/>
      <c r="DG67" s="255"/>
      <c r="DH67" s="255"/>
      <c r="DI67" s="255"/>
      <c r="DJ67" s="255"/>
      <c r="DK67" s="255"/>
      <c r="DL67" s="25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P2d71jggWoh+O8JJRWKaiuwr9NB7xWZIP1yxT+V1Hy0KW+XChGjyEf2K314wg4IL/1tgX5MZW0JQWJO0wmPlNQ==" saltValue="tPx013bE8efawqyLJzfRpw==" spinCount="100000" sheet="1" objects="1" scenarios="1"/>
  <dataConsolidate/>
  <phoneticPr fontId="2"/>
  <printOptions horizontalCentered="1" verticalCentered="1"/>
  <pageMargins left="0" right="0" top="0" bottom="0" header="0" footer="0"/>
  <pageSetup paperSize="9" scale="48" orientation="landscape" verticalDpi="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57" customWidth="1"/>
    <col min="37" max="44" width="17" style="257" customWidth="1"/>
    <col min="45" max="45" width="6.08984375" style="264" customWidth="1"/>
    <col min="46" max="46" width="3" style="262" customWidth="1"/>
    <col min="47" max="47" width="19.08984375" style="257" hidden="1" customWidth="1"/>
    <col min="48" max="52" width="12.6328125" style="257" hidden="1" customWidth="1"/>
    <col min="53" max="16384" width="8.6328125" style="257" hidden="1"/>
  </cols>
  <sheetData>
    <row r="1" spans="1:46" ht="13" x14ac:dyDescent="0.2">
      <c r="AS1" s="258"/>
      <c r="AT1" s="258"/>
    </row>
    <row r="2" spans="1:46" ht="13" x14ac:dyDescent="0.2">
      <c r="AS2" s="258"/>
      <c r="AT2" s="258"/>
    </row>
    <row r="3" spans="1:46" ht="13" x14ac:dyDescent="0.2">
      <c r="AS3" s="258"/>
      <c r="AT3" s="258"/>
    </row>
    <row r="4" spans="1:46" ht="13" x14ac:dyDescent="0.2">
      <c r="AS4" s="258"/>
      <c r="AT4" s="258"/>
    </row>
    <row r="5" spans="1:46" ht="16.5" x14ac:dyDescent="0.2">
      <c r="A5" s="259" t="s">
        <v>496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497</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498</v>
      </c>
      <c r="AP7" s="268"/>
      <c r="AQ7" s="269" t="s">
        <v>499</v>
      </c>
      <c r="AR7" s="270"/>
    </row>
    <row r="8" spans="1:46" ht="13"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500</v>
      </c>
      <c r="AQ8" s="275" t="s">
        <v>501</v>
      </c>
      <c r="AR8" s="276" t="s">
        <v>502</v>
      </c>
    </row>
    <row r="9" spans="1:46" ht="13"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503</v>
      </c>
      <c r="AL9" s="1181"/>
      <c r="AM9" s="1181"/>
      <c r="AN9" s="1182"/>
      <c r="AO9" s="277">
        <v>1067580</v>
      </c>
      <c r="AP9" s="277">
        <v>83620</v>
      </c>
      <c r="AQ9" s="278">
        <v>102574</v>
      </c>
      <c r="AR9" s="279">
        <v>-18.5</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504</v>
      </c>
      <c r="AL10" s="1181"/>
      <c r="AM10" s="1181"/>
      <c r="AN10" s="1182"/>
      <c r="AO10" s="280">
        <v>204141</v>
      </c>
      <c r="AP10" s="280">
        <v>15990</v>
      </c>
      <c r="AQ10" s="281">
        <v>16361</v>
      </c>
      <c r="AR10" s="282">
        <v>-2.2999999999999998</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505</v>
      </c>
      <c r="AL11" s="1181"/>
      <c r="AM11" s="1181"/>
      <c r="AN11" s="1182"/>
      <c r="AO11" s="280" t="s">
        <v>506</v>
      </c>
      <c r="AP11" s="280" t="s">
        <v>506</v>
      </c>
      <c r="AQ11" s="281">
        <v>763</v>
      </c>
      <c r="AR11" s="282" t="s">
        <v>506</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507</v>
      </c>
      <c r="AL12" s="1181"/>
      <c r="AM12" s="1181"/>
      <c r="AN12" s="1182"/>
      <c r="AO12" s="280" t="s">
        <v>506</v>
      </c>
      <c r="AP12" s="280" t="s">
        <v>506</v>
      </c>
      <c r="AQ12" s="281" t="s">
        <v>506</v>
      </c>
      <c r="AR12" s="282" t="s">
        <v>506</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508</v>
      </c>
      <c r="AL13" s="1181"/>
      <c r="AM13" s="1181"/>
      <c r="AN13" s="1182"/>
      <c r="AO13" s="280">
        <v>33510</v>
      </c>
      <c r="AP13" s="280">
        <v>2625</v>
      </c>
      <c r="AQ13" s="281">
        <v>4354</v>
      </c>
      <c r="AR13" s="282">
        <v>-39.700000000000003</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509</v>
      </c>
      <c r="AL14" s="1181"/>
      <c r="AM14" s="1181"/>
      <c r="AN14" s="1182"/>
      <c r="AO14" s="280">
        <v>22787</v>
      </c>
      <c r="AP14" s="280">
        <v>1785</v>
      </c>
      <c r="AQ14" s="281">
        <v>2046</v>
      </c>
      <c r="AR14" s="282">
        <v>-12.8</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510</v>
      </c>
      <c r="AL15" s="1184"/>
      <c r="AM15" s="1184"/>
      <c r="AN15" s="1185"/>
      <c r="AO15" s="280">
        <v>-73496</v>
      </c>
      <c r="AP15" s="280">
        <v>-5757</v>
      </c>
      <c r="AQ15" s="281">
        <v>-7552</v>
      </c>
      <c r="AR15" s="282">
        <v>-23.8</v>
      </c>
    </row>
    <row r="16" spans="1:46" ht="13"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184</v>
      </c>
      <c r="AL16" s="1184"/>
      <c r="AM16" s="1184"/>
      <c r="AN16" s="1185"/>
      <c r="AO16" s="280">
        <v>1254522</v>
      </c>
      <c r="AP16" s="280">
        <v>98263</v>
      </c>
      <c r="AQ16" s="281">
        <v>118546</v>
      </c>
      <c r="AR16" s="282">
        <v>-17.100000000000001</v>
      </c>
    </row>
    <row r="17" spans="1:46" ht="13"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511</v>
      </c>
      <c r="AL19" s="258"/>
      <c r="AM19" s="258"/>
      <c r="AN19" s="258"/>
      <c r="AO19" s="258"/>
      <c r="AP19" s="258"/>
      <c r="AQ19" s="258"/>
      <c r="AR19" s="258"/>
    </row>
    <row r="20" spans="1:46" ht="13"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512</v>
      </c>
      <c r="AP20" s="289" t="s">
        <v>513</v>
      </c>
      <c r="AQ20" s="290" t="s">
        <v>514</v>
      </c>
      <c r="AR20" s="291"/>
    </row>
    <row r="21" spans="1:46" s="297" customFormat="1" ht="13"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515</v>
      </c>
      <c r="AL21" s="1187"/>
      <c r="AM21" s="1187"/>
      <c r="AN21" s="1188"/>
      <c r="AO21" s="293">
        <v>7.44</v>
      </c>
      <c r="AP21" s="294">
        <v>10.45</v>
      </c>
      <c r="AQ21" s="295">
        <v>-3.01</v>
      </c>
      <c r="AR21" s="263"/>
      <c r="AS21" s="296"/>
      <c r="AT21" s="292"/>
    </row>
    <row r="22" spans="1:46" s="297" customFormat="1" ht="13"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516</v>
      </c>
      <c r="AL22" s="1187"/>
      <c r="AM22" s="1187"/>
      <c r="AN22" s="1188"/>
      <c r="AO22" s="298">
        <v>96.7</v>
      </c>
      <c r="AP22" s="299">
        <v>96.7</v>
      </c>
      <c r="AQ22" s="300">
        <v>0</v>
      </c>
      <c r="AR22" s="284"/>
      <c r="AS22" s="296"/>
      <c r="AT22" s="292"/>
    </row>
    <row r="23" spans="1:46" s="297" customFormat="1" ht="13"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 x14ac:dyDescent="0.2">
      <c r="A26" s="1177" t="s">
        <v>517</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ht="13" x14ac:dyDescent="0.2">
      <c r="A27" s="305"/>
      <c r="AO27" s="258"/>
      <c r="AP27" s="258"/>
      <c r="AQ27" s="258"/>
      <c r="AR27" s="258"/>
      <c r="AS27" s="258"/>
      <c r="AT27" s="258"/>
    </row>
    <row r="28" spans="1:46" ht="16.5" x14ac:dyDescent="0.2">
      <c r="A28" s="259" t="s">
        <v>518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519</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498</v>
      </c>
      <c r="AP30" s="268"/>
      <c r="AQ30" s="269" t="s">
        <v>499</v>
      </c>
      <c r="AR30" s="270"/>
    </row>
    <row r="31" spans="1:46" ht="13"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500</v>
      </c>
      <c r="AQ31" s="275" t="s">
        <v>501</v>
      </c>
      <c r="AR31" s="276" t="s">
        <v>502</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520</v>
      </c>
      <c r="AL32" s="1195"/>
      <c r="AM32" s="1195"/>
      <c r="AN32" s="1196"/>
      <c r="AO32" s="308">
        <v>431774</v>
      </c>
      <c r="AP32" s="308">
        <v>33820</v>
      </c>
      <c r="AQ32" s="309">
        <v>59538</v>
      </c>
      <c r="AR32" s="310">
        <v>-43.2</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521</v>
      </c>
      <c r="AL33" s="1195"/>
      <c r="AM33" s="1195"/>
      <c r="AN33" s="1196"/>
      <c r="AO33" s="308" t="s">
        <v>506</v>
      </c>
      <c r="AP33" s="308" t="s">
        <v>506</v>
      </c>
      <c r="AQ33" s="309" t="s">
        <v>506</v>
      </c>
      <c r="AR33" s="310" t="s">
        <v>506</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522</v>
      </c>
      <c r="AL34" s="1195"/>
      <c r="AM34" s="1195"/>
      <c r="AN34" s="1196"/>
      <c r="AO34" s="308" t="s">
        <v>506</v>
      </c>
      <c r="AP34" s="308" t="s">
        <v>506</v>
      </c>
      <c r="AQ34" s="309" t="s">
        <v>506</v>
      </c>
      <c r="AR34" s="310" t="s">
        <v>506</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523</v>
      </c>
      <c r="AL35" s="1195"/>
      <c r="AM35" s="1195"/>
      <c r="AN35" s="1196"/>
      <c r="AO35" s="308">
        <v>261522</v>
      </c>
      <c r="AP35" s="308">
        <v>20484</v>
      </c>
      <c r="AQ35" s="309">
        <v>21589</v>
      </c>
      <c r="AR35" s="310">
        <v>-5.0999999999999996</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524</v>
      </c>
      <c r="AL36" s="1195"/>
      <c r="AM36" s="1195"/>
      <c r="AN36" s="1196"/>
      <c r="AO36" s="308">
        <v>41934</v>
      </c>
      <c r="AP36" s="308">
        <v>3285</v>
      </c>
      <c r="AQ36" s="309">
        <v>5101</v>
      </c>
      <c r="AR36" s="310">
        <v>-35.6</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525</v>
      </c>
      <c r="AL37" s="1195"/>
      <c r="AM37" s="1195"/>
      <c r="AN37" s="1196"/>
      <c r="AO37" s="308" t="s">
        <v>506</v>
      </c>
      <c r="AP37" s="308" t="s">
        <v>506</v>
      </c>
      <c r="AQ37" s="309">
        <v>610</v>
      </c>
      <c r="AR37" s="310" t="s">
        <v>506</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526</v>
      </c>
      <c r="AL38" s="1198"/>
      <c r="AM38" s="1198"/>
      <c r="AN38" s="1199"/>
      <c r="AO38" s="311" t="s">
        <v>506</v>
      </c>
      <c r="AP38" s="311" t="s">
        <v>506</v>
      </c>
      <c r="AQ38" s="312">
        <v>3</v>
      </c>
      <c r="AR38" s="300" t="s">
        <v>506</v>
      </c>
      <c r="AS38" s="307"/>
    </row>
    <row r="39" spans="1:46" ht="13"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527</v>
      </c>
      <c r="AL39" s="1198"/>
      <c r="AM39" s="1198"/>
      <c r="AN39" s="1199"/>
      <c r="AO39" s="308" t="s">
        <v>506</v>
      </c>
      <c r="AP39" s="308" t="s">
        <v>506</v>
      </c>
      <c r="AQ39" s="309">
        <v>-1700</v>
      </c>
      <c r="AR39" s="310" t="s">
        <v>506</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528</v>
      </c>
      <c r="AL40" s="1195"/>
      <c r="AM40" s="1195"/>
      <c r="AN40" s="1196"/>
      <c r="AO40" s="308">
        <v>-456841</v>
      </c>
      <c r="AP40" s="308">
        <v>-35783</v>
      </c>
      <c r="AQ40" s="309">
        <v>-57744</v>
      </c>
      <c r="AR40" s="310">
        <v>-38</v>
      </c>
      <c r="AS40" s="307"/>
    </row>
    <row r="41" spans="1:46" ht="13"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297</v>
      </c>
      <c r="AL41" s="1201"/>
      <c r="AM41" s="1201"/>
      <c r="AN41" s="1202"/>
      <c r="AO41" s="308">
        <v>278389</v>
      </c>
      <c r="AP41" s="308">
        <v>21805</v>
      </c>
      <c r="AQ41" s="309">
        <v>27397</v>
      </c>
      <c r="AR41" s="310">
        <v>-20.399999999999999</v>
      </c>
      <c r="AS41" s="307"/>
    </row>
    <row r="42" spans="1:46" ht="13"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529</v>
      </c>
      <c r="AL42" s="258"/>
      <c r="AM42" s="258"/>
      <c r="AN42" s="258"/>
      <c r="AO42" s="258"/>
      <c r="AP42" s="258"/>
      <c r="AQ42" s="284"/>
      <c r="AR42" s="284"/>
      <c r="AS42" s="307"/>
    </row>
    <row r="43" spans="1:46" ht="13"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531</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498</v>
      </c>
      <c r="AN49" s="1191" t="s">
        <v>532</v>
      </c>
      <c r="AO49" s="1192"/>
      <c r="AP49" s="1192"/>
      <c r="AQ49" s="1192"/>
      <c r="AR49" s="1193"/>
    </row>
    <row r="50" spans="1:44" ht="13"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533</v>
      </c>
      <c r="AO50" s="325" t="s">
        <v>534</v>
      </c>
      <c r="AP50" s="326" t="s">
        <v>535</v>
      </c>
      <c r="AQ50" s="327" t="s">
        <v>536</v>
      </c>
      <c r="AR50" s="328" t="s">
        <v>537</v>
      </c>
    </row>
    <row r="51" spans="1:44" ht="13"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538</v>
      </c>
      <c r="AL51" s="321"/>
      <c r="AM51" s="329">
        <v>833505</v>
      </c>
      <c r="AN51" s="330">
        <v>62882</v>
      </c>
      <c r="AO51" s="331">
        <v>4.8</v>
      </c>
      <c r="AP51" s="332">
        <v>82993</v>
      </c>
      <c r="AQ51" s="333">
        <v>5.2</v>
      </c>
      <c r="AR51" s="334">
        <v>-0.4</v>
      </c>
    </row>
    <row r="52" spans="1:44" ht="13"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539</v>
      </c>
      <c r="AM52" s="337">
        <v>577598</v>
      </c>
      <c r="AN52" s="338">
        <v>43576</v>
      </c>
      <c r="AO52" s="339">
        <v>49.8</v>
      </c>
      <c r="AP52" s="340">
        <v>46787</v>
      </c>
      <c r="AQ52" s="341">
        <v>-4.9000000000000004</v>
      </c>
      <c r="AR52" s="342">
        <v>54.7</v>
      </c>
    </row>
    <row r="53" spans="1:44" ht="13"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540</v>
      </c>
      <c r="AL53" s="321"/>
      <c r="AM53" s="329">
        <v>540103</v>
      </c>
      <c r="AN53" s="330">
        <v>40911</v>
      </c>
      <c r="AO53" s="331">
        <v>-34.9</v>
      </c>
      <c r="AP53" s="332">
        <v>108252</v>
      </c>
      <c r="AQ53" s="333">
        <v>30.4</v>
      </c>
      <c r="AR53" s="334">
        <v>-65.3</v>
      </c>
    </row>
    <row r="54" spans="1:44" ht="13"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539</v>
      </c>
      <c r="AM54" s="337">
        <v>296624</v>
      </c>
      <c r="AN54" s="338">
        <v>22468</v>
      </c>
      <c r="AO54" s="339">
        <v>-48.4</v>
      </c>
      <c r="AP54" s="340">
        <v>50321</v>
      </c>
      <c r="AQ54" s="341">
        <v>7.6</v>
      </c>
      <c r="AR54" s="342">
        <v>-56</v>
      </c>
    </row>
    <row r="55" spans="1:44" ht="13"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541</v>
      </c>
      <c r="AL55" s="321"/>
      <c r="AM55" s="329">
        <v>839398</v>
      </c>
      <c r="AN55" s="330">
        <v>63871</v>
      </c>
      <c r="AO55" s="331">
        <v>56.1</v>
      </c>
      <c r="AP55" s="332">
        <v>93492</v>
      </c>
      <c r="AQ55" s="333">
        <v>-13.6</v>
      </c>
      <c r="AR55" s="334">
        <v>69.7</v>
      </c>
    </row>
    <row r="56" spans="1:44" ht="13"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539</v>
      </c>
      <c r="AM56" s="337">
        <v>497256</v>
      </c>
      <c r="AN56" s="338">
        <v>37837</v>
      </c>
      <c r="AO56" s="339">
        <v>68.400000000000006</v>
      </c>
      <c r="AP56" s="340">
        <v>53316</v>
      </c>
      <c r="AQ56" s="341">
        <v>6</v>
      </c>
      <c r="AR56" s="342">
        <v>62.4</v>
      </c>
    </row>
    <row r="57" spans="1:44" ht="13"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542</v>
      </c>
      <c r="AL57" s="321"/>
      <c r="AM57" s="329">
        <v>882281</v>
      </c>
      <c r="AN57" s="330">
        <v>68167</v>
      </c>
      <c r="AO57" s="331">
        <v>6.7</v>
      </c>
      <c r="AP57" s="332">
        <v>94796</v>
      </c>
      <c r="AQ57" s="333">
        <v>1.4</v>
      </c>
      <c r="AR57" s="334">
        <v>5.3</v>
      </c>
    </row>
    <row r="58" spans="1:44" ht="13"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539</v>
      </c>
      <c r="AM58" s="337">
        <v>551291</v>
      </c>
      <c r="AN58" s="338">
        <v>42594</v>
      </c>
      <c r="AO58" s="339">
        <v>12.6</v>
      </c>
      <c r="AP58" s="340">
        <v>55781</v>
      </c>
      <c r="AQ58" s="341">
        <v>4.5999999999999996</v>
      </c>
      <c r="AR58" s="342">
        <v>8</v>
      </c>
    </row>
    <row r="59" spans="1:44" ht="13"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543</v>
      </c>
      <c r="AL59" s="321"/>
      <c r="AM59" s="329">
        <v>1417341</v>
      </c>
      <c r="AN59" s="330">
        <v>111016</v>
      </c>
      <c r="AO59" s="331">
        <v>62.9</v>
      </c>
      <c r="AP59" s="332">
        <v>85942</v>
      </c>
      <c r="AQ59" s="333">
        <v>-9.3000000000000007</v>
      </c>
      <c r="AR59" s="334">
        <v>72.2</v>
      </c>
    </row>
    <row r="60" spans="1:44" ht="13"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539</v>
      </c>
      <c r="AM60" s="337">
        <v>594597</v>
      </c>
      <c r="AN60" s="338">
        <v>46573</v>
      </c>
      <c r="AO60" s="339">
        <v>9.3000000000000007</v>
      </c>
      <c r="AP60" s="340">
        <v>48630</v>
      </c>
      <c r="AQ60" s="341">
        <v>-12.8</v>
      </c>
      <c r="AR60" s="342">
        <v>22.1</v>
      </c>
    </row>
    <row r="61" spans="1:44" ht="13"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544</v>
      </c>
      <c r="AL61" s="343"/>
      <c r="AM61" s="344">
        <v>902526</v>
      </c>
      <c r="AN61" s="345">
        <v>69369</v>
      </c>
      <c r="AO61" s="346">
        <v>19.100000000000001</v>
      </c>
      <c r="AP61" s="347">
        <v>93095</v>
      </c>
      <c r="AQ61" s="348">
        <v>2.8</v>
      </c>
      <c r="AR61" s="334">
        <v>16.3</v>
      </c>
    </row>
    <row r="62" spans="1:44" ht="13"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539</v>
      </c>
      <c r="AM62" s="337">
        <v>503473</v>
      </c>
      <c r="AN62" s="338">
        <v>38610</v>
      </c>
      <c r="AO62" s="339">
        <v>18.3</v>
      </c>
      <c r="AP62" s="340">
        <v>50967</v>
      </c>
      <c r="AQ62" s="341">
        <v>0.1</v>
      </c>
      <c r="AR62" s="342">
        <v>18.2</v>
      </c>
    </row>
    <row r="63" spans="1:44" ht="13"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 hidden="1" x14ac:dyDescent="0.2">
      <c r="AK70" s="258"/>
      <c r="AL70" s="258"/>
      <c r="AM70" s="258"/>
      <c r="AN70" s="258"/>
      <c r="AO70" s="258"/>
      <c r="AP70" s="258"/>
      <c r="AQ70" s="258"/>
      <c r="AR70" s="258"/>
    </row>
    <row r="71" spans="1:46" ht="13" hidden="1" x14ac:dyDescent="0.2">
      <c r="AK71" s="258"/>
      <c r="AL71" s="258"/>
      <c r="AM71" s="258"/>
      <c r="AN71" s="258"/>
      <c r="AO71" s="258"/>
      <c r="AP71" s="258"/>
      <c r="AQ71" s="258"/>
      <c r="AR71" s="258"/>
    </row>
    <row r="72" spans="1:46" ht="13" hidden="1" x14ac:dyDescent="0.2">
      <c r="AK72" s="258"/>
      <c r="AL72" s="258"/>
      <c r="AM72" s="258"/>
      <c r="AN72" s="258"/>
      <c r="AO72" s="258"/>
      <c r="AP72" s="258"/>
      <c r="AQ72" s="258"/>
      <c r="AR72" s="258"/>
    </row>
    <row r="73" spans="1:46" ht="13" hidden="1" x14ac:dyDescent="0.2">
      <c r="AK73" s="258"/>
      <c r="AL73" s="258"/>
      <c r="AM73" s="258"/>
      <c r="AN73" s="258"/>
      <c r="AO73" s="258"/>
      <c r="AP73" s="258"/>
      <c r="AQ73" s="258"/>
      <c r="AR73" s="258"/>
    </row>
  </sheetData>
  <sheetProtection algorithmName="SHA-512" hashValue="xQbVFZpZV2+LjeoYUYptxV9SERC0Xulb/R31wtR+0Z+nt7HBTFW17oIAgz60X0U+TWvQYjfR/fq4Z9CccukjfQ==" saltValue="2SyUH4R5ltBHT7/fqzJ+G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 x14ac:dyDescent="0.2">
      <c r="B2" s="255"/>
      <c r="DG2" s="255"/>
    </row>
    <row r="3" spans="2:125" ht="13"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 x14ac:dyDescent="0.2"/>
    <row r="5" spans="2:125" ht="13" x14ac:dyDescent="0.2"/>
    <row r="6" spans="2:125" ht="13" x14ac:dyDescent="0.2"/>
    <row r="7" spans="2:125" ht="13" x14ac:dyDescent="0.2"/>
    <row r="8" spans="2:125" ht="13" x14ac:dyDescent="0.2"/>
    <row r="9" spans="2:125" ht="13" x14ac:dyDescent="0.2">
      <c r="DU9" s="25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5"/>
    </row>
    <row r="18" spans="125:125" ht="13" x14ac:dyDescent="0.2"/>
    <row r="19" spans="125:125" ht="13" x14ac:dyDescent="0.2"/>
    <row r="20" spans="125:125" ht="13" x14ac:dyDescent="0.2">
      <c r="DU20" s="255"/>
    </row>
    <row r="21" spans="125:125" ht="13" x14ac:dyDescent="0.2">
      <c r="DU21" s="25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5"/>
    </row>
    <row r="29" spans="125:125" ht="13" x14ac:dyDescent="0.2"/>
    <row r="30" spans="125:125" ht="13" x14ac:dyDescent="0.2"/>
    <row r="31" spans="125:125" ht="13" x14ac:dyDescent="0.2"/>
    <row r="32" spans="125:125" ht="13" x14ac:dyDescent="0.2"/>
    <row r="33" spans="2:125" ht="13" x14ac:dyDescent="0.2">
      <c r="B33" s="255"/>
      <c r="G33" s="255"/>
      <c r="I33" s="255"/>
    </row>
    <row r="34" spans="2:125" ht="13" x14ac:dyDescent="0.2">
      <c r="C34" s="255"/>
      <c r="P34" s="255"/>
      <c r="DE34" s="255"/>
      <c r="DH34" s="255"/>
    </row>
    <row r="35" spans="2:125" ht="13" x14ac:dyDescent="0.2">
      <c r="D35" s="255"/>
      <c r="E35" s="255"/>
      <c r="DG35" s="255"/>
      <c r="DJ35" s="255"/>
      <c r="DP35" s="255"/>
      <c r="DQ35" s="255"/>
      <c r="DR35" s="255"/>
      <c r="DS35" s="255"/>
      <c r="DT35" s="255"/>
      <c r="DU35" s="255"/>
    </row>
    <row r="36" spans="2:125" ht="13"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 x14ac:dyDescent="0.2">
      <c r="DU37" s="255"/>
    </row>
    <row r="38" spans="2:125" ht="13" x14ac:dyDescent="0.2">
      <c r="DT38" s="255"/>
      <c r="DU38" s="255"/>
    </row>
    <row r="39" spans="2:125" ht="13" x14ac:dyDescent="0.2"/>
    <row r="40" spans="2:125" ht="13" x14ac:dyDescent="0.2">
      <c r="DH40" s="255"/>
    </row>
    <row r="41" spans="2:125" ht="13" x14ac:dyDescent="0.2">
      <c r="DE41" s="255"/>
    </row>
    <row r="42" spans="2:125" ht="13" x14ac:dyDescent="0.2">
      <c r="DG42" s="255"/>
      <c r="DJ42" s="255"/>
    </row>
    <row r="43" spans="2:125" ht="13"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 x14ac:dyDescent="0.2">
      <c r="DU44" s="255"/>
    </row>
    <row r="45" spans="2:125" ht="13" x14ac:dyDescent="0.2"/>
    <row r="46" spans="2:125" ht="13" x14ac:dyDescent="0.2"/>
    <row r="47" spans="2:125" ht="13" x14ac:dyDescent="0.2"/>
    <row r="48" spans="2:125" ht="13" x14ac:dyDescent="0.2">
      <c r="DT48" s="255"/>
      <c r="DU48" s="255"/>
    </row>
    <row r="49" spans="120:125" ht="13" x14ac:dyDescent="0.2">
      <c r="DU49" s="255"/>
    </row>
    <row r="50" spans="120:125" ht="13" x14ac:dyDescent="0.2">
      <c r="DU50" s="255"/>
    </row>
    <row r="51" spans="120:125" ht="13" x14ac:dyDescent="0.2">
      <c r="DP51" s="255"/>
      <c r="DQ51" s="255"/>
      <c r="DR51" s="255"/>
      <c r="DS51" s="255"/>
      <c r="DT51" s="255"/>
      <c r="DU51" s="255"/>
    </row>
    <row r="52" spans="120:125" ht="13" x14ac:dyDescent="0.2"/>
    <row r="53" spans="120:125" ht="13" x14ac:dyDescent="0.2"/>
    <row r="54" spans="120:125" ht="13" x14ac:dyDescent="0.2">
      <c r="DU54" s="255"/>
    </row>
    <row r="55" spans="120:125" ht="13" x14ac:dyDescent="0.2"/>
    <row r="56" spans="120:125" ht="13" x14ac:dyDescent="0.2"/>
    <row r="57" spans="120:125" ht="13" x14ac:dyDescent="0.2"/>
    <row r="58" spans="120:125" ht="13" x14ac:dyDescent="0.2">
      <c r="DU58" s="255"/>
    </row>
    <row r="59" spans="120:125" ht="13" x14ac:dyDescent="0.2"/>
    <row r="60" spans="120:125" ht="13" x14ac:dyDescent="0.2"/>
    <row r="61" spans="120:125" ht="13" x14ac:dyDescent="0.2"/>
    <row r="62" spans="120:125" ht="13" x14ac:dyDescent="0.2"/>
    <row r="63" spans="120:125" ht="13" x14ac:dyDescent="0.2">
      <c r="DU63" s="255"/>
    </row>
    <row r="64" spans="120:125" ht="13" x14ac:dyDescent="0.2">
      <c r="DT64" s="255"/>
      <c r="DU64" s="255"/>
    </row>
    <row r="65" spans="123:125" ht="13" x14ac:dyDescent="0.2"/>
    <row r="66" spans="123:125" ht="13" x14ac:dyDescent="0.2"/>
    <row r="67" spans="123:125" ht="13" x14ac:dyDescent="0.2"/>
    <row r="68" spans="123:125" ht="13" x14ac:dyDescent="0.2"/>
    <row r="69" spans="123:125" ht="13" x14ac:dyDescent="0.2">
      <c r="DS69" s="255"/>
      <c r="DT69" s="255"/>
      <c r="DU69" s="25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5"/>
    </row>
    <row r="83" spans="116:125" ht="13" x14ac:dyDescent="0.2">
      <c r="DM83" s="255"/>
      <c r="DN83" s="255"/>
      <c r="DO83" s="255"/>
      <c r="DP83" s="255"/>
      <c r="DQ83" s="255"/>
      <c r="DR83" s="255"/>
      <c r="DS83" s="255"/>
      <c r="DT83" s="255"/>
      <c r="DU83" s="255"/>
    </row>
    <row r="84" spans="116:125" ht="13" x14ac:dyDescent="0.2"/>
    <row r="85" spans="116:125" ht="13" x14ac:dyDescent="0.2"/>
    <row r="86" spans="116:125" ht="13" x14ac:dyDescent="0.2"/>
    <row r="87" spans="116:125" ht="13" x14ac:dyDescent="0.2"/>
    <row r="88" spans="116:125" ht="13" x14ac:dyDescent="0.2">
      <c r="DU88" s="25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546</v>
      </c>
    </row>
    <row r="121" spans="125:125" ht="13.5" hidden="1" customHeight="1" x14ac:dyDescent="0.2">
      <c r="DU121" s="255"/>
    </row>
  </sheetData>
  <sheetProtection algorithmName="SHA-512" hashValue="/VvW1oKxZiGDgOrvRYp+xPX57MImVpVcdKQNw4NEjt6ePDYy32LjK1/LaRU6vHqQLNsYCe1YZA0NhUp6fd7g/g==" saltValue="iIlsWdliDcvhMlDsJk+Qz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 x14ac:dyDescent="0.2">
      <c r="B2" s="255"/>
      <c r="T2" s="255"/>
    </row>
    <row r="3" spans="1:125"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5"/>
      <c r="G33" s="255"/>
      <c r="I33" s="255"/>
    </row>
    <row r="34" spans="2:125" ht="13" x14ac:dyDescent="0.2">
      <c r="C34" s="255"/>
      <c r="P34" s="255"/>
      <c r="R34" s="255"/>
      <c r="U34" s="255"/>
    </row>
    <row r="35" spans="2:125" ht="13"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 x14ac:dyDescent="0.2">
      <c r="F36" s="255"/>
      <c r="H36" s="255"/>
      <c r="J36" s="255"/>
      <c r="K36" s="255"/>
      <c r="L36" s="255"/>
      <c r="M36" s="255"/>
      <c r="N36" s="255"/>
      <c r="O36" s="255"/>
      <c r="Q36" s="255"/>
      <c r="S36" s="255"/>
      <c r="V36" s="255"/>
    </row>
    <row r="37" spans="2:125" ht="13" x14ac:dyDescent="0.2"/>
    <row r="38" spans="2:125" ht="13" x14ac:dyDescent="0.2"/>
    <row r="39" spans="2:125" ht="13" x14ac:dyDescent="0.2"/>
    <row r="40" spans="2:125" ht="13" x14ac:dyDescent="0.2">
      <c r="U40" s="255"/>
    </row>
    <row r="41" spans="2:125" ht="13" x14ac:dyDescent="0.2">
      <c r="R41" s="255"/>
    </row>
    <row r="42" spans="2:125" ht="13"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 x14ac:dyDescent="0.2">
      <c r="Q43" s="255"/>
      <c r="S43" s="255"/>
      <c r="V43" s="25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547</v>
      </c>
    </row>
  </sheetData>
  <sheetProtection algorithmName="SHA-512" hashValue="LBqHfJfA2hYQTzN506rnSASqZd1pOBRn+UD5PexogIg6gsrjSF+BX6upIKabBWtO9r0sRtwDgHW/ZazQ3V5Y9Q==" saltValue="CiHSF6mGJYbFisYZ71R0I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548</v>
      </c>
      <c r="G46" s="8" t="s">
        <v>549</v>
      </c>
      <c r="H46" s="8" t="s">
        <v>550</v>
      </c>
      <c r="I46" s="8" t="s">
        <v>551</v>
      </c>
      <c r="J46" s="9" t="s">
        <v>552</v>
      </c>
    </row>
    <row r="47" spans="2:10" ht="57.75" customHeight="1" x14ac:dyDescent="0.2">
      <c r="B47" s="10"/>
      <c r="C47" s="1203" t="s">
        <v>3</v>
      </c>
      <c r="D47" s="1203"/>
      <c r="E47" s="1204"/>
      <c r="F47" s="11">
        <v>40.549999999999997</v>
      </c>
      <c r="G47" s="12">
        <v>40.619999999999997</v>
      </c>
      <c r="H47" s="12">
        <v>41.78</v>
      </c>
      <c r="I47" s="12">
        <v>41.77</v>
      </c>
      <c r="J47" s="13">
        <v>46.73</v>
      </c>
    </row>
    <row r="48" spans="2:10" ht="57.75" customHeight="1" x14ac:dyDescent="0.2">
      <c r="B48" s="14"/>
      <c r="C48" s="1205" t="s">
        <v>4</v>
      </c>
      <c r="D48" s="1205"/>
      <c r="E48" s="1206"/>
      <c r="F48" s="15">
        <v>5.82</v>
      </c>
      <c r="G48" s="16">
        <v>6.04</v>
      </c>
      <c r="H48" s="16">
        <v>4.9800000000000004</v>
      </c>
      <c r="I48" s="16">
        <v>6.42</v>
      </c>
      <c r="J48" s="17">
        <v>7.82</v>
      </c>
    </row>
    <row r="49" spans="2:10" ht="57.75" customHeight="1" thickBot="1" x14ac:dyDescent="0.25">
      <c r="B49" s="18"/>
      <c r="C49" s="1207" t="s">
        <v>5</v>
      </c>
      <c r="D49" s="1207"/>
      <c r="E49" s="1208"/>
      <c r="F49" s="19">
        <v>0.41</v>
      </c>
      <c r="G49" s="20">
        <v>0.41</v>
      </c>
      <c r="H49" s="20">
        <v>0.34</v>
      </c>
      <c r="I49" s="20">
        <v>3.87</v>
      </c>
      <c r="J49" s="21">
        <v>9.3000000000000007</v>
      </c>
    </row>
    <row r="50" spans="2:10" ht="13" x14ac:dyDescent="0.2"/>
  </sheetData>
  <sheetProtection algorithmName="SHA-512" hashValue="y0RQU32AmkHM1o2/SPlkVXwtI87rGveH8rLDq/rQHWLGY4JK4QKYSXNpO2NzHRIXAf/1AP4QLdYXfK4QiI4dnw==" saltValue="ycAEM9ppsqcc5mc2Bhoz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 </cp:lastModifiedBy>
  <cp:lastPrinted>2023-03-15T06:28:55Z</cp:lastPrinted>
  <dcterms:created xsi:type="dcterms:W3CDTF">2023-02-20T04:22:42Z</dcterms:created>
  <dcterms:modified xsi:type="dcterms:W3CDTF">2023-10-30T07:45:02Z</dcterms:modified>
  <cp:category>
  </cp:category>
</cp:coreProperties>
</file>