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C1030371-DDF8-4770-92F3-D73D4A9F75E5}"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c r="BY41" i="10"/>
  <c r="BW41" i="10"/>
  <c r="BE41" i="10"/>
  <c r="AM41" i="10"/>
  <c r="U41" i="10"/>
  <c r="E41" i="10"/>
  <c r="C41" i="10" s="1"/>
  <c r="DG40" i="10"/>
  <c r="CQ40" i="10"/>
  <c r="CO40" i="10"/>
  <c r="BY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c r="DG37" i="10"/>
  <c r="CQ37" i="10"/>
  <c r="CO37" i="10"/>
  <c r="BY37" i="10"/>
  <c r="BE37" i="10"/>
  <c r="AM37" i="10"/>
  <c r="W37" i="10"/>
  <c r="E37" i="10"/>
  <c r="C37" i="10"/>
  <c r="DG36" i="10"/>
  <c r="CQ36" i="10"/>
  <c r="CO36" i="10"/>
  <c r="BY36" i="10"/>
  <c r="BE36" i="10"/>
  <c r="AM36" i="10"/>
  <c r="W36" i="10"/>
  <c r="E36" i="10"/>
  <c r="DG35" i="10"/>
  <c r="CQ35" i="10"/>
  <c r="CO35" i="10" s="1"/>
  <c r="BY35" i="10"/>
  <c r="BG35" i="10"/>
  <c r="AM35" i="10"/>
  <c r="W35" i="10"/>
  <c r="E35" i="10"/>
  <c r="C35" i="10" s="1"/>
  <c r="C36" i="10" s="1"/>
  <c r="DG34" i="10"/>
  <c r="CQ34" i="10"/>
  <c r="BY34" i="10"/>
  <c r="BG34" i="10"/>
  <c r="AM34" i="10"/>
  <c r="W34" i="10"/>
  <c r="E34" i="10"/>
  <c r="C34" i="10"/>
  <c r="U34" i="10" l="1"/>
  <c r="U35" i="10" s="1"/>
  <c r="U36" i="10" s="1"/>
  <c r="U37" i="10" s="1"/>
  <c r="BW34" i="10" l="1"/>
  <c r="BW35" i="10" s="1"/>
  <c r="BW36" i="10" s="1"/>
  <c r="BW37" i="10" s="1"/>
  <c r="BW38" i="10" s="1"/>
  <c r="BW39" i="10" s="1"/>
  <c r="BW40" i="10" s="1"/>
  <c r="BE34" i="10"/>
  <c r="BE35" i="10" s="1"/>
  <c r="CO34" i="10" l="1"/>
</calcChain>
</file>

<file path=xl/sharedStrings.xml><?xml version="1.0" encoding="utf-8"?>
<sst xmlns="http://schemas.openxmlformats.org/spreadsheetml/2006/main" count="1171" uniqueCount="560">
  <si>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</si>
  <si>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</si>
  <si>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</si>
  <si>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</si>
  <si>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</si>
  <si>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</si>
  <si>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</si>
  <si>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</si>
  <si>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</si>
  <si>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</si>
  <si>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</si>
  <si>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</si>
  <si>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</si>
  <si>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</si>
  <si>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</si>
  <si>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</si>
  <si>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</si>
  <si>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</si>
  <si>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</si>
  <si>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</si>
  <si>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</si>
  <si>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生活排水処理事業特別会計</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</si>
  <si>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</si>
  <si>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</si>
  <si>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</si>
  <si>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</si>
  <si>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</si>
  <si>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</si>
  <si>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</si>
  <si>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</si>
  <si>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</si>
  <si>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</si>
  <si>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</si>
  <si>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</si>
  <si>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</si>
  <si>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</si>
  <si>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</si>
  <si>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</si>
  <si>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</si>
  <si>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</si>
  <si>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</si>
  <si>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</si>
  <si>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</si>
  <si>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</si>
  <si>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</si>
  <si>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</si>
  <si>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</si>
  <si>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</si>
  <si>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</si>
  <si>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</si>
  <si>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</si>
  <si>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</si>
  <si>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</si>
  <si>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</si>
  <si>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</si>
  <si>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</si>
  <si>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</si>
  <si>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</si>
  <si>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</si>
  <si>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</si>
  <si>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</si>
  <si>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</si>
  <si>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</si>
  <si>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</si>
  <si>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</si>
  <si>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</si>
  <si>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</si>
  <si>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</si>
  <si>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</si>
  <si>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</si>
  <si>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</si>
  <si>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</si>
  <si>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</si>
  <si>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</si>
  <si>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</si>
  <si>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</si>
  <si>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</si>
  <si>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</si>
  <si>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</si>
  <si>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</si>
  <si>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</si>
  <si>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</si>
  <si>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</si>
  <si>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6"/>
  </si>
  <si>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</si>
  <si>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</si>
  <si>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</si>
  <si>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</si>
  <si>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</si>
  <si>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</si>
  <si>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</si>
  <si>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</si>
  <si>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</si>
  <si>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</si>
  <si>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</si>
  <si>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</si>
  <si>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</si>
  <si>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</si>
  <si>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</si>
  <si>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</si>
  <si>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</si>
  <si>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</si>
  <si>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</si>
  <si>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</si>
  <si>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</si>
  <si>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</si>
  <si>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</si>
  <si>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</si>
  <si>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</si>
  <si>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</si>
  <si>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</si>
  <si>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</si>
  <si>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</si>
  <si>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</si>
  <si>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</si>
  <si>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</si>
  <si>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</si>
  <si>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</si>
  <si>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</si>
  <si>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</si>
  <si>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</si>
  <si>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</si>
  <si>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</si>
  <si>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</si>
  <si>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</si>
  <si>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</si>
  <si>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</si>
  <si>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</si>
  <si>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</si>
  <si>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</si>
  <si>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</si>
  <si>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</si>
  <si>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</si>
  <si>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</si>
  <si>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</si>
  <si>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</si>
  <si>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</si>
  <si>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</si>
  <si>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</si>
  <si>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</si>
  <si>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</si>
  <si>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</si>
  <si>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</si>
  <si>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</si>
  <si>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</si>
  <si>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</si>
  <si>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</si>
  <si>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</si>
  <si>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</si>
  <si>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</si>
  <si>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</si>
  <si>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 0.02</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</si>
  <si>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</si>
  <si>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</si>
  <si>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</si>
  <si>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</si>
  <si>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</si>
  <si>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</si>
  <si>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</si>
  <si>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</si>
  <si>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</si>
  <si>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</si>
  <si>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</si>
  <si>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</si>
  <si>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</si>
  <si>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</si>
  <si>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神流町</t>
  </si>
  <si>
    <t>純損益
（形式収支）</t>
  </si>
  <si>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</si>
  <si>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</si>
  <si>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</si>
  <si>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</si>
  <si>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</si>
  <si>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</si>
  <si>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</si>
  <si>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</si>
  <si>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</si>
  <si>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</si>
  <si>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</si>
  <si>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</si>
  <si>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</si>
  <si>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</si>
  <si>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</si>
  <si>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</si>
  <si>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</si>
  <si>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</si>
  <si>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</si>
  <si>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</si>
  <si>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</si>
  <si>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</si>
  <si>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</si>
  <si>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</si>
  <si>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</si>
  <si>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</si>
  <si>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</si>
  <si>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</si>
  <si>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</si>
  <si>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</si>
  <si>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</si>
  <si>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-15.8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</si>
  <si>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</si>
  <si>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</si>
  <si>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</si>
  <si>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</si>
  <si>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</si>
  <si>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</si>
  <si>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</si>
  <si>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</si>
  <si>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</si>
  <si>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</si>
  <si>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</si>
  <si>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</si>
  <si>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</si>
  <si>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</si>
  <si>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</si>
  <si>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</si>
  <si>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</si>
  <si>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</si>
  <si>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</si>
  <si>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</si>
  <si>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</si>
  <si>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</si>
  <si>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</si>
  <si>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</si>
  <si>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</si>
  <si>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</si>
  <si>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</si>
  <si>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</si>
  <si>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</si>
  <si>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</si>
  <si>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</si>
  <si>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</si>
  <si>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-2.1</t>
  </si>
  <si>
    <t>実質収支</t>
    <rPh sb="0" eb="2">
      <t>ジッシツ</t>
    </rPh>
    <rPh sb="2" eb="4">
      <t>シュウシ</t>
    </rPh>
    <phoneticPr fontId="6"/>
  </si>
  <si>
    <t>1人あたり平均
給料月額(百円)</t>
    <rPh sb="1" eb="2">
      <t>リ</t>
    </rPh>
    <rPh sb="5" eb="7">
      <t>ヘイキン</t>
    </rPh>
    <rPh sb="8" eb="10">
      <t>キュウリョウ</t>
    </rPh>
    <rPh sb="10" eb="11">
      <t>ツキ</t>
    </rPh>
    <rPh sb="11" eb="12">
      <t>ガク</t>
    </rPh>
    <rPh sb="13" eb="15">
      <t>ヒャクエン</t>
    </rPh>
    <phoneticPr fontId="6"/>
  </si>
  <si>
    <t>-2.3</t>
  </si>
  <si>
    <t>当該団体
からの
出資金</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</si>
  <si>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</si>
  <si>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</si>
  <si>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</si>
  <si>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</si>
  <si>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</si>
  <si>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</si>
  <si>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</si>
  <si>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</si>
  <si>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</si>
  <si>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</si>
  <si>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</si>
  <si>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</si>
  <si>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</si>
  <si>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</si>
  <si>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</si>
  <si>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</si>
  <si>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</si>
  <si>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</si>
  <si>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</si>
  <si>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</si>
  <si>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</si>
  <si>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</si>
  <si>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</si>
  <si>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</si>
  <si>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</si>
  <si>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</si>
  <si>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</si>
  <si>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</si>
  <si>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</si>
  <si>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</si>
  <si>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</si>
  <si>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</si>
  <si>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</si>
  <si>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</si>
  <si>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</si>
  <si>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</si>
  <si>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</si>
  <si>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</si>
  <si>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</si>
  <si>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</si>
  <si>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</si>
  <si>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</si>
  <si>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</si>
  <si>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</si>
  <si>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</si>
  <si>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</si>
  <si>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</si>
  <si>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</si>
  <si>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</si>
  <si>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</si>
  <si>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</si>
  <si>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</si>
  <si>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</si>
  <si>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</si>
  <si>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</si>
  <si>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</si>
  <si>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</si>
  <si>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</si>
  <si>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</si>
  <si>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</si>
  <si>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</si>
  <si>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</si>
  <si>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</si>
  <si>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</si>
  <si>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</si>
  <si>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</si>
  <si>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群馬県神流町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</si>
  <si>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</si>
  <si>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</si>
  <si>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 xml:space="preserve"> - </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</si>
  <si>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</si>
  <si>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</si>
  <si>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</si>
  <si>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</si>
  <si>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</si>
  <si>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</si>
  <si>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</si>
  <si>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</si>
  <si>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</si>
  <si>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</si>
  <si>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</si>
  <si>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</si>
  <si>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</si>
  <si>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</si>
  <si>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</si>
  <si>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</si>
  <si>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</si>
  <si>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</si>
  <si>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</si>
  <si>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</si>
  <si>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</si>
  <si>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</si>
  <si>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</si>
  <si>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</si>
  <si>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</si>
  <si>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</si>
  <si>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</si>
  <si>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</si>
  <si>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</si>
  <si>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</si>
  <si>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</si>
  <si>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</si>
  <si>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</si>
  <si>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</si>
  <si>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</si>
  <si>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</si>
  <si>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</si>
  <si>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</si>
  <si>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</si>
  <si>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</si>
  <si>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</si>
  <si>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</si>
  <si>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</si>
  <si>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</si>
  <si>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</si>
  <si>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</si>
  <si>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</si>
  <si>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</si>
  <si>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</si>
  <si>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</si>
  <si>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</si>
  <si>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</si>
  <si>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</si>
  <si>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</si>
  <si>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</si>
  <si>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</si>
  <si>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</si>
  <si>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</si>
  <si>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</si>
  <si>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</si>
  <si>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</si>
  <si>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</si>
  <si>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</si>
  <si>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</si>
  <si>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</si>
  <si>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</si>
  <si>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</si>
  <si>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</si>
  <si>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</si>
  <si>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</si>
  <si>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</si>
  <si>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</si>
  <si>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</si>
  <si>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</si>
  <si>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</si>
  <si>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</si>
  <si>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</si>
  <si>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</si>
  <si>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</si>
  <si>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</si>
  <si>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</si>
  <si>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</si>
  <si>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</si>
  <si>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</si>
  <si>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</si>
  <si>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</si>
  <si>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</si>
  <si>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</si>
  <si>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</si>
  <si>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</si>
  <si>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</si>
  <si>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</si>
  <si>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</si>
  <si>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</si>
  <si>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</si>
  <si>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</si>
  <si>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</si>
  <si>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</si>
  <si>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</si>
  <si>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</si>
  <si>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</si>
  <si>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 xml:space="preserve"> 過去５年間平均</t>
    <rPh sb="1" eb="3">
      <t>カコ</t>
    </rPh>
    <rPh sb="4" eb="6">
      <t>ネンカン</t>
    </rPh>
    <rPh sb="6" eb="8">
      <t>ヘイキン</t>
    </rPh>
    <phoneticPr fontId="6"/>
  </si>
  <si>
    <t>簡易水道</t>
  </si>
  <si>
    <t>実質公債費比率</t>
  </si>
  <si>
    <t>再差引収支</t>
    <rPh sb="0" eb="1">
      <t>サイ</t>
    </rPh>
    <rPh sb="1" eb="3">
      <t>サシヒキ</t>
    </rPh>
    <rPh sb="3" eb="5">
      <t>シュウシ</t>
    </rPh>
    <phoneticPr fontId="6"/>
  </si>
  <si>
    <t>財政再生基準</t>
  </si>
  <si>
    <t>下水道</t>
  </si>
  <si>
    <t>公共施設等整備基金</t>
    <rPh sb="0" eb="2">
      <t>コウキョウ</t>
    </rPh>
    <rPh sb="2" eb="4">
      <t>シセツ</t>
    </rPh>
    <rPh sb="4" eb="5">
      <t>トウ</t>
    </rPh>
    <rPh sb="5" eb="7">
      <t>セイビ</t>
    </rPh>
    <rPh sb="7" eb="9">
      <t>キキン</t>
    </rPh>
    <phoneticPr fontId="6"/>
  </si>
  <si>
    <t>加入世帯数(世帯)</t>
  </si>
  <si>
    <t>　繰出金</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</si>
  <si>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</si>
  <si>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</si>
  <si>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</si>
  <si>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</si>
  <si>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</si>
  <si>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神流振興</t>
    <rPh sb="0" eb="2">
      <t>カンナ</t>
    </rPh>
    <rPh sb="2" eb="4">
      <t>シンコウ</t>
    </rPh>
    <phoneticPr fontId="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</si>
  <si>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</si>
  <si>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</si>
  <si>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</si>
  <si>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</si>
  <si>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</si>
  <si>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</si>
  <si>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</si>
  <si>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</si>
  <si>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</si>
  <si>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</si>
  <si>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</si>
  <si>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</si>
  <si>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</si>
  <si>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</si>
  <si>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</si>
  <si>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</si>
  <si>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</si>
  <si>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</si>
  <si>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7"/>
  </si>
  <si>
    <t>失業対策事業費</t>
  </si>
  <si>
    <t>万場診療所特別会計</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</si>
  <si>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</si>
  <si>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</si>
  <si>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</si>
  <si>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</si>
  <si>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</si>
  <si>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</si>
  <si>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</si>
  <si>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</si>
  <si>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</si>
  <si>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</si>
  <si>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</si>
  <si>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</si>
  <si>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</si>
  <si>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</si>
  <si>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地域活性化施設特別会計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</si>
  <si>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</si>
  <si>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</si>
  <si>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</si>
  <si>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</si>
  <si>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左のうち
一般会計等
繰入見込額</t>
  </si>
  <si>
    <t>資金不足
比率</t>
    <rPh sb="0" eb="2">
      <t>シキン</t>
    </rPh>
    <rPh sb="2" eb="4">
      <t>フソク</t>
    </rPh>
    <rPh sb="5" eb="7">
      <t>ヒリツ</t>
    </rPh>
    <phoneticPr fontId="6"/>
  </si>
  <si>
    <t>国民健康保険事業特別会計</t>
  </si>
  <si>
    <t>国民健康保険直営中里診療所特別会計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</si>
  <si>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</si>
  <si>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</si>
  <si>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</si>
  <si>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</si>
  <si>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</si>
  <si>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</si>
  <si>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</si>
  <si>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</si>
  <si>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</si>
  <si>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</si>
  <si>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</si>
  <si>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</si>
  <si>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</si>
  <si>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</si>
  <si>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</si>
  <si>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</si>
  <si>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</si>
  <si>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</si>
  <si>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</si>
  <si>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</si>
  <si>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</si>
  <si>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</si>
  <si>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</si>
  <si>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</si>
  <si>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</si>
  <si>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</si>
  <si>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</si>
  <si>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</si>
  <si>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</si>
  <si>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</si>
  <si>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</si>
  <si>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</si>
  <si>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</si>
  <si>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</si>
  <si>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</si>
  <si>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</si>
  <si>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</si>
  <si>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万場診療所運営基金</t>
    <rPh sb="0" eb="2">
      <t>マンバ</t>
    </rPh>
    <rPh sb="2" eb="5">
      <t>シンリョウジョ</t>
    </rPh>
    <rPh sb="5" eb="7">
      <t>ウンエイ</t>
    </rPh>
    <rPh sb="7" eb="9">
      <t>キキン</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</si>
  <si>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</si>
  <si>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</si>
  <si>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</si>
  <si>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</si>
  <si>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</si>
  <si>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</si>
  <si>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</si>
  <si>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</si>
  <si>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</si>
  <si>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</si>
  <si>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</si>
  <si>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</si>
  <si>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</si>
  <si>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</si>
  <si>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</si>
  <si>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</si>
  <si>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</si>
  <si>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</si>
  <si>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</si>
  <si>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</si>
  <si>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</si>
  <si>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</si>
  <si>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</si>
  <si>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6"/>
  </si>
  <si>
    <t xml:space="preserve"> R01</t>
  </si>
  <si>
    <t xml:space="preserve"> R03</t>
  </si>
  <si>
    <t>類似団体内平均(円)</t>
    <rPh sb="0" eb="2">
      <t>ルイジ</t>
    </rPh>
    <rPh sb="2" eb="4">
      <t>ダンタイ</t>
    </rPh>
    <phoneticPr fontId="6"/>
  </si>
  <si>
    <t>H30</t>
  </si>
  <si>
    <t>R01</t>
  </si>
  <si>
    <t>R02</t>
  </si>
  <si>
    <t>R03</t>
  </si>
  <si>
    <t>▲ 31.88</t>
  </si>
  <si>
    <t>▲ 13.82</t>
  </si>
  <si>
    <t>▲ 14.77</t>
  </si>
  <si>
    <t>　実質公債費比率については、類似団体平均を下回っているが、今後上昇傾向にある。平成27年度まで起債の借入を抑えていたが、平成28年度から小学校の体育館建設、町営住宅建設、地方創生事業等に起債を充てたため、実質公債費比率が上昇していくことが考えられる。
　また、公営企業会計への起債の償還に充てた一般会計繰出金も増加している。これは、簡易水道事業の浄水場及び老朽管布設替工事を継続して行っているためだが、令和2年度で浄水場の改修が計画上終了したので、起債額借入額は減少している。
　これまで以上に公債費の適正化に取り組んでいく。</t>
    <rPh sb="227" eb="230">
      <t>カリイレガク</t>
    </rPh>
    <phoneticPr fontId="6"/>
  </si>
  <si>
    <t>▲ 12.29</t>
  </si>
  <si>
    <t>その他会計（赤字）</t>
  </si>
  <si>
    <t>（百万円）</t>
  </si>
  <si>
    <t>H28末</t>
  </si>
  <si>
    <t>H29末</t>
  </si>
  <si>
    <t>H30末</t>
  </si>
  <si>
    <t>R01末</t>
  </si>
  <si>
    <t>群馬県市町村総合事務組合</t>
    <rPh sb="0" eb="3">
      <t>グンマケン</t>
    </rPh>
    <rPh sb="3" eb="6">
      <t>シチョウソン</t>
    </rPh>
    <rPh sb="6" eb="8">
      <t>ソウゴウ</t>
    </rPh>
    <rPh sb="8" eb="10">
      <t>ジム</t>
    </rPh>
    <rPh sb="10" eb="12">
      <t>クミアイ</t>
    </rPh>
    <phoneticPr fontId="6"/>
  </si>
  <si>
    <t>R02末</t>
  </si>
  <si>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6"/>
  </si>
  <si>
    <t>群馬県市町村会館管理組合</t>
    <rPh sb="0" eb="3">
      <t>グンマケン</t>
    </rPh>
    <rPh sb="3" eb="6">
      <t>シチョウソン</t>
    </rPh>
    <rPh sb="6" eb="8">
      <t>カイカン</t>
    </rPh>
    <rPh sb="8" eb="10">
      <t>カンリ</t>
    </rPh>
    <rPh sb="10" eb="12">
      <t>クミアイ</t>
    </rPh>
    <phoneticPr fontId="6"/>
  </si>
  <si>
    <t>災害対策基金</t>
    <rPh sb="0" eb="2">
      <t>サイガイ</t>
    </rPh>
    <rPh sb="2" eb="4">
      <t>タイサク</t>
    </rPh>
    <rPh sb="4" eb="6">
      <t>キキン</t>
    </rPh>
    <phoneticPr fontId="6"/>
  </si>
  <si>
    <t>ふるさとづくり推進基金</t>
    <rPh sb="7" eb="9">
      <t>スイシン</t>
    </rPh>
    <rPh sb="9" eb="11">
      <t>キキン</t>
    </rPh>
    <phoneticPr fontId="6"/>
  </si>
  <si>
    <t>地域福祉振興基金</t>
    <rPh sb="0" eb="2">
      <t>チイキ</t>
    </rPh>
    <rPh sb="2" eb="4">
      <t>フクシ</t>
    </rPh>
    <rPh sb="4" eb="6">
      <t>シンコウ</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</si>
  <si>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</si>
  <si>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</si>
  <si>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</si>
  <si>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</si>
  <si>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</si>
  <si>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近年当町では将来負担比率は算定されておらず、今後も継続していきたい。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</si>
</sst>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3B13-494D-82F6-1D73349F33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532179</c:v>
                </c:pt>
                <c:pt idx="1">
                  <c:v>378774</c:v>
                </c:pt>
                <c:pt idx="2">
                  <c:v>615327</c:v>
                </c:pt>
                <c:pt idx="3">
                  <c:v>450801</c:v>
                </c:pt>
                <c:pt idx="4">
                  <c:v>402307</c:v>
                </c:pt>
              </c:numCache>
            </c:numRef>
          </c:val>
          <c:smooth val="0"/>
          <c:extLst>
            <c:ext xmlns:c16="http://schemas.microsoft.com/office/drawing/2014/chart" uri="{C3380CC4-5D6E-409C-BE32-E72D297353CC}">
              <c16:uniqueId val="{00000001-3B13-494D-82F6-1D73349F33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3.44</c:v>
                </c:pt>
                <c:pt idx="1">
                  <c:v>2.44</c:v>
                </c:pt>
                <c:pt idx="2">
                  <c:v>7.84</c:v>
                </c:pt>
                <c:pt idx="3">
                  <c:v>1.57</c:v>
                </c:pt>
                <c:pt idx="4">
                  <c:v>2.8</c:v>
                </c:pt>
              </c:numCache>
            </c:numRef>
          </c:val>
          <c:extLst>
            <c:ext xmlns:c16="http://schemas.microsoft.com/office/drawing/2014/chart" uri="{C3380CC4-5D6E-409C-BE32-E72D297353CC}">
              <c16:uniqueId val="{00000000-6519-4375-A38B-49E2A76D1C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135.88</c:v>
                </c:pt>
                <c:pt idx="1">
                  <c:v>110.01</c:v>
                </c:pt>
                <c:pt idx="2">
                  <c:v>93.27</c:v>
                </c:pt>
                <c:pt idx="3">
                  <c:v>83.15</c:v>
                </c:pt>
                <c:pt idx="4">
                  <c:v>63.59</c:v>
                </c:pt>
              </c:numCache>
            </c:numRef>
          </c:val>
          <c:extLst>
            <c:ext xmlns:c16="http://schemas.microsoft.com/office/drawing/2014/chart" uri="{C3380CC4-5D6E-409C-BE32-E72D297353CC}">
              <c16:uniqueId val="{00000001-6519-4375-A38B-49E2A76D1CA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-31.88</c:v>
                </c:pt>
                <c:pt idx="2">
                  <c:v>-13.82</c:v>
                </c:pt>
                <c:pt idx="3">
                  <c:v>-14.77</c:v>
                </c:pt>
                <c:pt idx="4">
                  <c:v>-12.29</c:v>
                </c:pt>
              </c:numCache>
            </c:numRef>
          </c:val>
          <c:smooth val="0"/>
          <c:extLst>
            <c:ext xmlns:c16="http://schemas.microsoft.com/office/drawing/2014/chart" uri="{C3380CC4-5D6E-409C-BE32-E72D297353CC}">
              <c16:uniqueId val="{00000002-6519-4375-A38B-49E2A76D1CA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0.1</c:v>
                </c:pt>
                <c:pt idx="4">
                  <c:v>#N/A</c:v>
                </c:pt>
                <c:pt idx="5">
                  <c:v>0.09</c:v>
                </c:pt>
                <c:pt idx="6">
                  <c:v>#N/A</c:v>
                </c:pt>
                <c:pt idx="7">
                  <c:v>0.05</c:v>
                </c:pt>
                <c:pt idx="8">
                  <c:v>#N/A</c:v>
                </c:pt>
                <c:pt idx="9">
                  <c:v>0.02</c:v>
                </c:pt>
              </c:numCache>
            </c:numRef>
          </c:val>
          <c:extLst>
            <c:ext xmlns:c16="http://schemas.microsoft.com/office/drawing/2014/chart" uri="{C3380CC4-5D6E-409C-BE32-E72D297353CC}">
              <c16:uniqueId val="{00000000-2677-4D7E-B1B9-EA4B949EC2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77-4D7E-B1B9-EA4B949EC2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c:v>
                </c:pt>
                <c:pt idx="4">
                  <c:v>#N/A</c:v>
                </c:pt>
                <c:pt idx="5">
                  <c:v>0.02</c:v>
                </c:pt>
                <c:pt idx="6">
                  <c:v>#N/A</c:v>
                </c:pt>
                <c:pt idx="7">
                  <c:v>0</c:v>
                </c:pt>
                <c:pt idx="8">
                  <c:v>#N/A</c:v>
                </c:pt>
                <c:pt idx="9">
                  <c:v>0.03</c:v>
                </c:pt>
              </c:numCache>
            </c:numRef>
          </c:val>
          <c:extLst>
            <c:ext xmlns:c16="http://schemas.microsoft.com/office/drawing/2014/chart" uri="{C3380CC4-5D6E-409C-BE32-E72D297353CC}">
              <c16:uniqueId val="{00000002-2677-4D7E-B1B9-EA4B949EC2F5}"/>
            </c:ext>
          </c:extLst>
        </c:ser>
        <c:ser>
          <c:idx val="3"/>
          <c:order val="3"/>
          <c:tx>
            <c:strRef>
              <c:f>データシート!$A$30</c:f>
              <c:strCache>
                <c:ptCount val="1"/>
                <c:pt idx="0">
                  <c:v>地域活性化施設特別会計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0.11</c:v>
                </c:pt>
                <c:pt idx="4">
                  <c:v>#N/A</c:v>
                </c:pt>
                <c:pt idx="5">
                  <c:v>0.02</c:v>
                </c:pt>
                <c:pt idx="6">
                  <c:v>#N/A</c:v>
                </c:pt>
                <c:pt idx="7">
                  <c:v>0</c:v>
                </c:pt>
                <c:pt idx="8">
                  <c:v>#N/A</c:v>
                </c:pt>
                <c:pt idx="9">
                  <c:v>0.1</c:v>
                </c:pt>
              </c:numCache>
            </c:numRef>
          </c:val>
          <c:extLst>
            <c:ext xmlns:c16="http://schemas.microsoft.com/office/drawing/2014/chart" uri="{C3380CC4-5D6E-409C-BE32-E72D297353CC}">
              <c16:uniqueId val="{00000003-2677-4D7E-B1B9-EA4B949EC2F5}"/>
            </c:ext>
          </c:extLst>
        </c:ser>
        <c:ser>
          <c:idx val="4"/>
          <c:order val="4"/>
          <c:tx>
            <c:strRef>
              <c:f>データシート!$A$31</c:f>
              <c:strCache>
                <c:ptCount val="1"/>
                <c:pt idx="0">
                  <c:v>万場診療所特別会計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0.68</c:v>
                </c:pt>
                <c:pt idx="4">
                  <c:v>#N/A</c:v>
                </c:pt>
                <c:pt idx="5">
                  <c:v>0.4</c:v>
                </c:pt>
                <c:pt idx="6">
                  <c:v>#N/A</c:v>
                </c:pt>
                <c:pt idx="7">
                  <c:v>0.05</c:v>
                </c:pt>
                <c:pt idx="8">
                  <c:v>#N/A</c:v>
                </c:pt>
                <c:pt idx="9">
                  <c:v>0.11</c:v>
                </c:pt>
              </c:numCache>
            </c:numRef>
          </c:val>
          <c:extLst>
            <c:ext xmlns:c16="http://schemas.microsoft.com/office/drawing/2014/chart" uri="{C3380CC4-5D6E-409C-BE32-E72D297353CC}">
              <c16:uniqueId val="{00000004-2677-4D7E-B1B9-EA4B949EC2F5}"/>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0.11</c:v>
                </c:pt>
                <c:pt idx="4">
                  <c:v>#N/A</c:v>
                </c:pt>
                <c:pt idx="5">
                  <c:v>0.03</c:v>
                </c:pt>
                <c:pt idx="6">
                  <c:v>#N/A</c:v>
                </c:pt>
                <c:pt idx="7">
                  <c:v>0.17</c:v>
                </c:pt>
                <c:pt idx="8">
                  <c:v>#N/A</c:v>
                </c:pt>
                <c:pt idx="9">
                  <c:v>0.16</c:v>
                </c:pt>
              </c:numCache>
            </c:numRef>
          </c:val>
          <c:extLst>
            <c:ext xmlns:c16="http://schemas.microsoft.com/office/drawing/2014/chart" uri="{C3380CC4-5D6E-409C-BE32-E72D297353CC}">
              <c16:uniqueId val="{00000005-2677-4D7E-B1B9-EA4B949EC2F5}"/>
            </c:ext>
          </c:extLst>
        </c:ser>
        <c:ser>
          <c:idx val="6"/>
          <c:order val="6"/>
          <c:tx>
            <c:strRef>
              <c:f>データシート!$A$33</c:f>
              <c:strCache>
                <c:ptCount val="1"/>
                <c:pt idx="0">
                  <c:v>国民健康保険直営中里診療所特別会計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0.34</c:v>
                </c:pt>
                <c:pt idx="4">
                  <c:v>#N/A</c:v>
                </c:pt>
                <c:pt idx="5">
                  <c:v>0.32</c:v>
                </c:pt>
                <c:pt idx="6">
                  <c:v>#N/A</c:v>
                </c:pt>
                <c:pt idx="7">
                  <c:v>0.14000000000000001</c:v>
                </c:pt>
                <c:pt idx="8">
                  <c:v>#N/A</c:v>
                </c:pt>
                <c:pt idx="9">
                  <c:v>0.17</c:v>
                </c:pt>
              </c:numCache>
            </c:numRef>
          </c:val>
          <c:extLst>
            <c:ext xmlns:c16="http://schemas.microsoft.com/office/drawing/2014/chart" uri="{C3380CC4-5D6E-409C-BE32-E72D297353CC}">
              <c16:uniqueId val="{00000006-2677-4D7E-B1B9-EA4B949EC2F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0.57999999999999996</c:v>
                </c:pt>
                <c:pt idx="2">
                  <c:v>#N/A</c:v>
                </c:pt>
                <c:pt idx="3">
                  <c:v>0.6</c:v>
                </c:pt>
                <c:pt idx="4">
                  <c:v>#N/A</c:v>
                </c:pt>
                <c:pt idx="5">
                  <c:v>0.18</c:v>
                </c:pt>
                <c:pt idx="6">
                  <c:v>#N/A</c:v>
                </c:pt>
                <c:pt idx="7">
                  <c:v>0.19</c:v>
                </c:pt>
                <c:pt idx="8">
                  <c:v>#N/A</c:v>
                </c:pt>
                <c:pt idx="9">
                  <c:v>0.17</c:v>
                </c:pt>
              </c:numCache>
            </c:numRef>
          </c:val>
          <c:extLst>
            <c:ext xmlns:c16="http://schemas.microsoft.com/office/drawing/2014/chart" uri="{C3380CC4-5D6E-409C-BE32-E72D297353CC}">
              <c16:uniqueId val="{00000007-2677-4D7E-B1B9-EA4B949EC2F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0.21</c:v>
                </c:pt>
                <c:pt idx="2">
                  <c:v>#N/A</c:v>
                </c:pt>
                <c:pt idx="3">
                  <c:v>0.62</c:v>
                </c:pt>
                <c:pt idx="4">
                  <c:v>#N/A</c:v>
                </c:pt>
                <c:pt idx="5">
                  <c:v>0.81</c:v>
                </c:pt>
                <c:pt idx="6">
                  <c:v>#N/A</c:v>
                </c:pt>
                <c:pt idx="7">
                  <c:v>0.73</c:v>
                </c:pt>
                <c:pt idx="8">
                  <c:v>#N/A</c:v>
                </c:pt>
                <c:pt idx="9">
                  <c:v>1.04</c:v>
                </c:pt>
              </c:numCache>
            </c:numRef>
          </c:val>
          <c:extLst>
            <c:ext xmlns:c16="http://schemas.microsoft.com/office/drawing/2014/chart" uri="{C3380CC4-5D6E-409C-BE32-E72D297353CC}">
              <c16:uniqueId val="{00000008-2677-4D7E-B1B9-EA4B949EC2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c:v>
                </c:pt>
                <c:pt idx="2">
                  <c:v>#N/A</c:v>
                </c:pt>
                <c:pt idx="3">
                  <c:v>1.64</c:v>
                </c:pt>
                <c:pt idx="4">
                  <c:v>#N/A</c:v>
                </c:pt>
                <c:pt idx="5">
                  <c:v>7.41</c:v>
                </c:pt>
                <c:pt idx="6">
                  <c:v>#N/A</c:v>
                </c:pt>
                <c:pt idx="7">
                  <c:v>1.5</c:v>
                </c:pt>
                <c:pt idx="8">
                  <c:v>#N/A</c:v>
                </c:pt>
                <c:pt idx="9">
                  <c:v>2.58</c:v>
                </c:pt>
              </c:numCache>
            </c:numRef>
          </c:val>
          <c:extLst>
            <c:ext xmlns:c16="http://schemas.microsoft.com/office/drawing/2014/chart" uri="{C3380CC4-5D6E-409C-BE32-E72D297353CC}">
              <c16:uniqueId val="{00000009-2677-4D7E-B1B9-EA4B949EC2F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250</c:v>
                </c:pt>
                <c:pt idx="5">
                  <c:v>249</c:v>
                </c:pt>
                <c:pt idx="8">
                  <c:v>233</c:v>
                </c:pt>
                <c:pt idx="11">
                  <c:v>243</c:v>
                </c:pt>
                <c:pt idx="14">
                  <c:v>253</c:v>
                </c:pt>
              </c:numCache>
            </c:numRef>
          </c:val>
          <c:extLst>
            <c:ext xmlns:c16="http://schemas.microsoft.com/office/drawing/2014/chart" uri="{C3380CC4-5D6E-409C-BE32-E72D297353CC}">
              <c16:uniqueId val="{00000000-5CAA-407D-902A-52F019A00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AA-407D-902A-52F019A00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2-5CAA-407D-902A-52F019A00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17</c:v>
                </c:pt>
                <c:pt idx="6">
                  <c:v>23</c:v>
                </c:pt>
                <c:pt idx="9">
                  <c:v>23</c:v>
                </c:pt>
                <c:pt idx="12">
                  <c:v>18</c:v>
                </c:pt>
              </c:numCache>
            </c:numRef>
          </c:val>
          <c:extLst>
            <c:ext xmlns:c16="http://schemas.microsoft.com/office/drawing/2014/chart" uri="{C3380CC4-5D6E-409C-BE32-E72D297353CC}">
              <c16:uniqueId val="{00000003-5CAA-407D-902A-52F019A00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27</c:v>
                </c:pt>
                <c:pt idx="6">
                  <c:v>41</c:v>
                </c:pt>
                <c:pt idx="9">
                  <c:v>53</c:v>
                </c:pt>
                <c:pt idx="12">
                  <c:v>40</c:v>
                </c:pt>
              </c:numCache>
            </c:numRef>
          </c:val>
          <c:extLst>
            <c:ext xmlns:c16="http://schemas.microsoft.com/office/drawing/2014/chart" uri="{C3380CC4-5D6E-409C-BE32-E72D297353CC}">
              <c16:uniqueId val="{00000004-5CAA-407D-902A-52F019A00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AA-407D-902A-52F019A00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AA-407D-902A-52F019A00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271</c:v>
                </c:pt>
                <c:pt idx="3">
                  <c:v>266</c:v>
                </c:pt>
                <c:pt idx="6">
                  <c:v>263</c:v>
                </c:pt>
                <c:pt idx="9">
                  <c:v>270</c:v>
                </c:pt>
                <c:pt idx="12">
                  <c:v>288</c:v>
                </c:pt>
              </c:numCache>
            </c:numRef>
          </c:val>
          <c:extLst>
            <c:ext xmlns:c16="http://schemas.microsoft.com/office/drawing/2014/chart" uri="{C3380CC4-5D6E-409C-BE32-E72D297353CC}">
              <c16:uniqueId val="{00000007-5CAA-407D-902A-52F019A0026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c:v>
                </c:pt>
                <c:pt idx="2">
                  <c:v>#N/A</c:v>
                </c:pt>
                <c:pt idx="3">
                  <c:v>#N/A</c:v>
                </c:pt>
                <c:pt idx="4">
                  <c:v>61</c:v>
                </c:pt>
                <c:pt idx="5">
                  <c:v>#N/A</c:v>
                </c:pt>
                <c:pt idx="6">
                  <c:v>#N/A</c:v>
                </c:pt>
                <c:pt idx="7">
                  <c:v>94</c:v>
                </c:pt>
                <c:pt idx="8">
                  <c:v>#N/A</c:v>
                </c:pt>
                <c:pt idx="9">
                  <c:v>#N/A</c:v>
                </c:pt>
                <c:pt idx="10">
                  <c:v>103</c:v>
                </c:pt>
                <c:pt idx="11">
                  <c:v>#N/A</c:v>
                </c:pt>
                <c:pt idx="12">
                  <c:v>#N/A</c:v>
                </c:pt>
                <c:pt idx="13">
                  <c:v>93</c:v>
                </c:pt>
                <c:pt idx="14">
                  <c:v>#N/A</c:v>
                </c:pt>
              </c:numCache>
            </c:numRef>
          </c:val>
          <c:smooth val="0"/>
          <c:extLst>
            <c:ext xmlns:c16="http://schemas.microsoft.com/office/drawing/2014/chart" uri="{C3380CC4-5D6E-409C-BE32-E72D297353CC}">
              <c16:uniqueId val="{00000008-5CAA-407D-902A-52F019A002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2293</c:v>
                </c:pt>
                <c:pt idx="5">
                  <c:v>2400</c:v>
                </c:pt>
                <c:pt idx="8">
                  <c:v>2232</c:v>
                </c:pt>
                <c:pt idx="11">
                  <c:v>2225</c:v>
                </c:pt>
                <c:pt idx="14">
                  <c:v>2113</c:v>
                </c:pt>
              </c:numCache>
            </c:numRef>
          </c:val>
          <c:extLst>
            <c:ext xmlns:c16="http://schemas.microsoft.com/office/drawing/2014/chart" uri="{C3380CC4-5D6E-409C-BE32-E72D297353CC}">
              <c16:uniqueId val="{00000000-97C6-49E0-A487-BA9C344ACC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2</c:v>
                </c:pt>
                <c:pt idx="8">
                  <c:v>1</c:v>
                </c:pt>
                <c:pt idx="11">
                  <c:v>1</c:v>
                </c:pt>
                <c:pt idx="14">
                  <c:v>0</c:v>
                </c:pt>
              </c:numCache>
            </c:numRef>
          </c:val>
          <c:extLst>
            <c:ext xmlns:c16="http://schemas.microsoft.com/office/drawing/2014/chart" uri="{C3380CC4-5D6E-409C-BE32-E72D297353CC}">
              <c16:uniqueId val="{00000001-97C6-49E0-A487-BA9C344ACC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4897</c:v>
                </c:pt>
                <c:pt idx="5">
                  <c:v>4574</c:v>
                </c:pt>
                <c:pt idx="8">
                  <c:v>4280</c:v>
                </c:pt>
                <c:pt idx="11">
                  <c:v>4148</c:v>
                </c:pt>
                <c:pt idx="14">
                  <c:v>4304</c:v>
                </c:pt>
              </c:numCache>
            </c:numRef>
          </c:val>
          <c:extLst>
            <c:ext xmlns:c16="http://schemas.microsoft.com/office/drawing/2014/chart" uri="{C3380CC4-5D6E-409C-BE32-E72D297353CC}">
              <c16:uniqueId val="{00000002-97C6-49E0-A487-BA9C344ACC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C6-49E0-A487-BA9C344ACC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C6-49E0-A487-BA9C344ACC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6-49E0-A487-BA9C344ACC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1015</c:v>
                </c:pt>
                <c:pt idx="3">
                  <c:v>983</c:v>
                </c:pt>
                <c:pt idx="6">
                  <c:v>972</c:v>
                </c:pt>
                <c:pt idx="9">
                  <c:v>977</c:v>
                </c:pt>
                <c:pt idx="12">
                  <c:v>961</c:v>
                </c:pt>
              </c:numCache>
            </c:numRef>
          </c:val>
          <c:extLst>
            <c:ext xmlns:c16="http://schemas.microsoft.com/office/drawing/2014/chart" uri="{C3380CC4-5D6E-409C-BE32-E72D297353CC}">
              <c16:uniqueId val="{00000006-97C6-49E0-A487-BA9C344ACC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235</c:v>
                </c:pt>
                <c:pt idx="3">
                  <c:v>220</c:v>
                </c:pt>
                <c:pt idx="6">
                  <c:v>202</c:v>
                </c:pt>
                <c:pt idx="9">
                  <c:v>192</c:v>
                </c:pt>
                <c:pt idx="12">
                  <c:v>175</c:v>
                </c:pt>
              </c:numCache>
            </c:numRef>
          </c:val>
          <c:extLst>
            <c:ext xmlns:c16="http://schemas.microsoft.com/office/drawing/2014/chart" uri="{C3380CC4-5D6E-409C-BE32-E72D297353CC}">
              <c16:uniqueId val="{00000007-97C6-49E0-A487-BA9C344ACC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564</c:v>
                </c:pt>
                <c:pt idx="3">
                  <c:v>561</c:v>
                </c:pt>
                <c:pt idx="6">
                  <c:v>546</c:v>
                </c:pt>
                <c:pt idx="9">
                  <c:v>573</c:v>
                </c:pt>
                <c:pt idx="12">
                  <c:v>660</c:v>
                </c:pt>
              </c:numCache>
            </c:numRef>
          </c:val>
          <c:extLst>
            <c:ext xmlns:c16="http://schemas.microsoft.com/office/drawing/2014/chart" uri="{C3380CC4-5D6E-409C-BE32-E72D297353CC}">
              <c16:uniqueId val="{00000008-97C6-49E0-A487-BA9C344ACC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C6-49E0-A487-BA9C344ACC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2503</c:v>
                </c:pt>
                <c:pt idx="3">
                  <c:v>2545</c:v>
                </c:pt>
                <c:pt idx="6">
                  <c:v>2418</c:v>
                </c:pt>
                <c:pt idx="9">
                  <c:v>2322</c:v>
                </c:pt>
                <c:pt idx="12">
                  <c:v>2290</c:v>
                </c:pt>
              </c:numCache>
            </c:numRef>
          </c:val>
          <c:extLst>
            <c:ext xmlns:c16="http://schemas.microsoft.com/office/drawing/2014/chart" uri="{C3380CC4-5D6E-409C-BE32-E72D297353CC}">
              <c16:uniqueId val="{0000000A-97C6-49E0-A487-BA9C344ACC6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C6-49E0-A487-BA9C344ACC6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1491</c:v>
                </c:pt>
                <c:pt idx="1">
                  <c:v>1401</c:v>
                </c:pt>
                <c:pt idx="2">
                  <c:v>1164</c:v>
                </c:pt>
              </c:numCache>
            </c:numRef>
          </c:val>
          <c:extLst>
            <c:ext xmlns:c16="http://schemas.microsoft.com/office/drawing/2014/chart" uri="{C3380CC4-5D6E-409C-BE32-E72D297353CC}">
              <c16:uniqueId val="{00000000-CEA1-495E-B1E7-D40B94158B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1378</c:v>
                </c:pt>
                <c:pt idx="1">
                  <c:v>1328</c:v>
                </c:pt>
                <c:pt idx="2">
                  <c:v>1238</c:v>
                </c:pt>
              </c:numCache>
            </c:numRef>
          </c:val>
          <c:extLst>
            <c:ext xmlns:c16="http://schemas.microsoft.com/office/drawing/2014/chart" uri="{C3380CC4-5D6E-409C-BE32-E72D297353CC}">
              <c16:uniqueId val="{00000001-CEA1-495E-B1E7-D40B94158B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1197</c:v>
                </c:pt>
                <c:pt idx="1">
                  <c:v>1099</c:v>
                </c:pt>
                <c:pt idx="2">
                  <c:v>1570</c:v>
                </c:pt>
              </c:numCache>
            </c:numRef>
          </c:val>
          <c:extLst>
            <c:ext xmlns:c16="http://schemas.microsoft.com/office/drawing/2014/chart" uri="{C3380CC4-5D6E-409C-BE32-E72D297353CC}">
              <c16:uniqueId val="{00000002-CEA1-495E-B1E7-D40B94158BD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AAE-4B64-93B8-4819DBA03846}"/>
              </c:ext>
            </c:extLst>
          </c:dPt>
          <c:dPt>
            <c:idx val="1"/>
            <c:bubble3D val="0"/>
            <c:extLst>
              <c:ext xmlns:c16="http://schemas.microsoft.com/office/drawing/2014/chart" uri="{C3380CC4-5D6E-409C-BE32-E72D297353CC}">
                <c16:uniqueId val="{00000001-BAAE-4B64-93B8-4819DBA03846}"/>
              </c:ext>
            </c:extLst>
          </c:dPt>
          <c:dPt>
            <c:idx val="2"/>
            <c:bubble3D val="0"/>
            <c:extLst>
              <c:ext xmlns:c16="http://schemas.microsoft.com/office/drawing/2014/chart" uri="{C3380CC4-5D6E-409C-BE32-E72D297353CC}">
                <c16:uniqueId val="{00000002-BAAE-4B64-93B8-4819DBA03846}"/>
              </c:ext>
            </c:extLst>
          </c:dPt>
          <c:dPt>
            <c:idx val="3"/>
            <c:bubble3D val="0"/>
            <c:extLst>
              <c:ext xmlns:c16="http://schemas.microsoft.com/office/drawing/2014/chart" uri="{C3380CC4-5D6E-409C-BE32-E72D297353CC}">
                <c16:uniqueId val="{00000003-BAAE-4B64-93B8-4819DBA03846}"/>
              </c:ext>
            </c:extLst>
          </c:dPt>
          <c:dPt>
            <c:idx val="4"/>
            <c:bubble3D val="0"/>
            <c:extLst>
              <c:ext xmlns:c16="http://schemas.microsoft.com/office/drawing/2014/chart" uri="{C3380CC4-5D6E-409C-BE32-E72D297353CC}">
                <c16:uniqueId val="{00000004-BAAE-4B64-93B8-4819DBA03846}"/>
              </c:ext>
            </c:extLst>
          </c:dPt>
          <c:dPt>
            <c:idx val="8"/>
            <c:bubble3D val="0"/>
            <c:extLst>
              <c:ext xmlns:c16="http://schemas.microsoft.com/office/drawing/2014/chart" uri="{C3380CC4-5D6E-409C-BE32-E72D297353CC}">
                <c16:uniqueId val="{00000005-BAAE-4B64-93B8-4819DBA03846}"/>
              </c:ext>
            </c:extLst>
          </c:dPt>
          <c:dPt>
            <c:idx val="16"/>
            <c:bubble3D val="0"/>
            <c:extLst>
              <c:ext xmlns:c16="http://schemas.microsoft.com/office/drawing/2014/chart" uri="{C3380CC4-5D6E-409C-BE32-E72D297353CC}">
                <c16:uniqueId val="{00000006-BAAE-4B64-93B8-4819DBA03846}"/>
              </c:ext>
            </c:extLst>
          </c:dPt>
          <c:dPt>
            <c:idx val="24"/>
            <c:bubble3D val="0"/>
            <c:extLst>
              <c:ext xmlns:c16="http://schemas.microsoft.com/office/drawing/2014/chart" uri="{C3380CC4-5D6E-409C-BE32-E72D297353CC}">
                <c16:uniqueId val="{00000007-BAAE-4B64-93B8-4819DBA03846}"/>
              </c:ext>
            </c:extLst>
          </c:dPt>
          <c:dPt>
            <c:idx val="32"/>
            <c:bubble3D val="0"/>
            <c:extLst>
              <c:ext xmlns:c16="http://schemas.microsoft.com/office/drawing/2014/chart" uri="{C3380CC4-5D6E-409C-BE32-E72D297353CC}">
                <c16:uniqueId val="{00000008-BAAE-4B64-93B8-4819DBA03846}"/>
              </c:ext>
            </c:extLst>
          </c:dPt>
          <c:dLbls>
            <c:dLbl>
              <c:idx val="0"/>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AAE-4B64-93B8-4819DBA03846}"/>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AAE-4B64-93B8-4819DBA03846}"/>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AAE-4B64-93B8-4819DBA03846}"/>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AAE-4B64-93B8-4819DBA03846}"/>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AAE-4B64-93B8-4819DBA03846}"/>
                </c:ext>
              </c:extLst>
            </c:dLbl>
            <c:dLbl>
              <c:idx val="8"/>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AAE-4B64-93B8-4819DBA03846}"/>
                </c:ext>
              </c:extLst>
            </c:dLbl>
            <c:dLbl>
              <c:idx val="16"/>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AAE-4B64-93B8-4819DBA03846}"/>
                </c:ext>
              </c:extLst>
            </c:dLbl>
            <c:dLbl>
              <c:idx val="24"/>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AAE-4B64-93B8-4819DBA03846}"/>
                </c:ext>
              </c:extLst>
            </c:dLbl>
            <c:dLbl>
              <c:idx val="32"/>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AAE-4B64-93B8-4819DBA0384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42.9</c:v>
                </c:pt>
                <c:pt idx="8">
                  <c:v>44.4</c:v>
                </c:pt>
                <c:pt idx="16">
                  <c:v>45.7</c:v>
                </c:pt>
                <c:pt idx="24">
                  <c:v>48.8</c:v>
                </c:pt>
                <c:pt idx="32">
                  <c:v>50.2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AE-4B64-93B8-4819DBA038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AAE-4B64-93B8-4819DBA03846}"/>
              </c:ext>
            </c:extLst>
          </c:dPt>
          <c:dPt>
            <c:idx val="1"/>
            <c:bubble3D val="0"/>
            <c:extLst>
              <c:ext xmlns:c16="http://schemas.microsoft.com/office/drawing/2014/chart" uri="{C3380CC4-5D6E-409C-BE32-E72D297353CC}">
                <c16:uniqueId val="{0000000B-BAAE-4B64-93B8-4819DBA03846}"/>
              </c:ext>
            </c:extLst>
          </c:dPt>
          <c:dPt>
            <c:idx val="2"/>
            <c:bubble3D val="0"/>
            <c:extLst>
              <c:ext xmlns:c16="http://schemas.microsoft.com/office/drawing/2014/chart" uri="{C3380CC4-5D6E-409C-BE32-E72D297353CC}">
                <c16:uniqueId val="{0000000C-BAAE-4B64-93B8-4819DBA03846}"/>
              </c:ext>
            </c:extLst>
          </c:dPt>
          <c:dPt>
            <c:idx val="3"/>
            <c:bubble3D val="0"/>
            <c:extLst>
              <c:ext xmlns:c16="http://schemas.microsoft.com/office/drawing/2014/chart" uri="{C3380CC4-5D6E-409C-BE32-E72D297353CC}">
                <c16:uniqueId val="{0000000D-BAAE-4B64-93B8-4819DBA03846}"/>
              </c:ext>
            </c:extLst>
          </c:dPt>
          <c:dPt>
            <c:idx val="4"/>
            <c:bubble3D val="0"/>
            <c:extLst>
              <c:ext xmlns:c16="http://schemas.microsoft.com/office/drawing/2014/chart" uri="{C3380CC4-5D6E-409C-BE32-E72D297353CC}">
                <c16:uniqueId val="{0000000E-BAAE-4B64-93B8-4819DBA03846}"/>
              </c:ext>
            </c:extLst>
          </c:dPt>
          <c:dPt>
            <c:idx val="8"/>
            <c:bubble3D val="0"/>
            <c:extLst>
              <c:ext xmlns:c16="http://schemas.microsoft.com/office/drawing/2014/chart" uri="{C3380CC4-5D6E-409C-BE32-E72D297353CC}">
                <c16:uniqueId val="{0000000F-BAAE-4B64-93B8-4819DBA03846}"/>
              </c:ext>
            </c:extLst>
          </c:dPt>
          <c:dPt>
            <c:idx val="16"/>
            <c:bubble3D val="0"/>
            <c:extLst>
              <c:ext xmlns:c16="http://schemas.microsoft.com/office/drawing/2014/chart" uri="{C3380CC4-5D6E-409C-BE32-E72D297353CC}">
                <c16:uniqueId val="{00000010-BAAE-4B64-93B8-4819DBA03846}"/>
              </c:ext>
            </c:extLst>
          </c:dPt>
          <c:dPt>
            <c:idx val="24"/>
            <c:bubble3D val="0"/>
            <c:extLst>
              <c:ext xmlns:c16="http://schemas.microsoft.com/office/drawing/2014/chart" uri="{C3380CC4-5D6E-409C-BE32-E72D297353CC}">
                <c16:uniqueId val="{00000011-BAAE-4B64-93B8-4819DBA03846}"/>
              </c:ext>
            </c:extLst>
          </c:dPt>
          <c:dPt>
            <c:idx val="32"/>
            <c:bubble3D val="0"/>
            <c:extLst>
              <c:ext xmlns:c16="http://schemas.microsoft.com/office/drawing/2014/chart" uri="{C3380CC4-5D6E-409C-BE32-E72D297353CC}">
                <c16:uniqueId val="{00000012-BAAE-4B64-93B8-4819DBA03846}"/>
              </c:ext>
            </c:extLst>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AAE-4B64-93B8-4819DBA03846}"/>
                </c:ext>
              </c:extLst>
            </c:dLbl>
            <c:dLbl>
              <c:idx val="1"/>
              <c:delete val="1"/>
              <c:extLst>
                <c:ext xmlns:c15="http://schemas.microsoft.com/office/drawing/2012/chart" uri="{CE6537A1-D6FC-4f65-9D91-7224C49458BB}"/>
                <c:ext xmlns:c16="http://schemas.microsoft.com/office/drawing/2014/chart" uri="{C3380CC4-5D6E-409C-BE32-E72D297353CC}">
                  <c16:uniqueId val="{0000000B-BAAE-4B64-93B8-4819DBA03846}"/>
                </c:ext>
              </c:extLst>
            </c:dLbl>
            <c:dLbl>
              <c:idx val="2"/>
              <c:delete val="1"/>
              <c:extLst>
                <c:ext xmlns:c15="http://schemas.microsoft.com/office/drawing/2012/chart" uri="{CE6537A1-D6FC-4f65-9D91-7224C49458BB}"/>
                <c:ext xmlns:c16="http://schemas.microsoft.com/office/drawing/2014/chart" uri="{C3380CC4-5D6E-409C-BE32-E72D297353CC}">
                  <c16:uniqueId val="{0000000C-BAAE-4B64-93B8-4819DBA03846}"/>
                </c:ext>
              </c:extLst>
            </c:dLbl>
            <c:dLbl>
              <c:idx val="3"/>
              <c:delete val="1"/>
              <c:extLst>
                <c:ext xmlns:c15="http://schemas.microsoft.com/office/drawing/2012/chart" uri="{CE6537A1-D6FC-4f65-9D91-7224C49458BB}"/>
                <c:ext xmlns:c16="http://schemas.microsoft.com/office/drawing/2014/chart" uri="{C3380CC4-5D6E-409C-BE32-E72D297353CC}">
                  <c16:uniqueId val="{0000000D-BAAE-4B64-93B8-4819DBA03846}"/>
                </c:ext>
              </c:extLst>
            </c:dLbl>
            <c:dLbl>
              <c:idx val="4"/>
              <c:delete val="1"/>
              <c:extLst>
                <c:ext xmlns:c15="http://schemas.microsoft.com/office/drawing/2012/chart" uri="{CE6537A1-D6FC-4f65-9D91-7224C49458BB}"/>
                <c:ext xmlns:c16="http://schemas.microsoft.com/office/drawing/2014/chart" uri="{C3380CC4-5D6E-409C-BE32-E72D297353CC}">
                  <c16:uniqueId val="{0000000E-BAAE-4B64-93B8-4819DBA03846}"/>
                </c:ext>
              </c:extLst>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AAE-4B64-93B8-4819DBA03846}"/>
                </c:ext>
              </c:extLst>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AAE-4B64-93B8-4819DBA03846}"/>
                </c:ext>
              </c:extLst>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AAE-4B64-93B8-4819DBA03846}"/>
                </c:ext>
              </c:extLst>
            </c:dLbl>
            <c:dLbl>
              <c:idx val="32"/>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AAE-4B64-93B8-4819DBA0384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AE-4B64-93B8-4819DBA03846}"/>
            </c:ext>
          </c:extLst>
        </c:ser>
        <c:dLbls>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AF1-4FBE-8701-6C81FD986B89}"/>
              </c:ext>
            </c:extLst>
          </c:dPt>
          <c:dPt>
            <c:idx val="1"/>
            <c:bubble3D val="0"/>
            <c:extLst>
              <c:ext xmlns:c16="http://schemas.microsoft.com/office/drawing/2014/chart" uri="{C3380CC4-5D6E-409C-BE32-E72D297353CC}">
                <c16:uniqueId val="{00000001-7AF1-4FBE-8701-6C81FD986B89}"/>
              </c:ext>
            </c:extLst>
          </c:dPt>
          <c:dPt>
            <c:idx val="2"/>
            <c:bubble3D val="0"/>
            <c:extLst>
              <c:ext xmlns:c16="http://schemas.microsoft.com/office/drawing/2014/chart" uri="{C3380CC4-5D6E-409C-BE32-E72D297353CC}">
                <c16:uniqueId val="{00000002-7AF1-4FBE-8701-6C81FD986B89}"/>
              </c:ext>
            </c:extLst>
          </c:dPt>
          <c:dPt>
            <c:idx val="3"/>
            <c:bubble3D val="0"/>
            <c:extLst>
              <c:ext xmlns:c16="http://schemas.microsoft.com/office/drawing/2014/chart" uri="{C3380CC4-5D6E-409C-BE32-E72D297353CC}">
                <c16:uniqueId val="{00000003-7AF1-4FBE-8701-6C81FD986B89}"/>
              </c:ext>
            </c:extLst>
          </c:dPt>
          <c:dPt>
            <c:idx val="4"/>
            <c:bubble3D val="0"/>
            <c:extLst>
              <c:ext xmlns:c16="http://schemas.microsoft.com/office/drawing/2014/chart" uri="{C3380CC4-5D6E-409C-BE32-E72D297353CC}">
                <c16:uniqueId val="{00000004-7AF1-4FBE-8701-6C81FD986B89}"/>
              </c:ext>
            </c:extLst>
          </c:dPt>
          <c:dPt>
            <c:idx val="8"/>
            <c:bubble3D val="0"/>
            <c:extLst>
              <c:ext xmlns:c16="http://schemas.microsoft.com/office/drawing/2014/chart" uri="{C3380CC4-5D6E-409C-BE32-E72D297353CC}">
                <c16:uniqueId val="{00000005-7AF1-4FBE-8701-6C81FD986B89}"/>
              </c:ext>
            </c:extLst>
          </c:dPt>
          <c:dPt>
            <c:idx val="16"/>
            <c:bubble3D val="0"/>
            <c:extLst>
              <c:ext xmlns:c16="http://schemas.microsoft.com/office/drawing/2014/chart" uri="{C3380CC4-5D6E-409C-BE32-E72D297353CC}">
                <c16:uniqueId val="{00000006-7AF1-4FBE-8701-6C81FD986B89}"/>
              </c:ext>
            </c:extLst>
          </c:dPt>
          <c:dPt>
            <c:idx val="24"/>
            <c:bubble3D val="0"/>
            <c:extLst>
              <c:ext xmlns:c16="http://schemas.microsoft.com/office/drawing/2014/chart" uri="{C3380CC4-5D6E-409C-BE32-E72D297353CC}">
                <c16:uniqueId val="{00000007-7AF1-4FBE-8701-6C81FD986B89}"/>
              </c:ext>
            </c:extLst>
          </c:dPt>
          <c:dPt>
            <c:idx val="32"/>
            <c:bubble3D val="0"/>
            <c:extLst>
              <c:ext xmlns:c16="http://schemas.microsoft.com/office/drawing/2014/chart" uri="{C3380CC4-5D6E-409C-BE32-E72D297353CC}">
                <c16:uniqueId val="{00000008-7AF1-4FBE-8701-6C81FD986B89}"/>
              </c:ext>
            </c:extLst>
          </c:dPt>
          <c:dLbls>
            <c:dLbl>
              <c:idx val="0"/>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AF1-4FBE-8701-6C81FD986B89}"/>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1-4FBE-8701-6C81FD986B89}"/>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1-4FBE-8701-6C81FD986B89}"/>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F1-4FBE-8701-6C81FD986B89}"/>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F1-4FBE-8701-6C81FD986B89}"/>
                </c:ext>
              </c:extLst>
            </c:dLbl>
            <c:dLbl>
              <c:idx val="8"/>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AF1-4FBE-8701-6C81FD986B89}"/>
                </c:ext>
              </c:extLst>
            </c:dLbl>
            <c:dLbl>
              <c:idx val="16"/>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AF1-4FBE-8701-6C81FD986B89}"/>
                </c:ext>
              </c:extLst>
            </c:dLbl>
            <c:dLbl>
              <c:idx val="24"/>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AF1-4FBE-8701-6C81FD986B89}"/>
                </c:ext>
              </c:extLst>
            </c:dLbl>
            <c:dLbl>
              <c:idx val="32"/>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AF1-4FBE-8701-6C81FD986B8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4.8</c:v>
                </c:pt>
                <c:pt idx="16">
                  <c:v>5.6</c:v>
                </c:pt>
                <c:pt idx="24">
                  <c:v>6.2</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F1-4FBE-8701-6C81FD986B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AF1-4FBE-8701-6C81FD986B89}"/>
              </c:ext>
            </c:extLst>
          </c:dPt>
          <c:dPt>
            <c:idx val="1"/>
            <c:bubble3D val="0"/>
            <c:extLst>
              <c:ext xmlns:c16="http://schemas.microsoft.com/office/drawing/2014/chart" uri="{C3380CC4-5D6E-409C-BE32-E72D297353CC}">
                <c16:uniqueId val="{0000000B-7AF1-4FBE-8701-6C81FD986B89}"/>
              </c:ext>
            </c:extLst>
          </c:dPt>
          <c:dPt>
            <c:idx val="2"/>
            <c:bubble3D val="0"/>
            <c:extLst>
              <c:ext xmlns:c16="http://schemas.microsoft.com/office/drawing/2014/chart" uri="{C3380CC4-5D6E-409C-BE32-E72D297353CC}">
                <c16:uniqueId val="{0000000C-7AF1-4FBE-8701-6C81FD986B89}"/>
              </c:ext>
            </c:extLst>
          </c:dPt>
          <c:dPt>
            <c:idx val="3"/>
            <c:bubble3D val="0"/>
            <c:extLst>
              <c:ext xmlns:c16="http://schemas.microsoft.com/office/drawing/2014/chart" uri="{C3380CC4-5D6E-409C-BE32-E72D297353CC}">
                <c16:uniqueId val="{0000000D-7AF1-4FBE-8701-6C81FD986B89}"/>
              </c:ext>
            </c:extLst>
          </c:dPt>
          <c:dPt>
            <c:idx val="4"/>
            <c:bubble3D val="0"/>
            <c:extLst>
              <c:ext xmlns:c16="http://schemas.microsoft.com/office/drawing/2014/chart" uri="{C3380CC4-5D6E-409C-BE32-E72D297353CC}">
                <c16:uniqueId val="{0000000E-7AF1-4FBE-8701-6C81FD986B89}"/>
              </c:ext>
            </c:extLst>
          </c:dPt>
          <c:dPt>
            <c:idx val="8"/>
            <c:bubble3D val="0"/>
            <c:extLst>
              <c:ext xmlns:c16="http://schemas.microsoft.com/office/drawing/2014/chart" uri="{C3380CC4-5D6E-409C-BE32-E72D297353CC}">
                <c16:uniqueId val="{0000000F-7AF1-4FBE-8701-6C81FD986B89}"/>
              </c:ext>
            </c:extLst>
          </c:dPt>
          <c:dPt>
            <c:idx val="16"/>
            <c:bubble3D val="0"/>
            <c:extLst>
              <c:ext xmlns:c16="http://schemas.microsoft.com/office/drawing/2014/chart" uri="{C3380CC4-5D6E-409C-BE32-E72D297353CC}">
                <c16:uniqueId val="{00000010-7AF1-4FBE-8701-6C81FD986B89}"/>
              </c:ext>
            </c:extLst>
          </c:dPt>
          <c:dPt>
            <c:idx val="24"/>
            <c:bubble3D val="0"/>
            <c:extLst>
              <c:ext xmlns:c16="http://schemas.microsoft.com/office/drawing/2014/chart" uri="{C3380CC4-5D6E-409C-BE32-E72D297353CC}">
                <c16:uniqueId val="{00000011-7AF1-4FBE-8701-6C81FD986B89}"/>
              </c:ext>
            </c:extLst>
          </c:dPt>
          <c:dPt>
            <c:idx val="32"/>
            <c:bubble3D val="0"/>
            <c:extLst>
              <c:ext xmlns:c16="http://schemas.microsoft.com/office/drawing/2014/chart" uri="{C3380CC4-5D6E-409C-BE32-E72D297353CC}">
                <c16:uniqueId val="{00000012-7AF1-4FBE-8701-6C81FD986B89}"/>
              </c:ext>
            </c:extLst>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AF1-4FBE-8701-6C81FD986B89}"/>
                </c:ext>
              </c:extLst>
            </c:dLbl>
            <c:dLbl>
              <c:idx val="1"/>
              <c:delete val="1"/>
              <c:extLst>
                <c:ext xmlns:c15="http://schemas.microsoft.com/office/drawing/2012/chart" uri="{CE6537A1-D6FC-4f65-9D91-7224C49458BB}"/>
                <c:ext xmlns:c16="http://schemas.microsoft.com/office/drawing/2014/chart" uri="{C3380CC4-5D6E-409C-BE32-E72D297353CC}">
                  <c16:uniqueId val="{0000000B-7AF1-4FBE-8701-6C81FD986B89}"/>
                </c:ext>
              </c:extLst>
            </c:dLbl>
            <c:dLbl>
              <c:idx val="2"/>
              <c:delete val="1"/>
              <c:extLst>
                <c:ext xmlns:c15="http://schemas.microsoft.com/office/drawing/2012/chart" uri="{CE6537A1-D6FC-4f65-9D91-7224C49458BB}"/>
                <c:ext xmlns:c16="http://schemas.microsoft.com/office/drawing/2014/chart" uri="{C3380CC4-5D6E-409C-BE32-E72D297353CC}">
                  <c16:uniqueId val="{0000000C-7AF1-4FBE-8701-6C81FD986B89}"/>
                </c:ext>
              </c:extLst>
            </c:dLbl>
            <c:dLbl>
              <c:idx val="3"/>
              <c:delete val="1"/>
              <c:extLst>
                <c:ext xmlns:c15="http://schemas.microsoft.com/office/drawing/2012/chart" uri="{CE6537A1-D6FC-4f65-9D91-7224C49458BB}"/>
                <c:ext xmlns:c16="http://schemas.microsoft.com/office/drawing/2014/chart" uri="{C3380CC4-5D6E-409C-BE32-E72D297353CC}">
                  <c16:uniqueId val="{0000000D-7AF1-4FBE-8701-6C81FD986B89}"/>
                </c:ext>
              </c:extLst>
            </c:dLbl>
            <c:dLbl>
              <c:idx val="4"/>
              <c:delete val="1"/>
              <c:extLst>
                <c:ext xmlns:c15="http://schemas.microsoft.com/office/drawing/2012/chart" uri="{CE6537A1-D6FC-4f65-9D91-7224C49458BB}"/>
                <c:ext xmlns:c16="http://schemas.microsoft.com/office/drawing/2014/chart" uri="{C3380CC4-5D6E-409C-BE32-E72D297353CC}">
                  <c16:uniqueId val="{0000000E-7AF1-4FBE-8701-6C81FD986B89}"/>
                </c:ext>
              </c:extLst>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AF1-4FBE-8701-6C81FD986B89}"/>
                </c:ext>
              </c:extLst>
            </c:dLbl>
            <c:dLbl>
              <c:idx val="16"/>
              <c:layout>
                <c:manualLayout>
                  <c:x val="-4.4905057365901106E-2"/>
                  <c:y val="-4.3495921315535875E-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AF1-4FBE-8701-6C81FD986B89}"/>
                </c:ext>
              </c:extLst>
            </c:dLbl>
            <c:dLbl>
              <c:idx val="24"/>
              <c:layout>
                <c:manualLayout>
                  <c:x val="-1.8235628084249993E-2"/>
                  <c:y val="-8.1337372860052048E-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AF1-4FBE-8701-6C81FD986B89}"/>
                </c:ext>
              </c:extLst>
            </c:dLbl>
            <c:dLbl>
              <c:idx val="32"/>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AF1-4FBE-8701-6C81FD986B8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F1-4FBE-8701-6C81FD986B89}"/>
            </c:ext>
          </c:extLst>
        </c:ser>
        <c:dLbls>
          <c:showLegendKey val="0"/>
          <c:showVal val="1"/>
          <c:showCatName val="0"/>
          <c:showSerName val="0"/>
          <c:showPercent val="0"/>
          <c:showBubbleSize val="0"/>
        </c:dLbls>
        <c:axId val="3"/>
        <c:axId val="2"/>
      </c:scatterChart>
      <c:valAx>
        <c:axId val="3"/>
        <c:scaling>
          <c:orientation val="maxMin"/>
          <c:max val="7"/>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年度及び令和元年度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一時減少した元利償還金は、令和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百万円の増となっている。</a:t>
          </a:r>
          <a:r>
            <a:rPr kumimoji="1" lang="ja-JP" altLang="en-US" sz="1100">
              <a:solidFill>
                <a:schemeClr val="dk1"/>
              </a:solidFill>
              <a:effectLst/>
              <a:latin typeface="+mn-lt"/>
              <a:ea typeface="+mn-ea"/>
              <a:cs typeface="+mn-cs"/>
            </a:rPr>
            <a:t>また、元利償還金のピークは令和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年度と見込んでいる為、増加することが予想される。</a:t>
          </a:r>
          <a:r>
            <a:rPr kumimoji="1" lang="ja-JP" altLang="en-US" sz="1100">
              <a:solidFill>
                <a:sysClr val="windowText" lastClr="000000"/>
              </a:solidFill>
              <a:effectLst/>
              <a:latin typeface="+mn-lt"/>
              <a:ea typeface="+mn-ea"/>
              <a:cs typeface="+mn-cs"/>
            </a:rPr>
            <a:t>地方債については、今後も</a:t>
          </a:r>
          <a:r>
            <a:rPr kumimoji="1" lang="ja-JP" altLang="ja-JP" sz="1100">
              <a:solidFill>
                <a:schemeClr val="dk1"/>
              </a:solidFill>
              <a:effectLst/>
              <a:latin typeface="+mn-lt"/>
              <a:ea typeface="+mn-ea"/>
              <a:cs typeface="+mn-cs"/>
            </a:rPr>
            <a:t>大規模な施設の整備事業に充てることが想定されるため、借入額の抑制も早急に対応することが困難とされるが、事業の取捨選択を徹底し、新規借入額の平準化等、引き続き起債適正化に努める。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神流町では、満期一括償還地方債の償還の財源として、減債基金の積み立ては行っておらず、運用益及び決算余剰金の一部を積み立てている。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今年度においても、将来負担比率に係る数値は算定されなかった。</a:t>
          </a:r>
          <a:endParaRPr lang="ja-JP" altLang="ja-JP" sz="1400">
            <a:effectLst/>
          </a:endParaRPr>
        </a:p>
        <a:p>
          <a:r>
            <a:rPr kumimoji="1" lang="ja-JP" altLang="ja-JP" sz="1100">
              <a:solidFill>
                <a:schemeClr val="dk1"/>
              </a:solidFill>
              <a:effectLst/>
              <a:latin typeface="+mn-lt"/>
              <a:ea typeface="+mn-ea"/>
              <a:cs typeface="+mn-cs"/>
            </a:rPr>
            <a:t>　これは、自主財源が乏しい中、充当可能な基金の残高を堅持していることが主な要因である。</a:t>
          </a:r>
          <a:endParaRPr lang="ja-JP" altLang="ja-JP" sz="1400">
            <a:effectLst/>
          </a:endParaRPr>
        </a:p>
        <a:p>
          <a:r>
            <a:rPr kumimoji="1" lang="ja-JP" altLang="ja-JP" sz="1100">
              <a:solidFill>
                <a:schemeClr val="dk1"/>
              </a:solidFill>
              <a:effectLst/>
              <a:latin typeface="+mn-lt"/>
              <a:ea typeface="+mn-ea"/>
              <a:cs typeface="+mn-cs"/>
            </a:rPr>
            <a:t>　しかし、今後は普通交付税の合併算定替えの終了による充当可能な基金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の取崩しが始まるため、数値の悪化が令和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年度以降も懸念される。より一層の健全化に努める。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群馬県神流町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は基金の使途明確化のため、特定目的基金へ</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百万円の取崩しを行</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減債基金は償還金の一般財源額を緩和するため、</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百万円の取崩しを行った。</a:t>
          </a:r>
          <a:endParaRPr lang="ja-JP" altLang="ja-JP" sz="1400">
            <a:effectLst/>
          </a:endParaRPr>
        </a:p>
        <a:p>
          <a:r>
            <a:rPr kumimoji="1" lang="ja-JP" altLang="ja-JP" sz="1100">
              <a:solidFill>
                <a:schemeClr val="dk1"/>
              </a:solidFill>
              <a:effectLst/>
              <a:latin typeface="+mn-lt"/>
              <a:ea typeface="+mn-ea"/>
              <a:cs typeface="+mn-cs"/>
            </a:rPr>
            <a:t>特定目的基金からは</a:t>
          </a:r>
          <a:r>
            <a:rPr kumimoji="1" lang="ja-JP" altLang="en-US" sz="1100">
              <a:solidFill>
                <a:schemeClr val="dk1"/>
              </a:solidFill>
              <a:effectLst/>
              <a:latin typeface="+mn-lt"/>
              <a:ea typeface="+mn-ea"/>
              <a:cs typeface="+mn-cs"/>
            </a:rPr>
            <a:t>公共施設等整備基金へ</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、災害対策基金へ</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を行った。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基金の使途の明確化を図るために、</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年度に財政調整基金を取り崩して個々の特定目的基金に積み替えた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大規模な整備事業への一部財源として、財政調整基金の取崩しが想定されるため、今後の特定目的基金への積み替えは慎重に行う。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また、施設の老朽化等で公共施設の更新、改修が今後も発生する見込のため、特定目的基金の活用をし、財源不足による財政調整基金の取崩しを平準化する。</a:t>
          </a:r>
          <a:endParaRPr lang="ja-JP" altLang="ja-JP" sz="1400">
            <a:effectLst/>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公共施設等整備基金：公共施設等の整備資金</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a:t>
          </a:r>
          <a:r>
            <a:rPr kumimoji="1" lang="ja-JP" altLang="ja-JP" sz="1100">
              <a:solidFill>
                <a:sysClr val="windowText" lastClr="000000"/>
              </a:solidFill>
              <a:effectLst/>
              <a:latin typeface="+mn-lt"/>
              <a:ea typeface="+mn-ea"/>
              <a:cs typeface="+mn-cs"/>
            </a:rPr>
            <a:t>震災</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風水害</a:t>
          </a:r>
          <a:r>
            <a:rPr kumimoji="1" lang="ja-JP" altLang="ja-JP" sz="1100">
              <a:solidFill>
                <a:schemeClr val="dk1"/>
              </a:solidFill>
              <a:effectLst/>
              <a:latin typeface="+mn-lt"/>
              <a:ea typeface="+mn-ea"/>
              <a:cs typeface="+mn-cs"/>
            </a:rPr>
            <a:t>などのあらゆる自然災害及び人為的災害から、神流町民の生命及び財産を守るとともに、災害予防対策、被災者支援、復旧対策等を円滑に推進するための財源</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ふるさとづくり推進基金：ふるさとづくりの推進に寄与する事業に要する経費の財源</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万場診療所整備運営基金：神流町万場診療所の健全運営と施設整備を図るための財源</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地域福祉振興基金：</a:t>
          </a:r>
          <a:r>
            <a:rPr lang="ja-JP" altLang="ja-JP" sz="1100">
              <a:solidFill>
                <a:schemeClr val="dk1"/>
              </a:solidFill>
              <a:effectLst/>
              <a:latin typeface="+mn-lt"/>
              <a:ea typeface="+mn-ea"/>
              <a:cs typeface="+mn-cs"/>
            </a:rPr>
            <a:t>本町の本格的な高齢化社会の到来に備え、地域における福祉活動の促進及び民間活動の活発化を図り、快適な生活環境の形成等に寄与する事業のための財源</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公共施設等整備基金：公共施設の更新・改修・除却等に充てるため、</a:t>
          </a:r>
          <a:r>
            <a:rPr kumimoji="1" lang="en-US" altLang="ja-JP" sz="1100">
              <a:solidFill>
                <a:schemeClr val="dk1"/>
              </a:solidFill>
              <a:effectLst/>
              <a:latin typeface="+mn-lt"/>
              <a:ea typeface="+mn-ea"/>
              <a:cs typeface="+mn-cs"/>
            </a:rPr>
            <a:t>380</a:t>
          </a:r>
          <a:r>
            <a:rPr kumimoji="1" lang="ja-JP" altLang="en-US"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災害対策基金：近年の自然災害等に柔軟に対応するため、</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万場診療所整備運営基金：</a:t>
          </a:r>
          <a:r>
            <a:rPr kumimoji="1" lang="ja-JP" altLang="en-US" sz="1100">
              <a:solidFill>
                <a:schemeClr val="dk1"/>
              </a:solidFill>
              <a:effectLst/>
              <a:latin typeface="+mn-lt"/>
              <a:ea typeface="+mn-ea"/>
              <a:cs typeface="+mn-cs"/>
            </a:rPr>
            <a:t>決算余剰に対し、</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百万円の積み立てを行った。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財政調整基金及び減債基金の減少額が著しく、特定目的基金の取崩しが見込まれるようになる。歳出の抑制をし、特定目的基金の取崩しが発生しない又は少額になるように精査していきたい</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年度の決算額から条例に基づき、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百万円の積立を行い、基金の使途明確化のため、特定目的基金へ</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百万円の取崩し。</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a:solidFill>
                <a:schemeClr val="dk1"/>
              </a:solidFill>
              <a:effectLst/>
              <a:latin typeface="+mn-lt"/>
              <a:ea typeface="+mn-ea"/>
              <a:cs typeface="+mn-cs"/>
            </a:rPr>
            <a:t>基金の使途の明確化を図るために、令和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年度に財政調整基金を取り崩して個々の特定目的基金に積み替えた。</a:t>
          </a:r>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大規模な整備事業への一部財源として、財政調整基金の取崩しが想定されるため、今後の特定目的基金への積み替えは慎重に行う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減債基金は償還金の一般財源額を緩和するため、</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百万円の取崩しを行った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地方債償還額が今後増加する見込みから、減債基金の取り崩し額も併せて増加する見込みである。令和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年度の償還ﾋﾟｰｸ時以降に微増ではあるが積立をしていくよう努める。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271968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420304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568640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16976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865312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271968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0304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568640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16976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865312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185420</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185420</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481965</xdr:colOff>
      <xdr:row>2</xdr:row>
      <xdr:rowOff>22860</xdr:rowOff>
    </xdr:from>
    <xdr:to>
      <xdr:col>53</xdr:col>
      <xdr:colOff>185420</xdr:colOff>
      <xdr:row>11</xdr:row>
      <xdr:rowOff>104775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185420</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185420</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185420</xdr:colOff>
      <xdr:row>9</xdr:row>
      <xdr:rowOff>130175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1046460" y="1219835"/>
          <a:ext cx="129794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1046460" y="1555115"/>
          <a:ext cx="141986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167640</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0967085" y="15551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0887710" y="155511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844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0548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84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6810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245870" y="4189730"/>
          <a:ext cx="41300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946910" y="455993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736975" y="454342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532511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532511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80847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80847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841883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841883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167640</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245870" y="488061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167640</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637530" y="488061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637530" y="494411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708650" y="516509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有形固定資産原価償却率については、上昇傾向にあるものの、その伸びは緩やかであり、類似団体平均</a:t>
          </a:r>
          <a:r>
            <a:rPr kumimoji="1" lang="ja-JP" altLang="en-US" sz="1100">
              <a:solidFill>
                <a:schemeClr val="dk1"/>
              </a:solidFill>
              <a:effectLst/>
              <a:latin typeface="ＭＳ Ｐゴシック"/>
              <a:ea typeface="ＭＳ Ｐゴシック"/>
              <a:cs typeface="+mn-cs"/>
            </a:rPr>
            <a:t>を</a:t>
          </a:r>
          <a:r>
            <a:rPr kumimoji="1" lang="ja-JP" altLang="ja-JP" sz="1100">
              <a:solidFill>
                <a:schemeClr val="dk1"/>
              </a:solidFill>
              <a:effectLst/>
              <a:latin typeface="ＭＳ Ｐゴシック"/>
              <a:ea typeface="ＭＳ Ｐゴシック"/>
              <a:cs typeface="+mn-cs"/>
            </a:rPr>
            <a:t>下回って</a:t>
          </a:r>
          <a:r>
            <a:rPr kumimoji="1" lang="ja-JP" altLang="en-US" sz="1100">
              <a:solidFill>
                <a:schemeClr val="dk1"/>
              </a:solidFill>
              <a:effectLst/>
              <a:latin typeface="ＭＳ Ｐゴシック"/>
              <a:ea typeface="ＭＳ Ｐゴシック"/>
              <a:cs typeface="+mn-cs"/>
            </a:rPr>
            <a:t>いる。</a:t>
          </a:r>
          <a:r>
            <a:rPr kumimoji="1" lang="ja-JP" altLang="ja-JP" sz="1100">
              <a:solidFill>
                <a:schemeClr val="dk1"/>
              </a:solidFill>
              <a:effectLst/>
              <a:latin typeface="ＭＳ Ｐゴシック"/>
              <a:ea typeface="ＭＳ Ｐゴシック"/>
              <a:cs typeface="+mn-cs"/>
            </a:rPr>
            <a:t>老朽化した施設の維持管理、集約化・複合化や除却を総合管理計画等をもとに進めていきたい。</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250" cy="22479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212850" y="469392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167640</xdr:rowOff>
    </xdr:from>
    <xdr:to>
      <xdr:col>27</xdr:col>
      <xdr:colOff>73025</xdr:colOff>
      <xdr:row>36</xdr:row>
      <xdr:rowOff>167640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45870" y="69932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86765" y="690054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45870" y="66890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38200" y="65995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45870" y="638873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3820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45870" y="60877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415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38200" y="5993765"/>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45870" y="57867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415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38200" y="5692775"/>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167640</xdr:rowOff>
    </xdr:from>
    <xdr:to>
      <xdr:col>27</xdr:col>
      <xdr:colOff>73025</xdr:colOff>
      <xdr:row>27</xdr:row>
      <xdr:rowOff>167640</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245870" y="54844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415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38200" y="5392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1245870" y="51816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38200" y="50914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1245870" y="488061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838200" y="47904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167640</xdr:rowOff>
    </xdr:to>
    <xdr:sp macro="" textlink="">
      <xdr:nvSpPr>
        <xdr:cNvPr id="76" name="有形固定資産減価償却率グラフ枠">
          <a:extLst>
            <a:ext uri="{FF2B5EF4-FFF2-40B4-BE49-F238E27FC236}">
              <a16:creationId xmlns:a16="http://schemas.microsoft.com/office/drawing/2014/main" id="{00000000-0008-0000-0E00-00004C000000}"/>
            </a:ext>
          </a:extLst>
        </xdr:cNvPr>
        <xdr:cNvSpPr/>
      </xdr:nvSpPr>
      <xdr:spPr>
        <a:xfrm>
          <a:off x="1245870" y="488061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19685</xdr:rowOff>
    </xdr:from>
    <xdr:to>
      <xdr:col>23</xdr:col>
      <xdr:colOff>85090</xdr:colOff>
      <xdr:row>34</xdr:row>
      <xdr:rowOff>97790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4645025" y="5168900"/>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101600</xdr:rowOff>
    </xdr:from>
    <xdr:ext cx="403225" cy="259080"/>
    <xdr:sp macro="" textlink="">
      <xdr:nvSpPr>
        <xdr:cNvPr id="78" name="有形固定資産減価償却率最小値テキスト">
          <a:extLst>
            <a:ext uri="{FF2B5EF4-FFF2-40B4-BE49-F238E27FC236}">
              <a16:creationId xmlns:a16="http://schemas.microsoft.com/office/drawing/2014/main" id="{00000000-0008-0000-0E00-00004E000000}"/>
            </a:ext>
          </a:extLst>
        </xdr:cNvPr>
        <xdr:cNvSpPr txBox="1"/>
      </xdr:nvSpPr>
      <xdr:spPr>
        <a:xfrm>
          <a:off x="4697730" y="659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22</xdr:col>
      <xdr:colOff>185420</xdr:colOff>
      <xdr:row>34</xdr:row>
      <xdr:rowOff>97790</xdr:rowOff>
    </xdr:from>
    <xdr:to>
      <xdr:col>23</xdr:col>
      <xdr:colOff>174625</xdr:colOff>
      <xdr:row>34</xdr:row>
      <xdr:rowOff>97790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4561205" y="65881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137795</xdr:rowOff>
    </xdr:from>
    <xdr:ext cx="403225" cy="259080"/>
    <xdr:sp macro="" textlink="">
      <xdr:nvSpPr>
        <xdr:cNvPr id="80" name="有形固定資産減価償却率最大値テキスト">
          <a:extLst>
            <a:ext uri="{FF2B5EF4-FFF2-40B4-BE49-F238E27FC236}">
              <a16:creationId xmlns:a16="http://schemas.microsoft.com/office/drawing/2014/main" id="{00000000-0008-0000-0E00-000050000000}"/>
            </a:ext>
          </a:extLst>
        </xdr:cNvPr>
        <xdr:cNvSpPr txBox="1"/>
      </xdr:nvSpPr>
      <xdr:spPr>
        <a:xfrm>
          <a:off x="4697730" y="4951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185420</xdr:colOff>
      <xdr:row>26</xdr:row>
      <xdr:rowOff>19685</xdr:rowOff>
    </xdr:from>
    <xdr:to>
      <xdr:col>23</xdr:col>
      <xdr:colOff>174625</xdr:colOff>
      <xdr:row>26</xdr:row>
      <xdr:rowOff>19685</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4561205" y="51689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93345</xdr:rowOff>
    </xdr:from>
    <xdr:ext cx="403225" cy="259080"/>
    <xdr:sp macro="" textlink="">
      <xdr:nvSpPr>
        <xdr:cNvPr id="82" name="有形固定資産減価償却率平均値テキスト">
          <a:extLst>
            <a:ext uri="{FF2B5EF4-FFF2-40B4-BE49-F238E27FC236}">
              <a16:creationId xmlns:a16="http://schemas.microsoft.com/office/drawing/2014/main" id="{00000000-0008-0000-0E00-000052000000}"/>
            </a:ext>
          </a:extLst>
        </xdr:cNvPr>
        <xdr:cNvSpPr txBox="1"/>
      </xdr:nvSpPr>
      <xdr:spPr>
        <a:xfrm>
          <a:off x="4697730" y="574548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114935</xdr:rowOff>
    </xdr:from>
    <xdr:to>
      <xdr:col>23</xdr:col>
      <xdr:colOff>136525</xdr:colOff>
      <xdr:row>30</xdr:row>
      <xdr:rowOff>45085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4596130" y="5767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185420</xdr:colOff>
      <xdr:row>30</xdr:row>
      <xdr:rowOff>81915</xdr:rowOff>
    </xdr:to>
    <xdr:sp macro="" textlink="">
      <xdr:nvSpPr>
        <xdr:cNvPr id="84" name="フローチャート: 判断 83">
          <a:extLst>
            <a:ext uri="{FF2B5EF4-FFF2-40B4-BE49-F238E27FC236}">
              <a16:creationId xmlns:a16="http://schemas.microsoft.com/office/drawing/2014/main" id="{00000000-0008-0000-0E00-000054000000}"/>
            </a:ext>
          </a:extLst>
        </xdr:cNvPr>
        <xdr:cNvSpPr/>
      </xdr:nvSpPr>
      <xdr:spPr>
        <a:xfrm>
          <a:off x="3905250" y="580390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8255</xdr:rowOff>
    </xdr:from>
    <xdr:to>
      <xdr:col>15</xdr:col>
      <xdr:colOff>185420</xdr:colOff>
      <xdr:row>30</xdr:row>
      <xdr:rowOff>109855</xdr:rowOff>
    </xdr:to>
    <xdr:sp macro="" textlink="">
      <xdr:nvSpPr>
        <xdr:cNvPr id="85" name="フローチャート: 判断 84">
          <a:extLst>
            <a:ext uri="{FF2B5EF4-FFF2-40B4-BE49-F238E27FC236}">
              <a16:creationId xmlns:a16="http://schemas.microsoft.com/office/drawing/2014/main" id="{00000000-0008-0000-0E00-000055000000}"/>
            </a:ext>
          </a:extLst>
        </xdr:cNvPr>
        <xdr:cNvSpPr/>
      </xdr:nvSpPr>
      <xdr:spPr>
        <a:xfrm>
          <a:off x="3163570" y="582803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140335</xdr:rowOff>
    </xdr:from>
    <xdr:to>
      <xdr:col>11</xdr:col>
      <xdr:colOff>185420</xdr:colOff>
      <xdr:row>30</xdr:row>
      <xdr:rowOff>69850</xdr:rowOff>
    </xdr:to>
    <xdr:sp macro="" textlink="">
      <xdr:nvSpPr>
        <xdr:cNvPr id="86" name="フローチャート: 判断 85">
          <a:extLst>
            <a:ext uri="{FF2B5EF4-FFF2-40B4-BE49-F238E27FC236}">
              <a16:creationId xmlns:a16="http://schemas.microsoft.com/office/drawing/2014/main" id="{00000000-0008-0000-0E00-000056000000}"/>
            </a:ext>
          </a:extLst>
        </xdr:cNvPr>
        <xdr:cNvSpPr/>
      </xdr:nvSpPr>
      <xdr:spPr>
        <a:xfrm>
          <a:off x="2421890" y="5792470"/>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34290</xdr:rowOff>
    </xdr:from>
    <xdr:to>
      <xdr:col>7</xdr:col>
      <xdr:colOff>185420</xdr:colOff>
      <xdr:row>29</xdr:row>
      <xdr:rowOff>135890</xdr:rowOff>
    </xdr:to>
    <xdr:sp macro="" textlink="">
      <xdr:nvSpPr>
        <xdr:cNvPr id="87" name="フローチャート: 判断 86">
          <a:extLst>
            <a:ext uri="{FF2B5EF4-FFF2-40B4-BE49-F238E27FC236}">
              <a16:creationId xmlns:a16="http://schemas.microsoft.com/office/drawing/2014/main" id="{00000000-0008-0000-0E00-000057000000}"/>
            </a:ext>
          </a:extLst>
        </xdr:cNvPr>
        <xdr:cNvSpPr/>
      </xdr:nvSpPr>
      <xdr:spPr>
        <a:xfrm>
          <a:off x="1680210" y="568642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1365" cy="22415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4474210" y="7035800"/>
          <a:ext cx="7613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415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3783330" y="7035800"/>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415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3041650" y="7035800"/>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415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2299970" y="7035800"/>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415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1558290" y="7035800"/>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27</xdr:row>
      <xdr:rowOff>124460</xdr:rowOff>
    </xdr:from>
    <xdr:to>
      <xdr:col>23</xdr:col>
      <xdr:colOff>136525</xdr:colOff>
      <xdr:row>28</xdr:row>
      <xdr:rowOff>54610</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4596130" y="5441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147320</xdr:rowOff>
    </xdr:from>
    <xdr:ext cx="403225" cy="258445"/>
    <xdr:sp macro="" textlink="">
      <xdr:nvSpPr>
        <xdr:cNvPr id="94" name="有形固定資産減価償却率該当値テキスト">
          <a:extLst>
            <a:ext uri="{FF2B5EF4-FFF2-40B4-BE49-F238E27FC236}">
              <a16:creationId xmlns:a16="http://schemas.microsoft.com/office/drawing/2014/main" id="{00000000-0008-0000-0E00-00005E000000}"/>
            </a:ext>
          </a:extLst>
        </xdr:cNvPr>
        <xdr:cNvSpPr txBox="1"/>
      </xdr:nvSpPr>
      <xdr:spPr>
        <a:xfrm>
          <a:off x="4697730" y="52965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81280</xdr:rowOff>
    </xdr:from>
    <xdr:to>
      <xdr:col>19</xdr:col>
      <xdr:colOff>185420</xdr:colOff>
      <xdr:row>28</xdr:row>
      <xdr:rowOff>11430</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3905250" y="539813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132080</xdr:rowOff>
    </xdr:from>
    <xdr:to>
      <xdr:col>23</xdr:col>
      <xdr:colOff>85725</xdr:colOff>
      <xdr:row>28</xdr:row>
      <xdr:rowOff>3810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3956050" y="5448935"/>
          <a:ext cx="6908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157480</xdr:rowOff>
    </xdr:from>
    <xdr:to>
      <xdr:col>15</xdr:col>
      <xdr:colOff>185420</xdr:colOff>
      <xdr:row>27</xdr:row>
      <xdr:rowOff>87630</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3163570" y="530669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36830</xdr:rowOff>
    </xdr:from>
    <xdr:to>
      <xdr:col>19</xdr:col>
      <xdr:colOff>136525</xdr:colOff>
      <xdr:row>27</xdr:row>
      <xdr:rowOff>132080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3214370" y="5353685"/>
          <a:ext cx="74168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116840</xdr:rowOff>
    </xdr:from>
    <xdr:to>
      <xdr:col>11</xdr:col>
      <xdr:colOff>185420</xdr:colOff>
      <xdr:row>27</xdr:row>
      <xdr:rowOff>46990</xdr:rowOff>
    </xdr:to>
    <xdr:sp macro="" textlink="">
      <xdr:nvSpPr>
        <xdr:cNvPr id="99" name="楕円 98">
          <a:extLst>
            <a:ext uri="{FF2B5EF4-FFF2-40B4-BE49-F238E27FC236}">
              <a16:creationId xmlns:a16="http://schemas.microsoft.com/office/drawing/2014/main" id="{00000000-0008-0000-0E00-000063000000}"/>
            </a:ext>
          </a:extLst>
        </xdr:cNvPr>
        <xdr:cNvSpPr/>
      </xdr:nvSpPr>
      <xdr:spPr>
        <a:xfrm>
          <a:off x="2421890" y="526605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167640</xdr:rowOff>
    </xdr:from>
    <xdr:to>
      <xdr:col>15</xdr:col>
      <xdr:colOff>136525</xdr:colOff>
      <xdr:row>27</xdr:row>
      <xdr:rowOff>36830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2472690" y="5316855"/>
          <a:ext cx="741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71120</xdr:rowOff>
    </xdr:from>
    <xdr:to>
      <xdr:col>7</xdr:col>
      <xdr:colOff>185420</xdr:colOff>
      <xdr:row>27</xdr:row>
      <xdr:rowOff>1270</xdr:rowOff>
    </xdr:to>
    <xdr:sp macro="" textlink="">
      <xdr:nvSpPr>
        <xdr:cNvPr id="101" name="楕円 100">
          <a:extLst>
            <a:ext uri="{FF2B5EF4-FFF2-40B4-BE49-F238E27FC236}">
              <a16:creationId xmlns:a16="http://schemas.microsoft.com/office/drawing/2014/main" id="{00000000-0008-0000-0E00-000065000000}"/>
            </a:ext>
          </a:extLst>
        </xdr:cNvPr>
        <xdr:cNvSpPr/>
      </xdr:nvSpPr>
      <xdr:spPr>
        <a:xfrm>
          <a:off x="1680210" y="522033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121920</xdr:rowOff>
    </xdr:from>
    <xdr:to>
      <xdr:col>11</xdr:col>
      <xdr:colOff>136525</xdr:colOff>
      <xdr:row>26</xdr:row>
      <xdr:rowOff>167640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731010" y="5271135"/>
          <a:ext cx="741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73025</xdr:rowOff>
    </xdr:from>
    <xdr:ext cx="403860" cy="258445"/>
    <xdr:sp macro="" textlink="">
      <xdr:nvSpPr>
        <xdr:cNvPr id="103" name="n_1aveValue有形固定資産減価償却率">
          <a:extLst>
            <a:ext uri="{FF2B5EF4-FFF2-40B4-BE49-F238E27FC236}">
              <a16:creationId xmlns:a16="http://schemas.microsoft.com/office/drawing/2014/main" id="{00000000-0008-0000-0E00-000067000000}"/>
            </a:ext>
          </a:extLst>
        </xdr:cNvPr>
        <xdr:cNvSpPr txBox="1"/>
      </xdr:nvSpPr>
      <xdr:spPr>
        <a:xfrm>
          <a:off x="3745865" y="58928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100965</xdr:rowOff>
    </xdr:from>
    <xdr:ext cx="403860" cy="257810"/>
    <xdr:sp macro="" textlink="">
      <xdr:nvSpPr>
        <xdr:cNvPr id="104" name="n_2aveValue有形固定資産減価償却率">
          <a:extLst>
            <a:ext uri="{FF2B5EF4-FFF2-40B4-BE49-F238E27FC236}">
              <a16:creationId xmlns:a16="http://schemas.microsoft.com/office/drawing/2014/main" id="{00000000-0008-0000-0E00-000068000000}"/>
            </a:ext>
          </a:extLst>
        </xdr:cNvPr>
        <xdr:cNvSpPr txBox="1"/>
      </xdr:nvSpPr>
      <xdr:spPr>
        <a:xfrm>
          <a:off x="3016885" y="5920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60960</xdr:rowOff>
    </xdr:from>
    <xdr:ext cx="403860" cy="259080"/>
    <xdr:sp macro="" textlink="">
      <xdr:nvSpPr>
        <xdr:cNvPr id="105" name="n_3aveValue有形固定資産減価償却率">
          <a:extLst>
            <a:ext uri="{FF2B5EF4-FFF2-40B4-BE49-F238E27FC236}">
              <a16:creationId xmlns:a16="http://schemas.microsoft.com/office/drawing/2014/main" id="{00000000-0008-0000-0E00-000069000000}"/>
            </a:ext>
          </a:extLst>
        </xdr:cNvPr>
        <xdr:cNvSpPr txBox="1"/>
      </xdr:nvSpPr>
      <xdr:spPr>
        <a:xfrm>
          <a:off x="2275205" y="5880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127000</xdr:rowOff>
    </xdr:from>
    <xdr:ext cx="403860" cy="258445"/>
    <xdr:sp macro="" textlink="">
      <xdr:nvSpPr>
        <xdr:cNvPr id="106" name="n_4aveValue有形固定資産減価償却率">
          <a:extLst>
            <a:ext uri="{FF2B5EF4-FFF2-40B4-BE49-F238E27FC236}">
              <a16:creationId xmlns:a16="http://schemas.microsoft.com/office/drawing/2014/main" id="{00000000-0008-0000-0E00-00006A000000}"/>
            </a:ext>
          </a:extLst>
        </xdr:cNvPr>
        <xdr:cNvSpPr txBox="1"/>
      </xdr:nvSpPr>
      <xdr:spPr>
        <a:xfrm>
          <a:off x="1533525" y="57791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28575</xdr:rowOff>
    </xdr:from>
    <xdr:ext cx="403860" cy="258445"/>
    <xdr:sp macro="" textlink="">
      <xdr:nvSpPr>
        <xdr:cNvPr id="107" name="n_1mainValue有形固定資産減価償却率">
          <a:extLst>
            <a:ext uri="{FF2B5EF4-FFF2-40B4-BE49-F238E27FC236}">
              <a16:creationId xmlns:a16="http://schemas.microsoft.com/office/drawing/2014/main" id="{00000000-0008-0000-0E00-00006B000000}"/>
            </a:ext>
          </a:extLst>
        </xdr:cNvPr>
        <xdr:cNvSpPr txBox="1"/>
      </xdr:nvSpPr>
      <xdr:spPr>
        <a:xfrm>
          <a:off x="3745865" y="51777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25</xdr:row>
      <xdr:rowOff>104140</xdr:rowOff>
    </xdr:from>
    <xdr:ext cx="403860" cy="258445"/>
    <xdr:sp macro="" textlink="">
      <xdr:nvSpPr>
        <xdr:cNvPr id="108" name="n_2mainValue有形固定資産減価償却率">
          <a:extLst>
            <a:ext uri="{FF2B5EF4-FFF2-40B4-BE49-F238E27FC236}">
              <a16:creationId xmlns:a16="http://schemas.microsoft.com/office/drawing/2014/main" id="{00000000-0008-0000-0E00-00006C000000}"/>
            </a:ext>
          </a:extLst>
        </xdr:cNvPr>
        <xdr:cNvSpPr txBox="1"/>
      </xdr:nvSpPr>
      <xdr:spPr>
        <a:xfrm>
          <a:off x="3016885" y="50857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63500</xdr:rowOff>
    </xdr:from>
    <xdr:ext cx="403860" cy="257810"/>
    <xdr:sp macro="" textlink="">
      <xdr:nvSpPr>
        <xdr:cNvPr id="109" name="n_3mainValue有形固定資産減価償却率">
          <a:extLst>
            <a:ext uri="{FF2B5EF4-FFF2-40B4-BE49-F238E27FC236}">
              <a16:creationId xmlns:a16="http://schemas.microsoft.com/office/drawing/2014/main" id="{00000000-0008-0000-0E00-00006D000000}"/>
            </a:ext>
          </a:extLst>
        </xdr:cNvPr>
        <xdr:cNvSpPr txBox="1"/>
      </xdr:nvSpPr>
      <xdr:spPr>
        <a:xfrm>
          <a:off x="2275205" y="50450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17780</xdr:rowOff>
    </xdr:from>
    <xdr:ext cx="403860" cy="257175"/>
    <xdr:sp macro="" textlink="">
      <xdr:nvSpPr>
        <xdr:cNvPr id="110" name="n_4mainValue有形固定資産減価償却率">
          <a:extLst>
            <a:ext uri="{FF2B5EF4-FFF2-40B4-BE49-F238E27FC236}">
              <a16:creationId xmlns:a16="http://schemas.microsoft.com/office/drawing/2014/main" id="{00000000-0008-0000-0E00-00006E000000}"/>
            </a:ext>
          </a:extLst>
        </xdr:cNvPr>
        <xdr:cNvSpPr txBox="1"/>
      </xdr:nvSpPr>
      <xdr:spPr>
        <a:xfrm>
          <a:off x="1533525" y="499935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1014710" y="4189730"/>
          <a:ext cx="41249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2054205" y="455993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71</xdr:col>
      <xdr:colOff>123190</xdr:colOff>
      <xdr:row>22</xdr:row>
      <xdr:rowOff>64770</xdr:rowOff>
    </xdr:from>
    <xdr:to>
      <xdr:col>75</xdr:col>
      <xdr:colOff>48260</xdr:colOff>
      <xdr:row>24</xdr:row>
      <xdr:rowOff>30480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3584555" y="4543425"/>
          <a:ext cx="66675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09395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509395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657731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657731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818259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818259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167640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1014710" y="488061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167640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5401290" y="488061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5401290" y="494411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5477490" y="516509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債務償還可能年数は類似団体平均を下回っており、主な要因としては、平成</a:t>
          </a:r>
          <a:r>
            <a:rPr kumimoji="1" lang="en-US" altLang="ja-JP" sz="1100">
              <a:solidFill>
                <a:schemeClr val="dk1"/>
              </a:solidFill>
              <a:effectLst/>
              <a:latin typeface="ＭＳ Ｐゴシック"/>
              <a:ea typeface="ＭＳ Ｐゴシック"/>
              <a:cs typeface="+mn-cs"/>
            </a:rPr>
            <a:t>15</a:t>
          </a:r>
          <a:r>
            <a:rPr kumimoji="1" lang="ja-JP" altLang="ja-JP" sz="1100">
              <a:solidFill>
                <a:schemeClr val="dk1"/>
              </a:solidFill>
              <a:effectLst/>
              <a:latin typeface="ＭＳ Ｐゴシック"/>
              <a:ea typeface="ＭＳ Ｐゴシック"/>
              <a:cs typeface="+mn-cs"/>
            </a:rPr>
            <a:t>年の合併以前の旧市町村の起債残高の償還が終了し続けている事。新規法人の参入による法人町民税の増加が考えられる。</a:t>
          </a:r>
          <a:endParaRPr lang="ja-JP" altLang="ja-JP">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引き続き、上回らないよう起債等の適正管理を行っていく。</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250" cy="22479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976610" y="469392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167640</xdr:rowOff>
    </xdr:from>
    <xdr:to>
      <xdr:col>80</xdr:col>
      <xdr:colOff>9525</xdr:colOff>
      <xdr:row>36</xdr:row>
      <xdr:rowOff>167640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014710" y="69932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1965" cy="22415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483850" y="6900545"/>
          <a:ext cx="481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014710" y="66414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8940" cy="22542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550525" y="65481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014710" y="62896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415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550525" y="6195695"/>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1014710" y="593725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550525" y="584327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1014710" y="5584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415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0550525" y="5491480"/>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84455</xdr:rowOff>
    </xdr:from>
    <xdr:to>
      <xdr:col>80</xdr:col>
      <xdr:colOff>9525</xdr:colOff>
      <xdr:row>26</xdr:row>
      <xdr:rowOff>84455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1014710" y="52336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4790"/>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10653395" y="51428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11014710" y="488061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167640</xdr:rowOff>
    </xdr:to>
    <xdr:sp macro="" textlink="">
      <xdr:nvSpPr>
        <xdr:cNvPr id="138" name="債務償還比率グラフ枠">
          <a:extLst>
            <a:ext uri="{FF2B5EF4-FFF2-40B4-BE49-F238E27FC236}">
              <a16:creationId xmlns:a16="http://schemas.microsoft.com/office/drawing/2014/main" id="{00000000-0008-0000-0E00-00008A000000}"/>
            </a:ext>
          </a:extLst>
        </xdr:cNvPr>
        <xdr:cNvSpPr/>
      </xdr:nvSpPr>
      <xdr:spPr>
        <a:xfrm>
          <a:off x="11014710" y="488061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84455</xdr:rowOff>
    </xdr:from>
    <xdr:to>
      <xdr:col>76</xdr:col>
      <xdr:colOff>21590</xdr:colOff>
      <xdr:row>34</xdr:row>
      <xdr:rowOff>49530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14408785" y="52336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53340</xdr:rowOff>
    </xdr:from>
    <xdr:ext cx="468630" cy="257175"/>
    <xdr:sp macro="" textlink="">
      <xdr:nvSpPr>
        <xdr:cNvPr id="140" name="債務償還比率最小値テキスト">
          <a:extLst>
            <a:ext uri="{FF2B5EF4-FFF2-40B4-BE49-F238E27FC236}">
              <a16:creationId xmlns:a16="http://schemas.microsoft.com/office/drawing/2014/main" id="{00000000-0008-0000-0E00-00008C000000}"/>
            </a:ext>
          </a:extLst>
        </xdr:cNvPr>
        <xdr:cNvSpPr txBox="1"/>
      </xdr:nvSpPr>
      <xdr:spPr>
        <a:xfrm>
          <a:off x="14461490" y="654367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49530</xdr:rowOff>
    </xdr:from>
    <xdr:to>
      <xdr:col>76</xdr:col>
      <xdr:colOff>111125</xdr:colOff>
      <xdr:row>34</xdr:row>
      <xdr:rowOff>49530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14326870" y="6539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090" cy="257175"/>
    <xdr:sp macro="" textlink="">
      <xdr:nvSpPr>
        <xdr:cNvPr id="142" name="債務償還比率最大値テキスト">
          <a:extLst>
            <a:ext uri="{FF2B5EF4-FFF2-40B4-BE49-F238E27FC236}">
              <a16:creationId xmlns:a16="http://schemas.microsoft.com/office/drawing/2014/main" id="{00000000-0008-0000-0E00-00008E000000}"/>
            </a:ext>
          </a:extLst>
        </xdr:cNvPr>
        <xdr:cNvSpPr txBox="1"/>
      </xdr:nvSpPr>
      <xdr:spPr>
        <a:xfrm>
          <a:off x="14461490" y="501205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84455</xdr:rowOff>
    </xdr:from>
    <xdr:to>
      <xdr:col>76</xdr:col>
      <xdr:colOff>111125</xdr:colOff>
      <xdr:row>26</xdr:row>
      <xdr:rowOff>84455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14326870" y="5233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88265</xdr:rowOff>
    </xdr:from>
    <xdr:ext cx="468630" cy="257175"/>
    <xdr:sp macro="" textlink="">
      <xdr:nvSpPr>
        <xdr:cNvPr id="144" name="債務償還比率平均値テキスト">
          <a:extLst>
            <a:ext uri="{FF2B5EF4-FFF2-40B4-BE49-F238E27FC236}">
              <a16:creationId xmlns:a16="http://schemas.microsoft.com/office/drawing/2014/main" id="{00000000-0008-0000-0E00-000090000000}"/>
            </a:ext>
          </a:extLst>
        </xdr:cNvPr>
        <xdr:cNvSpPr txBox="1"/>
      </xdr:nvSpPr>
      <xdr:spPr>
        <a:xfrm>
          <a:off x="14461490" y="5405120"/>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27</xdr:row>
      <xdr:rowOff>109855</xdr:rowOff>
    </xdr:from>
    <xdr:to>
      <xdr:col>76</xdr:col>
      <xdr:colOff>73025</xdr:colOff>
      <xdr:row>28</xdr:row>
      <xdr:rowOff>40640</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4364970" y="542671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84455</xdr:rowOff>
    </xdr:from>
    <xdr:to>
      <xdr:col>72</xdr:col>
      <xdr:colOff>123825</xdr:colOff>
      <xdr:row>29</xdr:row>
      <xdr:rowOff>13970</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3669010" y="55689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13970</xdr:rowOff>
    </xdr:from>
    <xdr:to>
      <xdr:col>68</xdr:col>
      <xdr:colOff>123825</xdr:colOff>
      <xdr:row>29</xdr:row>
      <xdr:rowOff>115570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2927330" y="566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109855</xdr:rowOff>
    </xdr:from>
    <xdr:to>
      <xdr:col>64</xdr:col>
      <xdr:colOff>123825</xdr:colOff>
      <xdr:row>29</xdr:row>
      <xdr:rowOff>40640</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12185650" y="55943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144780</xdr:rowOff>
    </xdr:from>
    <xdr:to>
      <xdr:col>60</xdr:col>
      <xdr:colOff>123825</xdr:colOff>
      <xdr:row>29</xdr:row>
      <xdr:rowOff>74930</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11443970" y="5629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4237970" y="703580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3547090" y="703580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2805410" y="703580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2063730" y="703580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1322050" y="703580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15875</xdr:colOff>
      <xdr:row>27</xdr:row>
      <xdr:rowOff>30480</xdr:rowOff>
    </xdr:from>
    <xdr:ext cx="468630" cy="257175"/>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477240" y="534733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132080</xdr:rowOff>
    </xdr:from>
    <xdr:ext cx="468630" cy="257810"/>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2748260" y="5448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56515</xdr:rowOff>
    </xdr:from>
    <xdr:ext cx="468630" cy="258445"/>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006580" y="53733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91440</xdr:rowOff>
    </xdr:from>
    <xdr:ext cx="468630" cy="258445"/>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264900" y="54082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245870" y="785431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1245870" y="11579225"/>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900430" y="810450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066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808470" y="10718165"/>
          <a:ext cx="3689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00430" y="1180020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066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808470" y="14494510"/>
          <a:ext cx="3689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19685</xdr:rowOff>
    </xdr:from>
    <xdr:to>
      <xdr:col>120</xdr:col>
      <xdr:colOff>152400</xdr:colOff>
      <xdr:row>4</xdr:row>
      <xdr:rowOff>65405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127000</xdr:colOff>
      <xdr:row>4</xdr:row>
      <xdr:rowOff>38735</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18</xdr:col>
      <xdr:colOff>127000</xdr:colOff>
      <xdr:row>15</xdr:row>
      <xdr:rowOff>65405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123825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987540" y="1714500"/>
          <a:ext cx="3581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12</xdr:row>
      <xdr:rowOff>104140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66</xdr:col>
      <xdr:colOff>95250</xdr:colOff>
      <xdr:row>7</xdr:row>
      <xdr:rowOff>6985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66</xdr:col>
      <xdr:colOff>95250</xdr:colOff>
      <xdr:row>8</xdr:row>
      <xdr:rowOff>104140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136525</xdr:rowOff>
    </xdr:from>
    <xdr:to>
      <xdr:col>59</xdr:col>
      <xdr:colOff>73025</xdr:colOff>
      <xdr:row>6</xdr:row>
      <xdr:rowOff>65405</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58420</xdr:rowOff>
    </xdr:from>
    <xdr:to>
      <xdr:col>59</xdr:col>
      <xdr:colOff>73025</xdr:colOff>
      <xdr:row>7</xdr:row>
      <xdr:rowOff>161925</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156210</xdr:rowOff>
    </xdr:from>
    <xdr:to>
      <xdr:col>59</xdr:col>
      <xdr:colOff>15875</xdr:colOff>
      <xdr:row>9</xdr:row>
      <xdr:rowOff>123825</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48260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52070</xdr:rowOff>
    </xdr:from>
    <xdr:ext cx="8896350" cy="26416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26035</xdr:rowOff>
    </xdr:from>
    <xdr:ext cx="6046470" cy="26479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6479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83260" y="342900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149225</xdr:rowOff>
    </xdr:from>
    <xdr:ext cx="4433570" cy="26289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83260" y="3749675"/>
          <a:ext cx="4433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78105</xdr:rowOff>
    </xdr:from>
    <xdr:to>
      <xdr:col>28</xdr:col>
      <xdr:colOff>152400</xdr:colOff>
      <xdr:row>28</xdr:row>
      <xdr:rowOff>26035</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52070</xdr:rowOff>
    </xdr:from>
    <xdr:to>
      <xdr:col>12</xdr:col>
      <xdr:colOff>127000</xdr:colOff>
      <xdr:row>29</xdr:row>
      <xdr:rowOff>136525</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84455</xdr:rowOff>
    </xdr:from>
    <xdr:to>
      <xdr:col>12</xdr:col>
      <xdr:colOff>127000</xdr:colOff>
      <xdr:row>30</xdr:row>
      <xdr:rowOff>168910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52070</xdr:rowOff>
    </xdr:from>
    <xdr:to>
      <xdr:col>18</xdr:col>
      <xdr:colOff>0</xdr:colOff>
      <xdr:row>29</xdr:row>
      <xdr:rowOff>136525</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84455</xdr:rowOff>
    </xdr:from>
    <xdr:to>
      <xdr:col>18</xdr:col>
      <xdr:colOff>0</xdr:colOff>
      <xdr:row>30</xdr:row>
      <xdr:rowOff>168910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52070</xdr:rowOff>
    </xdr:from>
    <xdr:to>
      <xdr:col>24</xdr:col>
      <xdr:colOff>0</xdr:colOff>
      <xdr:row>29</xdr:row>
      <xdr:rowOff>136525</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84455</xdr:rowOff>
    </xdr:from>
    <xdr:to>
      <xdr:col>24</xdr:col>
      <xdr:colOff>0</xdr:colOff>
      <xdr:row>30</xdr:row>
      <xdr:rowOff>168910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19685</xdr:rowOff>
    </xdr:from>
    <xdr:to>
      <xdr:col>28</xdr:col>
      <xdr:colOff>152400</xdr:colOff>
      <xdr:row>44</xdr:row>
      <xdr:rowOff>78105</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3050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08660" y="5143500"/>
          <a:ext cx="29718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78105</xdr:rowOff>
    </xdr:from>
    <xdr:to>
      <xdr:col>28</xdr:col>
      <xdr:colOff>114300</xdr:colOff>
      <xdr:row>44</xdr:row>
      <xdr:rowOff>78105</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107315</xdr:rowOff>
    </xdr:from>
    <xdr:ext cx="466090" cy="26479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89560" y="7479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94615</xdr:rowOff>
    </xdr:from>
    <xdr:to>
      <xdr:col>28</xdr:col>
      <xdr:colOff>114300</xdr:colOff>
      <xdr:row>42</xdr:row>
      <xdr:rowOff>94615</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4168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124460</xdr:rowOff>
    </xdr:from>
    <xdr:ext cx="466090" cy="26352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89560" y="715391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111760</xdr:rowOff>
    </xdr:from>
    <xdr:to>
      <xdr:col>28</xdr:col>
      <xdr:colOff>114300</xdr:colOff>
      <xdr:row>40</xdr:row>
      <xdr:rowOff>111760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4168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140970</xdr:rowOff>
    </xdr:from>
    <xdr:ext cx="402590" cy="26543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3695" y="682752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127635</xdr:rowOff>
    </xdr:from>
    <xdr:to>
      <xdr:col>28</xdr:col>
      <xdr:colOff>114300</xdr:colOff>
      <xdr:row>38</xdr:row>
      <xdr:rowOff>127635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4168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158750</xdr:rowOff>
    </xdr:from>
    <xdr:ext cx="402590" cy="26352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3695" y="6502400"/>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144780</xdr:rowOff>
    </xdr:from>
    <xdr:to>
      <xdr:col>28</xdr:col>
      <xdr:colOff>114300</xdr:colOff>
      <xdr:row>36</xdr:row>
      <xdr:rowOff>144780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4168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171450</xdr:rowOff>
    </xdr:from>
    <xdr:ext cx="402590" cy="26416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3695" y="61722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161925</xdr:rowOff>
    </xdr:from>
    <xdr:to>
      <xdr:col>28</xdr:col>
      <xdr:colOff>114300</xdr:colOff>
      <xdr:row>34</xdr:row>
      <xdr:rowOff>161925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4168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2590" cy="26479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3695" y="584517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4168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32385</xdr:rowOff>
    </xdr:from>
    <xdr:ext cx="337185" cy="26289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12750" y="5518785"/>
          <a:ext cx="337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19685</xdr:rowOff>
    </xdr:from>
    <xdr:to>
      <xdr:col>28</xdr:col>
      <xdr:colOff>114300</xdr:colOff>
      <xdr:row>31</xdr:row>
      <xdr:rowOff>19685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19685</xdr:rowOff>
    </xdr:from>
    <xdr:to>
      <xdr:col>28</xdr:col>
      <xdr:colOff>152400</xdr:colOff>
      <xdr:row>44</xdr:row>
      <xdr:rowOff>78105</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95885</xdr:rowOff>
    </xdr:from>
    <xdr:to>
      <xdr:col>24</xdr:col>
      <xdr:colOff>62865</xdr:colOff>
      <xdr:row>42</xdr:row>
      <xdr:rowOff>67945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512945" y="5753735"/>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71755</xdr:rowOff>
    </xdr:from>
    <xdr:ext cx="405130" cy="264160"/>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551680" y="727265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67945</xdr:rowOff>
    </xdr:from>
    <xdr:to>
      <xdr:col>24</xdr:col>
      <xdr:colOff>152400</xdr:colOff>
      <xdr:row>42</xdr:row>
      <xdr:rowOff>67945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429760" y="7268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41910</xdr:rowOff>
    </xdr:from>
    <xdr:ext cx="340360" cy="263525"/>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551680" y="5528310"/>
          <a:ext cx="340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95885</xdr:rowOff>
    </xdr:from>
    <xdr:to>
      <xdr:col>24</xdr:col>
      <xdr:colOff>152400</xdr:colOff>
      <xdr:row>33</xdr:row>
      <xdr:rowOff>95885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429760" y="5753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128905</xdr:rowOff>
    </xdr:from>
    <xdr:ext cx="405130" cy="264160"/>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551680" y="664400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151130</xdr:rowOff>
    </xdr:from>
    <xdr:to>
      <xdr:col>24</xdr:col>
      <xdr:colOff>114300</xdr:colOff>
      <xdr:row>39</xdr:row>
      <xdr:rowOff>80010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462780" y="66662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91440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649980" y="66776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137795</xdr:rowOff>
    </xdr:from>
    <xdr:to>
      <xdr:col>15</xdr:col>
      <xdr:colOff>101600</xdr:colOff>
      <xdr:row>39</xdr:row>
      <xdr:rowOff>66675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781300" y="66528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117475</xdr:rowOff>
    </xdr:from>
    <xdr:to>
      <xdr:col>10</xdr:col>
      <xdr:colOff>165100</xdr:colOff>
      <xdr:row>39</xdr:row>
      <xdr:rowOff>46355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17700" y="6632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57785</xdr:rowOff>
    </xdr:from>
    <xdr:to>
      <xdr:col>6</xdr:col>
      <xdr:colOff>38100</xdr:colOff>
      <xdr:row>38</xdr:row>
      <xdr:rowOff>161925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54100" y="657288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75565</xdr:rowOff>
    </xdr:from>
    <xdr:ext cx="761365" cy="26416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32816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75565</xdr:rowOff>
    </xdr:from>
    <xdr:ext cx="762000" cy="26416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51536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75565</xdr:rowOff>
    </xdr:from>
    <xdr:ext cx="761365" cy="26416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64668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75565</xdr:rowOff>
    </xdr:from>
    <xdr:ext cx="762000" cy="26416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7830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75565</xdr:rowOff>
    </xdr:from>
    <xdr:ext cx="762000" cy="26416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194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166370</xdr:rowOff>
    </xdr:from>
    <xdr:to>
      <xdr:col>24</xdr:col>
      <xdr:colOff>114300</xdr:colOff>
      <xdr:row>37</xdr:row>
      <xdr:rowOff>94615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462780" y="6338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13970</xdr:rowOff>
    </xdr:from>
    <xdr:ext cx="405130" cy="264160"/>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551680" y="61861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135255</xdr:rowOff>
    </xdr:from>
    <xdr:to>
      <xdr:col>20</xdr:col>
      <xdr:colOff>38100</xdr:colOff>
      <xdr:row>37</xdr:row>
      <xdr:rowOff>63500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649980" y="63074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10795</xdr:rowOff>
    </xdr:from>
    <xdr:to>
      <xdr:col>24</xdr:col>
      <xdr:colOff>63500</xdr:colOff>
      <xdr:row>37</xdr:row>
      <xdr:rowOff>43180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00780" y="635444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100330</xdr:rowOff>
    </xdr:from>
    <xdr:to>
      <xdr:col>15</xdr:col>
      <xdr:colOff>101600</xdr:colOff>
      <xdr:row>37</xdr:row>
      <xdr:rowOff>27940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781300" y="6272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151130</xdr:rowOff>
    </xdr:from>
    <xdr:to>
      <xdr:col>19</xdr:col>
      <xdr:colOff>177800</xdr:colOff>
      <xdr:row>37</xdr:row>
      <xdr:rowOff>10795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832100" y="632333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66675</xdr:rowOff>
    </xdr:from>
    <xdr:to>
      <xdr:col>10</xdr:col>
      <xdr:colOff>165100</xdr:colOff>
      <xdr:row>36</xdr:row>
      <xdr:rowOff>170180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17700" y="62388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118110</xdr:rowOff>
    </xdr:from>
    <xdr:to>
      <xdr:col>15</xdr:col>
      <xdr:colOff>50800</xdr:colOff>
      <xdr:row>36</xdr:row>
      <xdr:rowOff>151130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968500" y="629031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34290</xdr:rowOff>
    </xdr:from>
    <xdr:to>
      <xdr:col>6</xdr:col>
      <xdr:colOff>38100</xdr:colOff>
      <xdr:row>36</xdr:row>
      <xdr:rowOff>138430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54100" y="62064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86360</xdr:rowOff>
    </xdr:from>
    <xdr:to>
      <xdr:col>10</xdr:col>
      <xdr:colOff>114300</xdr:colOff>
      <xdr:row>36</xdr:row>
      <xdr:rowOff>118110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04900" y="6258560"/>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82550</xdr:rowOff>
    </xdr:from>
    <xdr:ext cx="404495" cy="264795"/>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490595" y="676910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57150</xdr:rowOff>
    </xdr:from>
    <xdr:ext cx="403860" cy="264795"/>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634615" y="6743700"/>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36830</xdr:rowOff>
    </xdr:from>
    <xdr:ext cx="403225" cy="264160"/>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771015" y="67233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152400</xdr:rowOff>
    </xdr:from>
    <xdr:ext cx="403225" cy="265430"/>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907415" y="666750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80010</xdr:rowOff>
    </xdr:from>
    <xdr:ext cx="404495" cy="263525"/>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490595" y="6080760"/>
          <a:ext cx="404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45085</xdr:rowOff>
    </xdr:from>
    <xdr:ext cx="403860" cy="263525"/>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634615" y="604583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11430</xdr:rowOff>
    </xdr:from>
    <xdr:ext cx="403225" cy="264795"/>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771015" y="601218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155575</xdr:rowOff>
    </xdr:from>
    <xdr:ext cx="403225" cy="264795"/>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907415" y="598487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78105</xdr:rowOff>
    </xdr:from>
    <xdr:to>
      <xdr:col>59</xdr:col>
      <xdr:colOff>88900</xdr:colOff>
      <xdr:row>28</xdr:row>
      <xdr:rowOff>26035</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52070</xdr:rowOff>
    </xdr:from>
    <xdr:to>
      <xdr:col>43</xdr:col>
      <xdr:colOff>63500</xdr:colOff>
      <xdr:row>29</xdr:row>
      <xdr:rowOff>136525</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84455</xdr:rowOff>
    </xdr:from>
    <xdr:to>
      <xdr:col>43</xdr:col>
      <xdr:colOff>63500</xdr:colOff>
      <xdr:row>30</xdr:row>
      <xdr:rowOff>168910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52070</xdr:rowOff>
    </xdr:from>
    <xdr:to>
      <xdr:col>48</xdr:col>
      <xdr:colOff>127000</xdr:colOff>
      <xdr:row>29</xdr:row>
      <xdr:rowOff>136525</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84455</xdr:rowOff>
    </xdr:from>
    <xdr:to>
      <xdr:col>48</xdr:col>
      <xdr:colOff>127000</xdr:colOff>
      <xdr:row>30</xdr:row>
      <xdr:rowOff>168910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52070</xdr:rowOff>
    </xdr:from>
    <xdr:to>
      <xdr:col>54</xdr:col>
      <xdr:colOff>127000</xdr:colOff>
      <xdr:row>29</xdr:row>
      <xdr:rowOff>136525</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84455</xdr:rowOff>
    </xdr:from>
    <xdr:to>
      <xdr:col>54</xdr:col>
      <xdr:colOff>127000</xdr:colOff>
      <xdr:row>30</xdr:row>
      <xdr:rowOff>168910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19685</xdr:rowOff>
    </xdr:from>
    <xdr:to>
      <xdr:col>59</xdr:col>
      <xdr:colOff>88900</xdr:colOff>
      <xdr:row>44</xdr:row>
      <xdr:rowOff>78105</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3050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393180" y="5143500"/>
          <a:ext cx="34163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78105</xdr:rowOff>
    </xdr:from>
    <xdr:to>
      <xdr:col>59</xdr:col>
      <xdr:colOff>50800</xdr:colOff>
      <xdr:row>44</xdr:row>
      <xdr:rowOff>78105</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136525</xdr:rowOff>
    </xdr:from>
    <xdr:to>
      <xdr:col>59</xdr:col>
      <xdr:colOff>50800</xdr:colOff>
      <xdr:row>41</xdr:row>
      <xdr:rowOff>136525</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431280" y="71659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166370</xdr:rowOff>
    </xdr:from>
    <xdr:ext cx="465455" cy="26416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974080" y="7024370"/>
          <a:ext cx="465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19685</xdr:rowOff>
    </xdr:from>
    <xdr:to>
      <xdr:col>59</xdr:col>
      <xdr:colOff>50800</xdr:colOff>
      <xdr:row>39</xdr:row>
      <xdr:rowOff>19685</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431280" y="670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48895</xdr:rowOff>
    </xdr:from>
    <xdr:ext cx="594360" cy="26479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850890" y="656399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78105</xdr:rowOff>
    </xdr:from>
    <xdr:to>
      <xdr:col>59</xdr:col>
      <xdr:colOff>50800</xdr:colOff>
      <xdr:row>36</xdr:row>
      <xdr:rowOff>78105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431280" y="625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107315</xdr:rowOff>
    </xdr:from>
    <xdr:ext cx="594360" cy="26479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850890" y="610806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136525</xdr:rowOff>
    </xdr:from>
    <xdr:to>
      <xdr:col>59</xdr:col>
      <xdr:colOff>50800</xdr:colOff>
      <xdr:row>33</xdr:row>
      <xdr:rowOff>136525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431280" y="57943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166370</xdr:rowOff>
    </xdr:from>
    <xdr:ext cx="594360" cy="26416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850890" y="565277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19685</xdr:rowOff>
    </xdr:from>
    <xdr:to>
      <xdr:col>59</xdr:col>
      <xdr:colOff>50800</xdr:colOff>
      <xdr:row>31</xdr:row>
      <xdr:rowOff>19685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48895</xdr:rowOff>
    </xdr:from>
    <xdr:ext cx="594360" cy="26479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850890" y="519239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19685</xdr:rowOff>
    </xdr:from>
    <xdr:to>
      <xdr:col>59</xdr:col>
      <xdr:colOff>88900</xdr:colOff>
      <xdr:row>44</xdr:row>
      <xdr:rowOff>78105</xdr:rowOff>
    </xdr:to>
    <xdr:sp macro="" textlink="">
      <xdr:nvSpPr>
        <xdr:cNvPr id="112" name="【道路】&#10;一人当たり延長グラフ枠">
          <a:extLst>
            <a:ext uri="{FF2B5EF4-FFF2-40B4-BE49-F238E27FC236}">
              <a16:creationId xmlns:a16="http://schemas.microsoft.com/office/drawing/2014/main" id="{00000000-0008-0000-0F00-000070000000}"/>
            </a:ext>
          </a:extLst>
        </xdr:cNvPr>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34</xdr:row>
      <xdr:rowOff>88265</xdr:rowOff>
    </xdr:from>
    <xdr:to>
      <xdr:col>54</xdr:col>
      <xdr:colOff>185420</xdr:colOff>
      <xdr:row>41</xdr:row>
      <xdr:rowOff>136525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198100" y="5917565"/>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140335</xdr:rowOff>
    </xdr:from>
    <xdr:ext cx="469265" cy="264795"/>
    <xdr:sp macro="" textlink="">
      <xdr:nvSpPr>
        <xdr:cNvPr id="114" name="【道路】&#10;一人当たり延長最小値テキスト">
          <a:extLst>
            <a:ext uri="{FF2B5EF4-FFF2-40B4-BE49-F238E27FC236}">
              <a16:creationId xmlns:a16="http://schemas.microsoft.com/office/drawing/2014/main" id="{00000000-0008-0000-0F00-000072000000}"/>
            </a:ext>
          </a:extLst>
        </xdr:cNvPr>
        <xdr:cNvSpPr txBox="1"/>
      </xdr:nvSpPr>
      <xdr:spPr>
        <a:xfrm>
          <a:off x="10236200" y="71697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136525</xdr:rowOff>
    </xdr:from>
    <xdr:to>
      <xdr:col>55</xdr:col>
      <xdr:colOff>88900</xdr:colOff>
      <xdr:row>41</xdr:row>
      <xdr:rowOff>136525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114280" y="7165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33655</xdr:rowOff>
    </xdr:from>
    <xdr:ext cx="598170" cy="264160"/>
    <xdr:sp macro="" textlink="">
      <xdr:nvSpPr>
        <xdr:cNvPr id="116" name="【道路】&#10;一人当たり延長最大値テキスト">
          <a:extLst>
            <a:ext uri="{FF2B5EF4-FFF2-40B4-BE49-F238E27FC236}">
              <a16:creationId xmlns:a16="http://schemas.microsoft.com/office/drawing/2014/main" id="{00000000-0008-0000-0F00-000074000000}"/>
            </a:ext>
          </a:extLst>
        </xdr:cNvPr>
        <xdr:cNvSpPr txBox="1"/>
      </xdr:nvSpPr>
      <xdr:spPr>
        <a:xfrm>
          <a:off x="10236200" y="569150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545.601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114280" y="5917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93980</xdr:rowOff>
    </xdr:from>
    <xdr:ext cx="534035" cy="264160"/>
    <xdr:sp macro="" textlink="">
      <xdr:nvSpPr>
        <xdr:cNvPr id="118" name="【道路】&#10;一人当たり延長平均値テキスト">
          <a:extLst>
            <a:ext uri="{FF2B5EF4-FFF2-40B4-BE49-F238E27FC236}">
              <a16:creationId xmlns:a16="http://schemas.microsoft.com/office/drawing/2014/main" id="{00000000-0008-0000-0F00-000076000000}"/>
            </a:ext>
          </a:extLst>
        </xdr:cNvPr>
        <xdr:cNvSpPr txBox="1"/>
      </xdr:nvSpPr>
      <xdr:spPr>
        <a:xfrm>
          <a:off x="10236200" y="6951980"/>
          <a:ext cx="53403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116205</xdr:rowOff>
    </xdr:from>
    <xdr:to>
      <xdr:col>55</xdr:col>
      <xdr:colOff>50800</xdr:colOff>
      <xdr:row>41</xdr:row>
      <xdr:rowOff>45085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152380" y="69742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132715</xdr:rowOff>
    </xdr:from>
    <xdr:to>
      <xdr:col>50</xdr:col>
      <xdr:colOff>165100</xdr:colOff>
      <xdr:row>41</xdr:row>
      <xdr:rowOff>60960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334500" y="69907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135255</xdr:rowOff>
    </xdr:from>
    <xdr:to>
      <xdr:col>46</xdr:col>
      <xdr:colOff>38100</xdr:colOff>
      <xdr:row>41</xdr:row>
      <xdr:rowOff>63500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470900" y="69932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136525</xdr:rowOff>
    </xdr:from>
    <xdr:to>
      <xdr:col>41</xdr:col>
      <xdr:colOff>101600</xdr:colOff>
      <xdr:row>41</xdr:row>
      <xdr:rowOff>65405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602220" y="69945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135255</xdr:rowOff>
    </xdr:from>
    <xdr:to>
      <xdr:col>36</xdr:col>
      <xdr:colOff>165100</xdr:colOff>
      <xdr:row>41</xdr:row>
      <xdr:rowOff>63500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738620" y="6993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75565</xdr:rowOff>
    </xdr:from>
    <xdr:ext cx="762000" cy="26416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0126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75565</xdr:rowOff>
    </xdr:from>
    <xdr:ext cx="762000" cy="26416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1998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75565</xdr:rowOff>
    </xdr:from>
    <xdr:ext cx="762000" cy="26416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336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75565</xdr:rowOff>
    </xdr:from>
    <xdr:ext cx="761365" cy="26416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4676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75565</xdr:rowOff>
    </xdr:from>
    <xdr:ext cx="762000" cy="26416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60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115570</xdr:rowOff>
    </xdr:from>
    <xdr:to>
      <xdr:col>55</xdr:col>
      <xdr:colOff>50800</xdr:colOff>
      <xdr:row>39</xdr:row>
      <xdr:rowOff>44450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152380" y="66306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139065</xdr:rowOff>
    </xdr:from>
    <xdr:ext cx="598170" cy="264795"/>
    <xdr:sp macro="" textlink="">
      <xdr:nvSpPr>
        <xdr:cNvPr id="130" name="【道路】&#10;一人当たり延長該当値テキスト">
          <a:extLst>
            <a:ext uri="{FF2B5EF4-FFF2-40B4-BE49-F238E27FC236}">
              <a16:creationId xmlns:a16="http://schemas.microsoft.com/office/drawing/2014/main" id="{00000000-0008-0000-0F00-000082000000}"/>
            </a:ext>
          </a:extLst>
        </xdr:cNvPr>
        <xdr:cNvSpPr txBox="1"/>
      </xdr:nvSpPr>
      <xdr:spPr>
        <a:xfrm>
          <a:off x="10236200" y="648271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211.692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125730</xdr:rowOff>
    </xdr:from>
    <xdr:to>
      <xdr:col>50</xdr:col>
      <xdr:colOff>165100</xdr:colOff>
      <xdr:row>39</xdr:row>
      <xdr:rowOff>54610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34500" y="66408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2540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385300" y="668274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143510</xdr:rowOff>
    </xdr:from>
    <xdr:to>
      <xdr:col>46</xdr:col>
      <xdr:colOff>38100</xdr:colOff>
      <xdr:row>39</xdr:row>
      <xdr:rowOff>71120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70900" y="66586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xdr:rowOff>
    </xdr:from>
    <xdr:to>
      <xdr:col>50</xdr:col>
      <xdr:colOff>114300</xdr:colOff>
      <xdr:row>39</xdr:row>
      <xdr:rowOff>19685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521700" y="668909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85090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02220" y="66719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19685</xdr:rowOff>
    </xdr:from>
    <xdr:to>
      <xdr:col>45</xdr:col>
      <xdr:colOff>177800</xdr:colOff>
      <xdr:row>39</xdr:row>
      <xdr:rowOff>33020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653020" y="670623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1270</xdr:rowOff>
    </xdr:from>
    <xdr:to>
      <xdr:col>36</xdr:col>
      <xdr:colOff>165100</xdr:colOff>
      <xdr:row>39</xdr:row>
      <xdr:rowOff>104775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738620" y="66878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33020</xdr:rowOff>
    </xdr:from>
    <xdr:to>
      <xdr:col>41</xdr:col>
      <xdr:colOff>50800</xdr:colOff>
      <xdr:row>39</xdr:row>
      <xdr:rowOff>53340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789420" y="671957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52070</xdr:rowOff>
    </xdr:from>
    <xdr:ext cx="534670" cy="264160"/>
    <xdr:sp macro="" textlink="">
      <xdr:nvSpPr>
        <xdr:cNvPr id="139" name="n_1aveValue【道路】&#10;一人当たり延長">
          <a:extLst>
            <a:ext uri="{FF2B5EF4-FFF2-40B4-BE49-F238E27FC236}">
              <a16:creationId xmlns:a16="http://schemas.microsoft.com/office/drawing/2014/main" id="{00000000-0008-0000-0F00-00008B000000}"/>
            </a:ext>
          </a:extLst>
        </xdr:cNvPr>
        <xdr:cNvSpPr txBox="1"/>
      </xdr:nvSpPr>
      <xdr:spPr>
        <a:xfrm>
          <a:off x="9110345" y="70815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53975</xdr:rowOff>
    </xdr:from>
    <xdr:ext cx="532765" cy="262890"/>
    <xdr:sp macro="" textlink="">
      <xdr:nvSpPr>
        <xdr:cNvPr id="140" name="n_2aveValue【道路】&#10;一人当たり延長">
          <a:extLst>
            <a:ext uri="{FF2B5EF4-FFF2-40B4-BE49-F238E27FC236}">
              <a16:creationId xmlns:a16="http://schemas.microsoft.com/office/drawing/2014/main" id="{00000000-0008-0000-0F00-00008C000000}"/>
            </a:ext>
          </a:extLst>
        </xdr:cNvPr>
        <xdr:cNvSpPr txBox="1"/>
      </xdr:nvSpPr>
      <xdr:spPr>
        <a:xfrm>
          <a:off x="8259445" y="7083425"/>
          <a:ext cx="5327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55880</xdr:rowOff>
    </xdr:from>
    <xdr:ext cx="532765" cy="262890"/>
    <xdr:sp macro="" textlink="">
      <xdr:nvSpPr>
        <xdr:cNvPr id="141" name="n_3aveValue【道路】&#10;一人当たり延長">
          <a:extLst>
            <a:ext uri="{FF2B5EF4-FFF2-40B4-BE49-F238E27FC236}">
              <a16:creationId xmlns:a16="http://schemas.microsoft.com/office/drawing/2014/main" id="{00000000-0008-0000-0F00-00008D000000}"/>
            </a:ext>
          </a:extLst>
        </xdr:cNvPr>
        <xdr:cNvSpPr txBox="1"/>
      </xdr:nvSpPr>
      <xdr:spPr>
        <a:xfrm>
          <a:off x="7395845" y="7085330"/>
          <a:ext cx="5327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41</xdr:row>
      <xdr:rowOff>54610</xdr:rowOff>
    </xdr:from>
    <xdr:ext cx="533400" cy="262890"/>
    <xdr:sp macro="" textlink="">
      <xdr:nvSpPr>
        <xdr:cNvPr id="142" name="n_4aveValue【道路】&#10;一人当たり延長">
          <a:extLst>
            <a:ext uri="{FF2B5EF4-FFF2-40B4-BE49-F238E27FC236}">
              <a16:creationId xmlns:a16="http://schemas.microsoft.com/office/drawing/2014/main" id="{00000000-0008-0000-0F00-00008E000000}"/>
            </a:ext>
          </a:extLst>
        </xdr:cNvPr>
        <xdr:cNvSpPr txBox="1"/>
      </xdr:nvSpPr>
      <xdr:spPr>
        <a:xfrm>
          <a:off x="6527165" y="7084060"/>
          <a:ext cx="5334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37</xdr:row>
      <xdr:rowOff>71120</xdr:rowOff>
    </xdr:from>
    <xdr:ext cx="597535" cy="264160"/>
    <xdr:sp macro="" textlink="">
      <xdr:nvSpPr>
        <xdr:cNvPr id="143" name="n_1mainValue【道路】&#10;一人当たり延長">
          <a:extLst>
            <a:ext uri="{FF2B5EF4-FFF2-40B4-BE49-F238E27FC236}">
              <a16:creationId xmlns:a16="http://schemas.microsoft.com/office/drawing/2014/main" id="{00000000-0008-0000-0F00-00008F000000}"/>
            </a:ext>
          </a:extLst>
        </xdr:cNvPr>
        <xdr:cNvSpPr txBox="1"/>
      </xdr:nvSpPr>
      <xdr:spPr>
        <a:xfrm>
          <a:off x="9083040" y="641477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37</xdr:row>
      <xdr:rowOff>88265</xdr:rowOff>
    </xdr:from>
    <xdr:ext cx="596900" cy="263525"/>
    <xdr:sp macro="" textlink="">
      <xdr:nvSpPr>
        <xdr:cNvPr id="144" name="n_2mainValue【道路】&#10;一人当たり延長">
          <a:extLst>
            <a:ext uri="{FF2B5EF4-FFF2-40B4-BE49-F238E27FC236}">
              <a16:creationId xmlns:a16="http://schemas.microsoft.com/office/drawing/2014/main" id="{00000000-0008-0000-0F00-000090000000}"/>
            </a:ext>
          </a:extLst>
        </xdr:cNvPr>
        <xdr:cNvSpPr txBox="1"/>
      </xdr:nvSpPr>
      <xdr:spPr>
        <a:xfrm>
          <a:off x="8227060" y="643191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199.918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37</xdr:row>
      <xdr:rowOff>102235</xdr:rowOff>
    </xdr:from>
    <xdr:ext cx="597535" cy="263525"/>
    <xdr:sp macro="" textlink="">
      <xdr:nvSpPr>
        <xdr:cNvPr id="145" name="n_3mainValue【道路】&#10;一人当たり延長">
          <a:extLst>
            <a:ext uri="{FF2B5EF4-FFF2-40B4-BE49-F238E27FC236}">
              <a16:creationId xmlns:a16="http://schemas.microsoft.com/office/drawing/2014/main" id="{00000000-0008-0000-0F00-000091000000}"/>
            </a:ext>
          </a:extLst>
        </xdr:cNvPr>
        <xdr:cNvSpPr txBox="1"/>
      </xdr:nvSpPr>
      <xdr:spPr>
        <a:xfrm>
          <a:off x="7363460" y="6445885"/>
          <a:ext cx="5975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194.162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37</xdr:row>
      <xdr:rowOff>122555</xdr:rowOff>
    </xdr:from>
    <xdr:ext cx="596900" cy="264795"/>
    <xdr:sp macro="" textlink="">
      <xdr:nvSpPr>
        <xdr:cNvPr id="146" name="n_4mainValue【道路】&#10;一人当たり延長">
          <a:extLst>
            <a:ext uri="{FF2B5EF4-FFF2-40B4-BE49-F238E27FC236}">
              <a16:creationId xmlns:a16="http://schemas.microsoft.com/office/drawing/2014/main" id="{00000000-0008-0000-0F00-000092000000}"/>
            </a:ext>
          </a:extLst>
        </xdr:cNvPr>
        <xdr:cNvSpPr txBox="1"/>
      </xdr:nvSpPr>
      <xdr:spPr>
        <a:xfrm>
          <a:off x="6494780" y="6466205"/>
          <a:ext cx="596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116840</xdr:rowOff>
    </xdr:from>
    <xdr:to>
      <xdr:col>28</xdr:col>
      <xdr:colOff>152400</xdr:colOff>
      <xdr:row>50</xdr:row>
      <xdr:rowOff>65405</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90805</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123825</xdr:rowOff>
    </xdr:from>
    <xdr:to>
      <xdr:col>12</xdr:col>
      <xdr:colOff>127000</xdr:colOff>
      <xdr:row>53</xdr:row>
      <xdr:rowOff>32385</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90805</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123825</xdr:rowOff>
    </xdr:from>
    <xdr:to>
      <xdr:col>18</xdr:col>
      <xdr:colOff>0</xdr:colOff>
      <xdr:row>53</xdr:row>
      <xdr:rowOff>32385</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90805</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123825</xdr:rowOff>
    </xdr:from>
    <xdr:to>
      <xdr:col>24</xdr:col>
      <xdr:colOff>0</xdr:colOff>
      <xdr:row>53</xdr:row>
      <xdr:rowOff>32385</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58420</xdr:rowOff>
    </xdr:from>
    <xdr:to>
      <xdr:col>28</xdr:col>
      <xdr:colOff>152400</xdr:colOff>
      <xdr:row>66</xdr:row>
      <xdr:rowOff>116840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38735</xdr:rowOff>
    </xdr:from>
    <xdr:ext cx="297180" cy="231140"/>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08660" y="8954135"/>
          <a:ext cx="29718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116840</xdr:rowOff>
    </xdr:from>
    <xdr:to>
      <xdr:col>28</xdr:col>
      <xdr:colOff>114300</xdr:colOff>
      <xdr:row>66</xdr:row>
      <xdr:rowOff>116840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146685</xdr:rowOff>
    </xdr:from>
    <xdr:ext cx="466090" cy="262890"/>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89560" y="112909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133985</xdr:rowOff>
    </xdr:from>
    <xdr:to>
      <xdr:col>28</xdr:col>
      <xdr:colOff>114300</xdr:colOff>
      <xdr:row>64</xdr:row>
      <xdr:rowOff>133985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4168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163195</xdr:rowOff>
    </xdr:from>
    <xdr:ext cx="466090" cy="26479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89560" y="1096454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149860</xdr:rowOff>
    </xdr:from>
    <xdr:to>
      <xdr:col>28</xdr:col>
      <xdr:colOff>114300</xdr:colOff>
      <xdr:row>62</xdr:row>
      <xdr:rowOff>149860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4168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2590" cy="26543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3695" y="10634345"/>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167005</xdr:rowOff>
    </xdr:from>
    <xdr:to>
      <xdr:col>28</xdr:col>
      <xdr:colOff>114300</xdr:colOff>
      <xdr:row>60</xdr:row>
      <xdr:rowOff>167005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4168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21590</xdr:rowOff>
    </xdr:from>
    <xdr:ext cx="402590" cy="26352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3695" y="10308590"/>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8890</xdr:rowOff>
    </xdr:from>
    <xdr:to>
      <xdr:col>28</xdr:col>
      <xdr:colOff>114300</xdr:colOff>
      <xdr:row>59</xdr:row>
      <xdr:rowOff>8890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4168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38100</xdr:rowOff>
    </xdr:from>
    <xdr:ext cx="402590" cy="26543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3695" y="998220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25400</xdr:rowOff>
    </xdr:from>
    <xdr:to>
      <xdr:col>28</xdr:col>
      <xdr:colOff>114300</xdr:colOff>
      <xdr:row>57</xdr:row>
      <xdr:rowOff>25400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4168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55245</xdr:rowOff>
    </xdr:from>
    <xdr:ext cx="402590" cy="26289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3695" y="9656445"/>
          <a:ext cx="402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41910</xdr:rowOff>
    </xdr:from>
    <xdr:to>
      <xdr:col>28</xdr:col>
      <xdr:colOff>114300</xdr:colOff>
      <xdr:row>55</xdr:row>
      <xdr:rowOff>41910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4168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71120</xdr:rowOff>
    </xdr:from>
    <xdr:ext cx="337185" cy="26416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12750" y="9329420"/>
          <a:ext cx="337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58420</xdr:rowOff>
    </xdr:from>
    <xdr:to>
      <xdr:col>28</xdr:col>
      <xdr:colOff>114300</xdr:colOff>
      <xdr:row>53</xdr:row>
      <xdr:rowOff>58420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58420</xdr:rowOff>
    </xdr:from>
    <xdr:to>
      <xdr:col>28</xdr:col>
      <xdr:colOff>152400</xdr:colOff>
      <xdr:row>66</xdr:row>
      <xdr:rowOff>116840</xdr:rowOff>
    </xdr:to>
    <xdr:sp macro="" textlink="">
      <xdr:nvSpPr>
        <xdr:cNvPr id="171" name="【橋りょう・トンネル】&#10;有形固定資産減価償却率グラフ枠">
          <a:extLst>
            <a:ext uri="{FF2B5EF4-FFF2-40B4-BE49-F238E27FC236}">
              <a16:creationId xmlns:a16="http://schemas.microsoft.com/office/drawing/2014/main" id="{00000000-0008-0000-0F00-0000AB000000}"/>
            </a:ext>
          </a:extLst>
        </xdr:cNvPr>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64</xdr:row>
      <xdr:rowOff>110490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512945" y="947166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114300</xdr:rowOff>
    </xdr:from>
    <xdr:ext cx="405130" cy="263525"/>
    <xdr:sp macro="" textlink="">
      <xdr:nvSpPr>
        <xdr:cNvPr id="173" name="【橋りょう・トンネ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551680" y="1108710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429760" y="11083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161925</xdr:rowOff>
    </xdr:from>
    <xdr:ext cx="340360" cy="264795"/>
    <xdr:sp macro="" textlink="">
      <xdr:nvSpPr>
        <xdr:cNvPr id="175" name="【橋りょう・トンネ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551680" y="9248775"/>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429760" y="9471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31750</xdr:rowOff>
    </xdr:from>
    <xdr:ext cx="405130" cy="263525"/>
    <xdr:sp macro="" textlink="">
      <xdr:nvSpPr>
        <xdr:cNvPr id="177" name="【橋りょう・トンネ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551680" y="10318750"/>
          <a:ext cx="4051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8890</xdr:rowOff>
    </xdr:from>
    <xdr:to>
      <xdr:col>24</xdr:col>
      <xdr:colOff>114300</xdr:colOff>
      <xdr:row>61</xdr:row>
      <xdr:rowOff>112395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462780" y="104673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45085</xdr:rowOff>
    </xdr:from>
    <xdr:to>
      <xdr:col>20</xdr:col>
      <xdr:colOff>38100</xdr:colOff>
      <xdr:row>61</xdr:row>
      <xdr:rowOff>148590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649980" y="105035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26670</xdr:rowOff>
    </xdr:from>
    <xdr:to>
      <xdr:col>15</xdr:col>
      <xdr:colOff>101600</xdr:colOff>
      <xdr:row>61</xdr:row>
      <xdr:rowOff>130175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781300" y="104851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148590</xdr:rowOff>
    </xdr:from>
    <xdr:to>
      <xdr:col>10</xdr:col>
      <xdr:colOff>165100</xdr:colOff>
      <xdr:row>61</xdr:row>
      <xdr:rowOff>77470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17700" y="104355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48260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54100" y="1040765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114300</xdr:rowOff>
    </xdr:from>
    <xdr:ext cx="761365" cy="26352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32816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114300</xdr:rowOff>
    </xdr:from>
    <xdr:ext cx="762000" cy="26352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1536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114300</xdr:rowOff>
    </xdr:from>
    <xdr:ext cx="761365" cy="26352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64668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114300</xdr:rowOff>
    </xdr:from>
    <xdr:ext cx="762000" cy="26352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7830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114300</xdr:rowOff>
    </xdr:from>
    <xdr:ext cx="762000" cy="26352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194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164465</xdr:rowOff>
    </xdr:from>
    <xdr:to>
      <xdr:col>24</xdr:col>
      <xdr:colOff>114300</xdr:colOff>
      <xdr:row>62</xdr:row>
      <xdr:rowOff>93345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462780" y="106229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143510</xdr:rowOff>
    </xdr:from>
    <xdr:ext cx="405130" cy="264795"/>
    <xdr:sp macro="" textlink="">
      <xdr:nvSpPr>
        <xdr:cNvPr id="189" name="【橋りょう・トンネ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551680" y="1060196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153035</xdr:rowOff>
    </xdr:from>
    <xdr:to>
      <xdr:col>20</xdr:col>
      <xdr:colOff>38100</xdr:colOff>
      <xdr:row>62</xdr:row>
      <xdr:rowOff>81915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649980" y="106114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29845</xdr:rowOff>
    </xdr:from>
    <xdr:to>
      <xdr:col>24</xdr:col>
      <xdr:colOff>63500</xdr:colOff>
      <xdr:row>62</xdr:row>
      <xdr:rowOff>41910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00780" y="1065974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138430</xdr:rowOff>
    </xdr:from>
    <xdr:to>
      <xdr:col>15</xdr:col>
      <xdr:colOff>101600</xdr:colOff>
      <xdr:row>62</xdr:row>
      <xdr:rowOff>66675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781300" y="105968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14605</xdr:rowOff>
    </xdr:from>
    <xdr:to>
      <xdr:col>19</xdr:col>
      <xdr:colOff>177800</xdr:colOff>
      <xdr:row>62</xdr:row>
      <xdr:rowOff>29845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832100" y="10644505"/>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55245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17700" y="105848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3175</xdr:rowOff>
    </xdr:from>
    <xdr:to>
      <xdr:col>15</xdr:col>
      <xdr:colOff>50800</xdr:colOff>
      <xdr:row>62</xdr:row>
      <xdr:rowOff>14605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968500" y="1063307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106045</xdr:rowOff>
    </xdr:from>
    <xdr:to>
      <xdr:col>6</xdr:col>
      <xdr:colOff>38100</xdr:colOff>
      <xdr:row>62</xdr:row>
      <xdr:rowOff>34925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54100" y="105644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158750</xdr:rowOff>
    </xdr:from>
    <xdr:to>
      <xdr:col>10</xdr:col>
      <xdr:colOff>114300</xdr:colOff>
      <xdr:row>62</xdr:row>
      <xdr:rowOff>3175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04900" y="1061720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165100</xdr:rowOff>
    </xdr:from>
    <xdr:ext cx="404495" cy="264795"/>
    <xdr:sp macro="" textlink="">
      <xdr:nvSpPr>
        <xdr:cNvPr id="198" name="n_1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3490595" y="102806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147320</xdr:rowOff>
    </xdr:from>
    <xdr:ext cx="403860" cy="262890"/>
    <xdr:sp macro="" textlink="">
      <xdr:nvSpPr>
        <xdr:cNvPr id="199" name="n_2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2634615" y="10262870"/>
          <a:ext cx="403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93980</xdr:rowOff>
    </xdr:from>
    <xdr:ext cx="403225" cy="264160"/>
    <xdr:sp macro="" textlink="">
      <xdr:nvSpPr>
        <xdr:cNvPr id="200" name="n_3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1771015" y="1020953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66040</xdr:rowOff>
    </xdr:from>
    <xdr:ext cx="403225" cy="263525"/>
    <xdr:sp macro="" textlink="">
      <xdr:nvSpPr>
        <xdr:cNvPr id="201" name="n_4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907415" y="1018159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72390</xdr:rowOff>
    </xdr:from>
    <xdr:ext cx="404495" cy="264160"/>
    <xdr:sp macro="" textlink="">
      <xdr:nvSpPr>
        <xdr:cNvPr id="202" name="n_1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3490595" y="1070229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57785</xdr:rowOff>
    </xdr:from>
    <xdr:ext cx="403860" cy="264160"/>
    <xdr:sp macro="" textlink="">
      <xdr:nvSpPr>
        <xdr:cNvPr id="203" name="n_2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2634615" y="10687685"/>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46355</xdr:rowOff>
    </xdr:from>
    <xdr:ext cx="403225" cy="264160"/>
    <xdr:sp macro="" textlink="">
      <xdr:nvSpPr>
        <xdr:cNvPr id="204" name="n_3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1771015" y="1067625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26035</xdr:rowOff>
    </xdr:from>
    <xdr:ext cx="403225" cy="264795"/>
    <xdr:sp macro="" textlink="">
      <xdr:nvSpPr>
        <xdr:cNvPr id="205" name="n_4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907415" y="1065593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116840</xdr:rowOff>
    </xdr:from>
    <xdr:to>
      <xdr:col>59</xdr:col>
      <xdr:colOff>88900</xdr:colOff>
      <xdr:row>50</xdr:row>
      <xdr:rowOff>65405</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90805</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123825</xdr:rowOff>
    </xdr:from>
    <xdr:to>
      <xdr:col>43</xdr:col>
      <xdr:colOff>63500</xdr:colOff>
      <xdr:row>53</xdr:row>
      <xdr:rowOff>32385</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90805</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123825</xdr:rowOff>
    </xdr:from>
    <xdr:to>
      <xdr:col>48</xdr:col>
      <xdr:colOff>127000</xdr:colOff>
      <xdr:row>53</xdr:row>
      <xdr:rowOff>32385</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90805</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123825</xdr:rowOff>
    </xdr:from>
    <xdr:to>
      <xdr:col>54</xdr:col>
      <xdr:colOff>127000</xdr:colOff>
      <xdr:row>53</xdr:row>
      <xdr:rowOff>32385</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224,231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58420</xdr:rowOff>
    </xdr:from>
    <xdr:to>
      <xdr:col>59</xdr:col>
      <xdr:colOff>88900</xdr:colOff>
      <xdr:row>66</xdr:row>
      <xdr:rowOff>116840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38735</xdr:rowOff>
    </xdr:from>
    <xdr:ext cx="347980" cy="231140"/>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393180" y="8954135"/>
          <a:ext cx="34798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116840</xdr:rowOff>
    </xdr:from>
    <xdr:to>
      <xdr:col>59</xdr:col>
      <xdr:colOff>50800</xdr:colOff>
      <xdr:row>66</xdr:row>
      <xdr:rowOff>116840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78105</xdr:rowOff>
    </xdr:from>
    <xdr:to>
      <xdr:col>59</xdr:col>
      <xdr:colOff>50800</xdr:colOff>
      <xdr:row>64</xdr:row>
      <xdr:rowOff>78105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431280" y="1105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107315</xdr:rowOff>
    </xdr:from>
    <xdr:ext cx="247015" cy="26479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87440" y="10908665"/>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38735</xdr:rowOff>
    </xdr:from>
    <xdr:to>
      <xdr:col>59</xdr:col>
      <xdr:colOff>50800</xdr:colOff>
      <xdr:row>62</xdr:row>
      <xdr:rowOff>38735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431280" y="1066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68580</xdr:rowOff>
    </xdr:from>
    <xdr:ext cx="683895" cy="26479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760720" y="10527030"/>
          <a:ext cx="6838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29845</xdr:rowOff>
    </xdr:from>
    <xdr:ext cx="683895" cy="26352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760720" y="10145395"/>
          <a:ext cx="6838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136525</xdr:rowOff>
    </xdr:from>
    <xdr:to>
      <xdr:col>59</xdr:col>
      <xdr:colOff>50800</xdr:colOff>
      <xdr:row>57</xdr:row>
      <xdr:rowOff>136525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431280" y="9909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166370</xdr:rowOff>
    </xdr:from>
    <xdr:ext cx="683895" cy="26416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760720" y="9767570"/>
          <a:ext cx="6838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97790</xdr:rowOff>
    </xdr:from>
    <xdr:to>
      <xdr:col>59</xdr:col>
      <xdr:colOff>50800</xdr:colOff>
      <xdr:row>55</xdr:row>
      <xdr:rowOff>97790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431280" y="9527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54</xdr:row>
      <xdr:rowOff>127000</xdr:rowOff>
    </xdr:from>
    <xdr:ext cx="749300" cy="26416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701665" y="9385300"/>
          <a:ext cx="749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58420</xdr:rowOff>
    </xdr:from>
    <xdr:to>
      <xdr:col>59</xdr:col>
      <xdr:colOff>50800</xdr:colOff>
      <xdr:row>53</xdr:row>
      <xdr:rowOff>58420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52</xdr:row>
      <xdr:rowOff>88265</xdr:rowOff>
    </xdr:from>
    <xdr:ext cx="749300" cy="26352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701665" y="9003665"/>
          <a:ext cx="7493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58420</xdr:rowOff>
    </xdr:from>
    <xdr:to>
      <xdr:col>59</xdr:col>
      <xdr:colOff>88900</xdr:colOff>
      <xdr:row>66</xdr:row>
      <xdr:rowOff>116840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55</xdr:row>
      <xdr:rowOff>163195</xdr:rowOff>
    </xdr:from>
    <xdr:to>
      <xdr:col>54</xdr:col>
      <xdr:colOff>185420</xdr:colOff>
      <xdr:row>64</xdr:row>
      <xdr:rowOff>78105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198100" y="9592945"/>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81915</xdr:rowOff>
    </xdr:from>
    <xdr:ext cx="313055" cy="26479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236200" y="11054715"/>
          <a:ext cx="3130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78105</xdr:rowOff>
    </xdr:from>
    <xdr:to>
      <xdr:col>55</xdr:col>
      <xdr:colOff>88900</xdr:colOff>
      <xdr:row>64</xdr:row>
      <xdr:rowOff>78105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114280" y="11050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109220</xdr:rowOff>
    </xdr:from>
    <xdr:ext cx="754380" cy="264160"/>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236200" y="936752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11,488,952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163195</xdr:rowOff>
    </xdr:from>
    <xdr:to>
      <xdr:col>55</xdr:col>
      <xdr:colOff>88900</xdr:colOff>
      <xdr:row>55</xdr:row>
      <xdr:rowOff>163195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114280" y="9592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19050</xdr:rowOff>
    </xdr:from>
    <xdr:ext cx="689610" cy="262890"/>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236200" y="10820400"/>
          <a:ext cx="68961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41910</xdr:rowOff>
    </xdr:from>
    <xdr:to>
      <xdr:col>55</xdr:col>
      <xdr:colOff>50800</xdr:colOff>
      <xdr:row>63</xdr:row>
      <xdr:rowOff>144780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152380" y="1084326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53340</xdr:rowOff>
    </xdr:from>
    <xdr:to>
      <xdr:col>50</xdr:col>
      <xdr:colOff>165100</xdr:colOff>
      <xdr:row>63</xdr:row>
      <xdr:rowOff>157480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334500" y="108546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47625</xdr:rowOff>
    </xdr:from>
    <xdr:to>
      <xdr:col>46</xdr:col>
      <xdr:colOff>38100</xdr:colOff>
      <xdr:row>63</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470900" y="108489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77470</xdr:rowOff>
    </xdr:from>
    <xdr:to>
      <xdr:col>41</xdr:col>
      <xdr:colOff>101600</xdr:colOff>
      <xdr:row>64</xdr:row>
      <xdr:rowOff>6985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02220" y="10878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81280</xdr:rowOff>
    </xdr:from>
    <xdr:to>
      <xdr:col>36</xdr:col>
      <xdr:colOff>165100</xdr:colOff>
      <xdr:row>64</xdr:row>
      <xdr:rowOff>9525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738620" y="10882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114300</xdr:rowOff>
    </xdr:from>
    <xdr:ext cx="762000" cy="26352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0126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114300</xdr:rowOff>
    </xdr:from>
    <xdr:ext cx="762000" cy="26352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1998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114300</xdr:rowOff>
    </xdr:from>
    <xdr:ext cx="762000" cy="26352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36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114300</xdr:rowOff>
    </xdr:from>
    <xdr:ext cx="761365" cy="26352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46760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114300</xdr:rowOff>
    </xdr:from>
    <xdr:ext cx="762000" cy="26352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60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123825</xdr:rowOff>
    </xdr:from>
    <xdr:to>
      <xdr:col>55</xdr:col>
      <xdr:colOff>50800</xdr:colOff>
      <xdr:row>63</xdr:row>
      <xdr:rowOff>52070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152380" y="107537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146685</xdr:rowOff>
    </xdr:from>
    <xdr:ext cx="689610" cy="262890"/>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236200" y="10605135"/>
          <a:ext cx="6896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1,948,092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130175</xdr:rowOff>
    </xdr:from>
    <xdr:to>
      <xdr:col>50</xdr:col>
      <xdr:colOff>165100</xdr:colOff>
      <xdr:row>63</xdr:row>
      <xdr:rowOff>59055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334500" y="107600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7620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385300" y="1080135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140335</xdr:rowOff>
    </xdr:from>
    <xdr:to>
      <xdr:col>46</xdr:col>
      <xdr:colOff>38100</xdr:colOff>
      <xdr:row>63</xdr:row>
      <xdr:rowOff>68580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70900" y="107702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16510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521700" y="1080897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149225</xdr:rowOff>
    </xdr:from>
    <xdr:to>
      <xdr:col>41</xdr:col>
      <xdr:colOff>101600</xdr:colOff>
      <xdr:row>63</xdr:row>
      <xdr:rowOff>78105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02220" y="107791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16510</xdr:rowOff>
    </xdr:from>
    <xdr:to>
      <xdr:col>45</xdr:col>
      <xdr:colOff>177800</xdr:colOff>
      <xdr:row>63</xdr:row>
      <xdr:rowOff>26035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653020" y="10817860"/>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86360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738620" y="10788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26035</xdr:rowOff>
    </xdr:from>
    <xdr:to>
      <xdr:col>41</xdr:col>
      <xdr:colOff>50800</xdr:colOff>
      <xdr:row>63</xdr:row>
      <xdr:rowOff>34290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789420" y="1082738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137795</xdr:colOff>
      <xdr:row>63</xdr:row>
      <xdr:rowOff>147955</xdr:rowOff>
    </xdr:from>
    <xdr:ext cx="689610" cy="262890"/>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037955" y="10949305"/>
          <a:ext cx="6896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23495</xdr:colOff>
      <xdr:row>63</xdr:row>
      <xdr:rowOff>143510</xdr:rowOff>
    </xdr:from>
    <xdr:ext cx="688975" cy="264795"/>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181975" y="10944860"/>
          <a:ext cx="6889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1,178,272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171450</xdr:rowOff>
    </xdr:from>
    <xdr:ext cx="597535" cy="263525"/>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363460" y="10972800"/>
          <a:ext cx="5975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953,018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64</xdr:row>
      <xdr:rowOff>635</xdr:rowOff>
    </xdr:from>
    <xdr:ext cx="596900" cy="264795"/>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494780" y="10973435"/>
          <a:ext cx="596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925,324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61</xdr:row>
      <xdr:rowOff>76835</xdr:rowOff>
    </xdr:from>
    <xdr:ext cx="689610" cy="263525"/>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037955" y="10535285"/>
          <a:ext cx="6896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1,896,430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23495</xdr:colOff>
      <xdr:row>61</xdr:row>
      <xdr:rowOff>86360</xdr:rowOff>
    </xdr:from>
    <xdr:ext cx="688975" cy="264795"/>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181975" y="10544810"/>
          <a:ext cx="6889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1,818,863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86995</xdr:colOff>
      <xdr:row>61</xdr:row>
      <xdr:rowOff>94615</xdr:rowOff>
    </xdr:from>
    <xdr:ext cx="688975" cy="264160"/>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318375" y="10553065"/>
          <a:ext cx="6889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1,752,271</a:t>
          </a:r>
          <a:endParaRPr kumimoji="1" lang="ja-JP" altLang="en-US" sz="1000" b="1">
            <a:solidFill>
              <a:srgbClr val="FF0000"/>
            </a:solidFill>
            <a:latin typeface="ＭＳ Ｐゴシック"/>
            <a:ea typeface="ＭＳ Ｐゴシック"/>
          </a:endParaRPr>
        </a:p>
      </xdr:txBody>
    </xdr:sp>
    <xdr:clientData/>
  </xdr:oneCellAnchor>
  <xdr:oneCellAnchor>
    <xdr:from>
      <xdr:col>34</xdr:col>
      <xdr:colOff>150495</xdr:colOff>
      <xdr:row>61</xdr:row>
      <xdr:rowOff>103505</xdr:rowOff>
    </xdr:from>
    <xdr:ext cx="688340" cy="263525"/>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454775" y="10561955"/>
          <a:ext cx="6883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1,683,395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156210</xdr:rowOff>
    </xdr:from>
    <xdr:to>
      <xdr:col>28</xdr:col>
      <xdr:colOff>152400</xdr:colOff>
      <xdr:row>72</xdr:row>
      <xdr:rowOff>104140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129540</xdr:rowOff>
    </xdr:from>
    <xdr:to>
      <xdr:col>12</xdr:col>
      <xdr:colOff>127000</xdr:colOff>
      <xdr:row>74</xdr:row>
      <xdr:rowOff>38735</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161925</xdr:rowOff>
    </xdr:from>
    <xdr:to>
      <xdr:col>12</xdr:col>
      <xdr:colOff>127000</xdr:colOff>
      <xdr:row>75</xdr:row>
      <xdr:rowOff>71120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129540</xdr:rowOff>
    </xdr:from>
    <xdr:to>
      <xdr:col>18</xdr:col>
      <xdr:colOff>0</xdr:colOff>
      <xdr:row>74</xdr:row>
      <xdr:rowOff>38735</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161925</xdr:rowOff>
    </xdr:from>
    <xdr:to>
      <xdr:col>18</xdr:col>
      <xdr:colOff>0</xdr:colOff>
      <xdr:row>75</xdr:row>
      <xdr:rowOff>71120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129540</xdr:rowOff>
    </xdr:from>
    <xdr:to>
      <xdr:col>24</xdr:col>
      <xdr:colOff>0</xdr:colOff>
      <xdr:row>74</xdr:row>
      <xdr:rowOff>38735</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161925</xdr:rowOff>
    </xdr:from>
    <xdr:to>
      <xdr:col>24</xdr:col>
      <xdr:colOff>0</xdr:colOff>
      <xdr:row>75</xdr:row>
      <xdr:rowOff>71120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97790</xdr:rowOff>
    </xdr:from>
    <xdr:to>
      <xdr:col>28</xdr:col>
      <xdr:colOff>152400</xdr:colOff>
      <xdr:row>88</xdr:row>
      <xdr:rowOff>156210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78105</xdr:rowOff>
    </xdr:from>
    <xdr:ext cx="297180" cy="22923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08660" y="12765405"/>
          <a:ext cx="2971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156210</xdr:rowOff>
    </xdr:from>
    <xdr:to>
      <xdr:col>28</xdr:col>
      <xdr:colOff>114300</xdr:colOff>
      <xdr:row>88</xdr:row>
      <xdr:rowOff>156210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6479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89560" y="1509776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171450</xdr:rowOff>
    </xdr:from>
    <xdr:to>
      <xdr:col>28</xdr:col>
      <xdr:colOff>114300</xdr:colOff>
      <xdr:row>86</xdr:row>
      <xdr:rowOff>171450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4168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27305</xdr:rowOff>
    </xdr:from>
    <xdr:ext cx="466090" cy="26543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89560" y="14772005"/>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4168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43815</xdr:rowOff>
    </xdr:from>
    <xdr:ext cx="402590" cy="26352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3695" y="14445615"/>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30480</xdr:rowOff>
    </xdr:from>
    <xdr:to>
      <xdr:col>28</xdr:col>
      <xdr:colOff>114300</xdr:colOff>
      <xdr:row>83</xdr:row>
      <xdr:rowOff>30480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4168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60325</xdr:rowOff>
    </xdr:from>
    <xdr:ext cx="402590" cy="26479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3695" y="1411922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47625</xdr:rowOff>
    </xdr:from>
    <xdr:to>
      <xdr:col>28</xdr:col>
      <xdr:colOff>114300</xdr:colOff>
      <xdr:row>81</xdr:row>
      <xdr:rowOff>47625</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4168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77470</xdr:rowOff>
    </xdr:from>
    <xdr:ext cx="402590" cy="26352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3695" y="13793470"/>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65405</xdr:rowOff>
    </xdr:from>
    <xdr:to>
      <xdr:col>28</xdr:col>
      <xdr:colOff>114300</xdr:colOff>
      <xdr:row>79</xdr:row>
      <xdr:rowOff>65405</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41680" y="136099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93980</xdr:rowOff>
    </xdr:from>
    <xdr:ext cx="402590" cy="26416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3695" y="1346708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80645</xdr:rowOff>
    </xdr:from>
    <xdr:to>
      <xdr:col>28</xdr:col>
      <xdr:colOff>114300</xdr:colOff>
      <xdr:row>77</xdr:row>
      <xdr:rowOff>80645</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4168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110490</xdr:rowOff>
    </xdr:from>
    <xdr:ext cx="337185" cy="26416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12750" y="13140690"/>
          <a:ext cx="337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97790</xdr:rowOff>
    </xdr:from>
    <xdr:to>
      <xdr:col>28</xdr:col>
      <xdr:colOff>114300</xdr:colOff>
      <xdr:row>75</xdr:row>
      <xdr:rowOff>97790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97790</xdr:rowOff>
    </xdr:from>
    <xdr:to>
      <xdr:col>28</xdr:col>
      <xdr:colOff>152400</xdr:colOff>
      <xdr:row>88</xdr:row>
      <xdr:rowOff>156210</xdr:rowOff>
    </xdr:to>
    <xdr:sp macro="" textlink="">
      <xdr:nvSpPr>
        <xdr:cNvPr id="287" name="【公営住宅】&#10;有形固定資産減価償却率グラフ枠">
          <a:extLst>
            <a:ext uri="{FF2B5EF4-FFF2-40B4-BE49-F238E27FC236}">
              <a16:creationId xmlns:a16="http://schemas.microsoft.com/office/drawing/2014/main" id="{00000000-0008-0000-0F00-00001F010000}"/>
            </a:ext>
          </a:extLst>
        </xdr:cNvPr>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55880</xdr:rowOff>
    </xdr:from>
    <xdr:to>
      <xdr:col>24</xdr:col>
      <xdr:colOff>62865</xdr:colOff>
      <xdr:row>86</xdr:row>
      <xdr:rowOff>171450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512945" y="13428980"/>
          <a:ext cx="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64795"/>
    <xdr:sp macro="" textlink="">
      <xdr:nvSpPr>
        <xdr:cNvPr id="289" name="【公営住宅】&#10;有形固定資産減価償却率最小値テキスト">
          <a:extLst>
            <a:ext uri="{FF2B5EF4-FFF2-40B4-BE49-F238E27FC236}">
              <a16:creationId xmlns:a16="http://schemas.microsoft.com/office/drawing/2014/main" id="{00000000-0008-0000-0F00-000021010000}"/>
            </a:ext>
          </a:extLst>
        </xdr:cNvPr>
        <xdr:cNvSpPr txBox="1"/>
      </xdr:nvSpPr>
      <xdr:spPr>
        <a:xfrm>
          <a:off x="455168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171450</xdr:rowOff>
    </xdr:from>
    <xdr:to>
      <xdr:col>24</xdr:col>
      <xdr:colOff>152400</xdr:colOff>
      <xdr:row>86</xdr:row>
      <xdr:rowOff>171450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42976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xdr:rowOff>
    </xdr:from>
    <xdr:ext cx="340360" cy="264795"/>
    <xdr:sp macro="" textlink="">
      <xdr:nvSpPr>
        <xdr:cNvPr id="291" name="【公営住宅】&#10;有形固定資産減価償却率最大値テキスト">
          <a:extLst>
            <a:ext uri="{FF2B5EF4-FFF2-40B4-BE49-F238E27FC236}">
              <a16:creationId xmlns:a16="http://schemas.microsoft.com/office/drawing/2014/main" id="{00000000-0008-0000-0F00-000023010000}"/>
            </a:ext>
          </a:extLst>
        </xdr:cNvPr>
        <xdr:cNvSpPr txBox="1"/>
      </xdr:nvSpPr>
      <xdr:spPr>
        <a:xfrm>
          <a:off x="4551680" y="13202920"/>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55880</xdr:rowOff>
    </xdr:from>
    <xdr:to>
      <xdr:col>24</xdr:col>
      <xdr:colOff>152400</xdr:colOff>
      <xdr:row>78</xdr:row>
      <xdr:rowOff>55880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429760" y="13428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135255</xdr:rowOff>
    </xdr:from>
    <xdr:ext cx="405130" cy="263525"/>
    <xdr:sp macro="" textlink="">
      <xdr:nvSpPr>
        <xdr:cNvPr id="293" name="【公営住宅】&#10;有形固定資産減価償却率平均値テキスト">
          <a:extLst>
            <a:ext uri="{FF2B5EF4-FFF2-40B4-BE49-F238E27FC236}">
              <a16:creationId xmlns:a16="http://schemas.microsoft.com/office/drawing/2014/main" id="{00000000-0008-0000-0F00-000025010000}"/>
            </a:ext>
          </a:extLst>
        </xdr:cNvPr>
        <xdr:cNvSpPr txBox="1"/>
      </xdr:nvSpPr>
      <xdr:spPr>
        <a:xfrm>
          <a:off x="4551680" y="14194155"/>
          <a:ext cx="4051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157480</xdr:rowOff>
    </xdr:from>
    <xdr:to>
      <xdr:col>24</xdr:col>
      <xdr:colOff>114300</xdr:colOff>
      <xdr:row>83</xdr:row>
      <xdr:rowOff>86360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462780" y="14216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22225</xdr:rowOff>
    </xdr:from>
    <xdr:to>
      <xdr:col>20</xdr:col>
      <xdr:colOff>38100</xdr:colOff>
      <xdr:row>83</xdr:row>
      <xdr:rowOff>125730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649980" y="142525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53975</xdr:rowOff>
    </xdr:from>
    <xdr:to>
      <xdr:col>15</xdr:col>
      <xdr:colOff>101600</xdr:colOff>
      <xdr:row>83</xdr:row>
      <xdr:rowOff>158750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781300" y="142843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80645</xdr:rowOff>
    </xdr:from>
    <xdr:to>
      <xdr:col>10</xdr:col>
      <xdr:colOff>165100</xdr:colOff>
      <xdr:row>84</xdr:row>
      <xdr:rowOff>9525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17700" y="14310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168910</xdr:rowOff>
    </xdr:from>
    <xdr:to>
      <xdr:col>6</xdr:col>
      <xdr:colOff>38100</xdr:colOff>
      <xdr:row>83</xdr:row>
      <xdr:rowOff>97790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54100" y="142278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153035</xdr:rowOff>
    </xdr:from>
    <xdr:ext cx="761365" cy="26543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153035</xdr:rowOff>
    </xdr:from>
    <xdr:ext cx="762000" cy="26543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153035</xdr:rowOff>
    </xdr:from>
    <xdr:ext cx="761365" cy="26543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153035</xdr:rowOff>
    </xdr:from>
    <xdr:ext cx="762000" cy="26543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153035</xdr:rowOff>
    </xdr:from>
    <xdr:ext cx="762000" cy="26543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25400</xdr:rowOff>
    </xdr:from>
    <xdr:to>
      <xdr:col>24</xdr:col>
      <xdr:colOff>114300</xdr:colOff>
      <xdr:row>82</xdr:row>
      <xdr:rowOff>128905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462780" y="140843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48260</xdr:rowOff>
    </xdr:from>
    <xdr:ext cx="405130" cy="264795"/>
    <xdr:sp macro="" textlink="">
      <xdr:nvSpPr>
        <xdr:cNvPr id="305" name="【公営住宅】&#10;有形固定資産減価償却率該当値テキスト">
          <a:extLst>
            <a:ext uri="{FF2B5EF4-FFF2-40B4-BE49-F238E27FC236}">
              <a16:creationId xmlns:a16="http://schemas.microsoft.com/office/drawing/2014/main" id="{00000000-0008-0000-0F00-000031010000}"/>
            </a:ext>
          </a:extLst>
        </xdr:cNvPr>
        <xdr:cNvSpPr txBox="1"/>
      </xdr:nvSpPr>
      <xdr:spPr>
        <a:xfrm>
          <a:off x="4551680" y="1393571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59055</xdr:rowOff>
    </xdr:from>
    <xdr:to>
      <xdr:col>20</xdr:col>
      <xdr:colOff>38100</xdr:colOff>
      <xdr:row>82</xdr:row>
      <xdr:rowOff>162560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649980" y="141179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77470</xdr:rowOff>
    </xdr:from>
    <xdr:to>
      <xdr:col>24</xdr:col>
      <xdr:colOff>63500</xdr:colOff>
      <xdr:row>82</xdr:row>
      <xdr:rowOff>111760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3700780" y="1413637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140970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781300" y="14267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111760</xdr:rowOff>
    </xdr:from>
    <xdr:to>
      <xdr:col>19</xdr:col>
      <xdr:colOff>177800</xdr:colOff>
      <xdr:row>83</xdr:row>
      <xdr:rowOff>88900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832100" y="14170660"/>
          <a:ext cx="8686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165100</xdr:rowOff>
    </xdr:from>
    <xdr:to>
      <xdr:col>10</xdr:col>
      <xdr:colOff>165100</xdr:colOff>
      <xdr:row>83</xdr:row>
      <xdr:rowOff>93980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17700" y="142240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42545</xdr:rowOff>
    </xdr:from>
    <xdr:to>
      <xdr:col>15</xdr:col>
      <xdr:colOff>50800</xdr:colOff>
      <xdr:row>83</xdr:row>
      <xdr:rowOff>88900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968500" y="14272895"/>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152400</xdr:rowOff>
    </xdr:from>
    <xdr:to>
      <xdr:col>6</xdr:col>
      <xdr:colOff>38100</xdr:colOff>
      <xdr:row>83</xdr:row>
      <xdr:rowOff>81280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54100" y="142113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29845</xdr:rowOff>
    </xdr:from>
    <xdr:to>
      <xdr:col>10</xdr:col>
      <xdr:colOff>114300</xdr:colOff>
      <xdr:row>83</xdr:row>
      <xdr:rowOff>42545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04900" y="1426019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116840</xdr:rowOff>
    </xdr:from>
    <xdr:ext cx="404495" cy="264795"/>
    <xdr:sp macro="" textlink="">
      <xdr:nvSpPr>
        <xdr:cNvPr id="314" name="n_1aveValue【公営住宅】&#10;有形固定資産減価償却率">
          <a:extLst>
            <a:ext uri="{FF2B5EF4-FFF2-40B4-BE49-F238E27FC236}">
              <a16:creationId xmlns:a16="http://schemas.microsoft.com/office/drawing/2014/main" id="{00000000-0008-0000-0F00-00003A010000}"/>
            </a:ext>
          </a:extLst>
        </xdr:cNvPr>
        <xdr:cNvSpPr txBox="1"/>
      </xdr:nvSpPr>
      <xdr:spPr>
        <a:xfrm>
          <a:off x="3490595" y="1434719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148590</xdr:rowOff>
    </xdr:from>
    <xdr:ext cx="403860" cy="262890"/>
    <xdr:sp macro="" textlink="">
      <xdr:nvSpPr>
        <xdr:cNvPr id="315" name="n_2aveValue【公営住宅】&#10;有形固定資産減価償却率">
          <a:extLst>
            <a:ext uri="{FF2B5EF4-FFF2-40B4-BE49-F238E27FC236}">
              <a16:creationId xmlns:a16="http://schemas.microsoft.com/office/drawing/2014/main" id="{00000000-0008-0000-0F00-00003B010000}"/>
            </a:ext>
          </a:extLst>
        </xdr:cNvPr>
        <xdr:cNvSpPr txBox="1"/>
      </xdr:nvSpPr>
      <xdr:spPr>
        <a:xfrm>
          <a:off x="2634615" y="14378940"/>
          <a:ext cx="403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0</xdr:rowOff>
    </xdr:from>
    <xdr:ext cx="403225" cy="264795"/>
    <xdr:sp macro="" textlink="">
      <xdr:nvSpPr>
        <xdr:cNvPr id="316" name="n_3aveValue【公営住宅】&#10;有形固定資産減価償却率">
          <a:extLst>
            <a:ext uri="{FF2B5EF4-FFF2-40B4-BE49-F238E27FC236}">
              <a16:creationId xmlns:a16="http://schemas.microsoft.com/office/drawing/2014/main" id="{00000000-0008-0000-0F00-00003C010000}"/>
            </a:ext>
          </a:extLst>
        </xdr:cNvPr>
        <xdr:cNvSpPr txBox="1"/>
      </xdr:nvSpPr>
      <xdr:spPr>
        <a:xfrm>
          <a:off x="1771015" y="1440180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88265</xdr:rowOff>
    </xdr:from>
    <xdr:ext cx="403225" cy="263525"/>
    <xdr:sp macro="" textlink="">
      <xdr:nvSpPr>
        <xdr:cNvPr id="317" name="n_4aveValue【公営住宅】&#10;有形固定資産減価償却率">
          <a:extLst>
            <a:ext uri="{FF2B5EF4-FFF2-40B4-BE49-F238E27FC236}">
              <a16:creationId xmlns:a16="http://schemas.microsoft.com/office/drawing/2014/main" id="{00000000-0008-0000-0F00-00003D010000}"/>
            </a:ext>
          </a:extLst>
        </xdr:cNvPr>
        <xdr:cNvSpPr txBox="1"/>
      </xdr:nvSpPr>
      <xdr:spPr>
        <a:xfrm>
          <a:off x="907415" y="1431861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4445</xdr:rowOff>
    </xdr:from>
    <xdr:ext cx="404495" cy="265430"/>
    <xdr:sp macro="" textlink="">
      <xdr:nvSpPr>
        <xdr:cNvPr id="318" name="n_1mainValue【公営住宅】&#10;有形固定資産減価償却率">
          <a:extLst>
            <a:ext uri="{FF2B5EF4-FFF2-40B4-BE49-F238E27FC236}">
              <a16:creationId xmlns:a16="http://schemas.microsoft.com/office/drawing/2014/main" id="{00000000-0008-0000-0F00-00003E010000}"/>
            </a:ext>
          </a:extLst>
        </xdr:cNvPr>
        <xdr:cNvSpPr txBox="1"/>
      </xdr:nvSpPr>
      <xdr:spPr>
        <a:xfrm>
          <a:off x="3490595" y="13891895"/>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158750</xdr:rowOff>
    </xdr:from>
    <xdr:ext cx="403860" cy="263525"/>
    <xdr:sp macro="" textlink="">
      <xdr:nvSpPr>
        <xdr:cNvPr id="319" name="n_2mainValue【公営住宅】&#10;有形固定資産減価償却率">
          <a:extLst>
            <a:ext uri="{FF2B5EF4-FFF2-40B4-BE49-F238E27FC236}">
              <a16:creationId xmlns:a16="http://schemas.microsoft.com/office/drawing/2014/main" id="{00000000-0008-0000-0F00-00003F010000}"/>
            </a:ext>
          </a:extLst>
        </xdr:cNvPr>
        <xdr:cNvSpPr txBox="1"/>
      </xdr:nvSpPr>
      <xdr:spPr>
        <a:xfrm>
          <a:off x="2634615" y="14046200"/>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111760</xdr:rowOff>
    </xdr:from>
    <xdr:ext cx="403225" cy="262890"/>
    <xdr:sp macro="" textlink="">
      <xdr:nvSpPr>
        <xdr:cNvPr id="320" name="n_3mainValue【公営住宅】&#10;有形固定資産減価償却率">
          <a:extLst>
            <a:ext uri="{FF2B5EF4-FFF2-40B4-BE49-F238E27FC236}">
              <a16:creationId xmlns:a16="http://schemas.microsoft.com/office/drawing/2014/main" id="{00000000-0008-0000-0F00-000040010000}"/>
            </a:ext>
          </a:extLst>
        </xdr:cNvPr>
        <xdr:cNvSpPr txBox="1"/>
      </xdr:nvSpPr>
      <xdr:spPr>
        <a:xfrm>
          <a:off x="1771015" y="1399921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98425</xdr:rowOff>
    </xdr:from>
    <xdr:ext cx="403225" cy="264795"/>
    <xdr:sp macro="" textlink="">
      <xdr:nvSpPr>
        <xdr:cNvPr id="321" name="n_4mainValue【公営住宅】&#10;有形固定資産減価償却率">
          <a:extLst>
            <a:ext uri="{FF2B5EF4-FFF2-40B4-BE49-F238E27FC236}">
              <a16:creationId xmlns:a16="http://schemas.microsoft.com/office/drawing/2014/main" id="{00000000-0008-0000-0F00-000041010000}"/>
            </a:ext>
          </a:extLst>
        </xdr:cNvPr>
        <xdr:cNvSpPr txBox="1"/>
      </xdr:nvSpPr>
      <xdr:spPr>
        <a:xfrm>
          <a:off x="907415" y="1398587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156210</xdr:rowOff>
    </xdr:from>
    <xdr:to>
      <xdr:col>59</xdr:col>
      <xdr:colOff>88900</xdr:colOff>
      <xdr:row>72</xdr:row>
      <xdr:rowOff>104140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129540</xdr:rowOff>
    </xdr:from>
    <xdr:to>
      <xdr:col>43</xdr:col>
      <xdr:colOff>63500</xdr:colOff>
      <xdr:row>74</xdr:row>
      <xdr:rowOff>38735</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161925</xdr:rowOff>
    </xdr:from>
    <xdr:to>
      <xdr:col>43</xdr:col>
      <xdr:colOff>63500</xdr:colOff>
      <xdr:row>75</xdr:row>
      <xdr:rowOff>71120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129540</xdr:rowOff>
    </xdr:from>
    <xdr:to>
      <xdr:col>48</xdr:col>
      <xdr:colOff>127000</xdr:colOff>
      <xdr:row>74</xdr:row>
      <xdr:rowOff>38735</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161925</xdr:rowOff>
    </xdr:from>
    <xdr:to>
      <xdr:col>48</xdr:col>
      <xdr:colOff>127000</xdr:colOff>
      <xdr:row>75</xdr:row>
      <xdr:rowOff>71120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129540</xdr:rowOff>
    </xdr:from>
    <xdr:to>
      <xdr:col>54</xdr:col>
      <xdr:colOff>127000</xdr:colOff>
      <xdr:row>74</xdr:row>
      <xdr:rowOff>38735</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161925</xdr:rowOff>
    </xdr:from>
    <xdr:to>
      <xdr:col>54</xdr:col>
      <xdr:colOff>127000</xdr:colOff>
      <xdr:row>75</xdr:row>
      <xdr:rowOff>71120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97790</xdr:rowOff>
    </xdr:from>
    <xdr:to>
      <xdr:col>59</xdr:col>
      <xdr:colOff>88900</xdr:colOff>
      <xdr:row>88</xdr:row>
      <xdr:rowOff>156210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78105</xdr:rowOff>
    </xdr:from>
    <xdr:ext cx="347980" cy="22923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393180" y="1276540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156210</xdr:rowOff>
    </xdr:from>
    <xdr:to>
      <xdr:col>59</xdr:col>
      <xdr:colOff>50800</xdr:colOff>
      <xdr:row>88</xdr:row>
      <xdr:rowOff>156210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171450</xdr:rowOff>
    </xdr:from>
    <xdr:to>
      <xdr:col>59</xdr:col>
      <xdr:colOff>50800</xdr:colOff>
      <xdr:row>86</xdr:row>
      <xdr:rowOff>171450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431280" y="1491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27305</xdr:rowOff>
    </xdr:from>
    <xdr:ext cx="465455" cy="26543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974080" y="14772005"/>
          <a:ext cx="4654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431280" y="1458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84</xdr:row>
      <xdr:rowOff>43815</xdr:rowOff>
    </xdr:from>
    <xdr:ext cx="594360" cy="26352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850890" y="14445615"/>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30480</xdr:rowOff>
    </xdr:from>
    <xdr:to>
      <xdr:col>59</xdr:col>
      <xdr:colOff>50800</xdr:colOff>
      <xdr:row>83</xdr:row>
      <xdr:rowOff>30480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431280" y="1426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82</xdr:row>
      <xdr:rowOff>60325</xdr:rowOff>
    </xdr:from>
    <xdr:ext cx="594360" cy="26479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850890" y="1411922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47625</xdr:rowOff>
    </xdr:from>
    <xdr:to>
      <xdr:col>59</xdr:col>
      <xdr:colOff>50800</xdr:colOff>
      <xdr:row>81</xdr:row>
      <xdr:rowOff>47625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431280" y="139350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80</xdr:row>
      <xdr:rowOff>77470</xdr:rowOff>
    </xdr:from>
    <xdr:ext cx="594360" cy="26352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850890" y="1379347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65405</xdr:rowOff>
    </xdr:from>
    <xdr:to>
      <xdr:col>59</xdr:col>
      <xdr:colOff>50800</xdr:colOff>
      <xdr:row>79</xdr:row>
      <xdr:rowOff>65405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431280" y="136099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78</xdr:row>
      <xdr:rowOff>93980</xdr:rowOff>
    </xdr:from>
    <xdr:ext cx="594360" cy="26416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850890" y="1346708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80645</xdr:rowOff>
    </xdr:from>
    <xdr:to>
      <xdr:col>59</xdr:col>
      <xdr:colOff>50800</xdr:colOff>
      <xdr:row>77</xdr:row>
      <xdr:rowOff>80645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431280" y="13282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110490</xdr:rowOff>
    </xdr:from>
    <xdr:ext cx="594360" cy="26416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850890" y="1314069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97790</xdr:rowOff>
    </xdr:from>
    <xdr:to>
      <xdr:col>59</xdr:col>
      <xdr:colOff>50800</xdr:colOff>
      <xdr:row>75</xdr:row>
      <xdr:rowOff>97790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127000</xdr:rowOff>
    </xdr:from>
    <xdr:ext cx="594360" cy="26416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5850890" y="1281430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97790</xdr:rowOff>
    </xdr:from>
    <xdr:to>
      <xdr:col>59</xdr:col>
      <xdr:colOff>88900</xdr:colOff>
      <xdr:row>88</xdr:row>
      <xdr:rowOff>156210</xdr:rowOff>
    </xdr:to>
    <xdr:sp macro="" textlink="">
      <xdr:nvSpPr>
        <xdr:cNvPr id="346" name="【公営住宅】&#10;一人当たり面積グラフ枠">
          <a:extLst>
            <a:ext uri="{FF2B5EF4-FFF2-40B4-BE49-F238E27FC236}">
              <a16:creationId xmlns:a16="http://schemas.microsoft.com/office/drawing/2014/main" id="{00000000-0008-0000-0F00-00005A010000}"/>
            </a:ext>
          </a:extLst>
        </xdr:cNvPr>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78</xdr:row>
      <xdr:rowOff>7620</xdr:rowOff>
    </xdr:from>
    <xdr:to>
      <xdr:col>54</xdr:col>
      <xdr:colOff>185420</xdr:colOff>
      <xdr:row>86</xdr:row>
      <xdr:rowOff>171450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0198100" y="1338072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26035</xdr:rowOff>
    </xdr:from>
    <xdr:ext cx="469265" cy="264795"/>
    <xdr:sp macro="" textlink="">
      <xdr:nvSpPr>
        <xdr:cNvPr id="348" name="【公営住宅】&#10;一人当たり面積最小値テキスト">
          <a:extLst>
            <a:ext uri="{FF2B5EF4-FFF2-40B4-BE49-F238E27FC236}">
              <a16:creationId xmlns:a16="http://schemas.microsoft.com/office/drawing/2014/main" id="{00000000-0008-0000-0F00-00005C010000}"/>
            </a:ext>
          </a:extLst>
        </xdr:cNvPr>
        <xdr:cNvSpPr txBox="1"/>
      </xdr:nvSpPr>
      <xdr:spPr>
        <a:xfrm>
          <a:off x="10236200" y="149421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171450</xdr:rowOff>
    </xdr:from>
    <xdr:to>
      <xdr:col>55</xdr:col>
      <xdr:colOff>88900</xdr:colOff>
      <xdr:row>86</xdr:row>
      <xdr:rowOff>171450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11428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127635</xdr:rowOff>
    </xdr:from>
    <xdr:ext cx="598170" cy="263525"/>
    <xdr:sp macro="" textlink="">
      <xdr:nvSpPr>
        <xdr:cNvPr id="350" name="【公営住宅】&#10;一人当たり面積最大値テキスト">
          <a:extLst>
            <a:ext uri="{FF2B5EF4-FFF2-40B4-BE49-F238E27FC236}">
              <a16:creationId xmlns:a16="http://schemas.microsoft.com/office/drawing/2014/main" id="{00000000-0008-0000-0F00-00005E010000}"/>
            </a:ext>
          </a:extLst>
        </xdr:cNvPr>
        <xdr:cNvSpPr txBox="1"/>
      </xdr:nvSpPr>
      <xdr:spPr>
        <a:xfrm>
          <a:off x="10236200" y="13157835"/>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469.585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7620</xdr:rowOff>
    </xdr:from>
    <xdr:to>
      <xdr:col>55</xdr:col>
      <xdr:colOff>88900</xdr:colOff>
      <xdr:row>78</xdr:row>
      <xdr:rowOff>7620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114280" y="13380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116840</xdr:rowOff>
    </xdr:from>
    <xdr:ext cx="469265" cy="264795"/>
    <xdr:sp macro="" textlink="">
      <xdr:nvSpPr>
        <xdr:cNvPr id="352" name="【公営住宅】&#10;一人当たり面積平均値テキスト">
          <a:extLst>
            <a:ext uri="{FF2B5EF4-FFF2-40B4-BE49-F238E27FC236}">
              <a16:creationId xmlns:a16="http://schemas.microsoft.com/office/drawing/2014/main" id="{00000000-0008-0000-0F00-000060010000}"/>
            </a:ext>
          </a:extLst>
        </xdr:cNvPr>
        <xdr:cNvSpPr txBox="1"/>
      </xdr:nvSpPr>
      <xdr:spPr>
        <a:xfrm>
          <a:off x="10236200" y="14690090"/>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93345</xdr:rowOff>
    </xdr:from>
    <xdr:to>
      <xdr:col>55</xdr:col>
      <xdr:colOff>50800</xdr:colOff>
      <xdr:row>87</xdr:row>
      <xdr:rowOff>22225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0152380" y="148380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112395</xdr:rowOff>
    </xdr:from>
    <xdr:to>
      <xdr:col>50</xdr:col>
      <xdr:colOff>165100</xdr:colOff>
      <xdr:row>87</xdr:row>
      <xdr:rowOff>41910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334500" y="148570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111760</xdr:rowOff>
    </xdr:from>
    <xdr:to>
      <xdr:col>46</xdr:col>
      <xdr:colOff>38100</xdr:colOff>
      <xdr:row>87</xdr:row>
      <xdr:rowOff>40640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470900" y="148564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111760</xdr:rowOff>
    </xdr:from>
    <xdr:to>
      <xdr:col>41</xdr:col>
      <xdr:colOff>101600</xdr:colOff>
      <xdr:row>87</xdr:row>
      <xdr:rowOff>39370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602220" y="14856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112395</xdr:rowOff>
    </xdr:from>
    <xdr:to>
      <xdr:col>36</xdr:col>
      <xdr:colOff>165100</xdr:colOff>
      <xdr:row>87</xdr:row>
      <xdr:rowOff>41910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738620" y="148570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153035</xdr:rowOff>
    </xdr:from>
    <xdr:ext cx="762000" cy="26543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153035</xdr:rowOff>
    </xdr:from>
    <xdr:ext cx="762000" cy="26543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153035</xdr:rowOff>
    </xdr:from>
    <xdr:ext cx="762000" cy="26543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153035</xdr:rowOff>
    </xdr:from>
    <xdr:ext cx="761365" cy="26543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153035</xdr:rowOff>
    </xdr:from>
    <xdr:ext cx="762000" cy="26543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111760</xdr:rowOff>
    </xdr:from>
    <xdr:to>
      <xdr:col>55</xdr:col>
      <xdr:colOff>50800</xdr:colOff>
      <xdr:row>87</xdr:row>
      <xdr:rowOff>39370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0152380" y="1485646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71120</xdr:rowOff>
    </xdr:from>
    <xdr:ext cx="469265" cy="264160"/>
    <xdr:sp macro="" textlink="">
      <xdr:nvSpPr>
        <xdr:cNvPr id="364" name="【公営住宅】&#10;一人当たり面積該当値テキスト">
          <a:extLst>
            <a:ext uri="{FF2B5EF4-FFF2-40B4-BE49-F238E27FC236}">
              <a16:creationId xmlns:a16="http://schemas.microsoft.com/office/drawing/2014/main" id="{00000000-0008-0000-0F00-00006C010000}"/>
            </a:ext>
          </a:extLst>
        </xdr:cNvPr>
        <xdr:cNvSpPr txBox="1"/>
      </xdr:nvSpPr>
      <xdr:spPr>
        <a:xfrm>
          <a:off x="10236200" y="1481582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109855</xdr:rowOff>
    </xdr:from>
    <xdr:to>
      <xdr:col>50</xdr:col>
      <xdr:colOff>165100</xdr:colOff>
      <xdr:row>87</xdr:row>
      <xdr:rowOff>38100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9334500" y="14854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161925</xdr:rowOff>
    </xdr:from>
    <xdr:to>
      <xdr:col>55</xdr:col>
      <xdr:colOff>0</xdr:colOff>
      <xdr:row>86</xdr:row>
      <xdr:rowOff>162560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9385300" y="1490662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111760</xdr:rowOff>
    </xdr:from>
    <xdr:to>
      <xdr:col>46</xdr:col>
      <xdr:colOff>38100</xdr:colOff>
      <xdr:row>87</xdr:row>
      <xdr:rowOff>40640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8470900" y="148564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161925</xdr:rowOff>
    </xdr:from>
    <xdr:to>
      <xdr:col>50</xdr:col>
      <xdr:colOff>114300</xdr:colOff>
      <xdr:row>86</xdr:row>
      <xdr:rowOff>163195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8521700" y="1490662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112395</xdr:rowOff>
    </xdr:from>
    <xdr:to>
      <xdr:col>41</xdr:col>
      <xdr:colOff>101600</xdr:colOff>
      <xdr:row>87</xdr:row>
      <xdr:rowOff>41910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7602220" y="148570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163195</xdr:rowOff>
    </xdr:from>
    <xdr:to>
      <xdr:col>45</xdr:col>
      <xdr:colOff>177800</xdr:colOff>
      <xdr:row>86</xdr:row>
      <xdr:rowOff>163830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7653020" y="1490789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112395</xdr:rowOff>
    </xdr:from>
    <xdr:to>
      <xdr:col>36</xdr:col>
      <xdr:colOff>165100</xdr:colOff>
      <xdr:row>87</xdr:row>
      <xdr:rowOff>41910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738620" y="148570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163830</xdr:rowOff>
    </xdr:from>
    <xdr:to>
      <xdr:col>41</xdr:col>
      <xdr:colOff>50800</xdr:colOff>
      <xdr:row>86</xdr:row>
      <xdr:rowOff>163830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6789420" y="14908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87</xdr:row>
      <xdr:rowOff>31750</xdr:rowOff>
    </xdr:from>
    <xdr:ext cx="469265" cy="263525"/>
    <xdr:sp macro="" textlink="">
      <xdr:nvSpPr>
        <xdr:cNvPr id="373" name="n_1aveValue【公営住宅】&#10;一人当たり面積">
          <a:extLst>
            <a:ext uri="{FF2B5EF4-FFF2-40B4-BE49-F238E27FC236}">
              <a16:creationId xmlns:a16="http://schemas.microsoft.com/office/drawing/2014/main" id="{00000000-0008-0000-0F00-000075010000}"/>
            </a:ext>
          </a:extLst>
        </xdr:cNvPr>
        <xdr:cNvSpPr txBox="1"/>
      </xdr:nvSpPr>
      <xdr:spPr>
        <a:xfrm>
          <a:off x="9142730" y="1494790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57150</xdr:rowOff>
    </xdr:from>
    <xdr:ext cx="468630" cy="264795"/>
    <xdr:sp macro="" textlink="">
      <xdr:nvSpPr>
        <xdr:cNvPr id="374" name="n_2aveValue【公営住宅】&#10;一人当たり面積">
          <a:extLst>
            <a:ext uri="{FF2B5EF4-FFF2-40B4-BE49-F238E27FC236}">
              <a16:creationId xmlns:a16="http://schemas.microsoft.com/office/drawing/2014/main" id="{00000000-0008-0000-0F00-000076010000}"/>
            </a:ext>
          </a:extLst>
        </xdr:cNvPr>
        <xdr:cNvSpPr txBox="1"/>
      </xdr:nvSpPr>
      <xdr:spPr>
        <a:xfrm>
          <a:off x="8291830" y="1463040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56515</xdr:rowOff>
    </xdr:from>
    <xdr:ext cx="467995" cy="262890"/>
    <xdr:sp macro="" textlink="">
      <xdr:nvSpPr>
        <xdr:cNvPr id="375" name="n_3aveValue【公営住宅】&#10;一人当たり面積">
          <a:extLst>
            <a:ext uri="{FF2B5EF4-FFF2-40B4-BE49-F238E27FC236}">
              <a16:creationId xmlns:a16="http://schemas.microsoft.com/office/drawing/2014/main" id="{00000000-0008-0000-0F00-000077010000}"/>
            </a:ext>
          </a:extLst>
        </xdr:cNvPr>
        <xdr:cNvSpPr txBox="1"/>
      </xdr:nvSpPr>
      <xdr:spPr>
        <a:xfrm>
          <a:off x="7423150" y="1462976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57785</xdr:rowOff>
    </xdr:from>
    <xdr:ext cx="467995" cy="264160"/>
    <xdr:sp macro="" textlink="">
      <xdr:nvSpPr>
        <xdr:cNvPr id="376" name="n_4aveValue【公営住宅】&#10;一人当たり面積">
          <a:extLst>
            <a:ext uri="{FF2B5EF4-FFF2-40B4-BE49-F238E27FC236}">
              <a16:creationId xmlns:a16="http://schemas.microsoft.com/office/drawing/2014/main" id="{00000000-0008-0000-0F00-000078010000}"/>
            </a:ext>
          </a:extLst>
        </xdr:cNvPr>
        <xdr:cNvSpPr txBox="1"/>
      </xdr:nvSpPr>
      <xdr:spPr>
        <a:xfrm>
          <a:off x="6559550" y="1463103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55245</xdr:rowOff>
    </xdr:from>
    <xdr:ext cx="469265" cy="262890"/>
    <xdr:sp macro="" textlink="">
      <xdr:nvSpPr>
        <xdr:cNvPr id="377" name="n_1mainValue【公営住宅】&#10;一人当たり面積">
          <a:extLst>
            <a:ext uri="{FF2B5EF4-FFF2-40B4-BE49-F238E27FC236}">
              <a16:creationId xmlns:a16="http://schemas.microsoft.com/office/drawing/2014/main" id="{00000000-0008-0000-0F00-000079010000}"/>
            </a:ext>
          </a:extLst>
        </xdr:cNvPr>
        <xdr:cNvSpPr txBox="1"/>
      </xdr:nvSpPr>
      <xdr:spPr>
        <a:xfrm>
          <a:off x="9142730" y="1462849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87</xdr:row>
      <xdr:rowOff>31115</xdr:rowOff>
    </xdr:from>
    <xdr:ext cx="468630" cy="263525"/>
    <xdr:sp macro="" textlink="">
      <xdr:nvSpPr>
        <xdr:cNvPr id="378" name="n_2mainValue【公営住宅】&#10;一人当たり面積">
          <a:extLst>
            <a:ext uri="{FF2B5EF4-FFF2-40B4-BE49-F238E27FC236}">
              <a16:creationId xmlns:a16="http://schemas.microsoft.com/office/drawing/2014/main" id="{00000000-0008-0000-0F00-00007A010000}"/>
            </a:ext>
          </a:extLst>
        </xdr:cNvPr>
        <xdr:cNvSpPr txBox="1"/>
      </xdr:nvSpPr>
      <xdr:spPr>
        <a:xfrm>
          <a:off x="8291830" y="1494726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31750</xdr:rowOff>
    </xdr:from>
    <xdr:ext cx="467995" cy="263525"/>
    <xdr:sp macro="" textlink="">
      <xdr:nvSpPr>
        <xdr:cNvPr id="379" name="n_3mainValue【公営住宅】&#10;一人当たり面積">
          <a:extLst>
            <a:ext uri="{FF2B5EF4-FFF2-40B4-BE49-F238E27FC236}">
              <a16:creationId xmlns:a16="http://schemas.microsoft.com/office/drawing/2014/main" id="{00000000-0008-0000-0F00-00007B010000}"/>
            </a:ext>
          </a:extLst>
        </xdr:cNvPr>
        <xdr:cNvSpPr txBox="1"/>
      </xdr:nvSpPr>
      <xdr:spPr>
        <a:xfrm>
          <a:off x="7423150" y="1494790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87</xdr:row>
      <xdr:rowOff>31750</xdr:rowOff>
    </xdr:from>
    <xdr:ext cx="467995" cy="263525"/>
    <xdr:sp macro="" textlink="">
      <xdr:nvSpPr>
        <xdr:cNvPr id="380" name="n_4mainValue【公営住宅】&#10;一人当たり面積">
          <a:extLst>
            <a:ext uri="{FF2B5EF4-FFF2-40B4-BE49-F238E27FC236}">
              <a16:creationId xmlns:a16="http://schemas.microsoft.com/office/drawing/2014/main" id="{00000000-0008-0000-0F00-00007C010000}"/>
            </a:ext>
          </a:extLst>
        </xdr:cNvPr>
        <xdr:cNvSpPr txBox="1"/>
      </xdr:nvSpPr>
      <xdr:spPr>
        <a:xfrm>
          <a:off x="6559550" y="1494790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78105</xdr:rowOff>
    </xdr:from>
    <xdr:to>
      <xdr:col>90</xdr:col>
      <xdr:colOff>25400</xdr:colOff>
      <xdr:row>28</xdr:row>
      <xdr:rowOff>26035</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52070</xdr:rowOff>
    </xdr:from>
    <xdr:to>
      <xdr:col>74</xdr:col>
      <xdr:colOff>0</xdr:colOff>
      <xdr:row>29</xdr:row>
      <xdr:rowOff>136525</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84455</xdr:rowOff>
    </xdr:from>
    <xdr:to>
      <xdr:col>74</xdr:col>
      <xdr:colOff>0</xdr:colOff>
      <xdr:row>30</xdr:row>
      <xdr:rowOff>168910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52070</xdr:rowOff>
    </xdr:from>
    <xdr:to>
      <xdr:col>79</xdr:col>
      <xdr:colOff>63500</xdr:colOff>
      <xdr:row>29</xdr:row>
      <xdr:rowOff>136525</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84455</xdr:rowOff>
    </xdr:from>
    <xdr:to>
      <xdr:col>79</xdr:col>
      <xdr:colOff>63500</xdr:colOff>
      <xdr:row>30</xdr:row>
      <xdr:rowOff>168910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52070</xdr:rowOff>
    </xdr:from>
    <xdr:to>
      <xdr:col>85</xdr:col>
      <xdr:colOff>63500</xdr:colOff>
      <xdr:row>29</xdr:row>
      <xdr:rowOff>136525</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84455</xdr:rowOff>
    </xdr:from>
    <xdr:to>
      <xdr:col>85</xdr:col>
      <xdr:colOff>63500</xdr:colOff>
      <xdr:row>30</xdr:row>
      <xdr:rowOff>168910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19685</xdr:rowOff>
    </xdr:from>
    <xdr:to>
      <xdr:col>90</xdr:col>
      <xdr:colOff>25400</xdr:colOff>
      <xdr:row>44</xdr:row>
      <xdr:rowOff>78105</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3050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77700" y="5143500"/>
          <a:ext cx="29654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78105</xdr:rowOff>
    </xdr:from>
    <xdr:to>
      <xdr:col>89</xdr:col>
      <xdr:colOff>177800</xdr:colOff>
      <xdr:row>44</xdr:row>
      <xdr:rowOff>78105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107315</xdr:rowOff>
    </xdr:from>
    <xdr:ext cx="466090" cy="26479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663680" y="7479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38735</xdr:rowOff>
    </xdr:from>
    <xdr:to>
      <xdr:col>89</xdr:col>
      <xdr:colOff>177800</xdr:colOff>
      <xdr:row>42</xdr:row>
      <xdr:rowOff>38735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68580</xdr:rowOff>
    </xdr:from>
    <xdr:ext cx="466090" cy="26479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663680" y="70980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29845</xdr:rowOff>
    </xdr:from>
    <xdr:ext cx="403225" cy="26352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722735" y="671639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136525</xdr:rowOff>
    </xdr:from>
    <xdr:to>
      <xdr:col>89</xdr:col>
      <xdr:colOff>177800</xdr:colOff>
      <xdr:row>37</xdr:row>
      <xdr:rowOff>136525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166370</xdr:rowOff>
    </xdr:from>
    <xdr:ext cx="403225" cy="26416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722735" y="6338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97790</xdr:rowOff>
    </xdr:from>
    <xdr:to>
      <xdr:col>89</xdr:col>
      <xdr:colOff>177800</xdr:colOff>
      <xdr:row>35</xdr:row>
      <xdr:rowOff>97790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127000</xdr:rowOff>
    </xdr:from>
    <xdr:ext cx="403225" cy="26416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722735" y="5956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58420</xdr:rowOff>
    </xdr:from>
    <xdr:to>
      <xdr:col>89</xdr:col>
      <xdr:colOff>177800</xdr:colOff>
      <xdr:row>33</xdr:row>
      <xdr:rowOff>58420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88265</xdr:rowOff>
    </xdr:from>
    <xdr:ext cx="337820" cy="26352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786870" y="5574665"/>
          <a:ext cx="337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19685</xdr:rowOff>
    </xdr:from>
    <xdr:to>
      <xdr:col>89</xdr:col>
      <xdr:colOff>177800</xdr:colOff>
      <xdr:row>31</xdr:row>
      <xdr:rowOff>19685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19685</xdr:rowOff>
    </xdr:from>
    <xdr:to>
      <xdr:col>90</xdr:col>
      <xdr:colOff>25400</xdr:colOff>
      <xdr:row>44</xdr:row>
      <xdr:rowOff>78105</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F00-0000A3010000}"/>
            </a:ext>
          </a:extLst>
        </xdr:cNvPr>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58420</xdr:rowOff>
    </xdr:from>
    <xdr:to>
      <xdr:col>85</xdr:col>
      <xdr:colOff>126365</xdr:colOff>
      <xdr:row>40</xdr:row>
      <xdr:rowOff>129540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5887065" y="57162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133985</xdr:rowOff>
    </xdr:from>
    <xdr:ext cx="469900" cy="26479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F00-0000A5010000}"/>
            </a:ext>
          </a:extLst>
        </xdr:cNvPr>
        <xdr:cNvSpPr txBox="1"/>
      </xdr:nvSpPr>
      <xdr:spPr>
        <a:xfrm>
          <a:off x="15925800" y="6991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129540</xdr:rowOff>
    </xdr:from>
    <xdr:to>
      <xdr:col>86</xdr:col>
      <xdr:colOff>25400</xdr:colOff>
      <xdr:row>40</xdr:row>
      <xdr:rowOff>129540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5798800" y="698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65430"/>
    <xdr:sp macro="" textlink="">
      <xdr:nvSpPr>
        <xdr:cNvPr id="423" name="【認定こども園・幼稚園・保育所】&#10;有形固定資産減価償却率最大値テキスト">
          <a:extLst>
            <a:ext uri="{FF2B5EF4-FFF2-40B4-BE49-F238E27FC236}">
              <a16:creationId xmlns:a16="http://schemas.microsoft.com/office/drawing/2014/main" id="{00000000-0008-0000-0F00-0000A7010000}"/>
            </a:ext>
          </a:extLst>
        </xdr:cNvPr>
        <xdr:cNvSpPr txBox="1"/>
      </xdr:nvSpPr>
      <xdr:spPr>
        <a:xfrm>
          <a:off x="15925800" y="5490210"/>
          <a:ext cx="340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58420</xdr:rowOff>
    </xdr:from>
    <xdr:to>
      <xdr:col>86</xdr:col>
      <xdr:colOff>25400</xdr:colOff>
      <xdr:row>33</xdr:row>
      <xdr:rowOff>58420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5798800" y="5716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67310</xdr:rowOff>
    </xdr:from>
    <xdr:ext cx="405130" cy="26352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F00-0000A9010000}"/>
            </a:ext>
          </a:extLst>
        </xdr:cNvPr>
        <xdr:cNvSpPr txBox="1"/>
      </xdr:nvSpPr>
      <xdr:spPr>
        <a:xfrm>
          <a:off x="15925800" y="6239510"/>
          <a:ext cx="4051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89535</xdr:rowOff>
    </xdr:from>
    <xdr:to>
      <xdr:col>85</xdr:col>
      <xdr:colOff>177800</xdr:colOff>
      <xdr:row>37</xdr:row>
      <xdr:rowOff>18415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836900" y="62617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33655</xdr:rowOff>
    </xdr:from>
    <xdr:to>
      <xdr:col>81</xdr:col>
      <xdr:colOff>101600</xdr:colOff>
      <xdr:row>37</xdr:row>
      <xdr:rowOff>137795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019020" y="6377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47625</xdr:rowOff>
    </xdr:from>
    <xdr:to>
      <xdr:col>76</xdr:col>
      <xdr:colOff>165100</xdr:colOff>
      <xdr:row>37</xdr:row>
      <xdr:rowOff>151765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155420" y="63912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163195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291820" y="64033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97790</xdr:rowOff>
    </xdr:from>
    <xdr:to>
      <xdr:col>67</xdr:col>
      <xdr:colOff>101600</xdr:colOff>
      <xdr:row>37</xdr:row>
      <xdr:rowOff>26035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423140" y="6269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75565</xdr:rowOff>
    </xdr:from>
    <xdr:ext cx="762000" cy="26416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702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75565</xdr:rowOff>
    </xdr:from>
    <xdr:ext cx="761365" cy="26416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8844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75565</xdr:rowOff>
    </xdr:from>
    <xdr:ext cx="762000" cy="26416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0208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75565</xdr:rowOff>
    </xdr:from>
    <xdr:ext cx="762000" cy="26416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1572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75565</xdr:rowOff>
    </xdr:from>
    <xdr:ext cx="761365" cy="26416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2885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143510</xdr:rowOff>
    </xdr:from>
    <xdr:to>
      <xdr:col>85</xdr:col>
      <xdr:colOff>177800</xdr:colOff>
      <xdr:row>36</xdr:row>
      <xdr:rowOff>71120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836900" y="6144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166370</xdr:rowOff>
    </xdr:from>
    <xdr:ext cx="405130" cy="264160"/>
    <xdr:sp macro="" textlink="">
      <xdr:nvSpPr>
        <xdr:cNvPr id="437" name="【認定こども園・幼稚園・保育所】&#10;有形固定資産減価償却率該当値テキスト">
          <a:extLst>
            <a:ext uri="{FF2B5EF4-FFF2-40B4-BE49-F238E27FC236}">
              <a16:creationId xmlns:a16="http://schemas.microsoft.com/office/drawing/2014/main" id="{00000000-0008-0000-0F00-0000B5010000}"/>
            </a:ext>
          </a:extLst>
        </xdr:cNvPr>
        <xdr:cNvSpPr txBox="1"/>
      </xdr:nvSpPr>
      <xdr:spPr>
        <a:xfrm>
          <a:off x="15925800" y="59956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79375</xdr:rowOff>
    </xdr:from>
    <xdr:to>
      <xdr:col>81</xdr:col>
      <xdr:colOff>101600</xdr:colOff>
      <xdr:row>36</xdr:row>
      <xdr:rowOff>8255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019020" y="60801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130810</xdr:rowOff>
    </xdr:from>
    <xdr:to>
      <xdr:col>85</xdr:col>
      <xdr:colOff>127000</xdr:colOff>
      <xdr:row>36</xdr:row>
      <xdr:rowOff>19685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069820" y="6131560"/>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119380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155420" y="60159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67310</xdr:rowOff>
    </xdr:from>
    <xdr:to>
      <xdr:col>81</xdr:col>
      <xdr:colOff>50800</xdr:colOff>
      <xdr:row>35</xdr:row>
      <xdr:rowOff>130810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206220" y="606806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125730</xdr:rowOff>
    </xdr:from>
    <xdr:to>
      <xdr:col>72</xdr:col>
      <xdr:colOff>38100</xdr:colOff>
      <xdr:row>35</xdr:row>
      <xdr:rowOff>54610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291820" y="59550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2540</xdr:rowOff>
    </xdr:from>
    <xdr:to>
      <xdr:col>76</xdr:col>
      <xdr:colOff>114300</xdr:colOff>
      <xdr:row>35</xdr:row>
      <xdr:rowOff>67310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342620" y="600329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58420</xdr:rowOff>
    </xdr:from>
    <xdr:to>
      <xdr:col>67</xdr:col>
      <xdr:colOff>101600</xdr:colOff>
      <xdr:row>34</xdr:row>
      <xdr:rowOff>161925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423140" y="58877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110490</xdr:rowOff>
    </xdr:from>
    <xdr:to>
      <xdr:col>71</xdr:col>
      <xdr:colOff>177800</xdr:colOff>
      <xdr:row>35</xdr:row>
      <xdr:rowOff>2540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73940" y="5939790"/>
          <a:ext cx="8686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128270</xdr:rowOff>
    </xdr:from>
    <xdr:ext cx="405130" cy="264160"/>
    <xdr:sp macro="" textlink="">
      <xdr:nvSpPr>
        <xdr:cNvPr id="446" name="n_1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4859635" y="647192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143510</xdr:rowOff>
    </xdr:from>
    <xdr:ext cx="403225" cy="264795"/>
    <xdr:sp macro="" textlink="">
      <xdr:nvSpPr>
        <xdr:cNvPr id="447" name="n_2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4008735" y="648716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154940</xdr:rowOff>
    </xdr:from>
    <xdr:ext cx="403225" cy="264795"/>
    <xdr:sp macro="" textlink="">
      <xdr:nvSpPr>
        <xdr:cNvPr id="448" name="n_3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3145135" y="649859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16510</xdr:rowOff>
    </xdr:from>
    <xdr:ext cx="403860" cy="264795"/>
    <xdr:sp macro="" textlink="">
      <xdr:nvSpPr>
        <xdr:cNvPr id="449" name="n_4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2276455" y="6360160"/>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24765</xdr:rowOff>
    </xdr:from>
    <xdr:ext cx="405130" cy="264795"/>
    <xdr:sp macro="" textlink="">
      <xdr:nvSpPr>
        <xdr:cNvPr id="450" name="n_1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859635" y="585406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136525</xdr:rowOff>
    </xdr:from>
    <xdr:ext cx="403225" cy="263525"/>
    <xdr:sp macro="" textlink="">
      <xdr:nvSpPr>
        <xdr:cNvPr id="451" name="n_2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4008735" y="579437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71120</xdr:rowOff>
    </xdr:from>
    <xdr:ext cx="403225" cy="264160"/>
    <xdr:sp macro="" textlink="">
      <xdr:nvSpPr>
        <xdr:cNvPr id="452" name="n_3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3145135" y="57289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3810</xdr:rowOff>
    </xdr:from>
    <xdr:ext cx="403860" cy="265430"/>
    <xdr:sp macro="" textlink="">
      <xdr:nvSpPr>
        <xdr:cNvPr id="453" name="n_4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2276455" y="5661660"/>
          <a:ext cx="403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78105</xdr:rowOff>
    </xdr:from>
    <xdr:to>
      <xdr:col>120</xdr:col>
      <xdr:colOff>152400</xdr:colOff>
      <xdr:row>28</xdr:row>
      <xdr:rowOff>26035</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52070</xdr:rowOff>
    </xdr:from>
    <xdr:to>
      <xdr:col>104</xdr:col>
      <xdr:colOff>127000</xdr:colOff>
      <xdr:row>29</xdr:row>
      <xdr:rowOff>136525</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84455</xdr:rowOff>
    </xdr:from>
    <xdr:to>
      <xdr:col>104</xdr:col>
      <xdr:colOff>127000</xdr:colOff>
      <xdr:row>30</xdr:row>
      <xdr:rowOff>168910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52070</xdr:rowOff>
    </xdr:from>
    <xdr:to>
      <xdr:col>110</xdr:col>
      <xdr:colOff>0</xdr:colOff>
      <xdr:row>29</xdr:row>
      <xdr:rowOff>136525</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84455</xdr:rowOff>
    </xdr:from>
    <xdr:to>
      <xdr:col>110</xdr:col>
      <xdr:colOff>0</xdr:colOff>
      <xdr:row>30</xdr:row>
      <xdr:rowOff>168910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52070</xdr:rowOff>
    </xdr:from>
    <xdr:to>
      <xdr:col>116</xdr:col>
      <xdr:colOff>0</xdr:colOff>
      <xdr:row>29</xdr:row>
      <xdr:rowOff>136525</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84455</xdr:rowOff>
    </xdr:from>
    <xdr:to>
      <xdr:col>116</xdr:col>
      <xdr:colOff>0</xdr:colOff>
      <xdr:row>30</xdr:row>
      <xdr:rowOff>168910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19685</xdr:rowOff>
    </xdr:from>
    <xdr:to>
      <xdr:col>120</xdr:col>
      <xdr:colOff>152400</xdr:colOff>
      <xdr:row>44</xdr:row>
      <xdr:rowOff>78105</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3050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767300" y="5143500"/>
          <a:ext cx="3486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78105</xdr:rowOff>
    </xdr:from>
    <xdr:to>
      <xdr:col>120</xdr:col>
      <xdr:colOff>114300</xdr:colOff>
      <xdr:row>44</xdr:row>
      <xdr:rowOff>78105</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94615</xdr:rowOff>
    </xdr:from>
    <xdr:to>
      <xdr:col>120</xdr:col>
      <xdr:colOff>114300</xdr:colOff>
      <xdr:row>42</xdr:row>
      <xdr:rowOff>94615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780032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124460</xdr:rowOff>
    </xdr:from>
    <xdr:ext cx="466090" cy="2635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348200" y="715391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111760</xdr:rowOff>
    </xdr:from>
    <xdr:to>
      <xdr:col>120</xdr:col>
      <xdr:colOff>114300</xdr:colOff>
      <xdr:row>40</xdr:row>
      <xdr:rowOff>111760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780032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140970</xdr:rowOff>
    </xdr:from>
    <xdr:ext cx="466090" cy="26543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348200" y="6827520"/>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38</xdr:row>
      <xdr:rowOff>127635</xdr:rowOff>
    </xdr:from>
    <xdr:to>
      <xdr:col>120</xdr:col>
      <xdr:colOff>114300</xdr:colOff>
      <xdr:row>38</xdr:row>
      <xdr:rowOff>127635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780032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158750</xdr:rowOff>
    </xdr:from>
    <xdr:ext cx="466090" cy="26352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348200" y="650240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36</xdr:row>
      <xdr:rowOff>144780</xdr:rowOff>
    </xdr:from>
    <xdr:to>
      <xdr:col>120</xdr:col>
      <xdr:colOff>114300</xdr:colOff>
      <xdr:row>36</xdr:row>
      <xdr:rowOff>144780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780032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171450</xdr:rowOff>
    </xdr:from>
    <xdr:ext cx="466090" cy="26416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348200" y="617220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34</xdr:row>
      <xdr:rowOff>161925</xdr:rowOff>
    </xdr:from>
    <xdr:to>
      <xdr:col>120</xdr:col>
      <xdr:colOff>114300</xdr:colOff>
      <xdr:row>34</xdr:row>
      <xdr:rowOff>161925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780032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090" cy="26479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348200" y="584517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780032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32385</xdr:rowOff>
    </xdr:from>
    <xdr:ext cx="466090" cy="26289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348200" y="551878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19685</xdr:rowOff>
    </xdr:from>
    <xdr:to>
      <xdr:col>120</xdr:col>
      <xdr:colOff>114300</xdr:colOff>
      <xdr:row>31</xdr:row>
      <xdr:rowOff>19685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48895</xdr:rowOff>
    </xdr:from>
    <xdr:ext cx="466090" cy="26479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348200" y="519239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19685</xdr:rowOff>
    </xdr:from>
    <xdr:to>
      <xdr:col>120</xdr:col>
      <xdr:colOff>152400</xdr:colOff>
      <xdr:row>44</xdr:row>
      <xdr:rowOff>78105</xdr:rowOff>
    </xdr:to>
    <xdr:sp macro="" textlink="">
      <xdr:nvSpPr>
        <xdr:cNvPr id="478" name="【認定こども園・幼稚園・保育所】&#10;一人当たり面積グラフ枠">
          <a:extLst>
            <a:ext uri="{FF2B5EF4-FFF2-40B4-BE49-F238E27FC236}">
              <a16:creationId xmlns:a16="http://schemas.microsoft.com/office/drawing/2014/main" id="{00000000-0008-0000-0F00-0000DE010000}"/>
            </a:ext>
          </a:extLst>
        </xdr:cNvPr>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55245</xdr:rowOff>
    </xdr:from>
    <xdr:to>
      <xdr:col>116</xdr:col>
      <xdr:colOff>62865</xdr:colOff>
      <xdr:row>41</xdr:row>
      <xdr:rowOff>102235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1571585" y="571309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105410</xdr:rowOff>
    </xdr:from>
    <xdr:ext cx="469900" cy="264795"/>
    <xdr:sp macro="" textlink="">
      <xdr:nvSpPr>
        <xdr:cNvPr id="480" name="【認定こども園・幼稚園・保育所】&#10;一人当たり面積最小値テキスト">
          <a:extLst>
            <a:ext uri="{FF2B5EF4-FFF2-40B4-BE49-F238E27FC236}">
              <a16:creationId xmlns:a16="http://schemas.microsoft.com/office/drawing/2014/main" id="{00000000-0008-0000-0F00-0000E0010000}"/>
            </a:ext>
          </a:extLst>
        </xdr:cNvPr>
        <xdr:cNvSpPr txBox="1"/>
      </xdr:nvSpPr>
      <xdr:spPr>
        <a:xfrm>
          <a:off x="21610320" y="71348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102235</xdr:rowOff>
    </xdr:from>
    <xdr:to>
      <xdr:col>116</xdr:col>
      <xdr:colOff>152400</xdr:colOff>
      <xdr:row>41</xdr:row>
      <xdr:rowOff>102235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1488400" y="7131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635</xdr:rowOff>
    </xdr:from>
    <xdr:ext cx="469900" cy="264795"/>
    <xdr:sp macro="" textlink="">
      <xdr:nvSpPr>
        <xdr:cNvPr id="482" name="【認定こども園・幼稚園・保育所】&#10;一人当たり面積最大値テキスト">
          <a:extLst>
            <a:ext uri="{FF2B5EF4-FFF2-40B4-BE49-F238E27FC236}">
              <a16:creationId xmlns:a16="http://schemas.microsoft.com/office/drawing/2014/main" id="{00000000-0008-0000-0F00-0000E2010000}"/>
            </a:ext>
          </a:extLst>
        </xdr:cNvPr>
        <xdr:cNvSpPr txBox="1"/>
      </xdr:nvSpPr>
      <xdr:spPr>
        <a:xfrm>
          <a:off x="21610320" y="54870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55245</xdr:rowOff>
    </xdr:from>
    <xdr:to>
      <xdr:col>116</xdr:col>
      <xdr:colOff>152400</xdr:colOff>
      <xdr:row>33</xdr:row>
      <xdr:rowOff>55245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1488400" y="5713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54610</xdr:rowOff>
    </xdr:from>
    <xdr:ext cx="469900" cy="262890"/>
    <xdr:sp macro="" textlink="">
      <xdr:nvSpPr>
        <xdr:cNvPr id="484" name="【認定こども園・幼稚園・保育所】&#10;一人当たり面積平均値テキスト">
          <a:extLst>
            <a:ext uri="{FF2B5EF4-FFF2-40B4-BE49-F238E27FC236}">
              <a16:creationId xmlns:a16="http://schemas.microsoft.com/office/drawing/2014/main" id="{00000000-0008-0000-0F00-0000E4010000}"/>
            </a:ext>
          </a:extLst>
        </xdr:cNvPr>
        <xdr:cNvSpPr txBox="1"/>
      </xdr:nvSpPr>
      <xdr:spPr>
        <a:xfrm>
          <a:off x="21610320" y="674116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76835</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1521420" y="6763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90170</xdr:rowOff>
    </xdr:from>
    <xdr:to>
      <xdr:col>112</xdr:col>
      <xdr:colOff>38100</xdr:colOff>
      <xdr:row>40</xdr:row>
      <xdr:rowOff>19050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0708620" y="67767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78105</xdr:rowOff>
    </xdr:from>
    <xdr:to>
      <xdr:col>107</xdr:col>
      <xdr:colOff>101600</xdr:colOff>
      <xdr:row>40</xdr:row>
      <xdr:rowOff>6985</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9839940" y="67646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171450</xdr:rowOff>
    </xdr:from>
    <xdr:to>
      <xdr:col>102</xdr:col>
      <xdr:colOff>165100</xdr:colOff>
      <xdr:row>39</xdr:row>
      <xdr:rowOff>104140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8976340" y="66865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140335</xdr:rowOff>
    </xdr:from>
    <xdr:to>
      <xdr:col>98</xdr:col>
      <xdr:colOff>38100</xdr:colOff>
      <xdr:row>40</xdr:row>
      <xdr:rowOff>68580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112740" y="68268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75565</xdr:rowOff>
    </xdr:from>
    <xdr:ext cx="761365" cy="26416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3868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75565</xdr:rowOff>
    </xdr:from>
    <xdr:ext cx="762000" cy="26416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057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75565</xdr:rowOff>
    </xdr:from>
    <xdr:ext cx="761365" cy="26416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97053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75565</xdr:rowOff>
    </xdr:from>
    <xdr:ext cx="762000" cy="26416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8417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75565</xdr:rowOff>
    </xdr:from>
    <xdr:ext cx="762000" cy="26416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9781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11430</xdr:rowOff>
    </xdr:from>
    <xdr:to>
      <xdr:col>116</xdr:col>
      <xdr:colOff>114300</xdr:colOff>
      <xdr:row>38</xdr:row>
      <xdr:rowOff>115570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521420" y="65265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34925</xdr:rowOff>
    </xdr:from>
    <xdr:ext cx="469900" cy="264160"/>
    <xdr:sp macro="" textlink="">
      <xdr:nvSpPr>
        <xdr:cNvPr id="496" name="【認定こども園・幼稚園・保育所】&#10;一人当たり面積該当値テキスト">
          <a:extLst>
            <a:ext uri="{FF2B5EF4-FFF2-40B4-BE49-F238E27FC236}">
              <a16:creationId xmlns:a16="http://schemas.microsoft.com/office/drawing/2014/main" id="{00000000-0008-0000-0F00-0000F0010000}"/>
            </a:ext>
          </a:extLst>
        </xdr:cNvPr>
        <xdr:cNvSpPr txBox="1"/>
      </xdr:nvSpPr>
      <xdr:spPr>
        <a:xfrm>
          <a:off x="21610320" y="637857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9525</xdr:rowOff>
    </xdr:from>
    <xdr:to>
      <xdr:col>112</xdr:col>
      <xdr:colOff>38100</xdr:colOff>
      <xdr:row>40</xdr:row>
      <xdr:rowOff>113030</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708620" y="686752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64135</xdr:rowOff>
    </xdr:from>
    <xdr:to>
      <xdr:col>116</xdr:col>
      <xdr:colOff>63500</xdr:colOff>
      <xdr:row>40</xdr:row>
      <xdr:rowOff>60960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759420" y="6579235"/>
          <a:ext cx="8128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141605</xdr:rowOff>
    </xdr:from>
    <xdr:to>
      <xdr:col>107</xdr:col>
      <xdr:colOff>101600</xdr:colOff>
      <xdr:row>41</xdr:row>
      <xdr:rowOff>69850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9839940" y="6999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41</xdr:row>
      <xdr:rowOff>18415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9890740" y="6918960"/>
          <a:ext cx="86868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148590</xdr:rowOff>
    </xdr:from>
    <xdr:to>
      <xdr:col>102</xdr:col>
      <xdr:colOff>165100</xdr:colOff>
      <xdr:row>41</xdr:row>
      <xdr:rowOff>77470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8976340" y="7006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18415</xdr:rowOff>
    </xdr:from>
    <xdr:to>
      <xdr:col>107</xdr:col>
      <xdr:colOff>50800</xdr:colOff>
      <xdr:row>41</xdr:row>
      <xdr:rowOff>25400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027140" y="704786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157480</xdr:rowOff>
    </xdr:from>
    <xdr:to>
      <xdr:col>98</xdr:col>
      <xdr:colOff>38100</xdr:colOff>
      <xdr:row>41</xdr:row>
      <xdr:rowOff>86360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112740" y="70154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25400</xdr:rowOff>
    </xdr:from>
    <xdr:to>
      <xdr:col>102</xdr:col>
      <xdr:colOff>114300</xdr:colOff>
      <xdr:row>41</xdr:row>
      <xdr:rowOff>33655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163540" y="705485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35560</xdr:rowOff>
    </xdr:from>
    <xdr:ext cx="469900" cy="264160"/>
    <xdr:sp macro="" textlink="">
      <xdr:nvSpPr>
        <xdr:cNvPr id="505" name="n_1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20516850" y="655066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23495</xdr:rowOff>
    </xdr:from>
    <xdr:ext cx="467995" cy="264795"/>
    <xdr:sp macro="" textlink="">
      <xdr:nvSpPr>
        <xdr:cNvPr id="506" name="n_2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9660870" y="653859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121285</xdr:rowOff>
    </xdr:from>
    <xdr:ext cx="467995" cy="264795"/>
    <xdr:sp macro="" textlink="">
      <xdr:nvSpPr>
        <xdr:cNvPr id="507" name="n_3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8797270" y="646493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86360</xdr:rowOff>
    </xdr:from>
    <xdr:ext cx="468630" cy="264795"/>
    <xdr:sp macro="" textlink="">
      <xdr:nvSpPr>
        <xdr:cNvPr id="508" name="n_4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7933670" y="660146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104140</xdr:rowOff>
    </xdr:from>
    <xdr:ext cx="469900" cy="264795"/>
    <xdr:sp macro="" textlink="">
      <xdr:nvSpPr>
        <xdr:cNvPr id="509" name="n_1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20516850" y="69621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60960</xdr:rowOff>
    </xdr:from>
    <xdr:ext cx="467995" cy="265430"/>
    <xdr:sp macro="" textlink="">
      <xdr:nvSpPr>
        <xdr:cNvPr id="510" name="n_2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19660870" y="7090410"/>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67945</xdr:rowOff>
    </xdr:from>
    <xdr:ext cx="467995" cy="263525"/>
    <xdr:sp macro="" textlink="">
      <xdr:nvSpPr>
        <xdr:cNvPr id="511" name="n_3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18797270" y="709739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76835</xdr:rowOff>
    </xdr:from>
    <xdr:ext cx="468630" cy="263525"/>
    <xdr:sp macro="" textlink="">
      <xdr:nvSpPr>
        <xdr:cNvPr id="512" name="n_4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7933670" y="710628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116840</xdr:rowOff>
    </xdr:from>
    <xdr:to>
      <xdr:col>90</xdr:col>
      <xdr:colOff>25400</xdr:colOff>
      <xdr:row>50</xdr:row>
      <xdr:rowOff>65405</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90805</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123825</xdr:rowOff>
    </xdr:from>
    <xdr:to>
      <xdr:col>74</xdr:col>
      <xdr:colOff>0</xdr:colOff>
      <xdr:row>53</xdr:row>
      <xdr:rowOff>32385</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90805</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123825</xdr:rowOff>
    </xdr:from>
    <xdr:to>
      <xdr:col>79</xdr:col>
      <xdr:colOff>63500</xdr:colOff>
      <xdr:row>53</xdr:row>
      <xdr:rowOff>32385</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90805</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123825</xdr:rowOff>
    </xdr:from>
    <xdr:to>
      <xdr:col>85</xdr:col>
      <xdr:colOff>63500</xdr:colOff>
      <xdr:row>53</xdr:row>
      <xdr:rowOff>32385</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58420</xdr:rowOff>
    </xdr:from>
    <xdr:to>
      <xdr:col>90</xdr:col>
      <xdr:colOff>25400</xdr:colOff>
      <xdr:row>66</xdr:row>
      <xdr:rowOff>116840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38735</xdr:rowOff>
    </xdr:from>
    <xdr:ext cx="296545" cy="231140"/>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77700" y="8954135"/>
          <a:ext cx="29654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116840</xdr:rowOff>
    </xdr:from>
    <xdr:to>
      <xdr:col>89</xdr:col>
      <xdr:colOff>177800</xdr:colOff>
      <xdr:row>66</xdr:row>
      <xdr:rowOff>116840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146685</xdr:rowOff>
    </xdr:from>
    <xdr:ext cx="466090" cy="262890"/>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663680" y="112909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78105</xdr:rowOff>
    </xdr:from>
    <xdr:to>
      <xdr:col>89</xdr:col>
      <xdr:colOff>177800</xdr:colOff>
      <xdr:row>64</xdr:row>
      <xdr:rowOff>78105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11580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107315</xdr:rowOff>
    </xdr:from>
    <xdr:ext cx="466090" cy="26479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663680" y="10908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38735</xdr:rowOff>
    </xdr:from>
    <xdr:to>
      <xdr:col>89</xdr:col>
      <xdr:colOff>177800</xdr:colOff>
      <xdr:row>62</xdr:row>
      <xdr:rowOff>38735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11580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68580</xdr:rowOff>
    </xdr:from>
    <xdr:ext cx="403225" cy="26479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722735" y="10527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29845</xdr:rowOff>
    </xdr:from>
    <xdr:ext cx="403225" cy="26352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722735" y="1014539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136525</xdr:rowOff>
    </xdr:from>
    <xdr:to>
      <xdr:col>89</xdr:col>
      <xdr:colOff>177800</xdr:colOff>
      <xdr:row>57</xdr:row>
      <xdr:rowOff>136525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11580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166370</xdr:rowOff>
    </xdr:from>
    <xdr:ext cx="403225" cy="26416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722735" y="9767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97790</xdr:rowOff>
    </xdr:from>
    <xdr:to>
      <xdr:col>89</xdr:col>
      <xdr:colOff>177800</xdr:colOff>
      <xdr:row>55</xdr:row>
      <xdr:rowOff>97790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11580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127000</xdr:rowOff>
    </xdr:from>
    <xdr:ext cx="403225" cy="26416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722735" y="9385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58420</xdr:rowOff>
    </xdr:from>
    <xdr:to>
      <xdr:col>89</xdr:col>
      <xdr:colOff>177800</xdr:colOff>
      <xdr:row>53</xdr:row>
      <xdr:rowOff>58420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88265</xdr:rowOff>
    </xdr:from>
    <xdr:ext cx="337820" cy="26352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786870" y="9003665"/>
          <a:ext cx="337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58420</xdr:rowOff>
    </xdr:from>
    <xdr:to>
      <xdr:col>90</xdr:col>
      <xdr:colOff>25400</xdr:colOff>
      <xdr:row>66</xdr:row>
      <xdr:rowOff>116840</xdr:rowOff>
    </xdr:to>
    <xdr:sp macro="" textlink="">
      <xdr:nvSpPr>
        <xdr:cNvPr id="536" name="【学校施設】&#10;有形固定資産減価償却率グラフ枠">
          <a:extLst>
            <a:ext uri="{FF2B5EF4-FFF2-40B4-BE49-F238E27FC236}">
              <a16:creationId xmlns:a16="http://schemas.microsoft.com/office/drawing/2014/main" id="{00000000-0008-0000-0F00-000018020000}"/>
            </a:ext>
          </a:extLst>
        </xdr:cNvPr>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53340</xdr:rowOff>
    </xdr:from>
    <xdr:to>
      <xdr:col>85</xdr:col>
      <xdr:colOff>126365</xdr:colOff>
      <xdr:row>63</xdr:row>
      <xdr:rowOff>104775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5887065" y="9654540"/>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109220</xdr:rowOff>
    </xdr:from>
    <xdr:ext cx="405130" cy="264160"/>
    <xdr:sp macro="" textlink="">
      <xdr:nvSpPr>
        <xdr:cNvPr id="538" name="【学校施設】&#10;有形固定資産減価償却率最小値テキスト">
          <a:extLst>
            <a:ext uri="{FF2B5EF4-FFF2-40B4-BE49-F238E27FC236}">
              <a16:creationId xmlns:a16="http://schemas.microsoft.com/office/drawing/2014/main" id="{00000000-0008-0000-0F00-00001A020000}"/>
            </a:ext>
          </a:extLst>
        </xdr:cNvPr>
        <xdr:cNvSpPr txBox="1"/>
      </xdr:nvSpPr>
      <xdr:spPr>
        <a:xfrm>
          <a:off x="15925800" y="109105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798800" y="10906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171450</xdr:rowOff>
    </xdr:from>
    <xdr:ext cx="405130" cy="263525"/>
    <xdr:sp macro="" textlink="">
      <xdr:nvSpPr>
        <xdr:cNvPr id="540" name="【学校施設】&#10;有形固定資産減価償却率最大値テキスト">
          <a:extLst>
            <a:ext uri="{FF2B5EF4-FFF2-40B4-BE49-F238E27FC236}">
              <a16:creationId xmlns:a16="http://schemas.microsoft.com/office/drawing/2014/main" id="{00000000-0008-0000-0F00-00001C020000}"/>
            </a:ext>
          </a:extLst>
        </xdr:cNvPr>
        <xdr:cNvSpPr txBox="1"/>
      </xdr:nvSpPr>
      <xdr:spPr>
        <a:xfrm>
          <a:off x="15925800" y="942975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5798800" y="9654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121285</xdr:rowOff>
    </xdr:from>
    <xdr:ext cx="405130" cy="264795"/>
    <xdr:sp macro="" textlink="">
      <xdr:nvSpPr>
        <xdr:cNvPr id="542" name="【学校施設】&#10;有形固定資産減価償却率平均値テキスト">
          <a:extLst>
            <a:ext uri="{FF2B5EF4-FFF2-40B4-BE49-F238E27FC236}">
              <a16:creationId xmlns:a16="http://schemas.microsoft.com/office/drawing/2014/main" id="{00000000-0008-0000-0F00-00001E020000}"/>
            </a:ext>
          </a:extLst>
        </xdr:cNvPr>
        <xdr:cNvSpPr txBox="1"/>
      </xdr:nvSpPr>
      <xdr:spPr>
        <a:xfrm>
          <a:off x="15925800" y="1023683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143510</xdr:rowOff>
    </xdr:from>
    <xdr:to>
      <xdr:col>85</xdr:col>
      <xdr:colOff>177800</xdr:colOff>
      <xdr:row>60</xdr:row>
      <xdr:rowOff>71120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5836900" y="10259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6985</xdr:rowOff>
    </xdr:from>
    <xdr:to>
      <xdr:col>81</xdr:col>
      <xdr:colOff>101600</xdr:colOff>
      <xdr:row>60</xdr:row>
      <xdr:rowOff>110490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5019020" y="102939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27940</xdr:rowOff>
    </xdr:from>
    <xdr:to>
      <xdr:col>76</xdr:col>
      <xdr:colOff>165100</xdr:colOff>
      <xdr:row>60</xdr:row>
      <xdr:rowOff>132080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4155420" y="103149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166370</xdr:rowOff>
    </xdr:from>
    <xdr:to>
      <xdr:col>72</xdr:col>
      <xdr:colOff>38100</xdr:colOff>
      <xdr:row>60</xdr:row>
      <xdr:rowOff>94615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3291820" y="102819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100330</xdr:rowOff>
    </xdr:from>
    <xdr:to>
      <xdr:col>67</xdr:col>
      <xdr:colOff>101600</xdr:colOff>
      <xdr:row>60</xdr:row>
      <xdr:rowOff>29210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2423140" y="10215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114300</xdr:rowOff>
    </xdr:from>
    <xdr:ext cx="762000" cy="26352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702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114300</xdr:rowOff>
    </xdr:from>
    <xdr:ext cx="761365" cy="26352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88440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114300</xdr:rowOff>
    </xdr:from>
    <xdr:ext cx="762000" cy="26352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40208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114300</xdr:rowOff>
    </xdr:from>
    <xdr:ext cx="762000" cy="26352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31572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114300</xdr:rowOff>
    </xdr:from>
    <xdr:ext cx="761365" cy="26352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28852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88265</xdr:rowOff>
    </xdr:from>
    <xdr:to>
      <xdr:col>85</xdr:col>
      <xdr:colOff>177800</xdr:colOff>
      <xdr:row>58</xdr:row>
      <xdr:rowOff>16510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5836900" y="9860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111760</xdr:rowOff>
    </xdr:from>
    <xdr:ext cx="405130" cy="262890"/>
    <xdr:sp macro="" textlink="">
      <xdr:nvSpPr>
        <xdr:cNvPr id="554" name="【学校施設】&#10;有形固定資産減価償却率該当値テキスト">
          <a:extLst>
            <a:ext uri="{FF2B5EF4-FFF2-40B4-BE49-F238E27FC236}">
              <a16:creationId xmlns:a16="http://schemas.microsoft.com/office/drawing/2014/main" id="{00000000-0008-0000-0F00-00002A020000}"/>
            </a:ext>
          </a:extLst>
        </xdr:cNvPr>
        <xdr:cNvSpPr txBox="1"/>
      </xdr:nvSpPr>
      <xdr:spPr>
        <a:xfrm>
          <a:off x="15925800" y="971296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48895</xdr:rowOff>
    </xdr:from>
    <xdr:to>
      <xdr:col>81</xdr:col>
      <xdr:colOff>101600</xdr:colOff>
      <xdr:row>57</xdr:row>
      <xdr:rowOff>153035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5019020" y="98215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101600</xdr:rowOff>
    </xdr:from>
    <xdr:to>
      <xdr:col>85</xdr:col>
      <xdr:colOff>127000</xdr:colOff>
      <xdr:row>57</xdr:row>
      <xdr:rowOff>140335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069820" y="9874250"/>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xdr:rowOff>
    </xdr:from>
    <xdr:to>
      <xdr:col>76</xdr:col>
      <xdr:colOff>165100</xdr:colOff>
      <xdr:row>57</xdr:row>
      <xdr:rowOff>104775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4155420" y="97732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53340</xdr:rowOff>
    </xdr:from>
    <xdr:to>
      <xdr:col>81</xdr:col>
      <xdr:colOff>50800</xdr:colOff>
      <xdr:row>57</xdr:row>
      <xdr:rowOff>101600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4206220" y="982599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68580</xdr:rowOff>
    </xdr:from>
    <xdr:to>
      <xdr:col>72</xdr:col>
      <xdr:colOff>38100</xdr:colOff>
      <xdr:row>57</xdr:row>
      <xdr:rowOff>171450</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3291820" y="984123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53340</xdr:rowOff>
    </xdr:from>
    <xdr:to>
      <xdr:col>76</xdr:col>
      <xdr:colOff>114300</xdr:colOff>
      <xdr:row>57</xdr:row>
      <xdr:rowOff>121285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3342620" y="9825990"/>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29845</xdr:rowOff>
    </xdr:from>
    <xdr:to>
      <xdr:col>67</xdr:col>
      <xdr:colOff>101600</xdr:colOff>
      <xdr:row>57</xdr:row>
      <xdr:rowOff>133985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2423140" y="98024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81915</xdr:rowOff>
    </xdr:from>
    <xdr:to>
      <xdr:col>71</xdr:col>
      <xdr:colOff>177800</xdr:colOff>
      <xdr:row>57</xdr:row>
      <xdr:rowOff>121285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73940" y="9854565"/>
          <a:ext cx="8686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101600</xdr:rowOff>
    </xdr:from>
    <xdr:ext cx="405130" cy="263525"/>
    <xdr:sp macro="" textlink="">
      <xdr:nvSpPr>
        <xdr:cNvPr id="563" name="n_1aveValue【学校施設】&#10;有形固定資産減価償却率">
          <a:extLst>
            <a:ext uri="{FF2B5EF4-FFF2-40B4-BE49-F238E27FC236}">
              <a16:creationId xmlns:a16="http://schemas.microsoft.com/office/drawing/2014/main" id="{00000000-0008-0000-0F00-000033020000}"/>
            </a:ext>
          </a:extLst>
        </xdr:cNvPr>
        <xdr:cNvSpPr txBox="1"/>
      </xdr:nvSpPr>
      <xdr:spPr>
        <a:xfrm>
          <a:off x="14859635" y="1038860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123825</xdr:rowOff>
    </xdr:from>
    <xdr:ext cx="403225" cy="263525"/>
    <xdr:sp macro="" textlink="">
      <xdr:nvSpPr>
        <xdr:cNvPr id="564" name="n_2aveValue【学校施設】&#10;有形固定資産減価償却率">
          <a:extLst>
            <a:ext uri="{FF2B5EF4-FFF2-40B4-BE49-F238E27FC236}">
              <a16:creationId xmlns:a16="http://schemas.microsoft.com/office/drawing/2014/main" id="{00000000-0008-0000-0F00-000034020000}"/>
            </a:ext>
          </a:extLst>
        </xdr:cNvPr>
        <xdr:cNvSpPr txBox="1"/>
      </xdr:nvSpPr>
      <xdr:spPr>
        <a:xfrm>
          <a:off x="14008735" y="1041082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86360</xdr:rowOff>
    </xdr:from>
    <xdr:ext cx="403225" cy="264795"/>
    <xdr:sp macro="" textlink="">
      <xdr:nvSpPr>
        <xdr:cNvPr id="565" name="n_3aveValue【学校施設】&#10;有形固定資産減価償却率">
          <a:extLst>
            <a:ext uri="{FF2B5EF4-FFF2-40B4-BE49-F238E27FC236}">
              <a16:creationId xmlns:a16="http://schemas.microsoft.com/office/drawing/2014/main" id="{00000000-0008-0000-0F00-000035020000}"/>
            </a:ext>
          </a:extLst>
        </xdr:cNvPr>
        <xdr:cNvSpPr txBox="1"/>
      </xdr:nvSpPr>
      <xdr:spPr>
        <a:xfrm>
          <a:off x="13145135" y="1037336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19685</xdr:rowOff>
    </xdr:from>
    <xdr:ext cx="403860" cy="263525"/>
    <xdr:sp macro="" textlink="">
      <xdr:nvSpPr>
        <xdr:cNvPr id="566" name="n_4aveValue【学校施設】&#10;有形固定資産減価償却率">
          <a:extLst>
            <a:ext uri="{FF2B5EF4-FFF2-40B4-BE49-F238E27FC236}">
              <a16:creationId xmlns:a16="http://schemas.microsoft.com/office/drawing/2014/main" id="{00000000-0008-0000-0F00-000036020000}"/>
            </a:ext>
          </a:extLst>
        </xdr:cNvPr>
        <xdr:cNvSpPr txBox="1"/>
      </xdr:nvSpPr>
      <xdr:spPr>
        <a:xfrm>
          <a:off x="12276455" y="1030668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170180</xdr:rowOff>
    </xdr:from>
    <xdr:ext cx="405130" cy="262890"/>
    <xdr:sp macro="" textlink="">
      <xdr:nvSpPr>
        <xdr:cNvPr id="567" name="n_1mainValue【学校施設】&#10;有形固定資産減価償却率">
          <a:extLst>
            <a:ext uri="{FF2B5EF4-FFF2-40B4-BE49-F238E27FC236}">
              <a16:creationId xmlns:a16="http://schemas.microsoft.com/office/drawing/2014/main" id="{00000000-0008-0000-0F00-000037020000}"/>
            </a:ext>
          </a:extLst>
        </xdr:cNvPr>
        <xdr:cNvSpPr txBox="1"/>
      </xdr:nvSpPr>
      <xdr:spPr>
        <a:xfrm>
          <a:off x="14859635" y="959993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121920</xdr:rowOff>
    </xdr:from>
    <xdr:ext cx="403225" cy="264795"/>
    <xdr:sp macro="" textlink="">
      <xdr:nvSpPr>
        <xdr:cNvPr id="568" name="n_2mainValue【学校施設】&#10;有形固定資産減価償却率">
          <a:extLst>
            <a:ext uri="{FF2B5EF4-FFF2-40B4-BE49-F238E27FC236}">
              <a16:creationId xmlns:a16="http://schemas.microsoft.com/office/drawing/2014/main" id="{00000000-0008-0000-0F00-000038020000}"/>
            </a:ext>
          </a:extLst>
        </xdr:cNvPr>
        <xdr:cNvSpPr txBox="1"/>
      </xdr:nvSpPr>
      <xdr:spPr>
        <a:xfrm>
          <a:off x="14008735" y="955167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13970</xdr:rowOff>
    </xdr:from>
    <xdr:ext cx="403225" cy="264160"/>
    <xdr:sp macro="" textlink="">
      <xdr:nvSpPr>
        <xdr:cNvPr id="569" name="n_3mainValue【学校施設】&#10;有形固定資産減価償却率">
          <a:extLst>
            <a:ext uri="{FF2B5EF4-FFF2-40B4-BE49-F238E27FC236}">
              <a16:creationId xmlns:a16="http://schemas.microsoft.com/office/drawing/2014/main" id="{00000000-0008-0000-0F00-000039020000}"/>
            </a:ext>
          </a:extLst>
        </xdr:cNvPr>
        <xdr:cNvSpPr txBox="1"/>
      </xdr:nvSpPr>
      <xdr:spPr>
        <a:xfrm>
          <a:off x="13145135" y="96151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150495</xdr:rowOff>
    </xdr:from>
    <xdr:ext cx="403860" cy="264160"/>
    <xdr:sp macro="" textlink="">
      <xdr:nvSpPr>
        <xdr:cNvPr id="570" name="n_4mainValue【学校施設】&#10;有形固定資産減価償却率">
          <a:extLst>
            <a:ext uri="{FF2B5EF4-FFF2-40B4-BE49-F238E27FC236}">
              <a16:creationId xmlns:a16="http://schemas.microsoft.com/office/drawing/2014/main" id="{00000000-0008-0000-0F00-00003A020000}"/>
            </a:ext>
          </a:extLst>
        </xdr:cNvPr>
        <xdr:cNvSpPr txBox="1"/>
      </xdr:nvSpPr>
      <xdr:spPr>
        <a:xfrm>
          <a:off x="12276455" y="9580245"/>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116840</xdr:rowOff>
    </xdr:from>
    <xdr:to>
      <xdr:col>120</xdr:col>
      <xdr:colOff>152400</xdr:colOff>
      <xdr:row>50</xdr:row>
      <xdr:rowOff>65405</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90805</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123825</xdr:rowOff>
    </xdr:from>
    <xdr:to>
      <xdr:col>104</xdr:col>
      <xdr:colOff>127000</xdr:colOff>
      <xdr:row>53</xdr:row>
      <xdr:rowOff>32385</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90805</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123825</xdr:rowOff>
    </xdr:from>
    <xdr:to>
      <xdr:col>110</xdr:col>
      <xdr:colOff>0</xdr:colOff>
      <xdr:row>53</xdr:row>
      <xdr:rowOff>32385</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90805</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123825</xdr:rowOff>
    </xdr:from>
    <xdr:to>
      <xdr:col>116</xdr:col>
      <xdr:colOff>0</xdr:colOff>
      <xdr:row>53</xdr:row>
      <xdr:rowOff>32385</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58420</xdr:rowOff>
    </xdr:from>
    <xdr:to>
      <xdr:col>120</xdr:col>
      <xdr:colOff>152400</xdr:colOff>
      <xdr:row>66</xdr:row>
      <xdr:rowOff>116840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38735</xdr:rowOff>
    </xdr:from>
    <xdr:ext cx="348615" cy="231140"/>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767300" y="8954135"/>
          <a:ext cx="3486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116840</xdr:rowOff>
    </xdr:from>
    <xdr:to>
      <xdr:col>120</xdr:col>
      <xdr:colOff>114300</xdr:colOff>
      <xdr:row>66</xdr:row>
      <xdr:rowOff>116840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78105</xdr:rowOff>
    </xdr:from>
    <xdr:to>
      <xdr:col>120</xdr:col>
      <xdr:colOff>114300</xdr:colOff>
      <xdr:row>64</xdr:row>
      <xdr:rowOff>78105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780032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107315</xdr:rowOff>
    </xdr:from>
    <xdr:ext cx="466090" cy="26479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348200" y="10908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38735</xdr:rowOff>
    </xdr:from>
    <xdr:to>
      <xdr:col>120</xdr:col>
      <xdr:colOff>114300</xdr:colOff>
      <xdr:row>62</xdr:row>
      <xdr:rowOff>38735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780032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68580</xdr:rowOff>
    </xdr:from>
    <xdr:ext cx="466090" cy="26479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348200" y="105270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29845</xdr:rowOff>
    </xdr:from>
    <xdr:ext cx="531495" cy="26352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284065" y="1014539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136525</xdr:rowOff>
    </xdr:from>
    <xdr:to>
      <xdr:col>120</xdr:col>
      <xdr:colOff>114300</xdr:colOff>
      <xdr:row>57</xdr:row>
      <xdr:rowOff>136525</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780032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166370</xdr:rowOff>
    </xdr:from>
    <xdr:ext cx="531495" cy="26416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284065" y="976757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97790</xdr:rowOff>
    </xdr:from>
    <xdr:to>
      <xdr:col>120</xdr:col>
      <xdr:colOff>114300</xdr:colOff>
      <xdr:row>55</xdr:row>
      <xdr:rowOff>97790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780032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127000</xdr:rowOff>
    </xdr:from>
    <xdr:ext cx="531495" cy="26416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284065" y="9385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58420</xdr:rowOff>
    </xdr:from>
    <xdr:to>
      <xdr:col>120</xdr:col>
      <xdr:colOff>114300</xdr:colOff>
      <xdr:row>53</xdr:row>
      <xdr:rowOff>58420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88265</xdr:rowOff>
    </xdr:from>
    <xdr:ext cx="531495" cy="26352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284065" y="9003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58420</xdr:rowOff>
    </xdr:from>
    <xdr:to>
      <xdr:col>120</xdr:col>
      <xdr:colOff>152400</xdr:colOff>
      <xdr:row>66</xdr:row>
      <xdr:rowOff>116840</xdr:rowOff>
    </xdr:to>
    <xdr:sp macro="" textlink="">
      <xdr:nvSpPr>
        <xdr:cNvPr id="593" name="【学校施設】&#10;一人当たり面積グラフ枠">
          <a:extLst>
            <a:ext uri="{FF2B5EF4-FFF2-40B4-BE49-F238E27FC236}">
              <a16:creationId xmlns:a16="http://schemas.microsoft.com/office/drawing/2014/main" id="{00000000-0008-0000-0F00-000051020000}"/>
            </a:ext>
          </a:extLst>
        </xdr:cNvPr>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114300</xdr:rowOff>
    </xdr:from>
    <xdr:to>
      <xdr:col>116</xdr:col>
      <xdr:colOff>62865</xdr:colOff>
      <xdr:row>63</xdr:row>
      <xdr:rowOff>135255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1571585" y="954405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138430</xdr:rowOff>
    </xdr:from>
    <xdr:ext cx="469900" cy="263525"/>
    <xdr:sp macro="" textlink="">
      <xdr:nvSpPr>
        <xdr:cNvPr id="595" name="【学校施設】&#10;一人当たり面積最小値テキスト">
          <a:extLst>
            <a:ext uri="{FF2B5EF4-FFF2-40B4-BE49-F238E27FC236}">
              <a16:creationId xmlns:a16="http://schemas.microsoft.com/office/drawing/2014/main" id="{00000000-0008-0000-0F00-000053020000}"/>
            </a:ext>
          </a:extLst>
        </xdr:cNvPr>
        <xdr:cNvSpPr txBox="1"/>
      </xdr:nvSpPr>
      <xdr:spPr>
        <a:xfrm>
          <a:off x="21610320" y="1093978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135255</xdr:rowOff>
    </xdr:from>
    <xdr:to>
      <xdr:col>116</xdr:col>
      <xdr:colOff>152400</xdr:colOff>
      <xdr:row>63</xdr:row>
      <xdr:rowOff>135255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1488400" y="10936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59690</xdr:rowOff>
    </xdr:from>
    <xdr:ext cx="534670" cy="264795"/>
    <xdr:sp macro="" textlink="">
      <xdr:nvSpPr>
        <xdr:cNvPr id="597" name="【学校施設】&#10;一人当たり面積最大値テキスト">
          <a:extLst>
            <a:ext uri="{FF2B5EF4-FFF2-40B4-BE49-F238E27FC236}">
              <a16:creationId xmlns:a16="http://schemas.microsoft.com/office/drawing/2014/main" id="{00000000-0008-0000-0F00-000055020000}"/>
            </a:ext>
          </a:extLst>
        </xdr:cNvPr>
        <xdr:cNvSpPr txBox="1"/>
      </xdr:nvSpPr>
      <xdr:spPr>
        <a:xfrm>
          <a:off x="21610320" y="93179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1488400" y="9544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41910</xdr:rowOff>
    </xdr:from>
    <xdr:ext cx="469900" cy="263525"/>
    <xdr:sp macro="" textlink="">
      <xdr:nvSpPr>
        <xdr:cNvPr id="599" name="【学校施設】&#10;一人当たり面積平均値テキスト">
          <a:extLst>
            <a:ext uri="{FF2B5EF4-FFF2-40B4-BE49-F238E27FC236}">
              <a16:creationId xmlns:a16="http://schemas.microsoft.com/office/drawing/2014/main" id="{00000000-0008-0000-0F00-000057020000}"/>
            </a:ext>
          </a:extLst>
        </xdr:cNvPr>
        <xdr:cNvSpPr txBox="1"/>
      </xdr:nvSpPr>
      <xdr:spPr>
        <a:xfrm>
          <a:off x="21610320" y="10671810"/>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63500</xdr:rowOff>
    </xdr:from>
    <xdr:to>
      <xdr:col>116</xdr:col>
      <xdr:colOff>114300</xdr:colOff>
      <xdr:row>62</xdr:row>
      <xdr:rowOff>167005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521420" y="106934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99060</xdr:rowOff>
    </xdr:from>
    <xdr:to>
      <xdr:col>112</xdr:col>
      <xdr:colOff>38100</xdr:colOff>
      <xdr:row>63</xdr:row>
      <xdr:rowOff>27305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708620" y="1072896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88900</xdr:rowOff>
    </xdr:from>
    <xdr:to>
      <xdr:col>107</xdr:col>
      <xdr:colOff>101600</xdr:colOff>
      <xdr:row>63</xdr:row>
      <xdr:rowOff>18415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839940" y="10718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100965</xdr:rowOff>
    </xdr:from>
    <xdr:to>
      <xdr:col>102</xdr:col>
      <xdr:colOff>165100</xdr:colOff>
      <xdr:row>63</xdr:row>
      <xdr:rowOff>29845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8976340" y="107308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112395</xdr:rowOff>
    </xdr:from>
    <xdr:to>
      <xdr:col>98</xdr:col>
      <xdr:colOff>38100</xdr:colOff>
      <xdr:row>63</xdr:row>
      <xdr:rowOff>41910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112740" y="107422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114300</xdr:rowOff>
    </xdr:from>
    <xdr:ext cx="761365" cy="26352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38680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114300</xdr:rowOff>
    </xdr:from>
    <xdr:ext cx="762000" cy="26352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057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114300</xdr:rowOff>
    </xdr:from>
    <xdr:ext cx="761365" cy="26352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70532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114300</xdr:rowOff>
    </xdr:from>
    <xdr:ext cx="762000" cy="26352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8417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114300</xdr:rowOff>
    </xdr:from>
    <xdr:ext cx="762000" cy="26352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9781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146685</xdr:rowOff>
    </xdr:from>
    <xdr:to>
      <xdr:col>116</xdr:col>
      <xdr:colOff>114300</xdr:colOff>
      <xdr:row>62</xdr:row>
      <xdr:rowOff>75565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521420" y="106051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170180</xdr:rowOff>
    </xdr:from>
    <xdr:ext cx="469900" cy="262890"/>
    <xdr:sp macro="" textlink="">
      <xdr:nvSpPr>
        <xdr:cNvPr id="611" name="【学校施設】&#10;一人当たり面積該当値テキスト">
          <a:extLst>
            <a:ext uri="{FF2B5EF4-FFF2-40B4-BE49-F238E27FC236}">
              <a16:creationId xmlns:a16="http://schemas.microsoft.com/office/drawing/2014/main" id="{00000000-0008-0000-0F00-000063020000}"/>
            </a:ext>
          </a:extLst>
        </xdr:cNvPr>
        <xdr:cNvSpPr txBox="1"/>
      </xdr:nvSpPr>
      <xdr:spPr>
        <a:xfrm>
          <a:off x="21610320" y="1045718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167005</xdr:rowOff>
    </xdr:from>
    <xdr:to>
      <xdr:col>112</xdr:col>
      <xdr:colOff>38100</xdr:colOff>
      <xdr:row>62</xdr:row>
      <xdr:rowOff>95250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708620" y="106254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23495</xdr:rowOff>
    </xdr:from>
    <xdr:to>
      <xdr:col>116</xdr:col>
      <xdr:colOff>63500</xdr:colOff>
      <xdr:row>62</xdr:row>
      <xdr:rowOff>43815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0759420" y="1065339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5080</xdr:rowOff>
    </xdr:from>
    <xdr:to>
      <xdr:col>107</xdr:col>
      <xdr:colOff>101600</xdr:colOff>
      <xdr:row>62</xdr:row>
      <xdr:rowOff>109220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839940" y="106349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43815</xdr:rowOff>
    </xdr:from>
    <xdr:to>
      <xdr:col>111</xdr:col>
      <xdr:colOff>177800</xdr:colOff>
      <xdr:row>62</xdr:row>
      <xdr:rowOff>57150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9890740" y="1067371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56515</xdr:rowOff>
    </xdr:from>
    <xdr:to>
      <xdr:col>102</xdr:col>
      <xdr:colOff>165100</xdr:colOff>
      <xdr:row>62</xdr:row>
      <xdr:rowOff>160655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976340" y="106864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107950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027140" y="10687050"/>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67945</xdr:rowOff>
    </xdr:from>
    <xdr:to>
      <xdr:col>98</xdr:col>
      <xdr:colOff>38100</xdr:colOff>
      <xdr:row>62</xdr:row>
      <xdr:rowOff>171450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112740" y="1069784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107950</xdr:rowOff>
    </xdr:from>
    <xdr:to>
      <xdr:col>102</xdr:col>
      <xdr:colOff>114300</xdr:colOff>
      <xdr:row>62</xdr:row>
      <xdr:rowOff>120650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8163540" y="1073785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18415</xdr:rowOff>
    </xdr:from>
    <xdr:ext cx="469900" cy="262890"/>
    <xdr:sp macro="" textlink="">
      <xdr:nvSpPr>
        <xdr:cNvPr id="620" name="n_1aveValue【学校施設】&#10;一人当たり面積">
          <a:extLst>
            <a:ext uri="{FF2B5EF4-FFF2-40B4-BE49-F238E27FC236}">
              <a16:creationId xmlns:a16="http://schemas.microsoft.com/office/drawing/2014/main" id="{00000000-0008-0000-0F00-00006C020000}"/>
            </a:ext>
          </a:extLst>
        </xdr:cNvPr>
        <xdr:cNvSpPr txBox="1"/>
      </xdr:nvSpPr>
      <xdr:spPr>
        <a:xfrm>
          <a:off x="20516850" y="1081976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8890</xdr:rowOff>
    </xdr:from>
    <xdr:ext cx="467995" cy="263525"/>
    <xdr:sp macro="" textlink="">
      <xdr:nvSpPr>
        <xdr:cNvPr id="621" name="n_2aveValue【学校施設】&#10;一人当たり面積">
          <a:extLst>
            <a:ext uri="{FF2B5EF4-FFF2-40B4-BE49-F238E27FC236}">
              <a16:creationId xmlns:a16="http://schemas.microsoft.com/office/drawing/2014/main" id="{00000000-0008-0000-0F00-00006D020000}"/>
            </a:ext>
          </a:extLst>
        </xdr:cNvPr>
        <xdr:cNvSpPr txBox="1"/>
      </xdr:nvSpPr>
      <xdr:spPr>
        <a:xfrm>
          <a:off x="19660870" y="1081024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20320</xdr:rowOff>
    </xdr:from>
    <xdr:ext cx="467995" cy="263525"/>
    <xdr:sp macro="" textlink="">
      <xdr:nvSpPr>
        <xdr:cNvPr id="622" name="n_3aveValue【学校施設】&#10;一人当たり面積">
          <a:extLst>
            <a:ext uri="{FF2B5EF4-FFF2-40B4-BE49-F238E27FC236}">
              <a16:creationId xmlns:a16="http://schemas.microsoft.com/office/drawing/2014/main" id="{00000000-0008-0000-0F00-00006E020000}"/>
            </a:ext>
          </a:extLst>
        </xdr:cNvPr>
        <xdr:cNvSpPr txBox="1"/>
      </xdr:nvSpPr>
      <xdr:spPr>
        <a:xfrm>
          <a:off x="18797270" y="1082167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31750</xdr:rowOff>
    </xdr:from>
    <xdr:ext cx="468630" cy="263525"/>
    <xdr:sp macro="" textlink="">
      <xdr:nvSpPr>
        <xdr:cNvPr id="623" name="n_4aveValue【学校施設】&#10;一人当たり面積">
          <a:extLst>
            <a:ext uri="{FF2B5EF4-FFF2-40B4-BE49-F238E27FC236}">
              <a16:creationId xmlns:a16="http://schemas.microsoft.com/office/drawing/2014/main" id="{00000000-0008-0000-0F00-00006F020000}"/>
            </a:ext>
          </a:extLst>
        </xdr:cNvPr>
        <xdr:cNvSpPr txBox="1"/>
      </xdr:nvSpPr>
      <xdr:spPr>
        <a:xfrm>
          <a:off x="17933670" y="1083310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112395</xdr:rowOff>
    </xdr:from>
    <xdr:ext cx="469900" cy="262890"/>
    <xdr:sp macro="" textlink="">
      <xdr:nvSpPr>
        <xdr:cNvPr id="624" name="n_1mainValue【学校施設】&#10;一人当たり面積">
          <a:extLst>
            <a:ext uri="{FF2B5EF4-FFF2-40B4-BE49-F238E27FC236}">
              <a16:creationId xmlns:a16="http://schemas.microsoft.com/office/drawing/2014/main" id="{00000000-0008-0000-0F00-000070020000}"/>
            </a:ext>
          </a:extLst>
        </xdr:cNvPr>
        <xdr:cNvSpPr txBox="1"/>
      </xdr:nvSpPr>
      <xdr:spPr>
        <a:xfrm>
          <a:off x="20516850" y="1039939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125730</xdr:rowOff>
    </xdr:from>
    <xdr:ext cx="467995" cy="263525"/>
    <xdr:sp macro="" textlink="">
      <xdr:nvSpPr>
        <xdr:cNvPr id="625" name="n_2mainValue【学校施設】&#10;一人当たり面積">
          <a:extLst>
            <a:ext uri="{FF2B5EF4-FFF2-40B4-BE49-F238E27FC236}">
              <a16:creationId xmlns:a16="http://schemas.microsoft.com/office/drawing/2014/main" id="{00000000-0008-0000-0F00-000071020000}"/>
            </a:ext>
          </a:extLst>
        </xdr:cNvPr>
        <xdr:cNvSpPr txBox="1"/>
      </xdr:nvSpPr>
      <xdr:spPr>
        <a:xfrm>
          <a:off x="19660870" y="1041273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1905</xdr:rowOff>
    </xdr:from>
    <xdr:ext cx="467995" cy="264795"/>
    <xdr:sp macro="" textlink="">
      <xdr:nvSpPr>
        <xdr:cNvPr id="626" name="n_3mainValue【学校施設】&#10;一人当たり面積">
          <a:extLst>
            <a:ext uri="{FF2B5EF4-FFF2-40B4-BE49-F238E27FC236}">
              <a16:creationId xmlns:a16="http://schemas.microsoft.com/office/drawing/2014/main" id="{00000000-0008-0000-0F00-000072020000}"/>
            </a:ext>
          </a:extLst>
        </xdr:cNvPr>
        <xdr:cNvSpPr txBox="1"/>
      </xdr:nvSpPr>
      <xdr:spPr>
        <a:xfrm>
          <a:off x="18797270" y="1046035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13335</xdr:rowOff>
    </xdr:from>
    <xdr:ext cx="468630" cy="264160"/>
    <xdr:sp macro="" textlink="">
      <xdr:nvSpPr>
        <xdr:cNvPr id="627" name="n_4mainValue【学校施設】&#10;一人当たり面積">
          <a:extLst>
            <a:ext uri="{FF2B5EF4-FFF2-40B4-BE49-F238E27FC236}">
              <a16:creationId xmlns:a16="http://schemas.microsoft.com/office/drawing/2014/main" id="{00000000-0008-0000-0F00-000073020000}"/>
            </a:ext>
          </a:extLst>
        </xdr:cNvPr>
        <xdr:cNvSpPr txBox="1"/>
      </xdr:nvSpPr>
      <xdr:spPr>
        <a:xfrm>
          <a:off x="17933670" y="1047178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156210</xdr:rowOff>
    </xdr:from>
    <xdr:to>
      <xdr:col>90</xdr:col>
      <xdr:colOff>25400</xdr:colOff>
      <xdr:row>72</xdr:row>
      <xdr:rowOff>104140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129540</xdr:rowOff>
    </xdr:from>
    <xdr:to>
      <xdr:col>74</xdr:col>
      <xdr:colOff>0</xdr:colOff>
      <xdr:row>74</xdr:row>
      <xdr:rowOff>38735</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161925</xdr:rowOff>
    </xdr:from>
    <xdr:to>
      <xdr:col>74</xdr:col>
      <xdr:colOff>0</xdr:colOff>
      <xdr:row>75</xdr:row>
      <xdr:rowOff>71120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129540</xdr:rowOff>
    </xdr:from>
    <xdr:to>
      <xdr:col>79</xdr:col>
      <xdr:colOff>63500</xdr:colOff>
      <xdr:row>74</xdr:row>
      <xdr:rowOff>38735</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161925</xdr:rowOff>
    </xdr:from>
    <xdr:to>
      <xdr:col>79</xdr:col>
      <xdr:colOff>63500</xdr:colOff>
      <xdr:row>75</xdr:row>
      <xdr:rowOff>71120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129540</xdr:rowOff>
    </xdr:from>
    <xdr:to>
      <xdr:col>85</xdr:col>
      <xdr:colOff>63500</xdr:colOff>
      <xdr:row>74</xdr:row>
      <xdr:rowOff>38735</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161925</xdr:rowOff>
    </xdr:from>
    <xdr:to>
      <xdr:col>85</xdr:col>
      <xdr:colOff>63500</xdr:colOff>
      <xdr:row>75</xdr:row>
      <xdr:rowOff>71120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97790</xdr:rowOff>
    </xdr:from>
    <xdr:to>
      <xdr:col>90</xdr:col>
      <xdr:colOff>25400</xdr:colOff>
      <xdr:row>88</xdr:row>
      <xdr:rowOff>156210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115800" y="12956540"/>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156210</xdr:rowOff>
    </xdr:from>
    <xdr:to>
      <xdr:col>120</xdr:col>
      <xdr:colOff>152400</xdr:colOff>
      <xdr:row>72</xdr:row>
      <xdr:rowOff>104140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129540</xdr:rowOff>
    </xdr:from>
    <xdr:to>
      <xdr:col>104</xdr:col>
      <xdr:colOff>127000</xdr:colOff>
      <xdr:row>74</xdr:row>
      <xdr:rowOff>38735</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161925</xdr:rowOff>
    </xdr:from>
    <xdr:to>
      <xdr:col>104</xdr:col>
      <xdr:colOff>127000</xdr:colOff>
      <xdr:row>75</xdr:row>
      <xdr:rowOff>71120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129540</xdr:rowOff>
    </xdr:from>
    <xdr:to>
      <xdr:col>110</xdr:col>
      <xdr:colOff>0</xdr:colOff>
      <xdr:row>74</xdr:row>
      <xdr:rowOff>38735</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161925</xdr:rowOff>
    </xdr:from>
    <xdr:to>
      <xdr:col>110</xdr:col>
      <xdr:colOff>0</xdr:colOff>
      <xdr:row>75</xdr:row>
      <xdr:rowOff>71120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129540</xdr:rowOff>
    </xdr:from>
    <xdr:to>
      <xdr:col>116</xdr:col>
      <xdr:colOff>0</xdr:colOff>
      <xdr:row>74</xdr:row>
      <xdr:rowOff>38735</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161925</xdr:rowOff>
    </xdr:from>
    <xdr:to>
      <xdr:col>116</xdr:col>
      <xdr:colOff>0</xdr:colOff>
      <xdr:row>75</xdr:row>
      <xdr:rowOff>71120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97790</xdr:rowOff>
    </xdr:from>
    <xdr:to>
      <xdr:col>120</xdr:col>
      <xdr:colOff>152400</xdr:colOff>
      <xdr:row>88</xdr:row>
      <xdr:rowOff>156210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7800320" y="12956540"/>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11580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780032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類似団体と比較して特に有形固定資産減価償却率が高くなっている施設は、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橋りょう・トンネル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であり、特に低くなっている施設は、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認定こども園・幼稚園・保育所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である。</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橋りょう・トンネル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については、神流町保有のトンネルはないので、すべて橋りょう部分である。橋梁長寿命化計画を策定し、同計画に基づき、計画的に老朽化に取り組んでいる。令和3</a:t>
          </a:r>
          <a:r>
            <a:rPr kumimoji="1" lang="en-US" altLang="ja-JP" sz="1100" baseline="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年度においては、計画に基づき</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つの橋梁の補修工事を行っている</a:t>
          </a:r>
          <a:r>
            <a:rPr kumimoji="1" lang="ja-JP" altLang="en-US" sz="1100">
              <a:solidFill>
                <a:schemeClr val="dk1"/>
              </a:solidFill>
              <a:effectLst/>
              <a:latin typeface="ＭＳ Ｐゴシック"/>
              <a:ea typeface="ＭＳ Ｐゴシック"/>
              <a:cs typeface="+mn-cs"/>
            </a:rPr>
            <a:t>が、老朽化した橋梁が多く、</a:t>
          </a:r>
          <a:r>
            <a:rPr kumimoji="1" lang="en-US" altLang="ja-JP" sz="1100">
              <a:solidFill>
                <a:schemeClr val="dk1"/>
              </a:solidFill>
              <a:effectLst/>
              <a:latin typeface="ＭＳ Ｐゴシック"/>
              <a:ea typeface="ＭＳ Ｐゴシック"/>
              <a:cs typeface="+mn-cs"/>
            </a:rPr>
            <a:t>1</a:t>
          </a:r>
          <a:r>
            <a:rPr kumimoji="1" lang="ja-JP" altLang="en-US" sz="1100">
              <a:solidFill>
                <a:schemeClr val="dk1"/>
              </a:solidFill>
              <a:effectLst/>
              <a:latin typeface="ＭＳ Ｐゴシック"/>
              <a:ea typeface="ＭＳ Ｐゴシック"/>
              <a:cs typeface="+mn-cs"/>
            </a:rPr>
            <a:t>つの工事に対して多大な経費がかかるため、計画に沿い順次行っていきたい</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に関しては、平成</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年度に老朽化していた中里中学校体育館を新設し、平成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年度には万場小学校体育館を大規模改修したため</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有形固定資産減価償却率が低くなっている。維持管理にかかる経費の適正化に取り組んでいく。</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認定こども園・幼稚園・保育所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に関しては、神流町保有の施設として、認定こども園及び幼稚園は保有していないので、保育所のみとなっている。保育所は</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施設を保有しており平成</a:t>
          </a:r>
          <a:r>
            <a:rPr kumimoji="1" lang="en-US" altLang="ja-JP" sz="1100">
              <a:solidFill>
                <a:schemeClr val="dk1"/>
              </a:solidFill>
              <a:effectLst/>
              <a:latin typeface="ＭＳ Ｐゴシック"/>
              <a:ea typeface="ＭＳ Ｐゴシック"/>
              <a:cs typeface="+mn-cs"/>
            </a:rPr>
            <a:t>26</a:t>
          </a:r>
          <a:r>
            <a:rPr kumimoji="1" lang="ja-JP" altLang="ja-JP" sz="1100">
              <a:solidFill>
                <a:schemeClr val="dk1"/>
              </a:solidFill>
              <a:effectLst/>
              <a:latin typeface="ＭＳ Ｐゴシック"/>
              <a:ea typeface="ＭＳ Ｐゴシック"/>
              <a:cs typeface="+mn-cs"/>
            </a:rPr>
            <a:t>年度に新設した施設であり、現在は有形固定資産減価償却率は低いが、試算では4年後に類似団体平均値を上回る。こちらも安易に経費をかけるものではなく、経費の適正化に取り組んでいく。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19685</xdr:rowOff>
    </xdr:from>
    <xdr:to>
      <xdr:col>120</xdr:col>
      <xdr:colOff>152400</xdr:colOff>
      <xdr:row>4</xdr:row>
      <xdr:rowOff>65405</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127000</xdr:colOff>
      <xdr:row>4</xdr:row>
      <xdr:rowOff>38735</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18</xdr:col>
      <xdr:colOff>127000</xdr:colOff>
      <xdr:row>15</xdr:row>
      <xdr:rowOff>65405</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12</xdr:row>
      <xdr:rowOff>104140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66</xdr:col>
      <xdr:colOff>95250</xdr:colOff>
      <xdr:row>7</xdr:row>
      <xdr:rowOff>6985</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66</xdr:col>
      <xdr:colOff>95250</xdr:colOff>
      <xdr:row>8</xdr:row>
      <xdr:rowOff>104140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136525</xdr:rowOff>
    </xdr:from>
    <xdr:to>
      <xdr:col>59</xdr:col>
      <xdr:colOff>73025</xdr:colOff>
      <xdr:row>6</xdr:row>
      <xdr:rowOff>65405</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58420</xdr:rowOff>
    </xdr:from>
    <xdr:to>
      <xdr:col>59</xdr:col>
      <xdr:colOff>73025</xdr:colOff>
      <xdr:row>7</xdr:row>
      <xdr:rowOff>161925</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156210</xdr:rowOff>
    </xdr:from>
    <xdr:to>
      <xdr:col>59</xdr:col>
      <xdr:colOff>15875</xdr:colOff>
      <xdr:row>9</xdr:row>
      <xdr:rowOff>123825</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48260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52070</xdr:rowOff>
    </xdr:from>
    <xdr:ext cx="8896350" cy="26416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26035</xdr:rowOff>
    </xdr:from>
    <xdr:ext cx="6046470" cy="26479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6479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83260" y="342900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149225</xdr:rowOff>
    </xdr:from>
    <xdr:ext cx="4433570" cy="26289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83260" y="3749675"/>
          <a:ext cx="4433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78105</xdr:rowOff>
    </xdr:from>
    <xdr:to>
      <xdr:col>28</xdr:col>
      <xdr:colOff>152400</xdr:colOff>
      <xdr:row>28</xdr:row>
      <xdr:rowOff>26035</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52070</xdr:rowOff>
    </xdr:from>
    <xdr:to>
      <xdr:col>12</xdr:col>
      <xdr:colOff>127000</xdr:colOff>
      <xdr:row>29</xdr:row>
      <xdr:rowOff>136525</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84455</xdr:rowOff>
    </xdr:from>
    <xdr:to>
      <xdr:col>12</xdr:col>
      <xdr:colOff>127000</xdr:colOff>
      <xdr:row>30</xdr:row>
      <xdr:rowOff>168910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52070</xdr:rowOff>
    </xdr:from>
    <xdr:to>
      <xdr:col>18</xdr:col>
      <xdr:colOff>0</xdr:colOff>
      <xdr:row>29</xdr:row>
      <xdr:rowOff>136525</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84455</xdr:rowOff>
    </xdr:from>
    <xdr:to>
      <xdr:col>18</xdr:col>
      <xdr:colOff>0</xdr:colOff>
      <xdr:row>30</xdr:row>
      <xdr:rowOff>168910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52070</xdr:rowOff>
    </xdr:from>
    <xdr:to>
      <xdr:col>24</xdr:col>
      <xdr:colOff>0</xdr:colOff>
      <xdr:row>29</xdr:row>
      <xdr:rowOff>136525</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84455</xdr:rowOff>
    </xdr:from>
    <xdr:to>
      <xdr:col>24</xdr:col>
      <xdr:colOff>0</xdr:colOff>
      <xdr:row>30</xdr:row>
      <xdr:rowOff>168910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19685</xdr:rowOff>
    </xdr:from>
    <xdr:to>
      <xdr:col>28</xdr:col>
      <xdr:colOff>152400</xdr:colOff>
      <xdr:row>44</xdr:row>
      <xdr:rowOff>78105</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41680" y="5334635"/>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78105</xdr:rowOff>
    </xdr:from>
    <xdr:to>
      <xdr:col>59</xdr:col>
      <xdr:colOff>88900</xdr:colOff>
      <xdr:row>28</xdr:row>
      <xdr:rowOff>26035</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52070</xdr:rowOff>
    </xdr:from>
    <xdr:to>
      <xdr:col>43</xdr:col>
      <xdr:colOff>63500</xdr:colOff>
      <xdr:row>29</xdr:row>
      <xdr:rowOff>136525</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84455</xdr:rowOff>
    </xdr:from>
    <xdr:to>
      <xdr:col>43</xdr:col>
      <xdr:colOff>63500</xdr:colOff>
      <xdr:row>30</xdr:row>
      <xdr:rowOff>168910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52070</xdr:rowOff>
    </xdr:from>
    <xdr:to>
      <xdr:col>48</xdr:col>
      <xdr:colOff>127000</xdr:colOff>
      <xdr:row>29</xdr:row>
      <xdr:rowOff>136525</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84455</xdr:rowOff>
    </xdr:from>
    <xdr:to>
      <xdr:col>48</xdr:col>
      <xdr:colOff>127000</xdr:colOff>
      <xdr:row>30</xdr:row>
      <xdr:rowOff>168910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52070</xdr:rowOff>
    </xdr:from>
    <xdr:to>
      <xdr:col>54</xdr:col>
      <xdr:colOff>127000</xdr:colOff>
      <xdr:row>29</xdr:row>
      <xdr:rowOff>136525</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84455</xdr:rowOff>
    </xdr:from>
    <xdr:to>
      <xdr:col>54</xdr:col>
      <xdr:colOff>127000</xdr:colOff>
      <xdr:row>30</xdr:row>
      <xdr:rowOff>168910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19685</xdr:rowOff>
    </xdr:from>
    <xdr:to>
      <xdr:col>59</xdr:col>
      <xdr:colOff>88900</xdr:colOff>
      <xdr:row>44</xdr:row>
      <xdr:rowOff>78105</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431280" y="5334635"/>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116840</xdr:rowOff>
    </xdr:from>
    <xdr:to>
      <xdr:col>28</xdr:col>
      <xdr:colOff>152400</xdr:colOff>
      <xdr:row>50</xdr:row>
      <xdr:rowOff>65405</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90805</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123825</xdr:rowOff>
    </xdr:from>
    <xdr:to>
      <xdr:col>12</xdr:col>
      <xdr:colOff>127000</xdr:colOff>
      <xdr:row>53</xdr:row>
      <xdr:rowOff>32385</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90805</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123825</xdr:rowOff>
    </xdr:from>
    <xdr:to>
      <xdr:col>18</xdr:col>
      <xdr:colOff>0</xdr:colOff>
      <xdr:row>53</xdr:row>
      <xdr:rowOff>32385</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90805</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123825</xdr:rowOff>
    </xdr:from>
    <xdr:to>
      <xdr:col>24</xdr:col>
      <xdr:colOff>0</xdr:colOff>
      <xdr:row>53</xdr:row>
      <xdr:rowOff>32385</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58420</xdr:rowOff>
    </xdr:from>
    <xdr:to>
      <xdr:col>28</xdr:col>
      <xdr:colOff>152400</xdr:colOff>
      <xdr:row>66</xdr:row>
      <xdr:rowOff>116840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38735</xdr:rowOff>
    </xdr:from>
    <xdr:ext cx="297180" cy="231140"/>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08660" y="8954135"/>
          <a:ext cx="29718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116840</xdr:rowOff>
    </xdr:from>
    <xdr:to>
      <xdr:col>28</xdr:col>
      <xdr:colOff>114300</xdr:colOff>
      <xdr:row>66</xdr:row>
      <xdr:rowOff>116840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146685</xdr:rowOff>
    </xdr:from>
    <xdr:ext cx="466090" cy="262890"/>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89560" y="112909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133985</xdr:rowOff>
    </xdr:from>
    <xdr:to>
      <xdr:col>28</xdr:col>
      <xdr:colOff>114300</xdr:colOff>
      <xdr:row>64</xdr:row>
      <xdr:rowOff>133985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4168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163195</xdr:rowOff>
    </xdr:from>
    <xdr:ext cx="466090" cy="264795"/>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89560" y="1096454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149860</xdr:rowOff>
    </xdr:from>
    <xdr:to>
      <xdr:col>28</xdr:col>
      <xdr:colOff>114300</xdr:colOff>
      <xdr:row>62</xdr:row>
      <xdr:rowOff>149860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4168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2590" cy="26543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3695" y="10634345"/>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167005</xdr:rowOff>
    </xdr:from>
    <xdr:to>
      <xdr:col>28</xdr:col>
      <xdr:colOff>114300</xdr:colOff>
      <xdr:row>60</xdr:row>
      <xdr:rowOff>167005</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4168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21590</xdr:rowOff>
    </xdr:from>
    <xdr:ext cx="402590" cy="26352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3695" y="10308590"/>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8890</xdr:rowOff>
    </xdr:from>
    <xdr:to>
      <xdr:col>28</xdr:col>
      <xdr:colOff>114300</xdr:colOff>
      <xdr:row>59</xdr:row>
      <xdr:rowOff>8890</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4168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38100</xdr:rowOff>
    </xdr:from>
    <xdr:ext cx="402590" cy="26543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3695" y="998220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25400</xdr:rowOff>
    </xdr:from>
    <xdr:to>
      <xdr:col>28</xdr:col>
      <xdr:colOff>114300</xdr:colOff>
      <xdr:row>57</xdr:row>
      <xdr:rowOff>25400</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4168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55245</xdr:rowOff>
    </xdr:from>
    <xdr:ext cx="402590" cy="26289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3695" y="9656445"/>
          <a:ext cx="402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41910</xdr:rowOff>
    </xdr:from>
    <xdr:to>
      <xdr:col>28</xdr:col>
      <xdr:colOff>114300</xdr:colOff>
      <xdr:row>55</xdr:row>
      <xdr:rowOff>41910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4168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71120</xdr:rowOff>
    </xdr:from>
    <xdr:ext cx="337185" cy="26416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12750" y="9329420"/>
          <a:ext cx="337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58420</xdr:rowOff>
    </xdr:from>
    <xdr:to>
      <xdr:col>28</xdr:col>
      <xdr:colOff>114300</xdr:colOff>
      <xdr:row>53</xdr:row>
      <xdr:rowOff>58420</xdr:rowOff>
    </xdr:to>
    <xdr:cxnSp macro="">
      <xdr:nvCxnSpPr>
        <xdr:cNvPr id="72" name="直線コネクタ 71">
          <a:extLst>
            <a:ext uri="{FF2B5EF4-FFF2-40B4-BE49-F238E27FC236}">
              <a16:creationId xmlns:a16="http://schemas.microsoft.com/office/drawing/2014/main" id="{00000000-0008-0000-1000-000048000000}"/>
            </a:ext>
          </a:extLst>
        </xdr:cNvPr>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58420</xdr:rowOff>
    </xdr:from>
    <xdr:to>
      <xdr:col>28</xdr:col>
      <xdr:colOff>152400</xdr:colOff>
      <xdr:row>66</xdr:row>
      <xdr:rowOff>116840</xdr:rowOff>
    </xdr:to>
    <xdr:sp macro="" textlink="">
      <xdr:nvSpPr>
        <xdr:cNvPr id="73" name="【体育館・プール】&#10;有形固定資産減価償却率グラフ枠">
          <a:extLst>
            <a:ext uri="{FF2B5EF4-FFF2-40B4-BE49-F238E27FC236}">
              <a16:creationId xmlns:a16="http://schemas.microsoft.com/office/drawing/2014/main" id="{00000000-0008-0000-1000-000049000000}"/>
            </a:ext>
          </a:extLst>
        </xdr:cNvPr>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171450</xdr:rowOff>
    </xdr:from>
    <xdr:to>
      <xdr:col>24</xdr:col>
      <xdr:colOff>62865</xdr:colOff>
      <xdr:row>64</xdr:row>
      <xdr:rowOff>133985</xdr:rowOff>
    </xdr:to>
    <xdr:cxnSp macro="">
      <xdr:nvCxnSpPr>
        <xdr:cNvPr id="74" name="直線コネクタ 73">
          <a:extLst>
            <a:ext uri="{FF2B5EF4-FFF2-40B4-BE49-F238E27FC236}">
              <a16:creationId xmlns:a16="http://schemas.microsoft.com/office/drawing/2014/main" id="{00000000-0008-0000-1000-00004A000000}"/>
            </a:ext>
          </a:extLst>
        </xdr:cNvPr>
        <xdr:cNvCxnSpPr/>
      </xdr:nvCxnSpPr>
      <xdr:spPr>
        <a:xfrm flipV="1">
          <a:off x="4512945" y="960120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137795</xdr:rowOff>
    </xdr:from>
    <xdr:ext cx="469900" cy="263525"/>
    <xdr:sp macro="" textlink="">
      <xdr:nvSpPr>
        <xdr:cNvPr id="75" name="【体育館・プール】&#10;有形固定資産減価償却率最小値テキスト">
          <a:extLst>
            <a:ext uri="{FF2B5EF4-FFF2-40B4-BE49-F238E27FC236}">
              <a16:creationId xmlns:a16="http://schemas.microsoft.com/office/drawing/2014/main" id="{00000000-0008-0000-1000-00004B000000}"/>
            </a:ext>
          </a:extLst>
        </xdr:cNvPr>
        <xdr:cNvSpPr txBox="1"/>
      </xdr:nvSpPr>
      <xdr:spPr>
        <a:xfrm>
          <a:off x="4551680" y="1111059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133985</xdr:rowOff>
    </xdr:from>
    <xdr:to>
      <xdr:col>24</xdr:col>
      <xdr:colOff>152400</xdr:colOff>
      <xdr:row>64</xdr:row>
      <xdr:rowOff>133985</xdr:rowOff>
    </xdr:to>
    <xdr:cxnSp macro="">
      <xdr:nvCxnSpPr>
        <xdr:cNvPr id="76" name="直線コネクタ 75">
          <a:extLst>
            <a:ext uri="{FF2B5EF4-FFF2-40B4-BE49-F238E27FC236}">
              <a16:creationId xmlns:a16="http://schemas.microsoft.com/office/drawing/2014/main" id="{00000000-0008-0000-1000-00004C000000}"/>
            </a:ext>
          </a:extLst>
        </xdr:cNvPr>
        <xdr:cNvCxnSpPr/>
      </xdr:nvCxnSpPr>
      <xdr:spPr>
        <a:xfrm>
          <a:off x="4429760" y="11106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118745</xdr:rowOff>
    </xdr:from>
    <xdr:ext cx="340360" cy="265430"/>
    <xdr:sp macro="" textlink="">
      <xdr:nvSpPr>
        <xdr:cNvPr id="77" name="【体育館・プール】&#10;有形固定資産減価償却率最大値テキスト">
          <a:extLst>
            <a:ext uri="{FF2B5EF4-FFF2-40B4-BE49-F238E27FC236}">
              <a16:creationId xmlns:a16="http://schemas.microsoft.com/office/drawing/2014/main" id="{00000000-0008-0000-1000-00004D000000}"/>
            </a:ext>
          </a:extLst>
        </xdr:cNvPr>
        <xdr:cNvSpPr txBox="1"/>
      </xdr:nvSpPr>
      <xdr:spPr>
        <a:xfrm>
          <a:off x="4551680" y="9377045"/>
          <a:ext cx="340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171450</xdr:rowOff>
    </xdr:from>
    <xdr:to>
      <xdr:col>24</xdr:col>
      <xdr:colOff>152400</xdr:colOff>
      <xdr:row>55</xdr:row>
      <xdr:rowOff>171450</xdr:rowOff>
    </xdr:to>
    <xdr:cxnSp macro="">
      <xdr:nvCxnSpPr>
        <xdr:cNvPr id="78" name="直線コネクタ 77">
          <a:extLst>
            <a:ext uri="{FF2B5EF4-FFF2-40B4-BE49-F238E27FC236}">
              <a16:creationId xmlns:a16="http://schemas.microsoft.com/office/drawing/2014/main" id="{00000000-0008-0000-1000-00004E000000}"/>
            </a:ext>
          </a:extLst>
        </xdr:cNvPr>
        <xdr:cNvCxnSpPr/>
      </xdr:nvCxnSpPr>
      <xdr:spPr>
        <a:xfrm>
          <a:off x="4429760" y="9601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151765</xdr:rowOff>
    </xdr:from>
    <xdr:ext cx="405130" cy="264160"/>
    <xdr:sp macro="" textlink="">
      <xdr:nvSpPr>
        <xdr:cNvPr id="79" name="【体育館・プール】&#10;有形固定資産減価償却率平均値テキスト">
          <a:extLst>
            <a:ext uri="{FF2B5EF4-FFF2-40B4-BE49-F238E27FC236}">
              <a16:creationId xmlns:a16="http://schemas.microsoft.com/office/drawing/2014/main" id="{00000000-0008-0000-1000-00004F000000}"/>
            </a:ext>
          </a:extLst>
        </xdr:cNvPr>
        <xdr:cNvSpPr txBox="1"/>
      </xdr:nvSpPr>
      <xdr:spPr>
        <a:xfrm>
          <a:off x="4551680" y="1026731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128270</xdr:rowOff>
    </xdr:from>
    <xdr:to>
      <xdr:col>24</xdr:col>
      <xdr:colOff>114300</xdr:colOff>
      <xdr:row>61</xdr:row>
      <xdr:rowOff>57150</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4462780" y="104152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107950</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3649980" y="102914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138430</xdr:rowOff>
    </xdr:from>
    <xdr:to>
      <xdr:col>15</xdr:col>
      <xdr:colOff>101600</xdr:colOff>
      <xdr:row>62</xdr:row>
      <xdr:rowOff>66675</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2781300" y="105968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55245</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917700" y="10584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144780</xdr:rowOff>
    </xdr:from>
    <xdr:to>
      <xdr:col>6</xdr:col>
      <xdr:colOff>38100</xdr:colOff>
      <xdr:row>62</xdr:row>
      <xdr:rowOff>73025</xdr:rowOff>
    </xdr:to>
    <xdr:sp macro="" textlink="">
      <xdr:nvSpPr>
        <xdr:cNvPr id="84" name="フローチャート: 判断 83">
          <a:extLst>
            <a:ext uri="{FF2B5EF4-FFF2-40B4-BE49-F238E27FC236}">
              <a16:creationId xmlns:a16="http://schemas.microsoft.com/office/drawing/2014/main" id="{00000000-0008-0000-1000-000054000000}"/>
            </a:ext>
          </a:extLst>
        </xdr:cNvPr>
        <xdr:cNvSpPr/>
      </xdr:nvSpPr>
      <xdr:spPr>
        <a:xfrm>
          <a:off x="1054100" y="106032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114300</xdr:rowOff>
    </xdr:from>
    <xdr:ext cx="761365" cy="263525"/>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432816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114300</xdr:rowOff>
    </xdr:from>
    <xdr:ext cx="762000" cy="26352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351536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114300</xdr:rowOff>
    </xdr:from>
    <xdr:ext cx="761365" cy="263525"/>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264668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114300</xdr:rowOff>
    </xdr:from>
    <xdr:ext cx="762000" cy="26352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17830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114300</xdr:rowOff>
    </xdr:from>
    <xdr:ext cx="762000" cy="263525"/>
    <xdr:sp macro="" textlink="">
      <xdr:nvSpPr>
        <xdr:cNvPr id="89" name="テキスト ボックス 88">
          <a:extLst>
            <a:ext uri="{FF2B5EF4-FFF2-40B4-BE49-F238E27FC236}">
              <a16:creationId xmlns:a16="http://schemas.microsoft.com/office/drawing/2014/main" id="{00000000-0008-0000-1000-000059000000}"/>
            </a:ext>
          </a:extLst>
        </xdr:cNvPr>
        <xdr:cNvSpPr txBox="1"/>
      </xdr:nvSpPr>
      <xdr:spPr>
        <a:xfrm>
          <a:off x="9194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128270</xdr:rowOff>
    </xdr:from>
    <xdr:to>
      <xdr:col>24</xdr:col>
      <xdr:colOff>114300</xdr:colOff>
      <xdr:row>63</xdr:row>
      <xdr:rowOff>57150</xdr:rowOff>
    </xdr:to>
    <xdr:sp macro="" textlink="">
      <xdr:nvSpPr>
        <xdr:cNvPr id="90" name="楕円 89">
          <a:extLst>
            <a:ext uri="{FF2B5EF4-FFF2-40B4-BE49-F238E27FC236}">
              <a16:creationId xmlns:a16="http://schemas.microsoft.com/office/drawing/2014/main" id="{00000000-0008-0000-1000-00005A000000}"/>
            </a:ext>
          </a:extLst>
        </xdr:cNvPr>
        <xdr:cNvSpPr/>
      </xdr:nvSpPr>
      <xdr:spPr>
        <a:xfrm>
          <a:off x="4462780" y="107581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106045</xdr:rowOff>
    </xdr:from>
    <xdr:ext cx="405130" cy="264795"/>
    <xdr:sp macro="" textlink="">
      <xdr:nvSpPr>
        <xdr:cNvPr id="91" name="【体育館・プール】&#10;有形固定資産減価償却率該当値テキスト">
          <a:extLst>
            <a:ext uri="{FF2B5EF4-FFF2-40B4-BE49-F238E27FC236}">
              <a16:creationId xmlns:a16="http://schemas.microsoft.com/office/drawing/2014/main" id="{00000000-0008-0000-1000-00005B000000}"/>
            </a:ext>
          </a:extLst>
        </xdr:cNvPr>
        <xdr:cNvSpPr txBox="1"/>
      </xdr:nvSpPr>
      <xdr:spPr>
        <a:xfrm>
          <a:off x="4551680" y="1073594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133350</xdr:rowOff>
    </xdr:from>
    <xdr:to>
      <xdr:col>20</xdr:col>
      <xdr:colOff>38100</xdr:colOff>
      <xdr:row>61</xdr:row>
      <xdr:rowOff>61595</xdr:rowOff>
    </xdr:to>
    <xdr:sp macro="" textlink="">
      <xdr:nvSpPr>
        <xdr:cNvPr id="92" name="楕円 91">
          <a:extLst>
            <a:ext uri="{FF2B5EF4-FFF2-40B4-BE49-F238E27FC236}">
              <a16:creationId xmlns:a16="http://schemas.microsoft.com/office/drawing/2014/main" id="{00000000-0008-0000-1000-00005C000000}"/>
            </a:ext>
          </a:extLst>
        </xdr:cNvPr>
        <xdr:cNvSpPr/>
      </xdr:nvSpPr>
      <xdr:spPr>
        <a:xfrm>
          <a:off x="3649980" y="104203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63</xdr:row>
      <xdr:rowOff>5080</xdr:rowOff>
    </xdr:to>
    <xdr:cxnSp macro="">
      <xdr:nvCxnSpPr>
        <xdr:cNvPr id="93" name="直線コネクタ 92">
          <a:extLst>
            <a:ext uri="{FF2B5EF4-FFF2-40B4-BE49-F238E27FC236}">
              <a16:creationId xmlns:a16="http://schemas.microsoft.com/office/drawing/2014/main" id="{00000000-0008-0000-1000-00005D000000}"/>
            </a:ext>
          </a:extLst>
        </xdr:cNvPr>
        <xdr:cNvCxnSpPr/>
      </xdr:nvCxnSpPr>
      <xdr:spPr>
        <a:xfrm>
          <a:off x="3700780" y="10467975"/>
          <a:ext cx="812800"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96520</xdr:rowOff>
    </xdr:from>
    <xdr:to>
      <xdr:col>15</xdr:col>
      <xdr:colOff>101600</xdr:colOff>
      <xdr:row>63</xdr:row>
      <xdr:rowOff>25400</xdr:rowOff>
    </xdr:to>
    <xdr:sp macro="" textlink="">
      <xdr:nvSpPr>
        <xdr:cNvPr id="94" name="楕円 93">
          <a:extLst>
            <a:ext uri="{FF2B5EF4-FFF2-40B4-BE49-F238E27FC236}">
              <a16:creationId xmlns:a16="http://schemas.microsoft.com/office/drawing/2014/main" id="{00000000-0008-0000-1000-00005E000000}"/>
            </a:ext>
          </a:extLst>
        </xdr:cNvPr>
        <xdr:cNvSpPr/>
      </xdr:nvSpPr>
      <xdr:spPr>
        <a:xfrm>
          <a:off x="2781300" y="10726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62</xdr:row>
      <xdr:rowOff>148590</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flipV="1">
          <a:off x="2832100" y="10467975"/>
          <a:ext cx="86868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73025</xdr:rowOff>
    </xdr:from>
    <xdr:to>
      <xdr:col>10</xdr:col>
      <xdr:colOff>165100</xdr:colOff>
      <xdr:row>63</xdr:row>
      <xdr:rowOff>1905</xdr:rowOff>
    </xdr:to>
    <xdr:sp macro="" textlink="">
      <xdr:nvSpPr>
        <xdr:cNvPr id="96" name="楕円 95">
          <a:extLst>
            <a:ext uri="{FF2B5EF4-FFF2-40B4-BE49-F238E27FC236}">
              <a16:creationId xmlns:a16="http://schemas.microsoft.com/office/drawing/2014/main" id="{00000000-0008-0000-1000-000060000000}"/>
            </a:ext>
          </a:extLst>
        </xdr:cNvPr>
        <xdr:cNvSpPr/>
      </xdr:nvSpPr>
      <xdr:spPr>
        <a:xfrm>
          <a:off x="1917700" y="107029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125095</xdr:rowOff>
    </xdr:from>
    <xdr:to>
      <xdr:col>15</xdr:col>
      <xdr:colOff>50800</xdr:colOff>
      <xdr:row>62</xdr:row>
      <xdr:rowOff>148590</xdr:rowOff>
    </xdr:to>
    <xdr:cxnSp macro="">
      <xdr:nvCxnSpPr>
        <xdr:cNvPr id="97" name="直線コネクタ 96">
          <a:extLst>
            <a:ext uri="{FF2B5EF4-FFF2-40B4-BE49-F238E27FC236}">
              <a16:creationId xmlns:a16="http://schemas.microsoft.com/office/drawing/2014/main" id="{00000000-0008-0000-1000-000061000000}"/>
            </a:ext>
          </a:extLst>
        </xdr:cNvPr>
        <xdr:cNvCxnSpPr/>
      </xdr:nvCxnSpPr>
      <xdr:spPr>
        <a:xfrm>
          <a:off x="1968500" y="1075499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93345</xdr:rowOff>
    </xdr:from>
    <xdr:to>
      <xdr:col>6</xdr:col>
      <xdr:colOff>38100</xdr:colOff>
      <xdr:row>62</xdr:row>
      <xdr:rowOff>22225</xdr:rowOff>
    </xdr:to>
    <xdr:sp macro="" textlink="">
      <xdr:nvSpPr>
        <xdr:cNvPr id="98" name="楕円 97">
          <a:extLst>
            <a:ext uri="{FF2B5EF4-FFF2-40B4-BE49-F238E27FC236}">
              <a16:creationId xmlns:a16="http://schemas.microsoft.com/office/drawing/2014/main" id="{00000000-0008-0000-1000-000062000000}"/>
            </a:ext>
          </a:extLst>
        </xdr:cNvPr>
        <xdr:cNvSpPr/>
      </xdr:nvSpPr>
      <xdr:spPr>
        <a:xfrm>
          <a:off x="1054100" y="105517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145415</xdr:rowOff>
    </xdr:from>
    <xdr:to>
      <xdr:col>10</xdr:col>
      <xdr:colOff>114300</xdr:colOff>
      <xdr:row>62</xdr:row>
      <xdr:rowOff>125095</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1104900" y="10603865"/>
          <a:ext cx="8636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125095</xdr:rowOff>
    </xdr:from>
    <xdr:ext cx="404495" cy="263525"/>
    <xdr:sp macro="" textlink="">
      <xdr:nvSpPr>
        <xdr:cNvPr id="100" name="n_1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3490595" y="10069195"/>
          <a:ext cx="404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83820</xdr:rowOff>
    </xdr:from>
    <xdr:ext cx="403860" cy="265430"/>
    <xdr:sp macro="" textlink="">
      <xdr:nvSpPr>
        <xdr:cNvPr id="101" name="n_2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2634615" y="10370820"/>
          <a:ext cx="403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71755</xdr:rowOff>
    </xdr:from>
    <xdr:ext cx="403225" cy="264160"/>
    <xdr:sp macro="" textlink="">
      <xdr:nvSpPr>
        <xdr:cNvPr id="102" name="n_3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1771015" y="1035875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65405</xdr:rowOff>
    </xdr:from>
    <xdr:ext cx="403225" cy="263525"/>
    <xdr:sp macro="" textlink="">
      <xdr:nvSpPr>
        <xdr:cNvPr id="103" name="n_4ave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907415" y="1069530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53340</xdr:rowOff>
    </xdr:from>
    <xdr:ext cx="404495" cy="262890"/>
    <xdr:sp macro="" textlink="">
      <xdr:nvSpPr>
        <xdr:cNvPr id="104" name="n_1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3490595" y="10511790"/>
          <a:ext cx="404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15875</xdr:rowOff>
    </xdr:from>
    <xdr:ext cx="403860" cy="264795"/>
    <xdr:sp macro="" textlink="">
      <xdr:nvSpPr>
        <xdr:cNvPr id="105" name="n_2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2634615" y="10817225"/>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168275</xdr:rowOff>
    </xdr:from>
    <xdr:ext cx="403225" cy="264160"/>
    <xdr:sp macro="" textlink="">
      <xdr:nvSpPr>
        <xdr:cNvPr id="106" name="n_3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1771015" y="1079817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38735</xdr:rowOff>
    </xdr:from>
    <xdr:ext cx="403225" cy="265430"/>
    <xdr:sp macro="" textlink="">
      <xdr:nvSpPr>
        <xdr:cNvPr id="107" name="n_4mainValue【体育館・プール】&#10;有形固定資産減価償却率">
          <a:extLst>
            <a:ext uri="{FF2B5EF4-FFF2-40B4-BE49-F238E27FC236}">
              <a16:creationId xmlns:a16="http://schemas.microsoft.com/office/drawing/2014/main" id="{00000000-0008-0000-1000-00006B000000}"/>
            </a:ext>
          </a:extLst>
        </xdr:cNvPr>
        <xdr:cNvSpPr txBox="1"/>
      </xdr:nvSpPr>
      <xdr:spPr>
        <a:xfrm>
          <a:off x="907415" y="1032573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116840</xdr:rowOff>
    </xdr:from>
    <xdr:to>
      <xdr:col>59</xdr:col>
      <xdr:colOff>88900</xdr:colOff>
      <xdr:row>50</xdr:row>
      <xdr:rowOff>65405</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90805</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123825</xdr:rowOff>
    </xdr:from>
    <xdr:to>
      <xdr:col>43</xdr:col>
      <xdr:colOff>63500</xdr:colOff>
      <xdr:row>53</xdr:row>
      <xdr:rowOff>32385</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90805</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123825</xdr:rowOff>
    </xdr:from>
    <xdr:to>
      <xdr:col>48</xdr:col>
      <xdr:colOff>127000</xdr:colOff>
      <xdr:row>53</xdr:row>
      <xdr:rowOff>32385</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90805</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123825</xdr:rowOff>
    </xdr:from>
    <xdr:to>
      <xdr:col>54</xdr:col>
      <xdr:colOff>127000</xdr:colOff>
      <xdr:row>53</xdr:row>
      <xdr:rowOff>32385</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58420</xdr:rowOff>
    </xdr:from>
    <xdr:to>
      <xdr:col>59</xdr:col>
      <xdr:colOff>88900</xdr:colOff>
      <xdr:row>66</xdr:row>
      <xdr:rowOff>116840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38735</xdr:rowOff>
    </xdr:from>
    <xdr:ext cx="347980" cy="231140"/>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6393180" y="8954135"/>
          <a:ext cx="34798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116840</xdr:rowOff>
    </xdr:from>
    <xdr:to>
      <xdr:col>59</xdr:col>
      <xdr:colOff>50800</xdr:colOff>
      <xdr:row>66</xdr:row>
      <xdr:rowOff>116840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1000-000076000000}"/>
            </a:ext>
          </a:extLst>
        </xdr:cNvPr>
        <xdr:cNvCxnSpPr/>
      </xdr:nvCxnSpPr>
      <xdr:spPr>
        <a:xfrm>
          <a:off x="6431280" y="1097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29845</xdr:rowOff>
    </xdr:from>
    <xdr:ext cx="465455" cy="263525"/>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5974080" y="10831195"/>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58420</xdr:rowOff>
    </xdr:from>
    <xdr:to>
      <xdr:col>59</xdr:col>
      <xdr:colOff>50800</xdr:colOff>
      <xdr:row>61</xdr:row>
      <xdr:rowOff>58420</xdr:rowOff>
    </xdr:to>
    <xdr:cxnSp macro="">
      <xdr:nvCxnSpPr>
        <xdr:cNvPr id="120" name="直線コネクタ 119">
          <a:extLst>
            <a:ext uri="{FF2B5EF4-FFF2-40B4-BE49-F238E27FC236}">
              <a16:creationId xmlns:a16="http://schemas.microsoft.com/office/drawing/2014/main" id="{00000000-0008-0000-1000-000078000000}"/>
            </a:ext>
          </a:extLst>
        </xdr:cNvPr>
        <xdr:cNvCxnSpPr/>
      </xdr:nvCxnSpPr>
      <xdr:spPr>
        <a:xfrm>
          <a:off x="6431280" y="105168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88265</xdr:rowOff>
    </xdr:from>
    <xdr:ext cx="465455" cy="263525"/>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5974080" y="10375265"/>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116840</xdr:rowOff>
    </xdr:from>
    <xdr:to>
      <xdr:col>59</xdr:col>
      <xdr:colOff>50800</xdr:colOff>
      <xdr:row>58</xdr:row>
      <xdr:rowOff>116840</xdr:rowOff>
    </xdr:to>
    <xdr:cxnSp macro="">
      <xdr:nvCxnSpPr>
        <xdr:cNvPr id="122" name="直線コネクタ 121">
          <a:extLst>
            <a:ext uri="{FF2B5EF4-FFF2-40B4-BE49-F238E27FC236}">
              <a16:creationId xmlns:a16="http://schemas.microsoft.com/office/drawing/2014/main" id="{00000000-0008-0000-1000-00007A000000}"/>
            </a:ext>
          </a:extLst>
        </xdr:cNvPr>
        <xdr:cNvCxnSpPr/>
      </xdr:nvCxnSpPr>
      <xdr:spPr>
        <a:xfrm>
          <a:off x="6431280" y="100609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146685</xdr:rowOff>
    </xdr:from>
    <xdr:ext cx="530860" cy="26289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5915025" y="9919335"/>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1000-00007C000000}"/>
            </a:ext>
          </a:extLst>
        </xdr:cNvPr>
        <xdr:cNvCxnSpPr/>
      </xdr:nvCxnSpPr>
      <xdr:spPr>
        <a:xfrm>
          <a:off x="6431280" y="960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29845</xdr:rowOff>
    </xdr:from>
    <xdr:ext cx="530860" cy="263525"/>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5915025" y="9459595"/>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58420</xdr:rowOff>
    </xdr:from>
    <xdr:to>
      <xdr:col>59</xdr:col>
      <xdr:colOff>50800</xdr:colOff>
      <xdr:row>53</xdr:row>
      <xdr:rowOff>58420</xdr:rowOff>
    </xdr:to>
    <xdr:cxnSp macro="">
      <xdr:nvCxnSpPr>
        <xdr:cNvPr id="126" name="直線コネクタ 125">
          <a:extLst>
            <a:ext uri="{FF2B5EF4-FFF2-40B4-BE49-F238E27FC236}">
              <a16:creationId xmlns:a16="http://schemas.microsoft.com/office/drawing/2014/main" id="{00000000-0008-0000-1000-00007E000000}"/>
            </a:ext>
          </a:extLst>
        </xdr:cNvPr>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88265</xdr:rowOff>
    </xdr:from>
    <xdr:ext cx="530860" cy="263525"/>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5915025" y="9003665"/>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58420</xdr:rowOff>
    </xdr:from>
    <xdr:to>
      <xdr:col>59</xdr:col>
      <xdr:colOff>88900</xdr:colOff>
      <xdr:row>66</xdr:row>
      <xdr:rowOff>116840</xdr:rowOff>
    </xdr:to>
    <xdr:sp macro="" textlink="">
      <xdr:nvSpPr>
        <xdr:cNvPr id="128" name="【体育館・プール】&#10;一人当たり面積グラフ枠">
          <a:extLst>
            <a:ext uri="{FF2B5EF4-FFF2-40B4-BE49-F238E27FC236}">
              <a16:creationId xmlns:a16="http://schemas.microsoft.com/office/drawing/2014/main" id="{00000000-0008-0000-1000-000080000000}"/>
            </a:ext>
          </a:extLst>
        </xdr:cNvPr>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55</xdr:row>
      <xdr:rowOff>89535</xdr:rowOff>
    </xdr:from>
    <xdr:to>
      <xdr:col>54</xdr:col>
      <xdr:colOff>185420</xdr:colOff>
      <xdr:row>63</xdr:row>
      <xdr:rowOff>170815</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flipV="1">
          <a:off x="10198100" y="951928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171450</xdr:rowOff>
    </xdr:from>
    <xdr:ext cx="469265" cy="264160"/>
    <xdr:sp macro="" textlink="">
      <xdr:nvSpPr>
        <xdr:cNvPr id="130" name="【体育館・プール】&#10;一人当たり面積最小値テキスト">
          <a:extLst>
            <a:ext uri="{FF2B5EF4-FFF2-40B4-BE49-F238E27FC236}">
              <a16:creationId xmlns:a16="http://schemas.microsoft.com/office/drawing/2014/main" id="{00000000-0008-0000-1000-000082000000}"/>
            </a:ext>
          </a:extLst>
        </xdr:cNvPr>
        <xdr:cNvSpPr txBox="1"/>
      </xdr:nvSpPr>
      <xdr:spPr>
        <a:xfrm>
          <a:off x="10236200" y="1097280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170815</xdr:rowOff>
    </xdr:from>
    <xdr:to>
      <xdr:col>55</xdr:col>
      <xdr:colOff>88900</xdr:colOff>
      <xdr:row>63</xdr:row>
      <xdr:rowOff>170815</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10114280" y="1097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34925</xdr:rowOff>
    </xdr:from>
    <xdr:ext cx="534035" cy="264160"/>
    <xdr:sp macro="" textlink="">
      <xdr:nvSpPr>
        <xdr:cNvPr id="132" name="【体育館・プール】&#10;一人当たり面積最大値テキスト">
          <a:extLst>
            <a:ext uri="{FF2B5EF4-FFF2-40B4-BE49-F238E27FC236}">
              <a16:creationId xmlns:a16="http://schemas.microsoft.com/office/drawing/2014/main" id="{00000000-0008-0000-1000-000084000000}"/>
            </a:ext>
          </a:extLst>
        </xdr:cNvPr>
        <xdr:cNvSpPr txBox="1"/>
      </xdr:nvSpPr>
      <xdr:spPr>
        <a:xfrm>
          <a:off x="10236200" y="929322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89535</xdr:rowOff>
    </xdr:from>
    <xdr:to>
      <xdr:col>55</xdr:col>
      <xdr:colOff>88900</xdr:colOff>
      <xdr:row>55</xdr:row>
      <xdr:rowOff>89535</xdr:rowOff>
    </xdr:to>
    <xdr:cxnSp macro="">
      <xdr:nvCxnSpPr>
        <xdr:cNvPr id="133" name="直線コネクタ 132">
          <a:extLst>
            <a:ext uri="{FF2B5EF4-FFF2-40B4-BE49-F238E27FC236}">
              <a16:creationId xmlns:a16="http://schemas.microsoft.com/office/drawing/2014/main" id="{00000000-0008-0000-1000-000085000000}"/>
            </a:ext>
          </a:extLst>
        </xdr:cNvPr>
        <xdr:cNvCxnSpPr/>
      </xdr:nvCxnSpPr>
      <xdr:spPr>
        <a:xfrm>
          <a:off x="10114280" y="9519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29210</xdr:rowOff>
    </xdr:from>
    <xdr:ext cx="469265" cy="264795"/>
    <xdr:sp macro="" textlink="">
      <xdr:nvSpPr>
        <xdr:cNvPr id="134" name="【体育館・プール】&#10;一人当たり面積平均値テキスト">
          <a:extLst>
            <a:ext uri="{FF2B5EF4-FFF2-40B4-BE49-F238E27FC236}">
              <a16:creationId xmlns:a16="http://schemas.microsoft.com/office/drawing/2014/main" id="{00000000-0008-0000-1000-000086000000}"/>
            </a:ext>
          </a:extLst>
        </xdr:cNvPr>
        <xdr:cNvSpPr txBox="1"/>
      </xdr:nvSpPr>
      <xdr:spPr>
        <a:xfrm>
          <a:off x="10236200" y="10659110"/>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5080</xdr:rowOff>
    </xdr:from>
    <xdr:to>
      <xdr:col>55</xdr:col>
      <xdr:colOff>50800</xdr:colOff>
      <xdr:row>63</xdr:row>
      <xdr:rowOff>109220</xdr:rowOff>
    </xdr:to>
    <xdr:sp macro="" textlink="">
      <xdr:nvSpPr>
        <xdr:cNvPr id="135" name="フローチャート: 判断 134">
          <a:extLst>
            <a:ext uri="{FF2B5EF4-FFF2-40B4-BE49-F238E27FC236}">
              <a16:creationId xmlns:a16="http://schemas.microsoft.com/office/drawing/2014/main" id="{00000000-0008-0000-1000-000087000000}"/>
            </a:ext>
          </a:extLst>
        </xdr:cNvPr>
        <xdr:cNvSpPr/>
      </xdr:nvSpPr>
      <xdr:spPr>
        <a:xfrm>
          <a:off x="10152380" y="108064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29845</xdr:rowOff>
    </xdr:from>
    <xdr:to>
      <xdr:col>50</xdr:col>
      <xdr:colOff>165100</xdr:colOff>
      <xdr:row>63</xdr:row>
      <xdr:rowOff>133985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9334500" y="108311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34925</xdr:rowOff>
    </xdr:from>
    <xdr:to>
      <xdr:col>46</xdr:col>
      <xdr:colOff>38100</xdr:colOff>
      <xdr:row>63</xdr:row>
      <xdr:rowOff>139065</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8470900" y="108362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22225</xdr:rowOff>
    </xdr:from>
    <xdr:to>
      <xdr:col>41</xdr:col>
      <xdr:colOff>101600</xdr:colOff>
      <xdr:row>63</xdr:row>
      <xdr:rowOff>125730</xdr:rowOff>
    </xdr:to>
    <xdr:sp macro="" textlink="">
      <xdr:nvSpPr>
        <xdr:cNvPr id="138" name="フローチャート: 判断 137">
          <a:extLst>
            <a:ext uri="{FF2B5EF4-FFF2-40B4-BE49-F238E27FC236}">
              <a16:creationId xmlns:a16="http://schemas.microsoft.com/office/drawing/2014/main" id="{00000000-0008-0000-1000-00008A000000}"/>
            </a:ext>
          </a:extLst>
        </xdr:cNvPr>
        <xdr:cNvSpPr/>
      </xdr:nvSpPr>
      <xdr:spPr>
        <a:xfrm>
          <a:off x="7602220" y="108235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46990</xdr:rowOff>
    </xdr:from>
    <xdr:to>
      <xdr:col>36</xdr:col>
      <xdr:colOff>165100</xdr:colOff>
      <xdr:row>63</xdr:row>
      <xdr:rowOff>150495</xdr:rowOff>
    </xdr:to>
    <xdr:sp macro="" textlink="">
      <xdr:nvSpPr>
        <xdr:cNvPr id="139" name="フローチャート: 判断 138">
          <a:extLst>
            <a:ext uri="{FF2B5EF4-FFF2-40B4-BE49-F238E27FC236}">
              <a16:creationId xmlns:a16="http://schemas.microsoft.com/office/drawing/2014/main" id="{00000000-0008-0000-1000-00008B000000}"/>
            </a:ext>
          </a:extLst>
        </xdr:cNvPr>
        <xdr:cNvSpPr/>
      </xdr:nvSpPr>
      <xdr:spPr>
        <a:xfrm>
          <a:off x="6738620" y="108483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114300</xdr:rowOff>
    </xdr:from>
    <xdr:ext cx="762000" cy="263525"/>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100126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114300</xdr:rowOff>
    </xdr:from>
    <xdr:ext cx="762000" cy="263525"/>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91998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114300</xdr:rowOff>
    </xdr:from>
    <xdr:ext cx="762000" cy="26352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8336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114300</xdr:rowOff>
    </xdr:from>
    <xdr:ext cx="761365" cy="263525"/>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746760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114300</xdr:rowOff>
    </xdr:from>
    <xdr:ext cx="762000" cy="263525"/>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660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46355</xdr:rowOff>
    </xdr:from>
    <xdr:to>
      <xdr:col>55</xdr:col>
      <xdr:colOff>50800</xdr:colOff>
      <xdr:row>63</xdr:row>
      <xdr:rowOff>149860</xdr:rowOff>
    </xdr:to>
    <xdr:sp macro="" textlink="">
      <xdr:nvSpPr>
        <xdr:cNvPr id="145" name="楕円 144">
          <a:extLst>
            <a:ext uri="{FF2B5EF4-FFF2-40B4-BE49-F238E27FC236}">
              <a16:creationId xmlns:a16="http://schemas.microsoft.com/office/drawing/2014/main" id="{00000000-0008-0000-1000-000091000000}"/>
            </a:ext>
          </a:extLst>
        </xdr:cNvPr>
        <xdr:cNvSpPr/>
      </xdr:nvSpPr>
      <xdr:spPr>
        <a:xfrm>
          <a:off x="10152380" y="108477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158750</xdr:rowOff>
    </xdr:from>
    <xdr:ext cx="469265" cy="263525"/>
    <xdr:sp macro="" textlink="">
      <xdr:nvSpPr>
        <xdr:cNvPr id="146" name="【体育館・プール】&#10;一人当たり面積該当値テキスト">
          <a:extLst>
            <a:ext uri="{FF2B5EF4-FFF2-40B4-BE49-F238E27FC236}">
              <a16:creationId xmlns:a16="http://schemas.microsoft.com/office/drawing/2014/main" id="{00000000-0008-0000-1000-000092000000}"/>
            </a:ext>
          </a:extLst>
        </xdr:cNvPr>
        <xdr:cNvSpPr txBox="1"/>
      </xdr:nvSpPr>
      <xdr:spPr>
        <a:xfrm>
          <a:off x="10236200" y="1078865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47625</xdr:rowOff>
    </xdr:from>
    <xdr:to>
      <xdr:col>50</xdr:col>
      <xdr:colOff>165100</xdr:colOff>
      <xdr:row>63</xdr:row>
      <xdr:rowOff>151765</xdr:rowOff>
    </xdr:to>
    <xdr:sp macro="" textlink="">
      <xdr:nvSpPr>
        <xdr:cNvPr id="147" name="楕円 146">
          <a:extLst>
            <a:ext uri="{FF2B5EF4-FFF2-40B4-BE49-F238E27FC236}">
              <a16:creationId xmlns:a16="http://schemas.microsoft.com/office/drawing/2014/main" id="{00000000-0008-0000-1000-000093000000}"/>
            </a:ext>
          </a:extLst>
        </xdr:cNvPr>
        <xdr:cNvSpPr/>
      </xdr:nvSpPr>
      <xdr:spPr>
        <a:xfrm>
          <a:off x="9334500" y="108489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98425</xdr:rowOff>
    </xdr:from>
    <xdr:to>
      <xdr:col>55</xdr:col>
      <xdr:colOff>0</xdr:colOff>
      <xdr:row>63</xdr:row>
      <xdr:rowOff>100330</xdr:rowOff>
    </xdr:to>
    <xdr:cxnSp macro="">
      <xdr:nvCxnSpPr>
        <xdr:cNvPr id="148" name="直線コネクタ 147">
          <a:extLst>
            <a:ext uri="{FF2B5EF4-FFF2-40B4-BE49-F238E27FC236}">
              <a16:creationId xmlns:a16="http://schemas.microsoft.com/office/drawing/2014/main" id="{00000000-0008-0000-1000-000094000000}"/>
            </a:ext>
          </a:extLst>
        </xdr:cNvPr>
        <xdr:cNvCxnSpPr/>
      </xdr:nvCxnSpPr>
      <xdr:spPr>
        <a:xfrm flipV="1">
          <a:off x="9385300" y="1089977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15240</xdr:rowOff>
    </xdr:from>
    <xdr:to>
      <xdr:col>46</xdr:col>
      <xdr:colOff>38100</xdr:colOff>
      <xdr:row>63</xdr:row>
      <xdr:rowOff>119380</xdr:rowOff>
    </xdr:to>
    <xdr:sp macro="" textlink="">
      <xdr:nvSpPr>
        <xdr:cNvPr id="149" name="楕円 148">
          <a:extLst>
            <a:ext uri="{FF2B5EF4-FFF2-40B4-BE49-F238E27FC236}">
              <a16:creationId xmlns:a16="http://schemas.microsoft.com/office/drawing/2014/main" id="{00000000-0008-0000-1000-000095000000}"/>
            </a:ext>
          </a:extLst>
        </xdr:cNvPr>
        <xdr:cNvSpPr/>
      </xdr:nvSpPr>
      <xdr:spPr>
        <a:xfrm>
          <a:off x="8470900" y="108165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67310</xdr:rowOff>
    </xdr:from>
    <xdr:to>
      <xdr:col>50</xdr:col>
      <xdr:colOff>114300</xdr:colOff>
      <xdr:row>63</xdr:row>
      <xdr:rowOff>100330</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a:off x="8521700" y="1086866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19050</xdr:rowOff>
    </xdr:from>
    <xdr:to>
      <xdr:col>41</xdr:col>
      <xdr:colOff>101600</xdr:colOff>
      <xdr:row>63</xdr:row>
      <xdr:rowOff>123825</xdr:rowOff>
    </xdr:to>
    <xdr:sp macro="" textlink="">
      <xdr:nvSpPr>
        <xdr:cNvPr id="151" name="楕円 150">
          <a:extLst>
            <a:ext uri="{FF2B5EF4-FFF2-40B4-BE49-F238E27FC236}">
              <a16:creationId xmlns:a16="http://schemas.microsoft.com/office/drawing/2014/main" id="{00000000-0008-0000-1000-000097000000}"/>
            </a:ext>
          </a:extLst>
        </xdr:cNvPr>
        <xdr:cNvSpPr/>
      </xdr:nvSpPr>
      <xdr:spPr>
        <a:xfrm>
          <a:off x="7602220" y="108204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67310</xdr:rowOff>
    </xdr:from>
    <xdr:to>
      <xdr:col>45</xdr:col>
      <xdr:colOff>177800</xdr:colOff>
      <xdr:row>63</xdr:row>
      <xdr:rowOff>70485</xdr:rowOff>
    </xdr:to>
    <xdr:cxnSp macro="">
      <xdr:nvCxnSpPr>
        <xdr:cNvPr id="152" name="直線コネクタ 151">
          <a:extLst>
            <a:ext uri="{FF2B5EF4-FFF2-40B4-BE49-F238E27FC236}">
              <a16:creationId xmlns:a16="http://schemas.microsoft.com/office/drawing/2014/main" id="{00000000-0008-0000-1000-000098000000}"/>
            </a:ext>
          </a:extLst>
        </xdr:cNvPr>
        <xdr:cNvCxnSpPr/>
      </xdr:nvCxnSpPr>
      <xdr:spPr>
        <a:xfrm flipV="1">
          <a:off x="7653020" y="1086866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84455</xdr:rowOff>
    </xdr:from>
    <xdr:to>
      <xdr:col>36</xdr:col>
      <xdr:colOff>165100</xdr:colOff>
      <xdr:row>64</xdr:row>
      <xdr:rowOff>12700</xdr:rowOff>
    </xdr:to>
    <xdr:sp macro="" textlink="">
      <xdr:nvSpPr>
        <xdr:cNvPr id="153" name="楕円 152">
          <a:extLst>
            <a:ext uri="{FF2B5EF4-FFF2-40B4-BE49-F238E27FC236}">
              <a16:creationId xmlns:a16="http://schemas.microsoft.com/office/drawing/2014/main" id="{00000000-0008-0000-1000-000099000000}"/>
            </a:ext>
          </a:extLst>
        </xdr:cNvPr>
        <xdr:cNvSpPr/>
      </xdr:nvSpPr>
      <xdr:spPr>
        <a:xfrm>
          <a:off x="6738620" y="10885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70485</xdr:rowOff>
    </xdr:from>
    <xdr:to>
      <xdr:col>41</xdr:col>
      <xdr:colOff>50800</xdr:colOff>
      <xdr:row>63</xdr:row>
      <xdr:rowOff>136525</xdr:rowOff>
    </xdr:to>
    <xdr:cxnSp macro="">
      <xdr:nvCxnSpPr>
        <xdr:cNvPr id="154" name="直線コネクタ 153">
          <a:extLst>
            <a:ext uri="{FF2B5EF4-FFF2-40B4-BE49-F238E27FC236}">
              <a16:creationId xmlns:a16="http://schemas.microsoft.com/office/drawing/2014/main" id="{00000000-0008-0000-1000-00009A000000}"/>
            </a:ext>
          </a:extLst>
        </xdr:cNvPr>
        <xdr:cNvCxnSpPr/>
      </xdr:nvCxnSpPr>
      <xdr:spPr>
        <a:xfrm flipV="1">
          <a:off x="6789420" y="1087183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150495</xdr:rowOff>
    </xdr:from>
    <xdr:ext cx="469265" cy="264160"/>
    <xdr:sp macro="" textlink="">
      <xdr:nvSpPr>
        <xdr:cNvPr id="155" name="n_1aveValue【体育館・プール】&#10;一人当たり面積">
          <a:extLst>
            <a:ext uri="{FF2B5EF4-FFF2-40B4-BE49-F238E27FC236}">
              <a16:creationId xmlns:a16="http://schemas.microsoft.com/office/drawing/2014/main" id="{00000000-0008-0000-1000-00009B000000}"/>
            </a:ext>
          </a:extLst>
        </xdr:cNvPr>
        <xdr:cNvSpPr txBox="1"/>
      </xdr:nvSpPr>
      <xdr:spPr>
        <a:xfrm>
          <a:off x="9142730" y="1060894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129540</xdr:rowOff>
    </xdr:from>
    <xdr:ext cx="468630" cy="264160"/>
    <xdr:sp macro="" textlink="">
      <xdr:nvSpPr>
        <xdr:cNvPr id="156" name="n_2aveValue【体育館・プール】&#10;一人当たり面積">
          <a:extLst>
            <a:ext uri="{FF2B5EF4-FFF2-40B4-BE49-F238E27FC236}">
              <a16:creationId xmlns:a16="http://schemas.microsoft.com/office/drawing/2014/main" id="{00000000-0008-0000-1000-00009C000000}"/>
            </a:ext>
          </a:extLst>
        </xdr:cNvPr>
        <xdr:cNvSpPr txBox="1"/>
      </xdr:nvSpPr>
      <xdr:spPr>
        <a:xfrm>
          <a:off x="8291830" y="10930890"/>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116840</xdr:rowOff>
    </xdr:from>
    <xdr:ext cx="467995" cy="264795"/>
    <xdr:sp macro="" textlink="">
      <xdr:nvSpPr>
        <xdr:cNvPr id="157" name="n_3aveValue【体育館・プール】&#10;一人当たり面積">
          <a:extLst>
            <a:ext uri="{FF2B5EF4-FFF2-40B4-BE49-F238E27FC236}">
              <a16:creationId xmlns:a16="http://schemas.microsoft.com/office/drawing/2014/main" id="{00000000-0008-0000-1000-00009D000000}"/>
            </a:ext>
          </a:extLst>
        </xdr:cNvPr>
        <xdr:cNvSpPr txBox="1"/>
      </xdr:nvSpPr>
      <xdr:spPr>
        <a:xfrm>
          <a:off x="7423150" y="1091819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167640</xdr:rowOff>
    </xdr:from>
    <xdr:ext cx="467995" cy="264160"/>
    <xdr:sp macro="" textlink="">
      <xdr:nvSpPr>
        <xdr:cNvPr id="158" name="n_4aveValue【体育館・プール】&#10;一人当たり面積">
          <a:extLst>
            <a:ext uri="{FF2B5EF4-FFF2-40B4-BE49-F238E27FC236}">
              <a16:creationId xmlns:a16="http://schemas.microsoft.com/office/drawing/2014/main" id="{00000000-0008-0000-1000-00009E000000}"/>
            </a:ext>
          </a:extLst>
        </xdr:cNvPr>
        <xdr:cNvSpPr txBox="1"/>
      </xdr:nvSpPr>
      <xdr:spPr>
        <a:xfrm>
          <a:off x="6559550" y="1062609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143510</xdr:rowOff>
    </xdr:from>
    <xdr:ext cx="469265" cy="264795"/>
    <xdr:sp macro="" textlink="">
      <xdr:nvSpPr>
        <xdr:cNvPr id="159" name="n_1mainValue【体育館・プール】&#10;一人当たり面積">
          <a:extLst>
            <a:ext uri="{FF2B5EF4-FFF2-40B4-BE49-F238E27FC236}">
              <a16:creationId xmlns:a16="http://schemas.microsoft.com/office/drawing/2014/main" id="{00000000-0008-0000-1000-00009F000000}"/>
            </a:ext>
          </a:extLst>
        </xdr:cNvPr>
        <xdr:cNvSpPr txBox="1"/>
      </xdr:nvSpPr>
      <xdr:spPr>
        <a:xfrm>
          <a:off x="9142730" y="109448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136525</xdr:rowOff>
    </xdr:from>
    <xdr:ext cx="468630" cy="263525"/>
    <xdr:sp macro="" textlink="">
      <xdr:nvSpPr>
        <xdr:cNvPr id="160" name="n_2mainValue【体育館・プール】&#10;一人当たり面積">
          <a:extLst>
            <a:ext uri="{FF2B5EF4-FFF2-40B4-BE49-F238E27FC236}">
              <a16:creationId xmlns:a16="http://schemas.microsoft.com/office/drawing/2014/main" id="{00000000-0008-0000-1000-0000A0000000}"/>
            </a:ext>
          </a:extLst>
        </xdr:cNvPr>
        <xdr:cNvSpPr txBox="1"/>
      </xdr:nvSpPr>
      <xdr:spPr>
        <a:xfrm>
          <a:off x="8291830" y="1059497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139700</xdr:rowOff>
    </xdr:from>
    <xdr:ext cx="467995" cy="264160"/>
    <xdr:sp macro="" textlink="">
      <xdr:nvSpPr>
        <xdr:cNvPr id="161" name="n_3mainValue【体育館・プール】&#10;一人当たり面積">
          <a:extLst>
            <a:ext uri="{FF2B5EF4-FFF2-40B4-BE49-F238E27FC236}">
              <a16:creationId xmlns:a16="http://schemas.microsoft.com/office/drawing/2014/main" id="{00000000-0008-0000-1000-0000A1000000}"/>
            </a:ext>
          </a:extLst>
        </xdr:cNvPr>
        <xdr:cNvSpPr txBox="1"/>
      </xdr:nvSpPr>
      <xdr:spPr>
        <a:xfrm>
          <a:off x="7423150" y="1059815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3810</xdr:rowOff>
    </xdr:from>
    <xdr:ext cx="467995" cy="265430"/>
    <xdr:sp macro="" textlink="">
      <xdr:nvSpPr>
        <xdr:cNvPr id="162" name="n_4mainValue【体育館・プール】&#10;一人当たり面積">
          <a:extLst>
            <a:ext uri="{FF2B5EF4-FFF2-40B4-BE49-F238E27FC236}">
              <a16:creationId xmlns:a16="http://schemas.microsoft.com/office/drawing/2014/main" id="{00000000-0008-0000-1000-0000A2000000}"/>
            </a:ext>
          </a:extLst>
        </xdr:cNvPr>
        <xdr:cNvSpPr txBox="1"/>
      </xdr:nvSpPr>
      <xdr:spPr>
        <a:xfrm>
          <a:off x="6559550" y="10976610"/>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156210</xdr:rowOff>
    </xdr:from>
    <xdr:to>
      <xdr:col>28</xdr:col>
      <xdr:colOff>152400</xdr:colOff>
      <xdr:row>72</xdr:row>
      <xdr:rowOff>104140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129540</xdr:rowOff>
    </xdr:from>
    <xdr:to>
      <xdr:col>12</xdr:col>
      <xdr:colOff>127000</xdr:colOff>
      <xdr:row>74</xdr:row>
      <xdr:rowOff>38735</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161925</xdr:rowOff>
    </xdr:from>
    <xdr:to>
      <xdr:col>12</xdr:col>
      <xdr:colOff>127000</xdr:colOff>
      <xdr:row>75</xdr:row>
      <xdr:rowOff>71120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129540</xdr:rowOff>
    </xdr:from>
    <xdr:to>
      <xdr:col>18</xdr:col>
      <xdr:colOff>0</xdr:colOff>
      <xdr:row>74</xdr:row>
      <xdr:rowOff>38735</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161925</xdr:rowOff>
    </xdr:from>
    <xdr:to>
      <xdr:col>18</xdr:col>
      <xdr:colOff>0</xdr:colOff>
      <xdr:row>75</xdr:row>
      <xdr:rowOff>71120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129540</xdr:rowOff>
    </xdr:from>
    <xdr:to>
      <xdr:col>24</xdr:col>
      <xdr:colOff>0</xdr:colOff>
      <xdr:row>74</xdr:row>
      <xdr:rowOff>38735</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161925</xdr:rowOff>
    </xdr:from>
    <xdr:to>
      <xdr:col>24</xdr:col>
      <xdr:colOff>0</xdr:colOff>
      <xdr:row>75</xdr:row>
      <xdr:rowOff>71120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97790</xdr:rowOff>
    </xdr:from>
    <xdr:to>
      <xdr:col>28</xdr:col>
      <xdr:colOff>152400</xdr:colOff>
      <xdr:row>88</xdr:row>
      <xdr:rowOff>156210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78105</xdr:rowOff>
    </xdr:from>
    <xdr:ext cx="297180" cy="229235"/>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708660" y="12765405"/>
          <a:ext cx="2971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156210</xdr:rowOff>
    </xdr:from>
    <xdr:to>
      <xdr:col>28</xdr:col>
      <xdr:colOff>114300</xdr:colOff>
      <xdr:row>88</xdr:row>
      <xdr:rowOff>156210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64795"/>
    <xdr:sp macro="" textlink="">
      <xdr:nvSpPr>
        <xdr:cNvPr id="173" name="テキスト ボックス 172">
          <a:extLst>
            <a:ext uri="{FF2B5EF4-FFF2-40B4-BE49-F238E27FC236}">
              <a16:creationId xmlns:a16="http://schemas.microsoft.com/office/drawing/2014/main" id="{00000000-0008-0000-1000-0000AD000000}"/>
            </a:ext>
          </a:extLst>
        </xdr:cNvPr>
        <xdr:cNvSpPr txBox="1"/>
      </xdr:nvSpPr>
      <xdr:spPr>
        <a:xfrm>
          <a:off x="289560" y="1509776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171450</xdr:rowOff>
    </xdr:from>
    <xdr:to>
      <xdr:col>28</xdr:col>
      <xdr:colOff>114300</xdr:colOff>
      <xdr:row>86</xdr:row>
      <xdr:rowOff>171450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74168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27305</xdr:rowOff>
    </xdr:from>
    <xdr:ext cx="466090" cy="26543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289560" y="14772005"/>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74168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43815</xdr:rowOff>
    </xdr:from>
    <xdr:ext cx="402590" cy="263525"/>
    <xdr:sp macro="" textlink="">
      <xdr:nvSpPr>
        <xdr:cNvPr id="177" name="テキスト ボックス 176">
          <a:extLst>
            <a:ext uri="{FF2B5EF4-FFF2-40B4-BE49-F238E27FC236}">
              <a16:creationId xmlns:a16="http://schemas.microsoft.com/office/drawing/2014/main" id="{00000000-0008-0000-1000-0000B1000000}"/>
            </a:ext>
          </a:extLst>
        </xdr:cNvPr>
        <xdr:cNvSpPr txBox="1"/>
      </xdr:nvSpPr>
      <xdr:spPr>
        <a:xfrm>
          <a:off x="353695" y="14445615"/>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30480</xdr:rowOff>
    </xdr:from>
    <xdr:to>
      <xdr:col>28</xdr:col>
      <xdr:colOff>114300</xdr:colOff>
      <xdr:row>83</xdr:row>
      <xdr:rowOff>30480</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74168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60325</xdr:rowOff>
    </xdr:from>
    <xdr:ext cx="402590" cy="264795"/>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353695" y="1411922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47625</xdr:rowOff>
    </xdr:from>
    <xdr:to>
      <xdr:col>28</xdr:col>
      <xdr:colOff>114300</xdr:colOff>
      <xdr:row>81</xdr:row>
      <xdr:rowOff>47625</xdr:rowOff>
    </xdr:to>
    <xdr:cxnSp macro="">
      <xdr:nvCxnSpPr>
        <xdr:cNvPr id="180" name="直線コネクタ 179">
          <a:extLst>
            <a:ext uri="{FF2B5EF4-FFF2-40B4-BE49-F238E27FC236}">
              <a16:creationId xmlns:a16="http://schemas.microsoft.com/office/drawing/2014/main" id="{00000000-0008-0000-1000-0000B4000000}"/>
            </a:ext>
          </a:extLst>
        </xdr:cNvPr>
        <xdr:cNvCxnSpPr/>
      </xdr:nvCxnSpPr>
      <xdr:spPr>
        <a:xfrm>
          <a:off x="74168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77470</xdr:rowOff>
    </xdr:from>
    <xdr:ext cx="402590" cy="263525"/>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353695" y="13793470"/>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65405</xdr:rowOff>
    </xdr:from>
    <xdr:to>
      <xdr:col>28</xdr:col>
      <xdr:colOff>114300</xdr:colOff>
      <xdr:row>79</xdr:row>
      <xdr:rowOff>65405</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a:off x="741680" y="136099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93980</xdr:rowOff>
    </xdr:from>
    <xdr:ext cx="402590" cy="26416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53695" y="1346708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80645</xdr:rowOff>
    </xdr:from>
    <xdr:to>
      <xdr:col>28</xdr:col>
      <xdr:colOff>114300</xdr:colOff>
      <xdr:row>77</xdr:row>
      <xdr:rowOff>80645</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a:off x="74168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110490</xdr:rowOff>
    </xdr:from>
    <xdr:ext cx="337185" cy="26416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412750" y="13140690"/>
          <a:ext cx="337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97790</xdr:rowOff>
    </xdr:from>
    <xdr:to>
      <xdr:col>28</xdr:col>
      <xdr:colOff>114300</xdr:colOff>
      <xdr:row>75</xdr:row>
      <xdr:rowOff>97790</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97790</xdr:rowOff>
    </xdr:from>
    <xdr:to>
      <xdr:col>28</xdr:col>
      <xdr:colOff>152400</xdr:colOff>
      <xdr:row>88</xdr:row>
      <xdr:rowOff>156210</xdr:rowOff>
    </xdr:to>
    <xdr:sp macro="" textlink="">
      <xdr:nvSpPr>
        <xdr:cNvPr id="187" name="【福祉施設】&#10;有形固定資産減価償却率グラフ枠">
          <a:extLst>
            <a:ext uri="{FF2B5EF4-FFF2-40B4-BE49-F238E27FC236}">
              <a16:creationId xmlns:a16="http://schemas.microsoft.com/office/drawing/2014/main" id="{00000000-0008-0000-1000-0000BB000000}"/>
            </a:ext>
          </a:extLst>
        </xdr:cNvPr>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109220</xdr:rowOff>
    </xdr:from>
    <xdr:to>
      <xdr:col>24</xdr:col>
      <xdr:colOff>62865</xdr:colOff>
      <xdr:row>86</xdr:row>
      <xdr:rowOff>171450</xdr:rowOff>
    </xdr:to>
    <xdr:cxnSp macro="">
      <xdr:nvCxnSpPr>
        <xdr:cNvPr id="188" name="直線コネクタ 187">
          <a:extLst>
            <a:ext uri="{FF2B5EF4-FFF2-40B4-BE49-F238E27FC236}">
              <a16:creationId xmlns:a16="http://schemas.microsoft.com/office/drawing/2014/main" id="{00000000-0008-0000-1000-0000BC000000}"/>
            </a:ext>
          </a:extLst>
        </xdr:cNvPr>
        <xdr:cNvCxnSpPr/>
      </xdr:nvCxnSpPr>
      <xdr:spPr>
        <a:xfrm flipV="1">
          <a:off x="4512945" y="1331087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64795"/>
    <xdr:sp macro="" textlink="">
      <xdr:nvSpPr>
        <xdr:cNvPr id="189" name="【福祉施設】&#10;有形固定資産減価償却率最小値テキスト">
          <a:extLst>
            <a:ext uri="{FF2B5EF4-FFF2-40B4-BE49-F238E27FC236}">
              <a16:creationId xmlns:a16="http://schemas.microsoft.com/office/drawing/2014/main" id="{00000000-0008-0000-1000-0000BD000000}"/>
            </a:ext>
          </a:extLst>
        </xdr:cNvPr>
        <xdr:cNvSpPr txBox="1"/>
      </xdr:nvSpPr>
      <xdr:spPr>
        <a:xfrm>
          <a:off x="455168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171450</xdr:rowOff>
    </xdr:from>
    <xdr:to>
      <xdr:col>24</xdr:col>
      <xdr:colOff>152400</xdr:colOff>
      <xdr:row>86</xdr:row>
      <xdr:rowOff>171450</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442976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54610</xdr:rowOff>
    </xdr:from>
    <xdr:ext cx="340360" cy="262890"/>
    <xdr:sp macro="" textlink="">
      <xdr:nvSpPr>
        <xdr:cNvPr id="191" name="【福祉施設】&#10;有形固定資産減価償却率最大値テキスト">
          <a:extLst>
            <a:ext uri="{FF2B5EF4-FFF2-40B4-BE49-F238E27FC236}">
              <a16:creationId xmlns:a16="http://schemas.microsoft.com/office/drawing/2014/main" id="{00000000-0008-0000-1000-0000BF000000}"/>
            </a:ext>
          </a:extLst>
        </xdr:cNvPr>
        <xdr:cNvSpPr txBox="1"/>
      </xdr:nvSpPr>
      <xdr:spPr>
        <a:xfrm>
          <a:off x="4551680" y="13084810"/>
          <a:ext cx="340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109220</xdr:rowOff>
    </xdr:from>
    <xdr:to>
      <xdr:col>24</xdr:col>
      <xdr:colOff>152400</xdr:colOff>
      <xdr:row>77</xdr:row>
      <xdr:rowOff>109220</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4429760" y="13310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97790</xdr:rowOff>
    </xdr:from>
    <xdr:ext cx="405130" cy="264795"/>
    <xdr:sp macro="" textlink="">
      <xdr:nvSpPr>
        <xdr:cNvPr id="193" name="【福祉施設】&#10;有形固定資産減価償却率平均値テキスト">
          <a:extLst>
            <a:ext uri="{FF2B5EF4-FFF2-40B4-BE49-F238E27FC236}">
              <a16:creationId xmlns:a16="http://schemas.microsoft.com/office/drawing/2014/main" id="{00000000-0008-0000-1000-0000C1000000}"/>
            </a:ext>
          </a:extLst>
        </xdr:cNvPr>
        <xdr:cNvSpPr txBox="1"/>
      </xdr:nvSpPr>
      <xdr:spPr>
        <a:xfrm>
          <a:off x="4551680" y="1398524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73660</xdr:rowOff>
    </xdr:from>
    <xdr:to>
      <xdr:col>24</xdr:col>
      <xdr:colOff>114300</xdr:colOff>
      <xdr:row>83</xdr:row>
      <xdr:rowOff>2540</xdr:rowOff>
    </xdr:to>
    <xdr:sp macro="" textlink="">
      <xdr:nvSpPr>
        <xdr:cNvPr id="194" name="フローチャート: 判断 193">
          <a:extLst>
            <a:ext uri="{FF2B5EF4-FFF2-40B4-BE49-F238E27FC236}">
              <a16:creationId xmlns:a16="http://schemas.microsoft.com/office/drawing/2014/main" id="{00000000-0008-0000-1000-0000C2000000}"/>
            </a:ext>
          </a:extLst>
        </xdr:cNvPr>
        <xdr:cNvSpPr/>
      </xdr:nvSpPr>
      <xdr:spPr>
        <a:xfrm>
          <a:off x="4462780" y="14132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8890</xdr:rowOff>
    </xdr:from>
    <xdr:to>
      <xdr:col>20</xdr:col>
      <xdr:colOff>38100</xdr:colOff>
      <xdr:row>82</xdr:row>
      <xdr:rowOff>112395</xdr:rowOff>
    </xdr:to>
    <xdr:sp macro="" textlink="">
      <xdr:nvSpPr>
        <xdr:cNvPr id="195" name="フローチャート: 判断 194">
          <a:extLst>
            <a:ext uri="{FF2B5EF4-FFF2-40B4-BE49-F238E27FC236}">
              <a16:creationId xmlns:a16="http://schemas.microsoft.com/office/drawing/2014/main" id="{00000000-0008-0000-1000-0000C3000000}"/>
            </a:ext>
          </a:extLst>
        </xdr:cNvPr>
        <xdr:cNvSpPr/>
      </xdr:nvSpPr>
      <xdr:spPr>
        <a:xfrm>
          <a:off x="3649980" y="140677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33655</xdr:rowOff>
    </xdr:from>
    <xdr:to>
      <xdr:col>15</xdr:col>
      <xdr:colOff>101600</xdr:colOff>
      <xdr:row>82</xdr:row>
      <xdr:rowOff>137795</xdr:rowOff>
    </xdr:to>
    <xdr:sp macro="" textlink="">
      <xdr:nvSpPr>
        <xdr:cNvPr id="196" name="フローチャート: 判断 195">
          <a:extLst>
            <a:ext uri="{FF2B5EF4-FFF2-40B4-BE49-F238E27FC236}">
              <a16:creationId xmlns:a16="http://schemas.microsoft.com/office/drawing/2014/main" id="{00000000-0008-0000-1000-0000C4000000}"/>
            </a:ext>
          </a:extLst>
        </xdr:cNvPr>
        <xdr:cNvSpPr/>
      </xdr:nvSpPr>
      <xdr:spPr>
        <a:xfrm>
          <a:off x="2781300" y="140925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163830</xdr:rowOff>
    </xdr:from>
    <xdr:to>
      <xdr:col>10</xdr:col>
      <xdr:colOff>165100</xdr:colOff>
      <xdr:row>82</xdr:row>
      <xdr:rowOff>92710</xdr:rowOff>
    </xdr:to>
    <xdr:sp macro="" textlink="">
      <xdr:nvSpPr>
        <xdr:cNvPr id="197" name="フローチャート: 判断 196">
          <a:extLst>
            <a:ext uri="{FF2B5EF4-FFF2-40B4-BE49-F238E27FC236}">
              <a16:creationId xmlns:a16="http://schemas.microsoft.com/office/drawing/2014/main" id="{00000000-0008-0000-1000-0000C5000000}"/>
            </a:ext>
          </a:extLst>
        </xdr:cNvPr>
        <xdr:cNvSpPr/>
      </xdr:nvSpPr>
      <xdr:spPr>
        <a:xfrm>
          <a:off x="1917700" y="140512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148590</xdr:rowOff>
    </xdr:from>
    <xdr:to>
      <xdr:col>6</xdr:col>
      <xdr:colOff>38100</xdr:colOff>
      <xdr:row>82</xdr:row>
      <xdr:rowOff>77470</xdr:rowOff>
    </xdr:to>
    <xdr:sp macro="" textlink="">
      <xdr:nvSpPr>
        <xdr:cNvPr id="198" name="フローチャート: 判断 197">
          <a:extLst>
            <a:ext uri="{FF2B5EF4-FFF2-40B4-BE49-F238E27FC236}">
              <a16:creationId xmlns:a16="http://schemas.microsoft.com/office/drawing/2014/main" id="{00000000-0008-0000-1000-0000C6000000}"/>
            </a:ext>
          </a:extLst>
        </xdr:cNvPr>
        <xdr:cNvSpPr/>
      </xdr:nvSpPr>
      <xdr:spPr>
        <a:xfrm>
          <a:off x="1054100" y="140360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153035</xdr:rowOff>
    </xdr:from>
    <xdr:ext cx="761365" cy="265430"/>
    <xdr:sp macro="" textlink="">
      <xdr:nvSpPr>
        <xdr:cNvPr id="199" name="テキスト ボックス 198">
          <a:extLst>
            <a:ext uri="{FF2B5EF4-FFF2-40B4-BE49-F238E27FC236}">
              <a16:creationId xmlns:a16="http://schemas.microsoft.com/office/drawing/2014/main" id="{00000000-0008-0000-1000-0000C7000000}"/>
            </a:ext>
          </a:extLst>
        </xdr:cNvPr>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153035</xdr:rowOff>
    </xdr:from>
    <xdr:ext cx="762000" cy="265430"/>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153035</xdr:rowOff>
    </xdr:from>
    <xdr:ext cx="761365" cy="265430"/>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153035</xdr:rowOff>
    </xdr:from>
    <xdr:ext cx="762000" cy="265430"/>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153035</xdr:rowOff>
    </xdr:from>
    <xdr:ext cx="762000" cy="265430"/>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121285</xdr:rowOff>
    </xdr:from>
    <xdr:to>
      <xdr:col>24</xdr:col>
      <xdr:colOff>114300</xdr:colOff>
      <xdr:row>87</xdr:row>
      <xdr:rowOff>48895</xdr:rowOff>
    </xdr:to>
    <xdr:sp macro="" textlink="">
      <xdr:nvSpPr>
        <xdr:cNvPr id="204" name="楕円 203">
          <a:extLst>
            <a:ext uri="{FF2B5EF4-FFF2-40B4-BE49-F238E27FC236}">
              <a16:creationId xmlns:a16="http://schemas.microsoft.com/office/drawing/2014/main" id="{00000000-0008-0000-1000-0000CC000000}"/>
            </a:ext>
          </a:extLst>
        </xdr:cNvPr>
        <xdr:cNvSpPr/>
      </xdr:nvSpPr>
      <xdr:spPr>
        <a:xfrm>
          <a:off x="4462780" y="14865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33655</xdr:rowOff>
    </xdr:from>
    <xdr:ext cx="469900" cy="264160"/>
    <xdr:sp macro="" textlink="">
      <xdr:nvSpPr>
        <xdr:cNvPr id="205" name="【福祉施設】&#10;有形固定資産減価償却率該当値テキスト">
          <a:extLst>
            <a:ext uri="{FF2B5EF4-FFF2-40B4-BE49-F238E27FC236}">
              <a16:creationId xmlns:a16="http://schemas.microsoft.com/office/drawing/2014/main" id="{00000000-0008-0000-1000-0000CD000000}"/>
            </a:ext>
          </a:extLst>
        </xdr:cNvPr>
        <xdr:cNvSpPr txBox="1"/>
      </xdr:nvSpPr>
      <xdr:spPr>
        <a:xfrm>
          <a:off x="4551680" y="1477835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121285</xdr:rowOff>
    </xdr:from>
    <xdr:to>
      <xdr:col>20</xdr:col>
      <xdr:colOff>38100</xdr:colOff>
      <xdr:row>87</xdr:row>
      <xdr:rowOff>48895</xdr:rowOff>
    </xdr:to>
    <xdr:sp macro="" textlink="">
      <xdr:nvSpPr>
        <xdr:cNvPr id="206" name="楕円 205">
          <a:extLst>
            <a:ext uri="{FF2B5EF4-FFF2-40B4-BE49-F238E27FC236}">
              <a16:creationId xmlns:a16="http://schemas.microsoft.com/office/drawing/2014/main" id="{00000000-0008-0000-1000-0000CE000000}"/>
            </a:ext>
          </a:extLst>
        </xdr:cNvPr>
        <xdr:cNvSpPr/>
      </xdr:nvSpPr>
      <xdr:spPr>
        <a:xfrm>
          <a:off x="3649980" y="1486598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171450</xdr:rowOff>
    </xdr:from>
    <xdr:to>
      <xdr:col>24</xdr:col>
      <xdr:colOff>63500</xdr:colOff>
      <xdr:row>86</xdr:row>
      <xdr:rowOff>171450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3700780" y="149161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121285</xdr:rowOff>
    </xdr:from>
    <xdr:to>
      <xdr:col>15</xdr:col>
      <xdr:colOff>101600</xdr:colOff>
      <xdr:row>87</xdr:row>
      <xdr:rowOff>48895</xdr:rowOff>
    </xdr:to>
    <xdr:sp macro="" textlink="">
      <xdr:nvSpPr>
        <xdr:cNvPr id="208" name="楕円 207">
          <a:extLst>
            <a:ext uri="{FF2B5EF4-FFF2-40B4-BE49-F238E27FC236}">
              <a16:creationId xmlns:a16="http://schemas.microsoft.com/office/drawing/2014/main" id="{00000000-0008-0000-1000-0000D0000000}"/>
            </a:ext>
          </a:extLst>
        </xdr:cNvPr>
        <xdr:cNvSpPr/>
      </xdr:nvSpPr>
      <xdr:spPr>
        <a:xfrm>
          <a:off x="2781300" y="14865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171450</xdr:rowOff>
    </xdr:from>
    <xdr:to>
      <xdr:col>19</xdr:col>
      <xdr:colOff>177800</xdr:colOff>
      <xdr:row>86</xdr:row>
      <xdr:rowOff>171450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2832100" y="14916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121285</xdr:rowOff>
    </xdr:from>
    <xdr:to>
      <xdr:col>10</xdr:col>
      <xdr:colOff>165100</xdr:colOff>
      <xdr:row>87</xdr:row>
      <xdr:rowOff>48895</xdr:rowOff>
    </xdr:to>
    <xdr:sp macro="" textlink="">
      <xdr:nvSpPr>
        <xdr:cNvPr id="210" name="楕円 209">
          <a:extLst>
            <a:ext uri="{FF2B5EF4-FFF2-40B4-BE49-F238E27FC236}">
              <a16:creationId xmlns:a16="http://schemas.microsoft.com/office/drawing/2014/main" id="{00000000-0008-0000-1000-0000D2000000}"/>
            </a:ext>
          </a:extLst>
        </xdr:cNvPr>
        <xdr:cNvSpPr/>
      </xdr:nvSpPr>
      <xdr:spPr>
        <a:xfrm>
          <a:off x="1917700" y="14865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171450</xdr:rowOff>
    </xdr:from>
    <xdr:to>
      <xdr:col>15</xdr:col>
      <xdr:colOff>50800</xdr:colOff>
      <xdr:row>86</xdr:row>
      <xdr:rowOff>171450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1968500" y="14916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121285</xdr:rowOff>
    </xdr:from>
    <xdr:to>
      <xdr:col>6</xdr:col>
      <xdr:colOff>38100</xdr:colOff>
      <xdr:row>87</xdr:row>
      <xdr:rowOff>48895</xdr:rowOff>
    </xdr:to>
    <xdr:sp macro="" textlink="">
      <xdr:nvSpPr>
        <xdr:cNvPr id="212" name="楕円 211">
          <a:extLst>
            <a:ext uri="{FF2B5EF4-FFF2-40B4-BE49-F238E27FC236}">
              <a16:creationId xmlns:a16="http://schemas.microsoft.com/office/drawing/2014/main" id="{00000000-0008-0000-1000-0000D4000000}"/>
            </a:ext>
          </a:extLst>
        </xdr:cNvPr>
        <xdr:cNvSpPr/>
      </xdr:nvSpPr>
      <xdr:spPr>
        <a:xfrm>
          <a:off x="1054100" y="1486598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171450</xdr:rowOff>
    </xdr:from>
    <xdr:to>
      <xdr:col>10</xdr:col>
      <xdr:colOff>114300</xdr:colOff>
      <xdr:row>86</xdr:row>
      <xdr:rowOff>171450</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1104900" y="14916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128905</xdr:rowOff>
    </xdr:from>
    <xdr:ext cx="404495" cy="264160"/>
    <xdr:sp macro="" textlink="">
      <xdr:nvSpPr>
        <xdr:cNvPr id="214" name="n_1aveValue【福祉施設】&#10;有形固定資産減価償却率">
          <a:extLst>
            <a:ext uri="{FF2B5EF4-FFF2-40B4-BE49-F238E27FC236}">
              <a16:creationId xmlns:a16="http://schemas.microsoft.com/office/drawing/2014/main" id="{00000000-0008-0000-1000-0000D6000000}"/>
            </a:ext>
          </a:extLst>
        </xdr:cNvPr>
        <xdr:cNvSpPr txBox="1"/>
      </xdr:nvSpPr>
      <xdr:spPr>
        <a:xfrm>
          <a:off x="3490595" y="1384490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154940</xdr:rowOff>
    </xdr:from>
    <xdr:ext cx="403860" cy="264795"/>
    <xdr:sp macro="" textlink="">
      <xdr:nvSpPr>
        <xdr:cNvPr id="215" name="n_2aveValue【福祉施設】&#10;有形固定資産減価償却率">
          <a:extLst>
            <a:ext uri="{FF2B5EF4-FFF2-40B4-BE49-F238E27FC236}">
              <a16:creationId xmlns:a16="http://schemas.microsoft.com/office/drawing/2014/main" id="{00000000-0008-0000-1000-0000D7000000}"/>
            </a:ext>
          </a:extLst>
        </xdr:cNvPr>
        <xdr:cNvSpPr txBox="1"/>
      </xdr:nvSpPr>
      <xdr:spPr>
        <a:xfrm>
          <a:off x="2634615" y="13870940"/>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109855</xdr:rowOff>
    </xdr:from>
    <xdr:ext cx="403225" cy="264160"/>
    <xdr:sp macro="" textlink="">
      <xdr:nvSpPr>
        <xdr:cNvPr id="216" name="n_3aveValue【福祉施設】&#10;有形固定資産減価償却率">
          <a:extLst>
            <a:ext uri="{FF2B5EF4-FFF2-40B4-BE49-F238E27FC236}">
              <a16:creationId xmlns:a16="http://schemas.microsoft.com/office/drawing/2014/main" id="{00000000-0008-0000-1000-0000D8000000}"/>
            </a:ext>
          </a:extLst>
        </xdr:cNvPr>
        <xdr:cNvSpPr txBox="1"/>
      </xdr:nvSpPr>
      <xdr:spPr>
        <a:xfrm>
          <a:off x="1771015" y="1382585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93980</xdr:rowOff>
    </xdr:from>
    <xdr:ext cx="403225" cy="264160"/>
    <xdr:sp macro="" textlink="">
      <xdr:nvSpPr>
        <xdr:cNvPr id="217" name="n_4aveValue【福祉施設】&#10;有形固定資産減価償却率">
          <a:extLst>
            <a:ext uri="{FF2B5EF4-FFF2-40B4-BE49-F238E27FC236}">
              <a16:creationId xmlns:a16="http://schemas.microsoft.com/office/drawing/2014/main" id="{00000000-0008-0000-1000-0000D9000000}"/>
            </a:ext>
          </a:extLst>
        </xdr:cNvPr>
        <xdr:cNvSpPr txBox="1"/>
      </xdr:nvSpPr>
      <xdr:spPr>
        <a:xfrm>
          <a:off x="907415" y="138099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87</xdr:row>
      <xdr:rowOff>40640</xdr:rowOff>
    </xdr:from>
    <xdr:ext cx="469900" cy="264795"/>
    <xdr:sp macro="" textlink="">
      <xdr:nvSpPr>
        <xdr:cNvPr id="218" name="n_1mainValue【福祉施設】&#10;有形固定資産減価償却率">
          <a:extLst>
            <a:ext uri="{FF2B5EF4-FFF2-40B4-BE49-F238E27FC236}">
              <a16:creationId xmlns:a16="http://schemas.microsoft.com/office/drawing/2014/main" id="{00000000-0008-0000-1000-0000DA000000}"/>
            </a:ext>
          </a:extLst>
        </xdr:cNvPr>
        <xdr:cNvSpPr txBox="1"/>
      </xdr:nvSpPr>
      <xdr:spPr>
        <a:xfrm>
          <a:off x="3458210" y="1495679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87</xdr:row>
      <xdr:rowOff>40640</xdr:rowOff>
    </xdr:from>
    <xdr:ext cx="467995" cy="264795"/>
    <xdr:sp macro="" textlink="">
      <xdr:nvSpPr>
        <xdr:cNvPr id="219" name="n_2mainValue【福祉施設】&#10;有形固定資産減価償却率">
          <a:extLst>
            <a:ext uri="{FF2B5EF4-FFF2-40B4-BE49-F238E27FC236}">
              <a16:creationId xmlns:a16="http://schemas.microsoft.com/office/drawing/2014/main" id="{00000000-0008-0000-1000-0000DB000000}"/>
            </a:ext>
          </a:extLst>
        </xdr:cNvPr>
        <xdr:cNvSpPr txBox="1"/>
      </xdr:nvSpPr>
      <xdr:spPr>
        <a:xfrm>
          <a:off x="2602230" y="1495679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87</xdr:row>
      <xdr:rowOff>40640</xdr:rowOff>
    </xdr:from>
    <xdr:ext cx="467995" cy="264795"/>
    <xdr:sp macro="" textlink="">
      <xdr:nvSpPr>
        <xdr:cNvPr id="220" name="n_3mainValue【福祉施設】&#10;有形固定資産減価償却率">
          <a:extLst>
            <a:ext uri="{FF2B5EF4-FFF2-40B4-BE49-F238E27FC236}">
              <a16:creationId xmlns:a16="http://schemas.microsoft.com/office/drawing/2014/main" id="{00000000-0008-0000-1000-0000DC000000}"/>
            </a:ext>
          </a:extLst>
        </xdr:cNvPr>
        <xdr:cNvSpPr txBox="1"/>
      </xdr:nvSpPr>
      <xdr:spPr>
        <a:xfrm>
          <a:off x="1738630" y="1495679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133350</xdr:colOff>
      <xdr:row>87</xdr:row>
      <xdr:rowOff>40640</xdr:rowOff>
    </xdr:from>
    <xdr:ext cx="468630" cy="264795"/>
    <xdr:sp macro="" textlink="">
      <xdr:nvSpPr>
        <xdr:cNvPr id="221" name="n_4mainValue【福祉施設】&#10;有形固定資産減価償却率">
          <a:extLst>
            <a:ext uri="{FF2B5EF4-FFF2-40B4-BE49-F238E27FC236}">
              <a16:creationId xmlns:a16="http://schemas.microsoft.com/office/drawing/2014/main" id="{00000000-0008-0000-1000-0000DD000000}"/>
            </a:ext>
          </a:extLst>
        </xdr:cNvPr>
        <xdr:cNvSpPr txBox="1"/>
      </xdr:nvSpPr>
      <xdr:spPr>
        <a:xfrm>
          <a:off x="875030" y="1495679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156210</xdr:rowOff>
    </xdr:from>
    <xdr:to>
      <xdr:col>59</xdr:col>
      <xdr:colOff>88900</xdr:colOff>
      <xdr:row>72</xdr:row>
      <xdr:rowOff>104140</xdr:rowOff>
    </xdr:to>
    <xdr:sp macro="" textlink="">
      <xdr:nvSpPr>
        <xdr:cNvPr id="222" name="正方形/長方形 221">
          <a:extLst>
            <a:ext uri="{FF2B5EF4-FFF2-40B4-BE49-F238E27FC236}">
              <a16:creationId xmlns:a16="http://schemas.microsoft.com/office/drawing/2014/main" id="{00000000-0008-0000-1000-0000DE000000}"/>
            </a:ext>
          </a:extLst>
        </xdr:cNvPr>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129540</xdr:rowOff>
    </xdr:from>
    <xdr:to>
      <xdr:col>43</xdr:col>
      <xdr:colOff>63500</xdr:colOff>
      <xdr:row>74</xdr:row>
      <xdr:rowOff>38735</xdr:rowOff>
    </xdr:to>
    <xdr:sp macro="" textlink="">
      <xdr:nvSpPr>
        <xdr:cNvPr id="223" name="正方形/長方形 222">
          <a:extLst>
            <a:ext uri="{FF2B5EF4-FFF2-40B4-BE49-F238E27FC236}">
              <a16:creationId xmlns:a16="http://schemas.microsoft.com/office/drawing/2014/main" id="{00000000-0008-0000-1000-0000DF000000}"/>
            </a:ext>
          </a:extLst>
        </xdr:cNvPr>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161925</xdr:rowOff>
    </xdr:from>
    <xdr:to>
      <xdr:col>43</xdr:col>
      <xdr:colOff>63500</xdr:colOff>
      <xdr:row>75</xdr:row>
      <xdr:rowOff>71120</xdr:rowOff>
    </xdr:to>
    <xdr:sp macro="" textlink="">
      <xdr:nvSpPr>
        <xdr:cNvPr id="224" name="正方形/長方形 223">
          <a:extLst>
            <a:ext uri="{FF2B5EF4-FFF2-40B4-BE49-F238E27FC236}">
              <a16:creationId xmlns:a16="http://schemas.microsoft.com/office/drawing/2014/main" id="{00000000-0008-0000-1000-0000E0000000}"/>
            </a:ext>
          </a:extLst>
        </xdr:cNvPr>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129540</xdr:rowOff>
    </xdr:from>
    <xdr:to>
      <xdr:col>48</xdr:col>
      <xdr:colOff>127000</xdr:colOff>
      <xdr:row>74</xdr:row>
      <xdr:rowOff>38735</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161925</xdr:rowOff>
    </xdr:from>
    <xdr:to>
      <xdr:col>48</xdr:col>
      <xdr:colOff>127000</xdr:colOff>
      <xdr:row>75</xdr:row>
      <xdr:rowOff>71120</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129540</xdr:rowOff>
    </xdr:from>
    <xdr:to>
      <xdr:col>54</xdr:col>
      <xdr:colOff>127000</xdr:colOff>
      <xdr:row>74</xdr:row>
      <xdr:rowOff>38735</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161925</xdr:rowOff>
    </xdr:from>
    <xdr:to>
      <xdr:col>54</xdr:col>
      <xdr:colOff>127000</xdr:colOff>
      <xdr:row>75</xdr:row>
      <xdr:rowOff>71120</xdr:rowOff>
    </xdr:to>
    <xdr:sp macro="" textlink="">
      <xdr:nvSpPr>
        <xdr:cNvPr id="228" name="正方形/長方形 227">
          <a:extLst>
            <a:ext uri="{FF2B5EF4-FFF2-40B4-BE49-F238E27FC236}">
              <a16:creationId xmlns:a16="http://schemas.microsoft.com/office/drawing/2014/main" id="{00000000-0008-0000-1000-0000E4000000}"/>
            </a:ext>
          </a:extLst>
        </xdr:cNvPr>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97790</xdr:rowOff>
    </xdr:from>
    <xdr:to>
      <xdr:col>59</xdr:col>
      <xdr:colOff>88900</xdr:colOff>
      <xdr:row>88</xdr:row>
      <xdr:rowOff>156210</xdr:rowOff>
    </xdr:to>
    <xdr:sp macro="" textlink="">
      <xdr:nvSpPr>
        <xdr:cNvPr id="229" name="正方形/長方形 228">
          <a:extLst>
            <a:ext uri="{FF2B5EF4-FFF2-40B4-BE49-F238E27FC236}">
              <a16:creationId xmlns:a16="http://schemas.microsoft.com/office/drawing/2014/main" id="{00000000-0008-0000-1000-0000E5000000}"/>
            </a:ext>
          </a:extLst>
        </xdr:cNvPr>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78105</xdr:rowOff>
    </xdr:from>
    <xdr:ext cx="347980" cy="229235"/>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393180" y="1276540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156210</xdr:rowOff>
    </xdr:from>
    <xdr:to>
      <xdr:col>59</xdr:col>
      <xdr:colOff>50800</xdr:colOff>
      <xdr:row>88</xdr:row>
      <xdr:rowOff>156210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38735</xdr:rowOff>
    </xdr:from>
    <xdr:to>
      <xdr:col>59</xdr:col>
      <xdr:colOff>50800</xdr:colOff>
      <xdr:row>86</xdr:row>
      <xdr:rowOff>38735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6431280" y="147834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68580</xdr:rowOff>
    </xdr:from>
    <xdr:ext cx="465455" cy="264795"/>
    <xdr:sp macro="" textlink="">
      <xdr:nvSpPr>
        <xdr:cNvPr id="233" name="テキスト ボックス 232">
          <a:extLst>
            <a:ext uri="{FF2B5EF4-FFF2-40B4-BE49-F238E27FC236}">
              <a16:creationId xmlns:a16="http://schemas.microsoft.com/office/drawing/2014/main" id="{00000000-0008-0000-1000-0000E9000000}"/>
            </a:ext>
          </a:extLst>
        </xdr:cNvPr>
        <xdr:cNvSpPr txBox="1"/>
      </xdr:nvSpPr>
      <xdr:spPr>
        <a:xfrm>
          <a:off x="5974080" y="14641830"/>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97790</xdr:rowOff>
    </xdr:from>
    <xdr:to>
      <xdr:col>59</xdr:col>
      <xdr:colOff>50800</xdr:colOff>
      <xdr:row>83</xdr:row>
      <xdr:rowOff>97790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6431280" y="143281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127000</xdr:rowOff>
    </xdr:from>
    <xdr:ext cx="465455" cy="264160"/>
    <xdr:sp macro="" textlink="">
      <xdr:nvSpPr>
        <xdr:cNvPr id="235" name="テキスト ボックス 234">
          <a:extLst>
            <a:ext uri="{FF2B5EF4-FFF2-40B4-BE49-F238E27FC236}">
              <a16:creationId xmlns:a16="http://schemas.microsoft.com/office/drawing/2014/main" id="{00000000-0008-0000-1000-0000EB000000}"/>
            </a:ext>
          </a:extLst>
        </xdr:cNvPr>
        <xdr:cNvSpPr txBox="1"/>
      </xdr:nvSpPr>
      <xdr:spPr>
        <a:xfrm>
          <a:off x="5974080" y="14185900"/>
          <a:ext cx="465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156210</xdr:rowOff>
    </xdr:from>
    <xdr:to>
      <xdr:col>59</xdr:col>
      <xdr:colOff>50800</xdr:colOff>
      <xdr:row>80</xdr:row>
      <xdr:rowOff>156210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6431280" y="1387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64795"/>
    <xdr:sp macro="" textlink="">
      <xdr:nvSpPr>
        <xdr:cNvPr id="237" name="テキスト ボックス 236">
          <a:extLst>
            <a:ext uri="{FF2B5EF4-FFF2-40B4-BE49-F238E27FC236}">
              <a16:creationId xmlns:a16="http://schemas.microsoft.com/office/drawing/2014/main" id="{00000000-0008-0000-1000-0000ED000000}"/>
            </a:ext>
          </a:extLst>
        </xdr:cNvPr>
        <xdr:cNvSpPr txBox="1"/>
      </xdr:nvSpPr>
      <xdr:spPr>
        <a:xfrm>
          <a:off x="5974080" y="13726160"/>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38735</xdr:rowOff>
    </xdr:from>
    <xdr:to>
      <xdr:col>59</xdr:col>
      <xdr:colOff>50800</xdr:colOff>
      <xdr:row>78</xdr:row>
      <xdr:rowOff>38735</xdr:rowOff>
    </xdr:to>
    <xdr:cxnSp macro="">
      <xdr:nvCxnSpPr>
        <xdr:cNvPr id="238" name="直線コネクタ 237">
          <a:extLst>
            <a:ext uri="{FF2B5EF4-FFF2-40B4-BE49-F238E27FC236}">
              <a16:creationId xmlns:a16="http://schemas.microsoft.com/office/drawing/2014/main" id="{00000000-0008-0000-1000-0000EE000000}"/>
            </a:ext>
          </a:extLst>
        </xdr:cNvPr>
        <xdr:cNvCxnSpPr/>
      </xdr:nvCxnSpPr>
      <xdr:spPr>
        <a:xfrm>
          <a:off x="6431280" y="134118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68580</xdr:rowOff>
    </xdr:from>
    <xdr:ext cx="465455" cy="264795"/>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5974080" y="13270230"/>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97790</xdr:rowOff>
    </xdr:from>
    <xdr:to>
      <xdr:col>59</xdr:col>
      <xdr:colOff>50800</xdr:colOff>
      <xdr:row>75</xdr:row>
      <xdr:rowOff>97790</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127000</xdr:rowOff>
    </xdr:from>
    <xdr:ext cx="465455" cy="26416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5974080" y="12814300"/>
          <a:ext cx="465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97790</xdr:rowOff>
    </xdr:from>
    <xdr:to>
      <xdr:col>59</xdr:col>
      <xdr:colOff>88900</xdr:colOff>
      <xdr:row>88</xdr:row>
      <xdr:rowOff>156210</xdr:rowOff>
    </xdr:to>
    <xdr:sp macro="" textlink="">
      <xdr:nvSpPr>
        <xdr:cNvPr id="242" name="【福祉施設】&#10;一人当たり面積グラフ枠">
          <a:extLst>
            <a:ext uri="{FF2B5EF4-FFF2-40B4-BE49-F238E27FC236}">
              <a16:creationId xmlns:a16="http://schemas.microsoft.com/office/drawing/2014/main" id="{00000000-0008-0000-1000-0000F2000000}"/>
            </a:ext>
          </a:extLst>
        </xdr:cNvPr>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77</xdr:row>
      <xdr:rowOff>138430</xdr:rowOff>
    </xdr:from>
    <xdr:to>
      <xdr:col>54</xdr:col>
      <xdr:colOff>185420</xdr:colOff>
      <xdr:row>86</xdr:row>
      <xdr:rowOff>30480</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flipV="1">
          <a:off x="10198100" y="1334008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34290</xdr:rowOff>
    </xdr:from>
    <xdr:ext cx="469265" cy="263525"/>
    <xdr:sp macro="" textlink="">
      <xdr:nvSpPr>
        <xdr:cNvPr id="244" name="【福祉施設】&#10;一人当たり面積最小値テキスト">
          <a:extLst>
            <a:ext uri="{FF2B5EF4-FFF2-40B4-BE49-F238E27FC236}">
              <a16:creationId xmlns:a16="http://schemas.microsoft.com/office/drawing/2014/main" id="{00000000-0008-0000-1000-0000F4000000}"/>
            </a:ext>
          </a:extLst>
        </xdr:cNvPr>
        <xdr:cNvSpPr txBox="1"/>
      </xdr:nvSpPr>
      <xdr:spPr>
        <a:xfrm>
          <a:off x="10236200" y="1477899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a:off x="10114280" y="14775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83820</xdr:rowOff>
    </xdr:from>
    <xdr:ext cx="469265" cy="265430"/>
    <xdr:sp macro="" textlink="">
      <xdr:nvSpPr>
        <xdr:cNvPr id="246" name="【福祉施設】&#10;一人当たり面積最大値テキスト">
          <a:extLst>
            <a:ext uri="{FF2B5EF4-FFF2-40B4-BE49-F238E27FC236}">
              <a16:creationId xmlns:a16="http://schemas.microsoft.com/office/drawing/2014/main" id="{00000000-0008-0000-1000-0000F6000000}"/>
            </a:ext>
          </a:extLst>
        </xdr:cNvPr>
        <xdr:cNvSpPr txBox="1"/>
      </xdr:nvSpPr>
      <xdr:spPr>
        <a:xfrm>
          <a:off x="10236200" y="1311402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10114280" y="13340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19050</xdr:rowOff>
    </xdr:from>
    <xdr:ext cx="469265" cy="262890"/>
    <xdr:sp macro="" textlink="">
      <xdr:nvSpPr>
        <xdr:cNvPr id="248" name="【福祉施設】&#10;一人当たり面積平均値テキスト">
          <a:extLst>
            <a:ext uri="{FF2B5EF4-FFF2-40B4-BE49-F238E27FC236}">
              <a16:creationId xmlns:a16="http://schemas.microsoft.com/office/drawing/2014/main" id="{00000000-0008-0000-1000-0000F8000000}"/>
            </a:ext>
          </a:extLst>
        </xdr:cNvPr>
        <xdr:cNvSpPr txBox="1"/>
      </xdr:nvSpPr>
      <xdr:spPr>
        <a:xfrm>
          <a:off x="10236200" y="14420850"/>
          <a:ext cx="46926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170815</xdr:rowOff>
    </xdr:from>
    <xdr:to>
      <xdr:col>55</xdr:col>
      <xdr:colOff>50800</xdr:colOff>
      <xdr:row>85</xdr:row>
      <xdr:rowOff>100330</xdr:rowOff>
    </xdr:to>
    <xdr:sp macro="" textlink="">
      <xdr:nvSpPr>
        <xdr:cNvPr id="249" name="フローチャート: 判断 248">
          <a:extLst>
            <a:ext uri="{FF2B5EF4-FFF2-40B4-BE49-F238E27FC236}">
              <a16:creationId xmlns:a16="http://schemas.microsoft.com/office/drawing/2014/main" id="{00000000-0008-0000-1000-0000F9000000}"/>
            </a:ext>
          </a:extLst>
        </xdr:cNvPr>
        <xdr:cNvSpPr/>
      </xdr:nvSpPr>
      <xdr:spPr>
        <a:xfrm>
          <a:off x="10152380" y="1457261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144145</xdr:rowOff>
    </xdr:from>
    <xdr:to>
      <xdr:col>50</xdr:col>
      <xdr:colOff>165100</xdr:colOff>
      <xdr:row>85</xdr:row>
      <xdr:rowOff>72390</xdr:rowOff>
    </xdr:to>
    <xdr:sp macro="" textlink="">
      <xdr:nvSpPr>
        <xdr:cNvPr id="250" name="フローチャート: 判断 249">
          <a:extLst>
            <a:ext uri="{FF2B5EF4-FFF2-40B4-BE49-F238E27FC236}">
              <a16:creationId xmlns:a16="http://schemas.microsoft.com/office/drawing/2014/main" id="{00000000-0008-0000-1000-0000FA000000}"/>
            </a:ext>
          </a:extLst>
        </xdr:cNvPr>
        <xdr:cNvSpPr/>
      </xdr:nvSpPr>
      <xdr:spPr>
        <a:xfrm>
          <a:off x="9334500" y="145459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135255</xdr:rowOff>
    </xdr:from>
    <xdr:to>
      <xdr:col>46</xdr:col>
      <xdr:colOff>38100</xdr:colOff>
      <xdr:row>85</xdr:row>
      <xdr:rowOff>64135</xdr:rowOff>
    </xdr:to>
    <xdr:sp macro="" textlink="">
      <xdr:nvSpPr>
        <xdr:cNvPr id="251" name="フローチャート: 判断 250">
          <a:extLst>
            <a:ext uri="{FF2B5EF4-FFF2-40B4-BE49-F238E27FC236}">
              <a16:creationId xmlns:a16="http://schemas.microsoft.com/office/drawing/2014/main" id="{00000000-0008-0000-1000-0000FB000000}"/>
            </a:ext>
          </a:extLst>
        </xdr:cNvPr>
        <xdr:cNvSpPr/>
      </xdr:nvSpPr>
      <xdr:spPr>
        <a:xfrm>
          <a:off x="8470900" y="145370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133985</xdr:rowOff>
    </xdr:from>
    <xdr:to>
      <xdr:col>41</xdr:col>
      <xdr:colOff>101600</xdr:colOff>
      <xdr:row>85</xdr:row>
      <xdr:rowOff>62230</xdr:rowOff>
    </xdr:to>
    <xdr:sp macro="" textlink="">
      <xdr:nvSpPr>
        <xdr:cNvPr id="252" name="フローチャート: 判断 251">
          <a:extLst>
            <a:ext uri="{FF2B5EF4-FFF2-40B4-BE49-F238E27FC236}">
              <a16:creationId xmlns:a16="http://schemas.microsoft.com/office/drawing/2014/main" id="{00000000-0008-0000-1000-0000FC000000}"/>
            </a:ext>
          </a:extLst>
        </xdr:cNvPr>
        <xdr:cNvSpPr/>
      </xdr:nvSpPr>
      <xdr:spPr>
        <a:xfrm>
          <a:off x="7602220" y="14535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171450</xdr:rowOff>
    </xdr:from>
    <xdr:to>
      <xdr:col>36</xdr:col>
      <xdr:colOff>165100</xdr:colOff>
      <xdr:row>85</xdr:row>
      <xdr:rowOff>100330</xdr:rowOff>
    </xdr:to>
    <xdr:sp macro="" textlink="">
      <xdr:nvSpPr>
        <xdr:cNvPr id="253" name="フローチャート: 判断 252">
          <a:extLst>
            <a:ext uri="{FF2B5EF4-FFF2-40B4-BE49-F238E27FC236}">
              <a16:creationId xmlns:a16="http://schemas.microsoft.com/office/drawing/2014/main" id="{00000000-0008-0000-1000-0000FD000000}"/>
            </a:ext>
          </a:extLst>
        </xdr:cNvPr>
        <xdr:cNvSpPr/>
      </xdr:nvSpPr>
      <xdr:spPr>
        <a:xfrm>
          <a:off x="6738620" y="145732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153035</xdr:rowOff>
    </xdr:from>
    <xdr:ext cx="762000" cy="265430"/>
    <xdr:sp macro="" textlink="">
      <xdr:nvSpPr>
        <xdr:cNvPr id="254" name="テキスト ボックス 253">
          <a:extLst>
            <a:ext uri="{FF2B5EF4-FFF2-40B4-BE49-F238E27FC236}">
              <a16:creationId xmlns:a16="http://schemas.microsoft.com/office/drawing/2014/main" id="{00000000-0008-0000-1000-0000FE000000}"/>
            </a:ext>
          </a:extLst>
        </xdr:cNvPr>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153035</xdr:rowOff>
    </xdr:from>
    <xdr:ext cx="762000" cy="26543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153035</xdr:rowOff>
    </xdr:from>
    <xdr:ext cx="762000" cy="265430"/>
    <xdr:sp macro="" textlink="">
      <xdr:nvSpPr>
        <xdr:cNvPr id="256" name="テキスト ボックス 255">
          <a:extLst>
            <a:ext uri="{FF2B5EF4-FFF2-40B4-BE49-F238E27FC236}">
              <a16:creationId xmlns:a16="http://schemas.microsoft.com/office/drawing/2014/main" id="{00000000-0008-0000-1000-000000010000}"/>
            </a:ext>
          </a:extLst>
        </xdr:cNvPr>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153035</xdr:rowOff>
    </xdr:from>
    <xdr:ext cx="761365" cy="26543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153035</xdr:rowOff>
    </xdr:from>
    <xdr:ext cx="762000" cy="265430"/>
    <xdr:sp macro="" textlink="">
      <xdr:nvSpPr>
        <xdr:cNvPr id="258" name="テキスト ボックス 257">
          <a:extLst>
            <a:ext uri="{FF2B5EF4-FFF2-40B4-BE49-F238E27FC236}">
              <a16:creationId xmlns:a16="http://schemas.microsoft.com/office/drawing/2014/main" id="{00000000-0008-0000-1000-000002010000}"/>
            </a:ext>
          </a:extLst>
        </xdr:cNvPr>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121285</xdr:rowOff>
    </xdr:from>
    <xdr:to>
      <xdr:col>55</xdr:col>
      <xdr:colOff>50800</xdr:colOff>
      <xdr:row>86</xdr:row>
      <xdr:rowOff>48895</xdr:rowOff>
    </xdr:to>
    <xdr:sp macro="" textlink="">
      <xdr:nvSpPr>
        <xdr:cNvPr id="259" name="楕円 258">
          <a:extLst>
            <a:ext uri="{FF2B5EF4-FFF2-40B4-BE49-F238E27FC236}">
              <a16:creationId xmlns:a16="http://schemas.microsoft.com/office/drawing/2014/main" id="{00000000-0008-0000-1000-000003010000}"/>
            </a:ext>
          </a:extLst>
        </xdr:cNvPr>
        <xdr:cNvSpPr/>
      </xdr:nvSpPr>
      <xdr:spPr>
        <a:xfrm>
          <a:off x="10152380" y="1469453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33655</xdr:rowOff>
    </xdr:from>
    <xdr:ext cx="469265" cy="264160"/>
    <xdr:sp macro="" textlink="">
      <xdr:nvSpPr>
        <xdr:cNvPr id="260" name="【福祉施設】&#10;一人当たり面積該当値テキスト">
          <a:extLst>
            <a:ext uri="{FF2B5EF4-FFF2-40B4-BE49-F238E27FC236}">
              <a16:creationId xmlns:a16="http://schemas.microsoft.com/office/drawing/2014/main" id="{00000000-0008-0000-1000-000004010000}"/>
            </a:ext>
          </a:extLst>
        </xdr:cNvPr>
        <xdr:cNvSpPr txBox="1"/>
      </xdr:nvSpPr>
      <xdr:spPr>
        <a:xfrm>
          <a:off x="10236200" y="146069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121920</xdr:rowOff>
    </xdr:from>
    <xdr:to>
      <xdr:col>50</xdr:col>
      <xdr:colOff>165100</xdr:colOff>
      <xdr:row>86</xdr:row>
      <xdr:rowOff>49530</xdr:rowOff>
    </xdr:to>
    <xdr:sp macro="" textlink="">
      <xdr:nvSpPr>
        <xdr:cNvPr id="261" name="楕円 260">
          <a:extLst>
            <a:ext uri="{FF2B5EF4-FFF2-40B4-BE49-F238E27FC236}">
              <a16:creationId xmlns:a16="http://schemas.microsoft.com/office/drawing/2014/main" id="{00000000-0008-0000-1000-000005010000}"/>
            </a:ext>
          </a:extLst>
        </xdr:cNvPr>
        <xdr:cNvSpPr/>
      </xdr:nvSpPr>
      <xdr:spPr>
        <a:xfrm>
          <a:off x="9334500" y="14695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171450</xdr:rowOff>
    </xdr:from>
    <xdr:to>
      <xdr:col>55</xdr:col>
      <xdr:colOff>0</xdr:colOff>
      <xdr:row>85</xdr:row>
      <xdr:rowOff>171450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flipV="1">
          <a:off x="9385300" y="147447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123825</xdr:rowOff>
    </xdr:from>
    <xdr:to>
      <xdr:col>46</xdr:col>
      <xdr:colOff>38100</xdr:colOff>
      <xdr:row>86</xdr:row>
      <xdr:rowOff>50800</xdr:rowOff>
    </xdr:to>
    <xdr:sp macro="" textlink="">
      <xdr:nvSpPr>
        <xdr:cNvPr id="263" name="楕円 262">
          <a:extLst>
            <a:ext uri="{FF2B5EF4-FFF2-40B4-BE49-F238E27FC236}">
              <a16:creationId xmlns:a16="http://schemas.microsoft.com/office/drawing/2014/main" id="{00000000-0008-0000-1000-000007010000}"/>
            </a:ext>
          </a:extLst>
        </xdr:cNvPr>
        <xdr:cNvSpPr/>
      </xdr:nvSpPr>
      <xdr:spPr>
        <a:xfrm>
          <a:off x="8470900" y="1469707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171450</xdr:rowOff>
    </xdr:from>
    <xdr:to>
      <xdr:col>50</xdr:col>
      <xdr:colOff>114300</xdr:colOff>
      <xdr:row>85</xdr:row>
      <xdr:rowOff>171450</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flipV="1">
          <a:off x="8521700" y="147447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123825</xdr:rowOff>
    </xdr:from>
    <xdr:to>
      <xdr:col>41</xdr:col>
      <xdr:colOff>101600</xdr:colOff>
      <xdr:row>86</xdr:row>
      <xdr:rowOff>53340</xdr:rowOff>
    </xdr:to>
    <xdr:sp macro="" textlink="">
      <xdr:nvSpPr>
        <xdr:cNvPr id="265" name="楕円 264">
          <a:extLst>
            <a:ext uri="{FF2B5EF4-FFF2-40B4-BE49-F238E27FC236}">
              <a16:creationId xmlns:a16="http://schemas.microsoft.com/office/drawing/2014/main" id="{00000000-0008-0000-1000-000009010000}"/>
            </a:ext>
          </a:extLst>
        </xdr:cNvPr>
        <xdr:cNvSpPr/>
      </xdr:nvSpPr>
      <xdr:spPr>
        <a:xfrm>
          <a:off x="7602220" y="146970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171450</xdr:rowOff>
    </xdr:from>
    <xdr:to>
      <xdr:col>45</xdr:col>
      <xdr:colOff>177800</xdr:colOff>
      <xdr:row>86</xdr:row>
      <xdr:rowOff>635</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flipV="1">
          <a:off x="7653020" y="1474470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125095</xdr:rowOff>
    </xdr:from>
    <xdr:to>
      <xdr:col>36</xdr:col>
      <xdr:colOff>165100</xdr:colOff>
      <xdr:row>86</xdr:row>
      <xdr:rowOff>53975</xdr:rowOff>
    </xdr:to>
    <xdr:sp macro="" textlink="">
      <xdr:nvSpPr>
        <xdr:cNvPr id="267" name="楕円 266">
          <a:extLst>
            <a:ext uri="{FF2B5EF4-FFF2-40B4-BE49-F238E27FC236}">
              <a16:creationId xmlns:a16="http://schemas.microsoft.com/office/drawing/2014/main" id="{00000000-0008-0000-1000-00000B010000}"/>
            </a:ext>
          </a:extLst>
        </xdr:cNvPr>
        <xdr:cNvSpPr/>
      </xdr:nvSpPr>
      <xdr:spPr>
        <a:xfrm>
          <a:off x="6738620" y="146983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xdr:rowOff>
    </xdr:from>
    <xdr:to>
      <xdr:col>41</xdr:col>
      <xdr:colOff>50800</xdr:colOff>
      <xdr:row>86</xdr:row>
      <xdr:rowOff>1905</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flipV="1">
          <a:off x="6789420" y="1474533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89535</xdr:rowOff>
    </xdr:from>
    <xdr:ext cx="469265" cy="262890"/>
    <xdr:sp macro="" textlink="">
      <xdr:nvSpPr>
        <xdr:cNvPr id="269" name="n_1aveValue【福祉施設】&#10;一人当たり面積">
          <a:extLst>
            <a:ext uri="{FF2B5EF4-FFF2-40B4-BE49-F238E27FC236}">
              <a16:creationId xmlns:a16="http://schemas.microsoft.com/office/drawing/2014/main" id="{00000000-0008-0000-1000-00000D010000}"/>
            </a:ext>
          </a:extLst>
        </xdr:cNvPr>
        <xdr:cNvSpPr txBox="1"/>
      </xdr:nvSpPr>
      <xdr:spPr>
        <a:xfrm>
          <a:off x="9142730" y="1431988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80645</xdr:rowOff>
    </xdr:from>
    <xdr:ext cx="468630" cy="264795"/>
    <xdr:sp macro="" textlink="">
      <xdr:nvSpPr>
        <xdr:cNvPr id="270" name="n_2aveValue【福祉施設】&#10;一人当たり面積">
          <a:extLst>
            <a:ext uri="{FF2B5EF4-FFF2-40B4-BE49-F238E27FC236}">
              <a16:creationId xmlns:a16="http://schemas.microsoft.com/office/drawing/2014/main" id="{00000000-0008-0000-1000-00000E010000}"/>
            </a:ext>
          </a:extLst>
        </xdr:cNvPr>
        <xdr:cNvSpPr txBox="1"/>
      </xdr:nvSpPr>
      <xdr:spPr>
        <a:xfrm>
          <a:off x="8291830" y="1431099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0.867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79375</xdr:rowOff>
    </xdr:from>
    <xdr:ext cx="467995" cy="263525"/>
    <xdr:sp macro="" textlink="">
      <xdr:nvSpPr>
        <xdr:cNvPr id="271" name="n_3aveValue【福祉施設】&#10;一人当たり面積">
          <a:extLst>
            <a:ext uri="{FF2B5EF4-FFF2-40B4-BE49-F238E27FC236}">
              <a16:creationId xmlns:a16="http://schemas.microsoft.com/office/drawing/2014/main" id="{00000000-0008-0000-1000-00000F010000}"/>
            </a:ext>
          </a:extLst>
        </xdr:cNvPr>
        <xdr:cNvSpPr txBox="1"/>
      </xdr:nvSpPr>
      <xdr:spPr>
        <a:xfrm>
          <a:off x="7423150" y="1430972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116840</xdr:rowOff>
    </xdr:from>
    <xdr:ext cx="467995" cy="264795"/>
    <xdr:sp macro="" textlink="">
      <xdr:nvSpPr>
        <xdr:cNvPr id="272" name="n_4aveValue【福祉施設】&#10;一人当たり面積">
          <a:extLst>
            <a:ext uri="{FF2B5EF4-FFF2-40B4-BE49-F238E27FC236}">
              <a16:creationId xmlns:a16="http://schemas.microsoft.com/office/drawing/2014/main" id="{00000000-0008-0000-1000-000010010000}"/>
            </a:ext>
          </a:extLst>
        </xdr:cNvPr>
        <xdr:cNvSpPr txBox="1"/>
      </xdr:nvSpPr>
      <xdr:spPr>
        <a:xfrm>
          <a:off x="6559550" y="1434719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41910</xdr:rowOff>
    </xdr:from>
    <xdr:ext cx="469265" cy="263525"/>
    <xdr:sp macro="" textlink="">
      <xdr:nvSpPr>
        <xdr:cNvPr id="273" name="n_1mainValue【福祉施設】&#10;一人当たり面積">
          <a:extLst>
            <a:ext uri="{FF2B5EF4-FFF2-40B4-BE49-F238E27FC236}">
              <a16:creationId xmlns:a16="http://schemas.microsoft.com/office/drawing/2014/main" id="{00000000-0008-0000-1000-000011010000}"/>
            </a:ext>
          </a:extLst>
        </xdr:cNvPr>
        <xdr:cNvSpPr txBox="1"/>
      </xdr:nvSpPr>
      <xdr:spPr>
        <a:xfrm>
          <a:off x="9142730" y="1478661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42545</xdr:rowOff>
    </xdr:from>
    <xdr:ext cx="468630" cy="263525"/>
    <xdr:sp macro="" textlink="">
      <xdr:nvSpPr>
        <xdr:cNvPr id="274" name="n_2mainValue【福祉施設】&#10;一人当たり面積">
          <a:extLst>
            <a:ext uri="{FF2B5EF4-FFF2-40B4-BE49-F238E27FC236}">
              <a16:creationId xmlns:a16="http://schemas.microsoft.com/office/drawing/2014/main" id="{00000000-0008-0000-1000-000012010000}"/>
            </a:ext>
          </a:extLst>
        </xdr:cNvPr>
        <xdr:cNvSpPr txBox="1"/>
      </xdr:nvSpPr>
      <xdr:spPr>
        <a:xfrm>
          <a:off x="8291830" y="1478724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43815</xdr:rowOff>
    </xdr:from>
    <xdr:ext cx="467995" cy="263525"/>
    <xdr:sp macro="" textlink="">
      <xdr:nvSpPr>
        <xdr:cNvPr id="275" name="n_3mainValue【福祉施設】&#10;一人当たり面積">
          <a:extLst>
            <a:ext uri="{FF2B5EF4-FFF2-40B4-BE49-F238E27FC236}">
              <a16:creationId xmlns:a16="http://schemas.microsoft.com/office/drawing/2014/main" id="{00000000-0008-0000-1000-000013010000}"/>
            </a:ext>
          </a:extLst>
        </xdr:cNvPr>
        <xdr:cNvSpPr txBox="1"/>
      </xdr:nvSpPr>
      <xdr:spPr>
        <a:xfrm>
          <a:off x="7423150" y="1478851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45085</xdr:rowOff>
    </xdr:from>
    <xdr:ext cx="467995" cy="263525"/>
    <xdr:sp macro="" textlink="">
      <xdr:nvSpPr>
        <xdr:cNvPr id="276" name="n_4mainValue【福祉施設】&#10;一人当たり面積">
          <a:extLst>
            <a:ext uri="{FF2B5EF4-FFF2-40B4-BE49-F238E27FC236}">
              <a16:creationId xmlns:a16="http://schemas.microsoft.com/office/drawing/2014/main" id="{00000000-0008-0000-1000-000014010000}"/>
            </a:ext>
          </a:extLst>
        </xdr:cNvPr>
        <xdr:cNvSpPr txBox="1"/>
      </xdr:nvSpPr>
      <xdr:spPr>
        <a:xfrm>
          <a:off x="6559550" y="1478978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1000-000022010000}"/>
            </a:ext>
          </a:extLst>
        </xdr:cNvPr>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1000-000023010000}"/>
            </a:ext>
          </a:extLst>
        </xdr:cNvPr>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1000-000024010000}"/>
            </a:ext>
          </a:extLst>
        </xdr:cNvPr>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78105</xdr:rowOff>
    </xdr:from>
    <xdr:to>
      <xdr:col>90</xdr:col>
      <xdr:colOff>25400</xdr:colOff>
      <xdr:row>28</xdr:row>
      <xdr:rowOff>26035</xdr:rowOff>
    </xdr:to>
    <xdr:sp macro="" textlink="">
      <xdr:nvSpPr>
        <xdr:cNvPr id="293" name="正方形/長方形 292">
          <a:extLst>
            <a:ext uri="{FF2B5EF4-FFF2-40B4-BE49-F238E27FC236}">
              <a16:creationId xmlns:a16="http://schemas.microsoft.com/office/drawing/2014/main" id="{00000000-0008-0000-1000-000025010000}"/>
            </a:ext>
          </a:extLst>
        </xdr:cNvPr>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52070</xdr:rowOff>
    </xdr:from>
    <xdr:to>
      <xdr:col>74</xdr:col>
      <xdr:colOff>0</xdr:colOff>
      <xdr:row>29</xdr:row>
      <xdr:rowOff>136525</xdr:rowOff>
    </xdr:to>
    <xdr:sp macro="" textlink="">
      <xdr:nvSpPr>
        <xdr:cNvPr id="294" name="正方形/長方形 293">
          <a:extLst>
            <a:ext uri="{FF2B5EF4-FFF2-40B4-BE49-F238E27FC236}">
              <a16:creationId xmlns:a16="http://schemas.microsoft.com/office/drawing/2014/main" id="{00000000-0008-0000-1000-000026010000}"/>
            </a:ext>
          </a:extLst>
        </xdr:cNvPr>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84455</xdr:rowOff>
    </xdr:from>
    <xdr:to>
      <xdr:col>74</xdr:col>
      <xdr:colOff>0</xdr:colOff>
      <xdr:row>30</xdr:row>
      <xdr:rowOff>168910</xdr:rowOff>
    </xdr:to>
    <xdr:sp macro="" textlink="">
      <xdr:nvSpPr>
        <xdr:cNvPr id="295" name="正方形/長方形 294">
          <a:extLst>
            <a:ext uri="{FF2B5EF4-FFF2-40B4-BE49-F238E27FC236}">
              <a16:creationId xmlns:a16="http://schemas.microsoft.com/office/drawing/2014/main" id="{00000000-0008-0000-1000-000027010000}"/>
            </a:ext>
          </a:extLst>
        </xdr:cNvPr>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52070</xdr:rowOff>
    </xdr:from>
    <xdr:to>
      <xdr:col>79</xdr:col>
      <xdr:colOff>63500</xdr:colOff>
      <xdr:row>29</xdr:row>
      <xdr:rowOff>136525</xdr:rowOff>
    </xdr:to>
    <xdr:sp macro="" textlink="">
      <xdr:nvSpPr>
        <xdr:cNvPr id="296" name="正方形/長方形 295">
          <a:extLst>
            <a:ext uri="{FF2B5EF4-FFF2-40B4-BE49-F238E27FC236}">
              <a16:creationId xmlns:a16="http://schemas.microsoft.com/office/drawing/2014/main" id="{00000000-0008-0000-1000-000028010000}"/>
            </a:ext>
          </a:extLst>
        </xdr:cNvPr>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84455</xdr:rowOff>
    </xdr:from>
    <xdr:to>
      <xdr:col>79</xdr:col>
      <xdr:colOff>63500</xdr:colOff>
      <xdr:row>30</xdr:row>
      <xdr:rowOff>168910</xdr:rowOff>
    </xdr:to>
    <xdr:sp macro="" textlink="">
      <xdr:nvSpPr>
        <xdr:cNvPr id="297" name="正方形/長方形 296">
          <a:extLst>
            <a:ext uri="{FF2B5EF4-FFF2-40B4-BE49-F238E27FC236}">
              <a16:creationId xmlns:a16="http://schemas.microsoft.com/office/drawing/2014/main" id="{00000000-0008-0000-1000-000029010000}"/>
            </a:ext>
          </a:extLst>
        </xdr:cNvPr>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52070</xdr:rowOff>
    </xdr:from>
    <xdr:to>
      <xdr:col>85</xdr:col>
      <xdr:colOff>63500</xdr:colOff>
      <xdr:row>29</xdr:row>
      <xdr:rowOff>136525</xdr:rowOff>
    </xdr:to>
    <xdr:sp macro="" textlink="">
      <xdr:nvSpPr>
        <xdr:cNvPr id="298" name="正方形/長方形 297">
          <a:extLst>
            <a:ext uri="{FF2B5EF4-FFF2-40B4-BE49-F238E27FC236}">
              <a16:creationId xmlns:a16="http://schemas.microsoft.com/office/drawing/2014/main" id="{00000000-0008-0000-1000-00002A010000}"/>
            </a:ext>
          </a:extLst>
        </xdr:cNvPr>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84455</xdr:rowOff>
    </xdr:from>
    <xdr:to>
      <xdr:col>85</xdr:col>
      <xdr:colOff>63500</xdr:colOff>
      <xdr:row>30</xdr:row>
      <xdr:rowOff>168910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19685</xdr:rowOff>
    </xdr:from>
    <xdr:to>
      <xdr:col>90</xdr:col>
      <xdr:colOff>25400</xdr:colOff>
      <xdr:row>44</xdr:row>
      <xdr:rowOff>78105</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30505"/>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12077700" y="5143500"/>
          <a:ext cx="29654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78105</xdr:rowOff>
    </xdr:from>
    <xdr:to>
      <xdr:col>89</xdr:col>
      <xdr:colOff>177800</xdr:colOff>
      <xdr:row>44</xdr:row>
      <xdr:rowOff>78105</xdr:rowOff>
    </xdr:to>
    <xdr:cxnSp macro="">
      <xdr:nvCxnSpPr>
        <xdr:cNvPr id="302" name="直線コネクタ 301">
          <a:extLst>
            <a:ext uri="{FF2B5EF4-FFF2-40B4-BE49-F238E27FC236}">
              <a16:creationId xmlns:a16="http://schemas.microsoft.com/office/drawing/2014/main" id="{00000000-0008-0000-1000-00002E010000}"/>
            </a:ext>
          </a:extLst>
        </xdr:cNvPr>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107315</xdr:rowOff>
    </xdr:from>
    <xdr:ext cx="466090" cy="264795"/>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11663680" y="7479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94615</xdr:rowOff>
    </xdr:from>
    <xdr:to>
      <xdr:col>89</xdr:col>
      <xdr:colOff>177800</xdr:colOff>
      <xdr:row>42</xdr:row>
      <xdr:rowOff>94615</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1211580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124460</xdr:rowOff>
    </xdr:from>
    <xdr:ext cx="466090" cy="263525"/>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11663680" y="715391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111760</xdr:rowOff>
    </xdr:from>
    <xdr:to>
      <xdr:col>89</xdr:col>
      <xdr:colOff>177800</xdr:colOff>
      <xdr:row>40</xdr:row>
      <xdr:rowOff>111760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1211580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140970</xdr:rowOff>
    </xdr:from>
    <xdr:ext cx="403225" cy="265430"/>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11722735" y="682752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127635</xdr:rowOff>
    </xdr:from>
    <xdr:to>
      <xdr:col>89</xdr:col>
      <xdr:colOff>177800</xdr:colOff>
      <xdr:row>38</xdr:row>
      <xdr:rowOff>127635</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1211580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158750</xdr:rowOff>
    </xdr:from>
    <xdr:ext cx="403225" cy="263525"/>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11722735" y="650240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144780</xdr:rowOff>
    </xdr:from>
    <xdr:to>
      <xdr:col>89</xdr:col>
      <xdr:colOff>177800</xdr:colOff>
      <xdr:row>36</xdr:row>
      <xdr:rowOff>144780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1211580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171450</xdr:rowOff>
    </xdr:from>
    <xdr:ext cx="403225" cy="26416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11722735" y="61722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161925</xdr:rowOff>
    </xdr:from>
    <xdr:to>
      <xdr:col>89</xdr:col>
      <xdr:colOff>177800</xdr:colOff>
      <xdr:row>34</xdr:row>
      <xdr:rowOff>161925</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1211580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64795"/>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11722735" y="584517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1211580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32385</xdr:rowOff>
    </xdr:from>
    <xdr:ext cx="337820" cy="26289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11786870" y="5518785"/>
          <a:ext cx="337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19685</xdr:rowOff>
    </xdr:from>
    <xdr:to>
      <xdr:col>89</xdr:col>
      <xdr:colOff>177800</xdr:colOff>
      <xdr:row>31</xdr:row>
      <xdr:rowOff>19685</xdr:rowOff>
    </xdr:to>
    <xdr:cxnSp macro="">
      <xdr:nvCxnSpPr>
        <xdr:cNvPr id="316" name="直線コネクタ 315">
          <a:extLst>
            <a:ext uri="{FF2B5EF4-FFF2-40B4-BE49-F238E27FC236}">
              <a16:creationId xmlns:a16="http://schemas.microsoft.com/office/drawing/2014/main" id="{00000000-0008-0000-1000-00003C010000}"/>
            </a:ext>
          </a:extLst>
        </xdr:cNvPr>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19685</xdr:rowOff>
    </xdr:from>
    <xdr:to>
      <xdr:col>90</xdr:col>
      <xdr:colOff>25400</xdr:colOff>
      <xdr:row>44</xdr:row>
      <xdr:rowOff>78105</xdr:rowOff>
    </xdr:to>
    <xdr:sp macro="" textlink="">
      <xdr:nvSpPr>
        <xdr:cNvPr id="317" name="【一般廃棄物処理施設】&#10;有形固定資産減価償却率グラフ枠">
          <a:extLst>
            <a:ext uri="{FF2B5EF4-FFF2-40B4-BE49-F238E27FC236}">
              <a16:creationId xmlns:a16="http://schemas.microsoft.com/office/drawing/2014/main" id="{00000000-0008-0000-1000-00003D010000}"/>
            </a:ext>
          </a:extLst>
        </xdr:cNvPr>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59690</xdr:rowOff>
    </xdr:from>
    <xdr:to>
      <xdr:col>85</xdr:col>
      <xdr:colOff>126365</xdr:colOff>
      <xdr:row>42</xdr:row>
      <xdr:rowOff>65405</xdr:rowOff>
    </xdr:to>
    <xdr:cxnSp macro="">
      <xdr:nvCxnSpPr>
        <xdr:cNvPr id="318" name="直線コネクタ 317">
          <a:extLst>
            <a:ext uri="{FF2B5EF4-FFF2-40B4-BE49-F238E27FC236}">
              <a16:creationId xmlns:a16="http://schemas.microsoft.com/office/drawing/2014/main" id="{00000000-0008-0000-1000-00003E010000}"/>
            </a:ext>
          </a:extLst>
        </xdr:cNvPr>
        <xdr:cNvCxnSpPr/>
      </xdr:nvCxnSpPr>
      <xdr:spPr>
        <a:xfrm flipV="1">
          <a:off x="15887065" y="571754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67945</xdr:rowOff>
    </xdr:from>
    <xdr:ext cx="405130" cy="263525"/>
    <xdr:sp macro="" textlink="">
      <xdr:nvSpPr>
        <xdr:cNvPr id="319" name="【一般廃棄物処理施設】&#10;有形固定資産減価償却率最小値テキスト">
          <a:extLst>
            <a:ext uri="{FF2B5EF4-FFF2-40B4-BE49-F238E27FC236}">
              <a16:creationId xmlns:a16="http://schemas.microsoft.com/office/drawing/2014/main" id="{00000000-0008-0000-1000-00003F010000}"/>
            </a:ext>
          </a:extLst>
        </xdr:cNvPr>
        <xdr:cNvSpPr txBox="1"/>
      </xdr:nvSpPr>
      <xdr:spPr>
        <a:xfrm>
          <a:off x="15925800" y="726884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65405</xdr:rowOff>
    </xdr:from>
    <xdr:to>
      <xdr:col>86</xdr:col>
      <xdr:colOff>25400</xdr:colOff>
      <xdr:row>42</xdr:row>
      <xdr:rowOff>65405</xdr:rowOff>
    </xdr:to>
    <xdr:cxnSp macro="">
      <xdr:nvCxnSpPr>
        <xdr:cNvPr id="320" name="直線コネクタ 319">
          <a:extLst>
            <a:ext uri="{FF2B5EF4-FFF2-40B4-BE49-F238E27FC236}">
              <a16:creationId xmlns:a16="http://schemas.microsoft.com/office/drawing/2014/main" id="{00000000-0008-0000-1000-000040010000}"/>
            </a:ext>
          </a:extLst>
        </xdr:cNvPr>
        <xdr:cNvCxnSpPr/>
      </xdr:nvCxnSpPr>
      <xdr:spPr>
        <a:xfrm>
          <a:off x="15798800" y="7266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5080</xdr:rowOff>
    </xdr:from>
    <xdr:ext cx="340360" cy="265430"/>
    <xdr:sp macro="" textlink="">
      <xdr:nvSpPr>
        <xdr:cNvPr id="321" name="【一般廃棄物処理施設】&#10;有形固定資産減価償却率最大値テキスト">
          <a:extLst>
            <a:ext uri="{FF2B5EF4-FFF2-40B4-BE49-F238E27FC236}">
              <a16:creationId xmlns:a16="http://schemas.microsoft.com/office/drawing/2014/main" id="{00000000-0008-0000-1000-000041010000}"/>
            </a:ext>
          </a:extLst>
        </xdr:cNvPr>
        <xdr:cNvSpPr txBox="1"/>
      </xdr:nvSpPr>
      <xdr:spPr>
        <a:xfrm>
          <a:off x="15925800" y="5491480"/>
          <a:ext cx="340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59690</xdr:rowOff>
    </xdr:from>
    <xdr:to>
      <xdr:col>86</xdr:col>
      <xdr:colOff>25400</xdr:colOff>
      <xdr:row>33</xdr:row>
      <xdr:rowOff>59690</xdr:rowOff>
    </xdr:to>
    <xdr:cxnSp macro="">
      <xdr:nvCxnSpPr>
        <xdr:cNvPr id="322" name="直線コネクタ 321">
          <a:extLst>
            <a:ext uri="{FF2B5EF4-FFF2-40B4-BE49-F238E27FC236}">
              <a16:creationId xmlns:a16="http://schemas.microsoft.com/office/drawing/2014/main" id="{00000000-0008-0000-1000-000042010000}"/>
            </a:ext>
          </a:extLst>
        </xdr:cNvPr>
        <xdr:cNvCxnSpPr/>
      </xdr:nvCxnSpPr>
      <xdr:spPr>
        <a:xfrm>
          <a:off x="15798800" y="571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152400</xdr:rowOff>
    </xdr:from>
    <xdr:ext cx="405130" cy="265430"/>
    <xdr:sp macro="" textlink="">
      <xdr:nvSpPr>
        <xdr:cNvPr id="323" name="【一般廃棄物処理施設】&#10;有形固定資産減価償却率平均値テキスト">
          <a:extLst>
            <a:ext uri="{FF2B5EF4-FFF2-40B4-BE49-F238E27FC236}">
              <a16:creationId xmlns:a16="http://schemas.microsoft.com/office/drawing/2014/main" id="{00000000-0008-0000-1000-000043010000}"/>
            </a:ext>
          </a:extLst>
        </xdr:cNvPr>
        <xdr:cNvSpPr txBox="1"/>
      </xdr:nvSpPr>
      <xdr:spPr>
        <a:xfrm>
          <a:off x="15925800" y="632460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128905</xdr:rowOff>
    </xdr:from>
    <xdr:to>
      <xdr:col>85</xdr:col>
      <xdr:colOff>177800</xdr:colOff>
      <xdr:row>38</xdr:row>
      <xdr:rowOff>57785</xdr:rowOff>
    </xdr:to>
    <xdr:sp macro="" textlink="">
      <xdr:nvSpPr>
        <xdr:cNvPr id="324" name="フローチャート: 判断 323">
          <a:extLst>
            <a:ext uri="{FF2B5EF4-FFF2-40B4-BE49-F238E27FC236}">
              <a16:creationId xmlns:a16="http://schemas.microsoft.com/office/drawing/2014/main" id="{00000000-0008-0000-1000-000044010000}"/>
            </a:ext>
          </a:extLst>
        </xdr:cNvPr>
        <xdr:cNvSpPr/>
      </xdr:nvSpPr>
      <xdr:spPr>
        <a:xfrm>
          <a:off x="15836900" y="64725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66675</xdr:rowOff>
    </xdr:to>
    <xdr:sp macro="" textlink="">
      <xdr:nvSpPr>
        <xdr:cNvPr id="325" name="フローチャート: 判断 324">
          <a:extLst>
            <a:ext uri="{FF2B5EF4-FFF2-40B4-BE49-F238E27FC236}">
              <a16:creationId xmlns:a16="http://schemas.microsoft.com/office/drawing/2014/main" id="{00000000-0008-0000-1000-000045010000}"/>
            </a:ext>
          </a:extLst>
        </xdr:cNvPr>
        <xdr:cNvSpPr/>
      </xdr:nvSpPr>
      <xdr:spPr>
        <a:xfrm>
          <a:off x="15019020" y="6309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111760</xdr:rowOff>
    </xdr:to>
    <xdr:sp macro="" textlink="">
      <xdr:nvSpPr>
        <xdr:cNvPr id="326" name="フローチャート: 判断 325">
          <a:extLst>
            <a:ext uri="{FF2B5EF4-FFF2-40B4-BE49-F238E27FC236}">
              <a16:creationId xmlns:a16="http://schemas.microsoft.com/office/drawing/2014/main" id="{00000000-0008-0000-1000-000046010000}"/>
            </a:ext>
          </a:extLst>
        </xdr:cNvPr>
        <xdr:cNvSpPr/>
      </xdr:nvSpPr>
      <xdr:spPr>
        <a:xfrm>
          <a:off x="14155420" y="63519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124460</xdr:rowOff>
    </xdr:from>
    <xdr:to>
      <xdr:col>72</xdr:col>
      <xdr:colOff>38100</xdr:colOff>
      <xdr:row>37</xdr:row>
      <xdr:rowOff>53340</xdr:rowOff>
    </xdr:to>
    <xdr:sp macro="" textlink="">
      <xdr:nvSpPr>
        <xdr:cNvPr id="327" name="フローチャート: 判断 326">
          <a:extLst>
            <a:ext uri="{FF2B5EF4-FFF2-40B4-BE49-F238E27FC236}">
              <a16:creationId xmlns:a16="http://schemas.microsoft.com/office/drawing/2014/main" id="{00000000-0008-0000-1000-000047010000}"/>
            </a:ext>
          </a:extLst>
        </xdr:cNvPr>
        <xdr:cNvSpPr/>
      </xdr:nvSpPr>
      <xdr:spPr>
        <a:xfrm>
          <a:off x="13291820" y="62966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89535</xdr:rowOff>
    </xdr:from>
    <xdr:to>
      <xdr:col>67</xdr:col>
      <xdr:colOff>101600</xdr:colOff>
      <xdr:row>38</xdr:row>
      <xdr:rowOff>18415</xdr:rowOff>
    </xdr:to>
    <xdr:sp macro="" textlink="">
      <xdr:nvSpPr>
        <xdr:cNvPr id="328" name="フローチャート: 判断 327">
          <a:extLst>
            <a:ext uri="{FF2B5EF4-FFF2-40B4-BE49-F238E27FC236}">
              <a16:creationId xmlns:a16="http://schemas.microsoft.com/office/drawing/2014/main" id="{00000000-0008-0000-1000-000048010000}"/>
            </a:ext>
          </a:extLst>
        </xdr:cNvPr>
        <xdr:cNvSpPr/>
      </xdr:nvSpPr>
      <xdr:spPr>
        <a:xfrm>
          <a:off x="12423140" y="64331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75565</xdr:rowOff>
    </xdr:from>
    <xdr:ext cx="762000" cy="264160"/>
    <xdr:sp macro="" textlink="">
      <xdr:nvSpPr>
        <xdr:cNvPr id="329" name="テキスト ボックス 328">
          <a:extLst>
            <a:ext uri="{FF2B5EF4-FFF2-40B4-BE49-F238E27FC236}">
              <a16:creationId xmlns:a16="http://schemas.microsoft.com/office/drawing/2014/main" id="{00000000-0008-0000-1000-000049010000}"/>
            </a:ext>
          </a:extLst>
        </xdr:cNvPr>
        <xdr:cNvSpPr txBox="1"/>
      </xdr:nvSpPr>
      <xdr:spPr>
        <a:xfrm>
          <a:off x="15702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75565</xdr:rowOff>
    </xdr:from>
    <xdr:ext cx="761365" cy="264160"/>
    <xdr:sp macro="" textlink="">
      <xdr:nvSpPr>
        <xdr:cNvPr id="330" name="テキスト ボックス 329">
          <a:extLst>
            <a:ext uri="{FF2B5EF4-FFF2-40B4-BE49-F238E27FC236}">
              <a16:creationId xmlns:a16="http://schemas.microsoft.com/office/drawing/2014/main" id="{00000000-0008-0000-1000-00004A010000}"/>
            </a:ext>
          </a:extLst>
        </xdr:cNvPr>
        <xdr:cNvSpPr txBox="1"/>
      </xdr:nvSpPr>
      <xdr:spPr>
        <a:xfrm>
          <a:off x="148844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75565</xdr:rowOff>
    </xdr:from>
    <xdr:ext cx="762000" cy="26416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140208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75565</xdr:rowOff>
    </xdr:from>
    <xdr:ext cx="762000" cy="264160"/>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131572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75565</xdr:rowOff>
    </xdr:from>
    <xdr:ext cx="761365" cy="264160"/>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122885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171450</xdr:rowOff>
    </xdr:from>
    <xdr:to>
      <xdr:col>85</xdr:col>
      <xdr:colOff>177800</xdr:colOff>
      <xdr:row>39</xdr:row>
      <xdr:rowOff>101600</xdr:rowOff>
    </xdr:to>
    <xdr:sp macro="" textlink="">
      <xdr:nvSpPr>
        <xdr:cNvPr id="334" name="楕円 333">
          <a:extLst>
            <a:ext uri="{FF2B5EF4-FFF2-40B4-BE49-F238E27FC236}">
              <a16:creationId xmlns:a16="http://schemas.microsoft.com/office/drawing/2014/main" id="{00000000-0008-0000-1000-00004E010000}"/>
            </a:ext>
          </a:extLst>
        </xdr:cNvPr>
        <xdr:cNvSpPr/>
      </xdr:nvSpPr>
      <xdr:spPr>
        <a:xfrm>
          <a:off x="158369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150495</xdr:rowOff>
    </xdr:from>
    <xdr:ext cx="405130" cy="264160"/>
    <xdr:sp macro="" textlink="">
      <xdr:nvSpPr>
        <xdr:cNvPr id="335" name="【一般廃棄物処理施設】&#10;有形固定資産減価償却率該当値テキスト">
          <a:extLst>
            <a:ext uri="{FF2B5EF4-FFF2-40B4-BE49-F238E27FC236}">
              <a16:creationId xmlns:a16="http://schemas.microsoft.com/office/drawing/2014/main" id="{00000000-0008-0000-1000-00004F010000}"/>
            </a:ext>
          </a:extLst>
        </xdr:cNvPr>
        <xdr:cNvSpPr txBox="1"/>
      </xdr:nvSpPr>
      <xdr:spPr>
        <a:xfrm>
          <a:off x="15925800" y="666559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130810</xdr:rowOff>
    </xdr:from>
    <xdr:to>
      <xdr:col>81</xdr:col>
      <xdr:colOff>101600</xdr:colOff>
      <xdr:row>39</xdr:row>
      <xdr:rowOff>59690</xdr:rowOff>
    </xdr:to>
    <xdr:sp macro="" textlink="">
      <xdr:nvSpPr>
        <xdr:cNvPr id="336" name="楕円 335">
          <a:extLst>
            <a:ext uri="{FF2B5EF4-FFF2-40B4-BE49-F238E27FC236}">
              <a16:creationId xmlns:a16="http://schemas.microsoft.com/office/drawing/2014/main" id="{00000000-0008-0000-1000-000050010000}"/>
            </a:ext>
          </a:extLst>
        </xdr:cNvPr>
        <xdr:cNvSpPr/>
      </xdr:nvSpPr>
      <xdr:spPr>
        <a:xfrm>
          <a:off x="15019020" y="66459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8255</xdr:rowOff>
    </xdr:from>
    <xdr:to>
      <xdr:col>85</xdr:col>
      <xdr:colOff>127000</xdr:colOff>
      <xdr:row>39</xdr:row>
      <xdr:rowOff>48895</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a:off x="15069820" y="669480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98425</xdr:rowOff>
    </xdr:from>
    <xdr:to>
      <xdr:col>76</xdr:col>
      <xdr:colOff>165100</xdr:colOff>
      <xdr:row>39</xdr:row>
      <xdr:rowOff>26670</xdr:rowOff>
    </xdr:to>
    <xdr:sp macro="" textlink="">
      <xdr:nvSpPr>
        <xdr:cNvPr id="338" name="楕円 337">
          <a:extLst>
            <a:ext uri="{FF2B5EF4-FFF2-40B4-BE49-F238E27FC236}">
              <a16:creationId xmlns:a16="http://schemas.microsoft.com/office/drawing/2014/main" id="{00000000-0008-0000-1000-000052010000}"/>
            </a:ext>
          </a:extLst>
        </xdr:cNvPr>
        <xdr:cNvSpPr/>
      </xdr:nvSpPr>
      <xdr:spPr>
        <a:xfrm>
          <a:off x="14155420" y="66135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149860</xdr:rowOff>
    </xdr:from>
    <xdr:to>
      <xdr:col>81</xdr:col>
      <xdr:colOff>50800</xdr:colOff>
      <xdr:row>39</xdr:row>
      <xdr:rowOff>8255</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14206220" y="666496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60960</xdr:rowOff>
    </xdr:from>
    <xdr:to>
      <xdr:col>72</xdr:col>
      <xdr:colOff>38100</xdr:colOff>
      <xdr:row>38</xdr:row>
      <xdr:rowOff>164465</xdr:rowOff>
    </xdr:to>
    <xdr:sp macro="" textlink="">
      <xdr:nvSpPr>
        <xdr:cNvPr id="340" name="楕円 339">
          <a:extLst>
            <a:ext uri="{FF2B5EF4-FFF2-40B4-BE49-F238E27FC236}">
              <a16:creationId xmlns:a16="http://schemas.microsoft.com/office/drawing/2014/main" id="{00000000-0008-0000-1000-000054010000}"/>
            </a:ext>
          </a:extLst>
        </xdr:cNvPr>
        <xdr:cNvSpPr/>
      </xdr:nvSpPr>
      <xdr:spPr>
        <a:xfrm>
          <a:off x="13291820" y="657606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113030</xdr:rowOff>
    </xdr:from>
    <xdr:to>
      <xdr:col>76</xdr:col>
      <xdr:colOff>114300</xdr:colOff>
      <xdr:row>38</xdr:row>
      <xdr:rowOff>149860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13342620" y="662813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121920</xdr:rowOff>
    </xdr:from>
    <xdr:to>
      <xdr:col>67</xdr:col>
      <xdr:colOff>101600</xdr:colOff>
      <xdr:row>39</xdr:row>
      <xdr:rowOff>49530</xdr:rowOff>
    </xdr:to>
    <xdr:sp macro="" textlink="">
      <xdr:nvSpPr>
        <xdr:cNvPr id="342" name="楕円 341">
          <a:extLst>
            <a:ext uri="{FF2B5EF4-FFF2-40B4-BE49-F238E27FC236}">
              <a16:creationId xmlns:a16="http://schemas.microsoft.com/office/drawing/2014/main" id="{00000000-0008-0000-1000-000056010000}"/>
            </a:ext>
          </a:extLst>
        </xdr:cNvPr>
        <xdr:cNvSpPr/>
      </xdr:nvSpPr>
      <xdr:spPr>
        <a:xfrm>
          <a:off x="12423140" y="6637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113030</xdr:rowOff>
    </xdr:from>
    <xdr:to>
      <xdr:col>71</xdr:col>
      <xdr:colOff>177800</xdr:colOff>
      <xdr:row>38</xdr:row>
      <xdr:rowOff>171450</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flipV="1">
          <a:off x="12473940" y="6628130"/>
          <a:ext cx="8686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83185</xdr:rowOff>
    </xdr:from>
    <xdr:ext cx="405130" cy="264795"/>
    <xdr:sp macro="" textlink="">
      <xdr:nvSpPr>
        <xdr:cNvPr id="344" name="n_1aveValue【一般廃棄物処理施設】&#10;有形固定資産減価償却率">
          <a:extLst>
            <a:ext uri="{FF2B5EF4-FFF2-40B4-BE49-F238E27FC236}">
              <a16:creationId xmlns:a16="http://schemas.microsoft.com/office/drawing/2014/main" id="{00000000-0008-0000-1000-000058010000}"/>
            </a:ext>
          </a:extLst>
        </xdr:cNvPr>
        <xdr:cNvSpPr txBox="1"/>
      </xdr:nvSpPr>
      <xdr:spPr>
        <a:xfrm>
          <a:off x="14859635" y="60839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128270</xdr:rowOff>
    </xdr:from>
    <xdr:ext cx="403225" cy="264160"/>
    <xdr:sp macro="" textlink="">
      <xdr:nvSpPr>
        <xdr:cNvPr id="345" name="n_2aveValue【一般廃棄物処理施設】&#10;有形固定資産減価償却率">
          <a:extLst>
            <a:ext uri="{FF2B5EF4-FFF2-40B4-BE49-F238E27FC236}">
              <a16:creationId xmlns:a16="http://schemas.microsoft.com/office/drawing/2014/main" id="{00000000-0008-0000-1000-000059010000}"/>
            </a:ext>
          </a:extLst>
        </xdr:cNvPr>
        <xdr:cNvSpPr txBox="1"/>
      </xdr:nvSpPr>
      <xdr:spPr>
        <a:xfrm>
          <a:off x="14008735" y="612902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69850</xdr:rowOff>
    </xdr:from>
    <xdr:ext cx="403225" cy="264160"/>
    <xdr:sp macro="" textlink="">
      <xdr:nvSpPr>
        <xdr:cNvPr id="346" name="n_3aveValue【一般廃棄物処理施設】&#10;有形固定資産減価償却率">
          <a:extLst>
            <a:ext uri="{FF2B5EF4-FFF2-40B4-BE49-F238E27FC236}">
              <a16:creationId xmlns:a16="http://schemas.microsoft.com/office/drawing/2014/main" id="{00000000-0008-0000-1000-00005A010000}"/>
            </a:ext>
          </a:extLst>
        </xdr:cNvPr>
        <xdr:cNvSpPr txBox="1"/>
      </xdr:nvSpPr>
      <xdr:spPr>
        <a:xfrm>
          <a:off x="13145135" y="60706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34925</xdr:rowOff>
    </xdr:from>
    <xdr:ext cx="403860" cy="264160"/>
    <xdr:sp macro="" textlink="">
      <xdr:nvSpPr>
        <xdr:cNvPr id="347" name="n_4aveValue【一般廃棄物処理施設】&#10;有形固定資産減価償却率">
          <a:extLst>
            <a:ext uri="{FF2B5EF4-FFF2-40B4-BE49-F238E27FC236}">
              <a16:creationId xmlns:a16="http://schemas.microsoft.com/office/drawing/2014/main" id="{00000000-0008-0000-1000-00005B010000}"/>
            </a:ext>
          </a:extLst>
        </xdr:cNvPr>
        <xdr:cNvSpPr txBox="1"/>
      </xdr:nvSpPr>
      <xdr:spPr>
        <a:xfrm>
          <a:off x="12276455" y="6207125"/>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50165</xdr:rowOff>
    </xdr:from>
    <xdr:ext cx="405130" cy="264795"/>
    <xdr:sp macro="" textlink="">
      <xdr:nvSpPr>
        <xdr:cNvPr id="348" name="n_1mainValue【一般廃棄物処理施設】&#10;有形固定資産減価償却率">
          <a:extLst>
            <a:ext uri="{FF2B5EF4-FFF2-40B4-BE49-F238E27FC236}">
              <a16:creationId xmlns:a16="http://schemas.microsoft.com/office/drawing/2014/main" id="{00000000-0008-0000-1000-00005C010000}"/>
            </a:ext>
          </a:extLst>
        </xdr:cNvPr>
        <xdr:cNvSpPr txBox="1"/>
      </xdr:nvSpPr>
      <xdr:spPr>
        <a:xfrm>
          <a:off x="14859635" y="673671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18415</xdr:rowOff>
    </xdr:from>
    <xdr:ext cx="403225" cy="262890"/>
    <xdr:sp macro="" textlink="">
      <xdr:nvSpPr>
        <xdr:cNvPr id="349" name="n_2mainValue【一般廃棄物処理施設】&#10;有形固定資産減価償却率">
          <a:extLst>
            <a:ext uri="{FF2B5EF4-FFF2-40B4-BE49-F238E27FC236}">
              <a16:creationId xmlns:a16="http://schemas.microsoft.com/office/drawing/2014/main" id="{00000000-0008-0000-1000-00005D010000}"/>
            </a:ext>
          </a:extLst>
        </xdr:cNvPr>
        <xdr:cNvSpPr txBox="1"/>
      </xdr:nvSpPr>
      <xdr:spPr>
        <a:xfrm>
          <a:off x="14008735" y="670496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156210</xdr:rowOff>
    </xdr:from>
    <xdr:ext cx="403225" cy="264795"/>
    <xdr:sp macro="" textlink="">
      <xdr:nvSpPr>
        <xdr:cNvPr id="350" name="n_3mainValue【一般廃棄物処理施設】&#10;有形固定資産減価償却率">
          <a:extLst>
            <a:ext uri="{FF2B5EF4-FFF2-40B4-BE49-F238E27FC236}">
              <a16:creationId xmlns:a16="http://schemas.microsoft.com/office/drawing/2014/main" id="{00000000-0008-0000-1000-00005E010000}"/>
            </a:ext>
          </a:extLst>
        </xdr:cNvPr>
        <xdr:cNvSpPr txBox="1"/>
      </xdr:nvSpPr>
      <xdr:spPr>
        <a:xfrm>
          <a:off x="13145135" y="667131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41910</xdr:rowOff>
    </xdr:from>
    <xdr:ext cx="403860" cy="263525"/>
    <xdr:sp macro="" textlink="">
      <xdr:nvSpPr>
        <xdr:cNvPr id="351" name="n_4mainValue【一般廃棄物処理施設】&#10;有形固定資産減価償却率">
          <a:extLst>
            <a:ext uri="{FF2B5EF4-FFF2-40B4-BE49-F238E27FC236}">
              <a16:creationId xmlns:a16="http://schemas.microsoft.com/office/drawing/2014/main" id="{00000000-0008-0000-1000-00005F010000}"/>
            </a:ext>
          </a:extLst>
        </xdr:cNvPr>
        <xdr:cNvSpPr txBox="1"/>
      </xdr:nvSpPr>
      <xdr:spPr>
        <a:xfrm>
          <a:off x="12276455" y="6728460"/>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78105</xdr:rowOff>
    </xdr:from>
    <xdr:to>
      <xdr:col>120</xdr:col>
      <xdr:colOff>152400</xdr:colOff>
      <xdr:row>28</xdr:row>
      <xdr:rowOff>26035</xdr:rowOff>
    </xdr:to>
    <xdr:sp macro="" textlink="">
      <xdr:nvSpPr>
        <xdr:cNvPr id="352" name="正方形/長方形 351">
          <a:extLst>
            <a:ext uri="{FF2B5EF4-FFF2-40B4-BE49-F238E27FC236}">
              <a16:creationId xmlns:a16="http://schemas.microsoft.com/office/drawing/2014/main" id="{00000000-0008-0000-1000-000060010000}"/>
            </a:ext>
          </a:extLst>
        </xdr:cNvPr>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52070</xdr:rowOff>
    </xdr:from>
    <xdr:to>
      <xdr:col>104</xdr:col>
      <xdr:colOff>127000</xdr:colOff>
      <xdr:row>29</xdr:row>
      <xdr:rowOff>136525</xdr:rowOff>
    </xdr:to>
    <xdr:sp macro="" textlink="">
      <xdr:nvSpPr>
        <xdr:cNvPr id="353" name="正方形/長方形 352">
          <a:extLst>
            <a:ext uri="{FF2B5EF4-FFF2-40B4-BE49-F238E27FC236}">
              <a16:creationId xmlns:a16="http://schemas.microsoft.com/office/drawing/2014/main" id="{00000000-0008-0000-1000-000061010000}"/>
            </a:ext>
          </a:extLst>
        </xdr:cNvPr>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84455</xdr:rowOff>
    </xdr:from>
    <xdr:to>
      <xdr:col>104</xdr:col>
      <xdr:colOff>127000</xdr:colOff>
      <xdr:row>30</xdr:row>
      <xdr:rowOff>168910</xdr:rowOff>
    </xdr:to>
    <xdr:sp macro="" textlink="">
      <xdr:nvSpPr>
        <xdr:cNvPr id="354" name="正方形/長方形 353">
          <a:extLst>
            <a:ext uri="{FF2B5EF4-FFF2-40B4-BE49-F238E27FC236}">
              <a16:creationId xmlns:a16="http://schemas.microsoft.com/office/drawing/2014/main" id="{00000000-0008-0000-1000-000062010000}"/>
            </a:ext>
          </a:extLst>
        </xdr:cNvPr>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52070</xdr:rowOff>
    </xdr:from>
    <xdr:to>
      <xdr:col>110</xdr:col>
      <xdr:colOff>0</xdr:colOff>
      <xdr:row>29</xdr:row>
      <xdr:rowOff>136525</xdr:rowOff>
    </xdr:to>
    <xdr:sp macro="" textlink="">
      <xdr:nvSpPr>
        <xdr:cNvPr id="355" name="正方形/長方形 354">
          <a:extLst>
            <a:ext uri="{FF2B5EF4-FFF2-40B4-BE49-F238E27FC236}">
              <a16:creationId xmlns:a16="http://schemas.microsoft.com/office/drawing/2014/main" id="{00000000-0008-0000-1000-000063010000}"/>
            </a:ext>
          </a:extLst>
        </xdr:cNvPr>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84455</xdr:rowOff>
    </xdr:from>
    <xdr:to>
      <xdr:col>110</xdr:col>
      <xdr:colOff>0</xdr:colOff>
      <xdr:row>30</xdr:row>
      <xdr:rowOff>168910</xdr:rowOff>
    </xdr:to>
    <xdr:sp macro="" textlink="">
      <xdr:nvSpPr>
        <xdr:cNvPr id="356" name="正方形/長方形 355">
          <a:extLst>
            <a:ext uri="{FF2B5EF4-FFF2-40B4-BE49-F238E27FC236}">
              <a16:creationId xmlns:a16="http://schemas.microsoft.com/office/drawing/2014/main" id="{00000000-0008-0000-1000-000064010000}"/>
            </a:ext>
          </a:extLst>
        </xdr:cNvPr>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52070</xdr:rowOff>
    </xdr:from>
    <xdr:to>
      <xdr:col>116</xdr:col>
      <xdr:colOff>0</xdr:colOff>
      <xdr:row>29</xdr:row>
      <xdr:rowOff>136525</xdr:rowOff>
    </xdr:to>
    <xdr:sp macro="" textlink="">
      <xdr:nvSpPr>
        <xdr:cNvPr id="357" name="正方形/長方形 356">
          <a:extLst>
            <a:ext uri="{FF2B5EF4-FFF2-40B4-BE49-F238E27FC236}">
              <a16:creationId xmlns:a16="http://schemas.microsoft.com/office/drawing/2014/main" id="{00000000-0008-0000-1000-000065010000}"/>
            </a:ext>
          </a:extLst>
        </xdr:cNvPr>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84455</xdr:rowOff>
    </xdr:from>
    <xdr:to>
      <xdr:col>116</xdr:col>
      <xdr:colOff>0</xdr:colOff>
      <xdr:row>30</xdr:row>
      <xdr:rowOff>168910</xdr:rowOff>
    </xdr:to>
    <xdr:sp macro="" textlink="">
      <xdr:nvSpPr>
        <xdr:cNvPr id="358" name="正方形/長方形 357">
          <a:extLst>
            <a:ext uri="{FF2B5EF4-FFF2-40B4-BE49-F238E27FC236}">
              <a16:creationId xmlns:a16="http://schemas.microsoft.com/office/drawing/2014/main" id="{00000000-0008-0000-1000-000066010000}"/>
            </a:ext>
          </a:extLst>
        </xdr:cNvPr>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19685</xdr:rowOff>
    </xdr:from>
    <xdr:to>
      <xdr:col>120</xdr:col>
      <xdr:colOff>152400</xdr:colOff>
      <xdr:row>44</xdr:row>
      <xdr:rowOff>78105</xdr:rowOff>
    </xdr:to>
    <xdr:sp macro="" textlink="">
      <xdr:nvSpPr>
        <xdr:cNvPr id="359" name="正方形/長方形 358">
          <a:extLst>
            <a:ext uri="{FF2B5EF4-FFF2-40B4-BE49-F238E27FC236}">
              <a16:creationId xmlns:a16="http://schemas.microsoft.com/office/drawing/2014/main" id="{00000000-0008-0000-1000-000067010000}"/>
            </a:ext>
          </a:extLst>
        </xdr:cNvPr>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30505"/>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17767300" y="5143500"/>
          <a:ext cx="3486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78105</xdr:rowOff>
    </xdr:from>
    <xdr:to>
      <xdr:col>120</xdr:col>
      <xdr:colOff>114300</xdr:colOff>
      <xdr:row>44</xdr:row>
      <xdr:rowOff>78105</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136525</xdr:rowOff>
    </xdr:from>
    <xdr:to>
      <xdr:col>120</xdr:col>
      <xdr:colOff>114300</xdr:colOff>
      <xdr:row>41</xdr:row>
      <xdr:rowOff>136525</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a:off x="1780032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166370</xdr:rowOff>
    </xdr:from>
    <xdr:ext cx="247650" cy="264160"/>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17561560" y="702437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19685</xdr:rowOff>
    </xdr:from>
    <xdr:to>
      <xdr:col>120</xdr:col>
      <xdr:colOff>114300</xdr:colOff>
      <xdr:row>39</xdr:row>
      <xdr:rowOff>19685</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1780032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38</xdr:row>
      <xdr:rowOff>48895</xdr:rowOff>
    </xdr:from>
    <xdr:ext cx="683895" cy="264795"/>
    <xdr:sp macro="" textlink="">
      <xdr:nvSpPr>
        <xdr:cNvPr id="365" name="テキスト ボックス 364">
          <a:extLst>
            <a:ext uri="{FF2B5EF4-FFF2-40B4-BE49-F238E27FC236}">
              <a16:creationId xmlns:a16="http://schemas.microsoft.com/office/drawing/2014/main" id="{00000000-0008-0000-1000-00006D010000}"/>
            </a:ext>
          </a:extLst>
        </xdr:cNvPr>
        <xdr:cNvSpPr txBox="1"/>
      </xdr:nvSpPr>
      <xdr:spPr>
        <a:xfrm>
          <a:off x="17134840" y="6563995"/>
          <a:ext cx="6838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78105</xdr:rowOff>
    </xdr:from>
    <xdr:to>
      <xdr:col>120</xdr:col>
      <xdr:colOff>114300</xdr:colOff>
      <xdr:row>36</xdr:row>
      <xdr:rowOff>78105</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1780032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107315</xdr:rowOff>
    </xdr:from>
    <xdr:ext cx="683895" cy="264795"/>
    <xdr:sp macro="" textlink="">
      <xdr:nvSpPr>
        <xdr:cNvPr id="367" name="テキスト ボックス 366">
          <a:extLst>
            <a:ext uri="{FF2B5EF4-FFF2-40B4-BE49-F238E27FC236}">
              <a16:creationId xmlns:a16="http://schemas.microsoft.com/office/drawing/2014/main" id="{00000000-0008-0000-1000-00006F010000}"/>
            </a:ext>
          </a:extLst>
        </xdr:cNvPr>
        <xdr:cNvSpPr txBox="1"/>
      </xdr:nvSpPr>
      <xdr:spPr>
        <a:xfrm>
          <a:off x="17134840" y="6108065"/>
          <a:ext cx="6838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136525</xdr:rowOff>
    </xdr:from>
    <xdr:to>
      <xdr:col>120</xdr:col>
      <xdr:colOff>114300</xdr:colOff>
      <xdr:row>33</xdr:row>
      <xdr:rowOff>136525</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1780032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166370</xdr:rowOff>
    </xdr:from>
    <xdr:ext cx="683895" cy="264160"/>
    <xdr:sp macro="" textlink="">
      <xdr:nvSpPr>
        <xdr:cNvPr id="369" name="テキスト ボックス 368">
          <a:extLst>
            <a:ext uri="{FF2B5EF4-FFF2-40B4-BE49-F238E27FC236}">
              <a16:creationId xmlns:a16="http://schemas.microsoft.com/office/drawing/2014/main" id="{00000000-0008-0000-1000-000071010000}"/>
            </a:ext>
          </a:extLst>
        </xdr:cNvPr>
        <xdr:cNvSpPr txBox="1"/>
      </xdr:nvSpPr>
      <xdr:spPr>
        <a:xfrm>
          <a:off x="17134840" y="5652770"/>
          <a:ext cx="6838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19685</xdr:rowOff>
    </xdr:from>
    <xdr:to>
      <xdr:col>120</xdr:col>
      <xdr:colOff>114300</xdr:colOff>
      <xdr:row>31</xdr:row>
      <xdr:rowOff>19685</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48895</xdr:rowOff>
    </xdr:from>
    <xdr:ext cx="683895" cy="264795"/>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17134840" y="5192395"/>
          <a:ext cx="6838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19685</xdr:rowOff>
    </xdr:from>
    <xdr:to>
      <xdr:col>120</xdr:col>
      <xdr:colOff>152400</xdr:colOff>
      <xdr:row>44</xdr:row>
      <xdr:rowOff>78105</xdr:rowOff>
    </xdr:to>
    <xdr:sp macro="" textlink="">
      <xdr:nvSpPr>
        <xdr:cNvPr id="372" name="【一般廃棄物処理施設】&#10;一人当たり有形固定資産（償却資産）額グラフ枠">
          <a:extLst>
            <a:ext uri="{FF2B5EF4-FFF2-40B4-BE49-F238E27FC236}">
              <a16:creationId xmlns:a16="http://schemas.microsoft.com/office/drawing/2014/main" id="{00000000-0008-0000-1000-000074010000}"/>
            </a:ext>
          </a:extLst>
        </xdr:cNvPr>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139700</xdr:rowOff>
    </xdr:from>
    <xdr:to>
      <xdr:col>116</xdr:col>
      <xdr:colOff>62865</xdr:colOff>
      <xdr:row>41</xdr:row>
      <xdr:rowOff>135255</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flipV="1">
          <a:off x="21571585" y="5797550"/>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139065</xdr:rowOff>
    </xdr:from>
    <xdr:ext cx="469900" cy="264795"/>
    <xdr:sp macro="" textlink="">
      <xdr:nvSpPr>
        <xdr:cNvPr id="374" name="【一般廃棄物処理施設】&#10;一人当たり有形固定資産（償却資産）額最小値テキスト">
          <a:extLst>
            <a:ext uri="{FF2B5EF4-FFF2-40B4-BE49-F238E27FC236}">
              <a16:creationId xmlns:a16="http://schemas.microsoft.com/office/drawing/2014/main" id="{00000000-0008-0000-1000-000076010000}"/>
            </a:ext>
          </a:extLst>
        </xdr:cNvPr>
        <xdr:cNvSpPr txBox="1"/>
      </xdr:nvSpPr>
      <xdr:spPr>
        <a:xfrm>
          <a:off x="21610320" y="71685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135255</xdr:rowOff>
    </xdr:from>
    <xdr:to>
      <xdr:col>116</xdr:col>
      <xdr:colOff>152400</xdr:colOff>
      <xdr:row>41</xdr:row>
      <xdr:rowOff>135255</xdr:rowOff>
    </xdr:to>
    <xdr:cxnSp macro="">
      <xdr:nvCxnSpPr>
        <xdr:cNvPr id="375" name="直線コネクタ 374">
          <a:extLst>
            <a:ext uri="{FF2B5EF4-FFF2-40B4-BE49-F238E27FC236}">
              <a16:creationId xmlns:a16="http://schemas.microsoft.com/office/drawing/2014/main" id="{00000000-0008-0000-1000-000077010000}"/>
            </a:ext>
          </a:extLst>
        </xdr:cNvPr>
        <xdr:cNvCxnSpPr/>
      </xdr:nvCxnSpPr>
      <xdr:spPr>
        <a:xfrm>
          <a:off x="21488400" y="7164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85090</xdr:rowOff>
    </xdr:from>
    <xdr:ext cx="690245" cy="265430"/>
    <xdr:sp macro="" textlink="">
      <xdr:nvSpPr>
        <xdr:cNvPr id="376" name="【一般廃棄物処理施設】&#10;一人当たり有形固定資産（償却資産）額最大値テキスト">
          <a:extLst>
            <a:ext uri="{FF2B5EF4-FFF2-40B4-BE49-F238E27FC236}">
              <a16:creationId xmlns:a16="http://schemas.microsoft.com/office/drawing/2014/main" id="{00000000-0008-0000-1000-000078010000}"/>
            </a:ext>
          </a:extLst>
        </xdr:cNvPr>
        <xdr:cNvSpPr txBox="1"/>
      </xdr:nvSpPr>
      <xdr:spPr>
        <a:xfrm>
          <a:off x="21610320" y="5571490"/>
          <a:ext cx="6902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2,992,750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139700</xdr:rowOff>
    </xdr:from>
    <xdr:to>
      <xdr:col>116</xdr:col>
      <xdr:colOff>152400</xdr:colOff>
      <xdr:row>33</xdr:row>
      <xdr:rowOff>139700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a:off x="21488400" y="5797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109855</xdr:rowOff>
    </xdr:from>
    <xdr:ext cx="598805" cy="264160"/>
    <xdr:sp macro="" textlink="">
      <xdr:nvSpPr>
        <xdr:cNvPr id="378" name="【一般廃棄物処理施設】&#10;一人当たり有形固定資産（償却資産）額平均値テキスト">
          <a:extLst>
            <a:ext uri="{FF2B5EF4-FFF2-40B4-BE49-F238E27FC236}">
              <a16:creationId xmlns:a16="http://schemas.microsoft.com/office/drawing/2014/main" id="{00000000-0008-0000-1000-00007A010000}"/>
            </a:ext>
          </a:extLst>
        </xdr:cNvPr>
        <xdr:cNvSpPr txBox="1"/>
      </xdr:nvSpPr>
      <xdr:spPr>
        <a:xfrm>
          <a:off x="21610320" y="6967855"/>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274,188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132080</xdr:rowOff>
    </xdr:from>
    <xdr:to>
      <xdr:col>116</xdr:col>
      <xdr:colOff>114300</xdr:colOff>
      <xdr:row>41</xdr:row>
      <xdr:rowOff>60325</xdr:rowOff>
    </xdr:to>
    <xdr:sp macro="" textlink="">
      <xdr:nvSpPr>
        <xdr:cNvPr id="379" name="フローチャート: 判断 378">
          <a:extLst>
            <a:ext uri="{FF2B5EF4-FFF2-40B4-BE49-F238E27FC236}">
              <a16:creationId xmlns:a16="http://schemas.microsoft.com/office/drawing/2014/main" id="{00000000-0008-0000-1000-00007B010000}"/>
            </a:ext>
          </a:extLst>
        </xdr:cNvPr>
        <xdr:cNvSpPr/>
      </xdr:nvSpPr>
      <xdr:spPr>
        <a:xfrm>
          <a:off x="21521420" y="6990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163830</xdr:rowOff>
    </xdr:from>
    <xdr:to>
      <xdr:col>112</xdr:col>
      <xdr:colOff>38100</xdr:colOff>
      <xdr:row>41</xdr:row>
      <xdr:rowOff>92710</xdr:rowOff>
    </xdr:to>
    <xdr:sp macro="" textlink="">
      <xdr:nvSpPr>
        <xdr:cNvPr id="380" name="フローチャート: 判断 379">
          <a:extLst>
            <a:ext uri="{FF2B5EF4-FFF2-40B4-BE49-F238E27FC236}">
              <a16:creationId xmlns:a16="http://schemas.microsoft.com/office/drawing/2014/main" id="{00000000-0008-0000-1000-00007C010000}"/>
            </a:ext>
          </a:extLst>
        </xdr:cNvPr>
        <xdr:cNvSpPr/>
      </xdr:nvSpPr>
      <xdr:spPr>
        <a:xfrm>
          <a:off x="20708620" y="70218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170815</xdr:rowOff>
    </xdr:from>
    <xdr:to>
      <xdr:col>107</xdr:col>
      <xdr:colOff>101600</xdr:colOff>
      <xdr:row>41</xdr:row>
      <xdr:rowOff>100330</xdr:rowOff>
    </xdr:to>
    <xdr:sp macro="" textlink="">
      <xdr:nvSpPr>
        <xdr:cNvPr id="381" name="フローチャート: 判断 380">
          <a:extLst>
            <a:ext uri="{FF2B5EF4-FFF2-40B4-BE49-F238E27FC236}">
              <a16:creationId xmlns:a16="http://schemas.microsoft.com/office/drawing/2014/main" id="{00000000-0008-0000-1000-00007D010000}"/>
            </a:ext>
          </a:extLst>
        </xdr:cNvPr>
        <xdr:cNvSpPr/>
      </xdr:nvSpPr>
      <xdr:spPr>
        <a:xfrm>
          <a:off x="19839940" y="7028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171450</xdr:rowOff>
    </xdr:from>
    <xdr:to>
      <xdr:col>102</xdr:col>
      <xdr:colOff>165100</xdr:colOff>
      <xdr:row>41</xdr:row>
      <xdr:rowOff>102235</xdr:rowOff>
    </xdr:to>
    <xdr:sp macro="" textlink="">
      <xdr:nvSpPr>
        <xdr:cNvPr id="382" name="フローチャート: 判断 381">
          <a:extLst>
            <a:ext uri="{FF2B5EF4-FFF2-40B4-BE49-F238E27FC236}">
              <a16:creationId xmlns:a16="http://schemas.microsoft.com/office/drawing/2014/main" id="{00000000-0008-0000-1000-00007E010000}"/>
            </a:ext>
          </a:extLst>
        </xdr:cNvPr>
        <xdr:cNvSpPr/>
      </xdr:nvSpPr>
      <xdr:spPr>
        <a:xfrm>
          <a:off x="18976340" y="70294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27940</xdr:rowOff>
    </xdr:from>
    <xdr:to>
      <xdr:col>98</xdr:col>
      <xdr:colOff>38100</xdr:colOff>
      <xdr:row>41</xdr:row>
      <xdr:rowOff>132080</xdr:rowOff>
    </xdr:to>
    <xdr:sp macro="" textlink="">
      <xdr:nvSpPr>
        <xdr:cNvPr id="383" name="フローチャート: 判断 382">
          <a:extLst>
            <a:ext uri="{FF2B5EF4-FFF2-40B4-BE49-F238E27FC236}">
              <a16:creationId xmlns:a16="http://schemas.microsoft.com/office/drawing/2014/main" id="{00000000-0008-0000-1000-00007F010000}"/>
            </a:ext>
          </a:extLst>
        </xdr:cNvPr>
        <xdr:cNvSpPr/>
      </xdr:nvSpPr>
      <xdr:spPr>
        <a:xfrm>
          <a:off x="18112740" y="70573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75565</xdr:rowOff>
    </xdr:from>
    <xdr:ext cx="761365" cy="264160"/>
    <xdr:sp macro="" textlink="">
      <xdr:nvSpPr>
        <xdr:cNvPr id="384" name="テキスト ボックス 383">
          <a:extLst>
            <a:ext uri="{FF2B5EF4-FFF2-40B4-BE49-F238E27FC236}">
              <a16:creationId xmlns:a16="http://schemas.microsoft.com/office/drawing/2014/main" id="{00000000-0008-0000-1000-000080010000}"/>
            </a:ext>
          </a:extLst>
        </xdr:cNvPr>
        <xdr:cNvSpPr txBox="1"/>
      </xdr:nvSpPr>
      <xdr:spPr>
        <a:xfrm>
          <a:off x="213868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75565</xdr:rowOff>
    </xdr:from>
    <xdr:ext cx="762000" cy="264160"/>
    <xdr:sp macro="" textlink="">
      <xdr:nvSpPr>
        <xdr:cNvPr id="385" name="テキスト ボックス 384">
          <a:extLst>
            <a:ext uri="{FF2B5EF4-FFF2-40B4-BE49-F238E27FC236}">
              <a16:creationId xmlns:a16="http://schemas.microsoft.com/office/drawing/2014/main" id="{00000000-0008-0000-1000-000081010000}"/>
            </a:ext>
          </a:extLst>
        </xdr:cNvPr>
        <xdr:cNvSpPr txBox="1"/>
      </xdr:nvSpPr>
      <xdr:spPr>
        <a:xfrm>
          <a:off x="2057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75565</xdr:rowOff>
    </xdr:from>
    <xdr:ext cx="761365" cy="264160"/>
    <xdr:sp macro="" textlink="">
      <xdr:nvSpPr>
        <xdr:cNvPr id="386" name="テキスト ボックス 385">
          <a:extLst>
            <a:ext uri="{FF2B5EF4-FFF2-40B4-BE49-F238E27FC236}">
              <a16:creationId xmlns:a16="http://schemas.microsoft.com/office/drawing/2014/main" id="{00000000-0008-0000-1000-000082010000}"/>
            </a:ext>
          </a:extLst>
        </xdr:cNvPr>
        <xdr:cNvSpPr txBox="1"/>
      </xdr:nvSpPr>
      <xdr:spPr>
        <a:xfrm>
          <a:off x="197053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75565</xdr:rowOff>
    </xdr:from>
    <xdr:ext cx="762000" cy="264160"/>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188417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75565</xdr:rowOff>
    </xdr:from>
    <xdr:ext cx="762000" cy="264160"/>
    <xdr:sp macro="" textlink="">
      <xdr:nvSpPr>
        <xdr:cNvPr id="388" name="テキスト ボックス 387">
          <a:extLst>
            <a:ext uri="{FF2B5EF4-FFF2-40B4-BE49-F238E27FC236}">
              <a16:creationId xmlns:a16="http://schemas.microsoft.com/office/drawing/2014/main" id="{00000000-0008-0000-1000-000084010000}"/>
            </a:ext>
          </a:extLst>
        </xdr:cNvPr>
        <xdr:cNvSpPr txBox="1"/>
      </xdr:nvSpPr>
      <xdr:spPr>
        <a:xfrm>
          <a:off x="179781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50165</xdr:rowOff>
    </xdr:from>
    <xdr:to>
      <xdr:col>116</xdr:col>
      <xdr:colOff>114300</xdr:colOff>
      <xdr:row>40</xdr:row>
      <xdr:rowOff>154940</xdr:rowOff>
    </xdr:to>
    <xdr:sp macro="" textlink="">
      <xdr:nvSpPr>
        <xdr:cNvPr id="389" name="楕円 388">
          <a:extLst>
            <a:ext uri="{FF2B5EF4-FFF2-40B4-BE49-F238E27FC236}">
              <a16:creationId xmlns:a16="http://schemas.microsoft.com/office/drawing/2014/main" id="{00000000-0008-0000-1000-000085010000}"/>
            </a:ext>
          </a:extLst>
        </xdr:cNvPr>
        <xdr:cNvSpPr/>
      </xdr:nvSpPr>
      <xdr:spPr>
        <a:xfrm>
          <a:off x="21521420" y="69081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73660</xdr:rowOff>
    </xdr:from>
    <xdr:ext cx="598805" cy="264795"/>
    <xdr:sp macro="" textlink="">
      <xdr:nvSpPr>
        <xdr:cNvPr id="390" name="【一般廃棄物処理施設】&#10;一人当たり有形固定資産（償却資産）額該当値テキスト">
          <a:extLst>
            <a:ext uri="{FF2B5EF4-FFF2-40B4-BE49-F238E27FC236}">
              <a16:creationId xmlns:a16="http://schemas.microsoft.com/office/drawing/2014/main" id="{00000000-0008-0000-1000-000086010000}"/>
            </a:ext>
          </a:extLst>
        </xdr:cNvPr>
        <xdr:cNvSpPr txBox="1"/>
      </xdr:nvSpPr>
      <xdr:spPr>
        <a:xfrm>
          <a:off x="21610320" y="67602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447,379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59055</xdr:rowOff>
    </xdr:from>
    <xdr:to>
      <xdr:col>112</xdr:col>
      <xdr:colOff>38100</xdr:colOff>
      <xdr:row>40</xdr:row>
      <xdr:rowOff>162560</xdr:rowOff>
    </xdr:to>
    <xdr:sp macro="" textlink="">
      <xdr:nvSpPr>
        <xdr:cNvPr id="391" name="楕円 390">
          <a:extLst>
            <a:ext uri="{FF2B5EF4-FFF2-40B4-BE49-F238E27FC236}">
              <a16:creationId xmlns:a16="http://schemas.microsoft.com/office/drawing/2014/main" id="{00000000-0008-0000-1000-000087010000}"/>
            </a:ext>
          </a:extLst>
        </xdr:cNvPr>
        <xdr:cNvSpPr/>
      </xdr:nvSpPr>
      <xdr:spPr>
        <a:xfrm>
          <a:off x="20708620" y="69170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102870</xdr:rowOff>
    </xdr:from>
    <xdr:to>
      <xdr:col>116</xdr:col>
      <xdr:colOff>63500</xdr:colOff>
      <xdr:row>40</xdr:row>
      <xdr:rowOff>111760</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flipV="1">
          <a:off x="20759420" y="696087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0</xdr:rowOff>
    </xdr:to>
    <xdr:sp macro="" textlink="">
      <xdr:nvSpPr>
        <xdr:cNvPr id="393" name="楕円 392">
          <a:extLst>
            <a:ext uri="{FF2B5EF4-FFF2-40B4-BE49-F238E27FC236}">
              <a16:creationId xmlns:a16="http://schemas.microsoft.com/office/drawing/2014/main" id="{00000000-0008-0000-1000-000089010000}"/>
            </a:ext>
          </a:extLst>
        </xdr:cNvPr>
        <xdr:cNvSpPr/>
      </xdr:nvSpPr>
      <xdr:spPr>
        <a:xfrm>
          <a:off x="19839940" y="69291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111760</xdr:rowOff>
    </xdr:from>
    <xdr:to>
      <xdr:col>111</xdr:col>
      <xdr:colOff>177800</xdr:colOff>
      <xdr:row>40</xdr:row>
      <xdr:rowOff>123825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flipV="1">
          <a:off x="19890740" y="6969760"/>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79375</xdr:rowOff>
    </xdr:from>
    <xdr:to>
      <xdr:col>102</xdr:col>
      <xdr:colOff>165100</xdr:colOff>
      <xdr:row>41</xdr:row>
      <xdr:rowOff>8255</xdr:rowOff>
    </xdr:to>
    <xdr:sp macro="" textlink="">
      <xdr:nvSpPr>
        <xdr:cNvPr id="395" name="楕円 394">
          <a:extLst>
            <a:ext uri="{FF2B5EF4-FFF2-40B4-BE49-F238E27FC236}">
              <a16:creationId xmlns:a16="http://schemas.microsoft.com/office/drawing/2014/main" id="{00000000-0008-0000-1000-00008B010000}"/>
            </a:ext>
          </a:extLst>
        </xdr:cNvPr>
        <xdr:cNvSpPr/>
      </xdr:nvSpPr>
      <xdr:spPr>
        <a:xfrm>
          <a:off x="18976340" y="69373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123825</xdr:rowOff>
    </xdr:from>
    <xdr:to>
      <xdr:col>107</xdr:col>
      <xdr:colOff>50800</xdr:colOff>
      <xdr:row>40</xdr:row>
      <xdr:rowOff>130810</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flipV="1">
          <a:off x="19027140" y="698182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123825</xdr:rowOff>
    </xdr:from>
    <xdr:to>
      <xdr:col>98</xdr:col>
      <xdr:colOff>38100</xdr:colOff>
      <xdr:row>41</xdr:row>
      <xdr:rowOff>52070</xdr:rowOff>
    </xdr:to>
    <xdr:sp macro="" textlink="">
      <xdr:nvSpPr>
        <xdr:cNvPr id="397" name="楕円 396">
          <a:extLst>
            <a:ext uri="{FF2B5EF4-FFF2-40B4-BE49-F238E27FC236}">
              <a16:creationId xmlns:a16="http://schemas.microsoft.com/office/drawing/2014/main" id="{00000000-0008-0000-1000-00008D010000}"/>
            </a:ext>
          </a:extLst>
        </xdr:cNvPr>
        <xdr:cNvSpPr/>
      </xdr:nvSpPr>
      <xdr:spPr>
        <a:xfrm>
          <a:off x="18112740" y="69818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130810</xdr:rowOff>
    </xdr:from>
    <xdr:to>
      <xdr:col>102</xdr:col>
      <xdr:colOff>114300</xdr:colOff>
      <xdr:row>41</xdr:row>
      <xdr:rowOff>0</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flipV="1">
          <a:off x="18163540" y="698881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41</xdr:row>
      <xdr:rowOff>84455</xdr:rowOff>
    </xdr:from>
    <xdr:ext cx="596900" cy="265430"/>
    <xdr:sp macro="" textlink="">
      <xdr:nvSpPr>
        <xdr:cNvPr id="399" name="n_1aveValue【一般廃棄物処理施設】&#10;一人当たり有形固定資産（償却資産）額">
          <a:extLst>
            <a:ext uri="{FF2B5EF4-FFF2-40B4-BE49-F238E27FC236}">
              <a16:creationId xmlns:a16="http://schemas.microsoft.com/office/drawing/2014/main" id="{00000000-0008-0000-1000-00008F010000}"/>
            </a:ext>
          </a:extLst>
        </xdr:cNvPr>
        <xdr:cNvSpPr txBox="1"/>
      </xdr:nvSpPr>
      <xdr:spPr>
        <a:xfrm>
          <a:off x="20452080" y="7113905"/>
          <a:ext cx="596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203,483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41</xdr:row>
      <xdr:rowOff>90170</xdr:rowOff>
    </xdr:from>
    <xdr:ext cx="597535" cy="262890"/>
    <xdr:sp macro="" textlink="">
      <xdr:nvSpPr>
        <xdr:cNvPr id="400" name="n_2aveValue【一般廃棄物処理施設】&#10;一人当たり有形固定資産（償却資産）額">
          <a:extLst>
            <a:ext uri="{FF2B5EF4-FFF2-40B4-BE49-F238E27FC236}">
              <a16:creationId xmlns:a16="http://schemas.microsoft.com/office/drawing/2014/main" id="{00000000-0008-0000-1000-000090010000}"/>
            </a:ext>
          </a:extLst>
        </xdr:cNvPr>
        <xdr:cNvSpPr txBox="1"/>
      </xdr:nvSpPr>
      <xdr:spPr>
        <a:xfrm>
          <a:off x="19601180" y="7119620"/>
          <a:ext cx="5975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41</xdr:row>
      <xdr:rowOff>92710</xdr:rowOff>
    </xdr:from>
    <xdr:ext cx="596900" cy="263525"/>
    <xdr:sp macro="" textlink="">
      <xdr:nvSpPr>
        <xdr:cNvPr id="401" name="n_3aveValue【一般廃棄物処理施設】&#10;一人当たり有形固定資産（償却資産）額">
          <a:extLst>
            <a:ext uri="{FF2B5EF4-FFF2-40B4-BE49-F238E27FC236}">
              <a16:creationId xmlns:a16="http://schemas.microsoft.com/office/drawing/2014/main" id="{00000000-0008-0000-1000-000091010000}"/>
            </a:ext>
          </a:extLst>
        </xdr:cNvPr>
        <xdr:cNvSpPr txBox="1"/>
      </xdr:nvSpPr>
      <xdr:spPr>
        <a:xfrm>
          <a:off x="18732500" y="7122160"/>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184,286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41</xdr:row>
      <xdr:rowOff>123825</xdr:rowOff>
    </xdr:from>
    <xdr:ext cx="596900" cy="263525"/>
    <xdr:sp macro="" textlink="">
      <xdr:nvSpPr>
        <xdr:cNvPr id="402" name="n_4aveValue【一般廃棄物処理施設】&#10;一人当たり有形固定資産（償却資産）額">
          <a:extLst>
            <a:ext uri="{FF2B5EF4-FFF2-40B4-BE49-F238E27FC236}">
              <a16:creationId xmlns:a16="http://schemas.microsoft.com/office/drawing/2014/main" id="{00000000-0008-0000-1000-000092010000}"/>
            </a:ext>
          </a:extLst>
        </xdr:cNvPr>
        <xdr:cNvSpPr txBox="1"/>
      </xdr:nvSpPr>
      <xdr:spPr>
        <a:xfrm>
          <a:off x="17868900" y="715327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39</xdr:row>
      <xdr:rowOff>4445</xdr:rowOff>
    </xdr:from>
    <xdr:ext cx="596900" cy="265430"/>
    <xdr:sp macro="" textlink="">
      <xdr:nvSpPr>
        <xdr:cNvPr id="403" name="n_1mainValue【一般廃棄物処理施設】&#10;一人当たり有形固定資産（償却資産）額">
          <a:extLst>
            <a:ext uri="{FF2B5EF4-FFF2-40B4-BE49-F238E27FC236}">
              <a16:creationId xmlns:a16="http://schemas.microsoft.com/office/drawing/2014/main" id="{00000000-0008-0000-1000-000093010000}"/>
            </a:ext>
          </a:extLst>
        </xdr:cNvPr>
        <xdr:cNvSpPr txBox="1"/>
      </xdr:nvSpPr>
      <xdr:spPr>
        <a:xfrm>
          <a:off x="20452080" y="6690995"/>
          <a:ext cx="596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429,590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39</xdr:row>
      <xdr:rowOff>16510</xdr:rowOff>
    </xdr:from>
    <xdr:ext cx="597535" cy="264795"/>
    <xdr:sp macro="" textlink="">
      <xdr:nvSpPr>
        <xdr:cNvPr id="404" name="n_2mainValue【一般廃棄物処理施設】&#10;一人当たり有形固定資産（償却資産）額">
          <a:extLst>
            <a:ext uri="{FF2B5EF4-FFF2-40B4-BE49-F238E27FC236}">
              <a16:creationId xmlns:a16="http://schemas.microsoft.com/office/drawing/2014/main" id="{00000000-0008-0000-1000-000094010000}"/>
            </a:ext>
          </a:extLst>
        </xdr:cNvPr>
        <xdr:cNvSpPr txBox="1"/>
      </xdr:nvSpPr>
      <xdr:spPr>
        <a:xfrm>
          <a:off x="19601180" y="6703060"/>
          <a:ext cx="5975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402,609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39</xdr:row>
      <xdr:rowOff>24765</xdr:rowOff>
    </xdr:from>
    <xdr:ext cx="596900" cy="264795"/>
    <xdr:sp macro="" textlink="">
      <xdr:nvSpPr>
        <xdr:cNvPr id="405" name="n_3mainValue【一般廃棄物処理施設】&#10;一人当たり有形固定資産（償却資産）額">
          <a:extLst>
            <a:ext uri="{FF2B5EF4-FFF2-40B4-BE49-F238E27FC236}">
              <a16:creationId xmlns:a16="http://schemas.microsoft.com/office/drawing/2014/main" id="{00000000-0008-0000-1000-000095010000}"/>
            </a:ext>
          </a:extLst>
        </xdr:cNvPr>
        <xdr:cNvSpPr txBox="1"/>
      </xdr:nvSpPr>
      <xdr:spPr>
        <a:xfrm>
          <a:off x="18732500" y="6711315"/>
          <a:ext cx="596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39</xdr:row>
      <xdr:rowOff>68580</xdr:rowOff>
    </xdr:from>
    <xdr:ext cx="596900" cy="264795"/>
    <xdr:sp macro="" textlink="">
      <xdr:nvSpPr>
        <xdr:cNvPr id="406" name="n_4mainValue【一般廃棄物処理施設】&#10;一人当たり有形固定資産（償却資産）額">
          <a:extLst>
            <a:ext uri="{FF2B5EF4-FFF2-40B4-BE49-F238E27FC236}">
              <a16:creationId xmlns:a16="http://schemas.microsoft.com/office/drawing/2014/main" id="{00000000-0008-0000-1000-000096010000}"/>
            </a:ext>
          </a:extLst>
        </xdr:cNvPr>
        <xdr:cNvSpPr txBox="1"/>
      </xdr:nvSpPr>
      <xdr:spPr>
        <a:xfrm>
          <a:off x="17868900" y="6755130"/>
          <a:ext cx="596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291,282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116840</xdr:rowOff>
    </xdr:from>
    <xdr:to>
      <xdr:col>90</xdr:col>
      <xdr:colOff>25400</xdr:colOff>
      <xdr:row>50</xdr:row>
      <xdr:rowOff>65405</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90805</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123825</xdr:rowOff>
    </xdr:from>
    <xdr:to>
      <xdr:col>74</xdr:col>
      <xdr:colOff>0</xdr:colOff>
      <xdr:row>53</xdr:row>
      <xdr:rowOff>32385</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90805</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123825</xdr:rowOff>
    </xdr:from>
    <xdr:to>
      <xdr:col>79</xdr:col>
      <xdr:colOff>63500</xdr:colOff>
      <xdr:row>53</xdr:row>
      <xdr:rowOff>32385</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90805</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123825</xdr:rowOff>
    </xdr:from>
    <xdr:to>
      <xdr:col>85</xdr:col>
      <xdr:colOff>63500</xdr:colOff>
      <xdr:row>53</xdr:row>
      <xdr:rowOff>32385</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58420</xdr:rowOff>
    </xdr:from>
    <xdr:to>
      <xdr:col>90</xdr:col>
      <xdr:colOff>25400</xdr:colOff>
      <xdr:row>66</xdr:row>
      <xdr:rowOff>116840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38735</xdr:rowOff>
    </xdr:from>
    <xdr:ext cx="296545" cy="23114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2077700" y="8954135"/>
          <a:ext cx="29654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116840</xdr:rowOff>
    </xdr:from>
    <xdr:to>
      <xdr:col>89</xdr:col>
      <xdr:colOff>177800</xdr:colOff>
      <xdr:row>66</xdr:row>
      <xdr:rowOff>116840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146685</xdr:rowOff>
    </xdr:from>
    <xdr:ext cx="466090" cy="26289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1663680" y="112909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78105</xdr:rowOff>
    </xdr:from>
    <xdr:to>
      <xdr:col>89</xdr:col>
      <xdr:colOff>177800</xdr:colOff>
      <xdr:row>64</xdr:row>
      <xdr:rowOff>78105</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1211580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107315</xdr:rowOff>
    </xdr:from>
    <xdr:ext cx="466090" cy="26479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1663680" y="10908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38735</xdr:rowOff>
    </xdr:from>
    <xdr:to>
      <xdr:col>89</xdr:col>
      <xdr:colOff>177800</xdr:colOff>
      <xdr:row>62</xdr:row>
      <xdr:rowOff>38735</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211580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68580</xdr:rowOff>
    </xdr:from>
    <xdr:ext cx="403225" cy="264795"/>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1722735" y="10527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29845</xdr:rowOff>
    </xdr:from>
    <xdr:ext cx="403225" cy="263525"/>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1722735" y="1014539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136525</xdr:rowOff>
    </xdr:from>
    <xdr:to>
      <xdr:col>89</xdr:col>
      <xdr:colOff>177800</xdr:colOff>
      <xdr:row>57</xdr:row>
      <xdr:rowOff>136525</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211580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166370</xdr:rowOff>
    </xdr:from>
    <xdr:ext cx="403225" cy="264160"/>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1722735" y="9767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97790</xdr:rowOff>
    </xdr:from>
    <xdr:to>
      <xdr:col>89</xdr:col>
      <xdr:colOff>177800</xdr:colOff>
      <xdr:row>55</xdr:row>
      <xdr:rowOff>97790</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1211580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127000</xdr:rowOff>
    </xdr:from>
    <xdr:ext cx="403225" cy="264160"/>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1722735" y="9385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58420</xdr:rowOff>
    </xdr:from>
    <xdr:to>
      <xdr:col>89</xdr:col>
      <xdr:colOff>177800</xdr:colOff>
      <xdr:row>53</xdr:row>
      <xdr:rowOff>58420</xdr:rowOff>
    </xdr:to>
    <xdr:cxnSp macro="">
      <xdr:nvCxnSpPr>
        <xdr:cNvPr id="428" name="直線コネクタ 427">
          <a:extLst>
            <a:ext uri="{FF2B5EF4-FFF2-40B4-BE49-F238E27FC236}">
              <a16:creationId xmlns:a16="http://schemas.microsoft.com/office/drawing/2014/main" id="{00000000-0008-0000-1000-0000AC010000}"/>
            </a:ext>
          </a:extLst>
        </xdr:cNvPr>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88265</xdr:rowOff>
    </xdr:from>
    <xdr:ext cx="337820" cy="263525"/>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1786870" y="9003665"/>
          <a:ext cx="337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58420</xdr:rowOff>
    </xdr:from>
    <xdr:to>
      <xdr:col>90</xdr:col>
      <xdr:colOff>25400</xdr:colOff>
      <xdr:row>66</xdr:row>
      <xdr:rowOff>116840</xdr:rowOff>
    </xdr:to>
    <xdr:sp macro="" textlink="">
      <xdr:nvSpPr>
        <xdr:cNvPr id="430" name="【保健センター・保健所】&#10;有形固定資産減価償却率グラフ枠">
          <a:extLst>
            <a:ext uri="{FF2B5EF4-FFF2-40B4-BE49-F238E27FC236}">
              <a16:creationId xmlns:a16="http://schemas.microsoft.com/office/drawing/2014/main" id="{00000000-0008-0000-1000-0000AE010000}"/>
            </a:ext>
          </a:extLst>
        </xdr:cNvPr>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23495</xdr:rowOff>
    </xdr:from>
    <xdr:to>
      <xdr:col>85</xdr:col>
      <xdr:colOff>126365</xdr:colOff>
      <xdr:row>64</xdr:row>
      <xdr:rowOff>78105</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flipV="1">
          <a:off x="15887065" y="96246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81915</xdr:rowOff>
    </xdr:from>
    <xdr:ext cx="469900" cy="264795"/>
    <xdr:sp macro="" textlink="">
      <xdr:nvSpPr>
        <xdr:cNvPr id="432" name="【保健センター・保健所】&#10;有形固定資産減価償却率最小値テキスト">
          <a:extLst>
            <a:ext uri="{FF2B5EF4-FFF2-40B4-BE49-F238E27FC236}">
              <a16:creationId xmlns:a16="http://schemas.microsoft.com/office/drawing/2014/main" id="{00000000-0008-0000-1000-0000B0010000}"/>
            </a:ext>
          </a:extLst>
        </xdr:cNvPr>
        <xdr:cNvSpPr txBox="1"/>
      </xdr:nvSpPr>
      <xdr:spPr>
        <a:xfrm>
          <a:off x="15925800" y="110547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78105</xdr:rowOff>
    </xdr:from>
    <xdr:to>
      <xdr:col>86</xdr:col>
      <xdr:colOff>25400</xdr:colOff>
      <xdr:row>64</xdr:row>
      <xdr:rowOff>78105</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15798800" y="11050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144145</xdr:rowOff>
    </xdr:from>
    <xdr:ext cx="405130" cy="264795"/>
    <xdr:sp macro="" textlink="">
      <xdr:nvSpPr>
        <xdr:cNvPr id="434" name="【保健センター・保健所】&#10;有形固定資産減価償却率最大値テキスト">
          <a:extLst>
            <a:ext uri="{FF2B5EF4-FFF2-40B4-BE49-F238E27FC236}">
              <a16:creationId xmlns:a16="http://schemas.microsoft.com/office/drawing/2014/main" id="{00000000-0008-0000-1000-0000B2010000}"/>
            </a:ext>
          </a:extLst>
        </xdr:cNvPr>
        <xdr:cNvSpPr txBox="1"/>
      </xdr:nvSpPr>
      <xdr:spPr>
        <a:xfrm>
          <a:off x="15925800" y="940244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23495</xdr:rowOff>
    </xdr:from>
    <xdr:to>
      <xdr:col>86</xdr:col>
      <xdr:colOff>25400</xdr:colOff>
      <xdr:row>56</xdr:row>
      <xdr:rowOff>23495</xdr:rowOff>
    </xdr:to>
    <xdr:cxnSp macro="">
      <xdr:nvCxnSpPr>
        <xdr:cNvPr id="435" name="直線コネクタ 434">
          <a:extLst>
            <a:ext uri="{FF2B5EF4-FFF2-40B4-BE49-F238E27FC236}">
              <a16:creationId xmlns:a16="http://schemas.microsoft.com/office/drawing/2014/main" id="{00000000-0008-0000-1000-0000B3010000}"/>
            </a:ext>
          </a:extLst>
        </xdr:cNvPr>
        <xdr:cNvCxnSpPr/>
      </xdr:nvCxnSpPr>
      <xdr:spPr>
        <a:xfrm>
          <a:off x="15798800" y="9624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15240</xdr:rowOff>
    </xdr:from>
    <xdr:ext cx="405130" cy="264160"/>
    <xdr:sp macro="" textlink="">
      <xdr:nvSpPr>
        <xdr:cNvPr id="436" name="【保健センター・保健所】&#10;有形固定資産減価償却率平均値テキスト">
          <a:extLst>
            <a:ext uri="{FF2B5EF4-FFF2-40B4-BE49-F238E27FC236}">
              <a16:creationId xmlns:a16="http://schemas.microsoft.com/office/drawing/2014/main" id="{00000000-0008-0000-1000-0000B4010000}"/>
            </a:ext>
          </a:extLst>
        </xdr:cNvPr>
        <xdr:cNvSpPr txBox="1"/>
      </xdr:nvSpPr>
      <xdr:spPr>
        <a:xfrm>
          <a:off x="15925800" y="10130790"/>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37465</xdr:rowOff>
    </xdr:from>
    <xdr:to>
      <xdr:col>85</xdr:col>
      <xdr:colOff>177800</xdr:colOff>
      <xdr:row>59</xdr:row>
      <xdr:rowOff>141605</xdr:rowOff>
    </xdr:to>
    <xdr:sp macro="" textlink="">
      <xdr:nvSpPr>
        <xdr:cNvPr id="437" name="フローチャート: 判断 436">
          <a:extLst>
            <a:ext uri="{FF2B5EF4-FFF2-40B4-BE49-F238E27FC236}">
              <a16:creationId xmlns:a16="http://schemas.microsoft.com/office/drawing/2014/main" id="{00000000-0008-0000-1000-0000B5010000}"/>
            </a:ext>
          </a:extLst>
        </xdr:cNvPr>
        <xdr:cNvSpPr/>
      </xdr:nvSpPr>
      <xdr:spPr>
        <a:xfrm>
          <a:off x="15836900" y="101530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18415</xdr:rowOff>
    </xdr:from>
    <xdr:to>
      <xdr:col>81</xdr:col>
      <xdr:colOff>101600</xdr:colOff>
      <xdr:row>59</xdr:row>
      <xdr:rowOff>122555</xdr:rowOff>
    </xdr:to>
    <xdr:sp macro="" textlink="">
      <xdr:nvSpPr>
        <xdr:cNvPr id="438" name="フローチャート: 判断 437">
          <a:extLst>
            <a:ext uri="{FF2B5EF4-FFF2-40B4-BE49-F238E27FC236}">
              <a16:creationId xmlns:a16="http://schemas.microsoft.com/office/drawing/2014/main" id="{00000000-0008-0000-1000-0000B6010000}"/>
            </a:ext>
          </a:extLst>
        </xdr:cNvPr>
        <xdr:cNvSpPr/>
      </xdr:nvSpPr>
      <xdr:spPr>
        <a:xfrm>
          <a:off x="15019020" y="101339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160655</xdr:rowOff>
    </xdr:from>
    <xdr:to>
      <xdr:col>76</xdr:col>
      <xdr:colOff>165100</xdr:colOff>
      <xdr:row>59</xdr:row>
      <xdr:rowOff>88900</xdr:rowOff>
    </xdr:to>
    <xdr:sp macro="" textlink="">
      <xdr:nvSpPr>
        <xdr:cNvPr id="439" name="フローチャート: 判断 438">
          <a:extLst>
            <a:ext uri="{FF2B5EF4-FFF2-40B4-BE49-F238E27FC236}">
              <a16:creationId xmlns:a16="http://schemas.microsoft.com/office/drawing/2014/main" id="{00000000-0008-0000-1000-0000B7010000}"/>
            </a:ext>
          </a:extLst>
        </xdr:cNvPr>
        <xdr:cNvSpPr/>
      </xdr:nvSpPr>
      <xdr:spPr>
        <a:xfrm>
          <a:off x="14155420" y="1010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53340</xdr:rowOff>
    </xdr:from>
    <xdr:to>
      <xdr:col>72</xdr:col>
      <xdr:colOff>38100</xdr:colOff>
      <xdr:row>59</xdr:row>
      <xdr:rowOff>157480</xdr:rowOff>
    </xdr:to>
    <xdr:sp macro="" textlink="">
      <xdr:nvSpPr>
        <xdr:cNvPr id="440" name="フローチャート: 判断 439">
          <a:extLst>
            <a:ext uri="{FF2B5EF4-FFF2-40B4-BE49-F238E27FC236}">
              <a16:creationId xmlns:a16="http://schemas.microsoft.com/office/drawing/2014/main" id="{00000000-0008-0000-1000-0000B8010000}"/>
            </a:ext>
          </a:extLst>
        </xdr:cNvPr>
        <xdr:cNvSpPr/>
      </xdr:nvSpPr>
      <xdr:spPr>
        <a:xfrm>
          <a:off x="13291820" y="101688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160655</xdr:rowOff>
    </xdr:from>
    <xdr:to>
      <xdr:col>67</xdr:col>
      <xdr:colOff>101600</xdr:colOff>
      <xdr:row>59</xdr:row>
      <xdr:rowOff>88900</xdr:rowOff>
    </xdr:to>
    <xdr:sp macro="" textlink="">
      <xdr:nvSpPr>
        <xdr:cNvPr id="441" name="フローチャート: 判断 440">
          <a:extLst>
            <a:ext uri="{FF2B5EF4-FFF2-40B4-BE49-F238E27FC236}">
              <a16:creationId xmlns:a16="http://schemas.microsoft.com/office/drawing/2014/main" id="{00000000-0008-0000-1000-0000B9010000}"/>
            </a:ext>
          </a:extLst>
        </xdr:cNvPr>
        <xdr:cNvSpPr/>
      </xdr:nvSpPr>
      <xdr:spPr>
        <a:xfrm>
          <a:off x="12423140" y="1010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114300</xdr:rowOff>
    </xdr:from>
    <xdr:ext cx="762000" cy="263525"/>
    <xdr:sp macro="" textlink="">
      <xdr:nvSpPr>
        <xdr:cNvPr id="442" name="テキスト ボックス 441">
          <a:extLst>
            <a:ext uri="{FF2B5EF4-FFF2-40B4-BE49-F238E27FC236}">
              <a16:creationId xmlns:a16="http://schemas.microsoft.com/office/drawing/2014/main" id="{00000000-0008-0000-1000-0000BA010000}"/>
            </a:ext>
          </a:extLst>
        </xdr:cNvPr>
        <xdr:cNvSpPr txBox="1"/>
      </xdr:nvSpPr>
      <xdr:spPr>
        <a:xfrm>
          <a:off x="15702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114300</xdr:rowOff>
    </xdr:from>
    <xdr:ext cx="761365" cy="263525"/>
    <xdr:sp macro="" textlink="">
      <xdr:nvSpPr>
        <xdr:cNvPr id="443" name="テキスト ボックス 442">
          <a:extLst>
            <a:ext uri="{FF2B5EF4-FFF2-40B4-BE49-F238E27FC236}">
              <a16:creationId xmlns:a16="http://schemas.microsoft.com/office/drawing/2014/main" id="{00000000-0008-0000-1000-0000BB010000}"/>
            </a:ext>
          </a:extLst>
        </xdr:cNvPr>
        <xdr:cNvSpPr txBox="1"/>
      </xdr:nvSpPr>
      <xdr:spPr>
        <a:xfrm>
          <a:off x="1488440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114300</xdr:rowOff>
    </xdr:from>
    <xdr:ext cx="762000" cy="263525"/>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140208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114300</xdr:rowOff>
    </xdr:from>
    <xdr:ext cx="762000" cy="263525"/>
    <xdr:sp macro="" textlink="">
      <xdr:nvSpPr>
        <xdr:cNvPr id="445" name="テキスト ボックス 444">
          <a:extLst>
            <a:ext uri="{FF2B5EF4-FFF2-40B4-BE49-F238E27FC236}">
              <a16:creationId xmlns:a16="http://schemas.microsoft.com/office/drawing/2014/main" id="{00000000-0008-0000-1000-0000BD010000}"/>
            </a:ext>
          </a:extLst>
        </xdr:cNvPr>
        <xdr:cNvSpPr txBox="1"/>
      </xdr:nvSpPr>
      <xdr:spPr>
        <a:xfrm>
          <a:off x="131572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114300</xdr:rowOff>
    </xdr:from>
    <xdr:ext cx="761365" cy="263525"/>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1228852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55245</xdr:rowOff>
    </xdr:from>
    <xdr:to>
      <xdr:col>85</xdr:col>
      <xdr:colOff>177800</xdr:colOff>
      <xdr:row>58</xdr:row>
      <xdr:rowOff>159385</xdr:rowOff>
    </xdr:to>
    <xdr:sp macro="" textlink="">
      <xdr:nvSpPr>
        <xdr:cNvPr id="447" name="楕円 446">
          <a:extLst>
            <a:ext uri="{FF2B5EF4-FFF2-40B4-BE49-F238E27FC236}">
              <a16:creationId xmlns:a16="http://schemas.microsoft.com/office/drawing/2014/main" id="{00000000-0008-0000-1000-0000BF010000}"/>
            </a:ext>
          </a:extLst>
        </xdr:cNvPr>
        <xdr:cNvSpPr/>
      </xdr:nvSpPr>
      <xdr:spPr>
        <a:xfrm>
          <a:off x="15836900" y="99993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78740</xdr:rowOff>
    </xdr:from>
    <xdr:ext cx="405130" cy="263525"/>
    <xdr:sp macro="" textlink="">
      <xdr:nvSpPr>
        <xdr:cNvPr id="448" name="【保健センター・保健所】&#10;有形固定資産減価償却率該当値テキスト">
          <a:extLst>
            <a:ext uri="{FF2B5EF4-FFF2-40B4-BE49-F238E27FC236}">
              <a16:creationId xmlns:a16="http://schemas.microsoft.com/office/drawing/2014/main" id="{00000000-0008-0000-1000-0000C0010000}"/>
            </a:ext>
          </a:extLst>
        </xdr:cNvPr>
        <xdr:cNvSpPr txBox="1"/>
      </xdr:nvSpPr>
      <xdr:spPr>
        <a:xfrm>
          <a:off x="15925800" y="985139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xdr:rowOff>
    </xdr:from>
    <xdr:to>
      <xdr:col>81</xdr:col>
      <xdr:colOff>101600</xdr:colOff>
      <xdr:row>58</xdr:row>
      <xdr:rowOff>112395</xdr:rowOff>
    </xdr:to>
    <xdr:sp macro="" textlink="">
      <xdr:nvSpPr>
        <xdr:cNvPr id="449" name="楕円 448">
          <a:extLst>
            <a:ext uri="{FF2B5EF4-FFF2-40B4-BE49-F238E27FC236}">
              <a16:creationId xmlns:a16="http://schemas.microsoft.com/office/drawing/2014/main" id="{00000000-0008-0000-1000-0000C1010000}"/>
            </a:ext>
          </a:extLst>
        </xdr:cNvPr>
        <xdr:cNvSpPr/>
      </xdr:nvSpPr>
      <xdr:spPr>
        <a:xfrm>
          <a:off x="15019020" y="99529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60325</xdr:rowOff>
    </xdr:from>
    <xdr:to>
      <xdr:col>85</xdr:col>
      <xdr:colOff>127000</xdr:colOff>
      <xdr:row>58</xdr:row>
      <xdr:rowOff>106680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15069820" y="10004425"/>
          <a:ext cx="817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127000</xdr:rowOff>
    </xdr:from>
    <xdr:to>
      <xdr:col>76</xdr:col>
      <xdr:colOff>165100</xdr:colOff>
      <xdr:row>58</xdr:row>
      <xdr:rowOff>55880</xdr:rowOff>
    </xdr:to>
    <xdr:sp macro="" textlink="">
      <xdr:nvSpPr>
        <xdr:cNvPr id="451" name="楕円 450">
          <a:extLst>
            <a:ext uri="{FF2B5EF4-FFF2-40B4-BE49-F238E27FC236}">
              <a16:creationId xmlns:a16="http://schemas.microsoft.com/office/drawing/2014/main" id="{00000000-0008-0000-1000-0000C3010000}"/>
            </a:ext>
          </a:extLst>
        </xdr:cNvPr>
        <xdr:cNvSpPr/>
      </xdr:nvSpPr>
      <xdr:spPr>
        <a:xfrm>
          <a:off x="14155420" y="9899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xdr:rowOff>
    </xdr:from>
    <xdr:to>
      <xdr:col>81</xdr:col>
      <xdr:colOff>50800</xdr:colOff>
      <xdr:row>58</xdr:row>
      <xdr:rowOff>60325</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14206220" y="9947910"/>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63500</xdr:rowOff>
    </xdr:from>
    <xdr:to>
      <xdr:col>72</xdr:col>
      <xdr:colOff>38100</xdr:colOff>
      <xdr:row>57</xdr:row>
      <xdr:rowOff>167005</xdr:rowOff>
    </xdr:to>
    <xdr:sp macro="" textlink="">
      <xdr:nvSpPr>
        <xdr:cNvPr id="453" name="楕円 452">
          <a:extLst>
            <a:ext uri="{FF2B5EF4-FFF2-40B4-BE49-F238E27FC236}">
              <a16:creationId xmlns:a16="http://schemas.microsoft.com/office/drawing/2014/main" id="{00000000-0008-0000-1000-0000C5010000}"/>
            </a:ext>
          </a:extLst>
        </xdr:cNvPr>
        <xdr:cNvSpPr/>
      </xdr:nvSpPr>
      <xdr:spPr>
        <a:xfrm>
          <a:off x="13291820" y="983615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114935</xdr:rowOff>
    </xdr:from>
    <xdr:to>
      <xdr:col>76</xdr:col>
      <xdr:colOff>114300</xdr:colOff>
      <xdr:row>58</xdr:row>
      <xdr:rowOff>3810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13342620" y="988758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27940</xdr:rowOff>
    </xdr:from>
    <xdr:to>
      <xdr:col>67</xdr:col>
      <xdr:colOff>101600</xdr:colOff>
      <xdr:row>57</xdr:row>
      <xdr:rowOff>132080</xdr:rowOff>
    </xdr:to>
    <xdr:sp macro="" textlink="">
      <xdr:nvSpPr>
        <xdr:cNvPr id="455" name="楕円 454">
          <a:extLst>
            <a:ext uri="{FF2B5EF4-FFF2-40B4-BE49-F238E27FC236}">
              <a16:creationId xmlns:a16="http://schemas.microsoft.com/office/drawing/2014/main" id="{00000000-0008-0000-1000-0000C7010000}"/>
            </a:ext>
          </a:extLst>
        </xdr:cNvPr>
        <xdr:cNvSpPr/>
      </xdr:nvSpPr>
      <xdr:spPr>
        <a:xfrm>
          <a:off x="12423140" y="98005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57</xdr:row>
      <xdr:rowOff>114935</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2473940" y="9852660"/>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113030</xdr:rowOff>
    </xdr:from>
    <xdr:ext cx="405130" cy="262890"/>
    <xdr:sp macro="" textlink="">
      <xdr:nvSpPr>
        <xdr:cNvPr id="457" name="n_1aveValue【保健センター・保健所】&#10;有形固定資産減価償却率">
          <a:extLst>
            <a:ext uri="{FF2B5EF4-FFF2-40B4-BE49-F238E27FC236}">
              <a16:creationId xmlns:a16="http://schemas.microsoft.com/office/drawing/2014/main" id="{00000000-0008-0000-1000-0000C9010000}"/>
            </a:ext>
          </a:extLst>
        </xdr:cNvPr>
        <xdr:cNvSpPr txBox="1"/>
      </xdr:nvSpPr>
      <xdr:spPr>
        <a:xfrm>
          <a:off x="14859635" y="1022858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80010</xdr:rowOff>
    </xdr:from>
    <xdr:ext cx="403225" cy="263525"/>
    <xdr:sp macro="" textlink="">
      <xdr:nvSpPr>
        <xdr:cNvPr id="458" name="n_2aveValue【保健センター・保健所】&#10;有形固定資産減価償却率">
          <a:extLst>
            <a:ext uri="{FF2B5EF4-FFF2-40B4-BE49-F238E27FC236}">
              <a16:creationId xmlns:a16="http://schemas.microsoft.com/office/drawing/2014/main" id="{00000000-0008-0000-1000-0000CA010000}"/>
            </a:ext>
          </a:extLst>
        </xdr:cNvPr>
        <xdr:cNvSpPr txBox="1"/>
      </xdr:nvSpPr>
      <xdr:spPr>
        <a:xfrm>
          <a:off x="14008735" y="1019556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147955</xdr:rowOff>
    </xdr:from>
    <xdr:ext cx="403225" cy="262890"/>
    <xdr:sp macro="" textlink="">
      <xdr:nvSpPr>
        <xdr:cNvPr id="459" name="n_3aveValue【保健センター・保健所】&#10;有形固定資産減価償却率">
          <a:extLst>
            <a:ext uri="{FF2B5EF4-FFF2-40B4-BE49-F238E27FC236}">
              <a16:creationId xmlns:a16="http://schemas.microsoft.com/office/drawing/2014/main" id="{00000000-0008-0000-1000-0000CB010000}"/>
            </a:ext>
          </a:extLst>
        </xdr:cNvPr>
        <xdr:cNvSpPr txBox="1"/>
      </xdr:nvSpPr>
      <xdr:spPr>
        <a:xfrm>
          <a:off x="13145135" y="1026350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80010</xdr:rowOff>
    </xdr:from>
    <xdr:ext cx="403860" cy="263525"/>
    <xdr:sp macro="" textlink="">
      <xdr:nvSpPr>
        <xdr:cNvPr id="460" name="n_4aveValue【保健センター・保健所】&#10;有形固定資産減価償却率">
          <a:extLst>
            <a:ext uri="{FF2B5EF4-FFF2-40B4-BE49-F238E27FC236}">
              <a16:creationId xmlns:a16="http://schemas.microsoft.com/office/drawing/2014/main" id="{00000000-0008-0000-1000-0000CC010000}"/>
            </a:ext>
          </a:extLst>
        </xdr:cNvPr>
        <xdr:cNvSpPr txBox="1"/>
      </xdr:nvSpPr>
      <xdr:spPr>
        <a:xfrm>
          <a:off x="12276455" y="10195560"/>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128905</xdr:rowOff>
    </xdr:from>
    <xdr:ext cx="405130" cy="264160"/>
    <xdr:sp macro="" textlink="">
      <xdr:nvSpPr>
        <xdr:cNvPr id="461" name="n_1mainValue【保健センター・保健所】&#10;有形固定資産減価償却率">
          <a:extLst>
            <a:ext uri="{FF2B5EF4-FFF2-40B4-BE49-F238E27FC236}">
              <a16:creationId xmlns:a16="http://schemas.microsoft.com/office/drawing/2014/main" id="{00000000-0008-0000-1000-0000CD010000}"/>
            </a:ext>
          </a:extLst>
        </xdr:cNvPr>
        <xdr:cNvSpPr txBox="1"/>
      </xdr:nvSpPr>
      <xdr:spPr>
        <a:xfrm>
          <a:off x="14859635" y="973010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72390</xdr:rowOff>
    </xdr:from>
    <xdr:ext cx="403225" cy="264160"/>
    <xdr:sp macro="" textlink="">
      <xdr:nvSpPr>
        <xdr:cNvPr id="462" name="n_2mainValue【保健センター・保健所】&#10;有形固定資産減価償却率">
          <a:extLst>
            <a:ext uri="{FF2B5EF4-FFF2-40B4-BE49-F238E27FC236}">
              <a16:creationId xmlns:a16="http://schemas.microsoft.com/office/drawing/2014/main" id="{00000000-0008-0000-1000-0000CE010000}"/>
            </a:ext>
          </a:extLst>
        </xdr:cNvPr>
        <xdr:cNvSpPr txBox="1"/>
      </xdr:nvSpPr>
      <xdr:spPr>
        <a:xfrm>
          <a:off x="14008735" y="967359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8890</xdr:rowOff>
    </xdr:from>
    <xdr:ext cx="403225" cy="263525"/>
    <xdr:sp macro="" textlink="">
      <xdr:nvSpPr>
        <xdr:cNvPr id="463" name="n_3mainValue【保健センター・保健所】&#10;有形固定資産減価償却率">
          <a:extLst>
            <a:ext uri="{FF2B5EF4-FFF2-40B4-BE49-F238E27FC236}">
              <a16:creationId xmlns:a16="http://schemas.microsoft.com/office/drawing/2014/main" id="{00000000-0008-0000-1000-0000CF010000}"/>
            </a:ext>
          </a:extLst>
        </xdr:cNvPr>
        <xdr:cNvSpPr txBox="1"/>
      </xdr:nvSpPr>
      <xdr:spPr>
        <a:xfrm>
          <a:off x="13145135" y="961009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148590</xdr:rowOff>
    </xdr:from>
    <xdr:ext cx="403860" cy="262890"/>
    <xdr:sp macro="" textlink="">
      <xdr:nvSpPr>
        <xdr:cNvPr id="464" name="n_4mainValue【保健センター・保健所】&#10;有形固定資産減価償却率">
          <a:extLst>
            <a:ext uri="{FF2B5EF4-FFF2-40B4-BE49-F238E27FC236}">
              <a16:creationId xmlns:a16="http://schemas.microsoft.com/office/drawing/2014/main" id="{00000000-0008-0000-1000-0000D0010000}"/>
            </a:ext>
          </a:extLst>
        </xdr:cNvPr>
        <xdr:cNvSpPr txBox="1"/>
      </xdr:nvSpPr>
      <xdr:spPr>
        <a:xfrm>
          <a:off x="12276455" y="9578340"/>
          <a:ext cx="403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116840</xdr:rowOff>
    </xdr:from>
    <xdr:to>
      <xdr:col>120</xdr:col>
      <xdr:colOff>152400</xdr:colOff>
      <xdr:row>50</xdr:row>
      <xdr:rowOff>65405</xdr:rowOff>
    </xdr:to>
    <xdr:sp macro="" textlink="">
      <xdr:nvSpPr>
        <xdr:cNvPr id="465" name="正方形/長方形 464">
          <a:extLst>
            <a:ext uri="{FF2B5EF4-FFF2-40B4-BE49-F238E27FC236}">
              <a16:creationId xmlns:a16="http://schemas.microsoft.com/office/drawing/2014/main" id="{00000000-0008-0000-1000-0000D1010000}"/>
            </a:ext>
          </a:extLst>
        </xdr:cNvPr>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90805</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1000-0000D2010000}"/>
            </a:ext>
          </a:extLst>
        </xdr:cNvPr>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123825</xdr:rowOff>
    </xdr:from>
    <xdr:to>
      <xdr:col>104</xdr:col>
      <xdr:colOff>127000</xdr:colOff>
      <xdr:row>53</xdr:row>
      <xdr:rowOff>32385</xdr:rowOff>
    </xdr:to>
    <xdr:sp macro="" textlink="">
      <xdr:nvSpPr>
        <xdr:cNvPr id="467" name="正方形/長方形 466">
          <a:extLst>
            <a:ext uri="{FF2B5EF4-FFF2-40B4-BE49-F238E27FC236}">
              <a16:creationId xmlns:a16="http://schemas.microsoft.com/office/drawing/2014/main" id="{00000000-0008-0000-1000-0000D3010000}"/>
            </a:ext>
          </a:extLst>
        </xdr:cNvPr>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90805</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1000-0000D4010000}"/>
            </a:ext>
          </a:extLst>
        </xdr:cNvPr>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123825</xdr:rowOff>
    </xdr:from>
    <xdr:to>
      <xdr:col>110</xdr:col>
      <xdr:colOff>0</xdr:colOff>
      <xdr:row>53</xdr:row>
      <xdr:rowOff>32385</xdr:rowOff>
    </xdr:to>
    <xdr:sp macro="" textlink="">
      <xdr:nvSpPr>
        <xdr:cNvPr id="469" name="正方形/長方形 468">
          <a:extLst>
            <a:ext uri="{FF2B5EF4-FFF2-40B4-BE49-F238E27FC236}">
              <a16:creationId xmlns:a16="http://schemas.microsoft.com/office/drawing/2014/main" id="{00000000-0008-0000-1000-0000D5010000}"/>
            </a:ext>
          </a:extLst>
        </xdr:cNvPr>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90805</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123825</xdr:rowOff>
    </xdr:from>
    <xdr:to>
      <xdr:col>116</xdr:col>
      <xdr:colOff>0</xdr:colOff>
      <xdr:row>53</xdr:row>
      <xdr:rowOff>32385</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58420</xdr:rowOff>
    </xdr:from>
    <xdr:to>
      <xdr:col>120</xdr:col>
      <xdr:colOff>152400</xdr:colOff>
      <xdr:row>66</xdr:row>
      <xdr:rowOff>116840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38735</xdr:rowOff>
    </xdr:from>
    <xdr:ext cx="348615" cy="23114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17767300" y="8954135"/>
          <a:ext cx="3486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116840</xdr:rowOff>
    </xdr:from>
    <xdr:to>
      <xdr:col>120</xdr:col>
      <xdr:colOff>114300</xdr:colOff>
      <xdr:row>66</xdr:row>
      <xdr:rowOff>116840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00000000-0008-0000-1000-0000DB010000}"/>
            </a:ext>
          </a:extLst>
        </xdr:cNvPr>
        <xdr:cNvCxnSpPr/>
      </xdr:nvCxnSpPr>
      <xdr:spPr>
        <a:xfrm>
          <a:off x="17800320" y="1097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29845</xdr:rowOff>
    </xdr:from>
    <xdr:ext cx="466090" cy="263525"/>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17348200" y="1083119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58420</xdr:rowOff>
    </xdr:from>
    <xdr:to>
      <xdr:col>120</xdr:col>
      <xdr:colOff>114300</xdr:colOff>
      <xdr:row>61</xdr:row>
      <xdr:rowOff>58420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a:off x="17800320" y="10516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88265</xdr:rowOff>
    </xdr:from>
    <xdr:ext cx="466090" cy="26352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7348200" y="1037526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116840</xdr:rowOff>
    </xdr:from>
    <xdr:to>
      <xdr:col>120</xdr:col>
      <xdr:colOff>114300</xdr:colOff>
      <xdr:row>58</xdr:row>
      <xdr:rowOff>116840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7800320" y="100609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146685</xdr:rowOff>
    </xdr:from>
    <xdr:ext cx="466090" cy="262890"/>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7348200" y="99193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17800320" y="960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29845</xdr:rowOff>
    </xdr:from>
    <xdr:ext cx="466090" cy="263525"/>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17348200" y="945959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58420</xdr:rowOff>
    </xdr:from>
    <xdr:to>
      <xdr:col>120</xdr:col>
      <xdr:colOff>114300</xdr:colOff>
      <xdr:row>53</xdr:row>
      <xdr:rowOff>58420</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88265</xdr:rowOff>
    </xdr:from>
    <xdr:ext cx="466090" cy="263525"/>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7348200" y="900366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58420</xdr:rowOff>
    </xdr:from>
    <xdr:to>
      <xdr:col>120</xdr:col>
      <xdr:colOff>152400</xdr:colOff>
      <xdr:row>66</xdr:row>
      <xdr:rowOff>116840</xdr:rowOff>
    </xdr:to>
    <xdr:sp macro="" textlink="">
      <xdr:nvSpPr>
        <xdr:cNvPr id="485" name="【保健センター・保健所】&#10;一人当たり面積グラフ枠">
          <a:extLst>
            <a:ext uri="{FF2B5EF4-FFF2-40B4-BE49-F238E27FC236}">
              <a16:creationId xmlns:a16="http://schemas.microsoft.com/office/drawing/2014/main" id="{00000000-0008-0000-1000-0000E5010000}"/>
            </a:ext>
          </a:extLst>
        </xdr:cNvPr>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15240</xdr:rowOff>
    </xdr:from>
    <xdr:to>
      <xdr:col>116</xdr:col>
      <xdr:colOff>62865</xdr:colOff>
      <xdr:row>63</xdr:row>
      <xdr:rowOff>160020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flipV="1">
          <a:off x="21571585" y="978789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163195</xdr:rowOff>
    </xdr:from>
    <xdr:ext cx="469900" cy="264795"/>
    <xdr:sp macro="" textlink="">
      <xdr:nvSpPr>
        <xdr:cNvPr id="487" name="【保健センター・保健所】&#10;一人当たり面積最小値テキスト">
          <a:extLst>
            <a:ext uri="{FF2B5EF4-FFF2-40B4-BE49-F238E27FC236}">
              <a16:creationId xmlns:a16="http://schemas.microsoft.com/office/drawing/2014/main" id="{00000000-0008-0000-1000-0000E7010000}"/>
            </a:ext>
          </a:extLst>
        </xdr:cNvPr>
        <xdr:cNvSpPr txBox="1"/>
      </xdr:nvSpPr>
      <xdr:spPr>
        <a:xfrm>
          <a:off x="21610320" y="109645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21488400" y="10961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136525</xdr:rowOff>
    </xdr:from>
    <xdr:ext cx="469900" cy="263525"/>
    <xdr:sp macro="" textlink="">
      <xdr:nvSpPr>
        <xdr:cNvPr id="489" name="【保健センター・保健所】&#10;一人当たり面積最大値テキスト">
          <a:extLst>
            <a:ext uri="{FF2B5EF4-FFF2-40B4-BE49-F238E27FC236}">
              <a16:creationId xmlns:a16="http://schemas.microsoft.com/office/drawing/2014/main" id="{00000000-0008-0000-1000-0000E9010000}"/>
            </a:ext>
          </a:extLst>
        </xdr:cNvPr>
        <xdr:cNvSpPr txBox="1"/>
      </xdr:nvSpPr>
      <xdr:spPr>
        <a:xfrm>
          <a:off x="21610320" y="956627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21488400" y="9787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19685</xdr:rowOff>
    </xdr:from>
    <xdr:ext cx="469900" cy="263525"/>
    <xdr:sp macro="" textlink="">
      <xdr:nvSpPr>
        <xdr:cNvPr id="491" name="【保健センター・保健所】&#10;一人当たり面積平均値テキスト">
          <a:extLst>
            <a:ext uri="{FF2B5EF4-FFF2-40B4-BE49-F238E27FC236}">
              <a16:creationId xmlns:a16="http://schemas.microsoft.com/office/drawing/2014/main" id="{00000000-0008-0000-1000-0000EB010000}"/>
            </a:ext>
          </a:extLst>
        </xdr:cNvPr>
        <xdr:cNvSpPr txBox="1"/>
      </xdr:nvSpPr>
      <xdr:spPr>
        <a:xfrm>
          <a:off x="21610320" y="10821035"/>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41910</xdr:rowOff>
    </xdr:from>
    <xdr:to>
      <xdr:col>116</xdr:col>
      <xdr:colOff>114300</xdr:colOff>
      <xdr:row>63</xdr:row>
      <xdr:rowOff>145415</xdr:rowOff>
    </xdr:to>
    <xdr:sp macro="" textlink="">
      <xdr:nvSpPr>
        <xdr:cNvPr id="492" name="フローチャート: 判断 491">
          <a:extLst>
            <a:ext uri="{FF2B5EF4-FFF2-40B4-BE49-F238E27FC236}">
              <a16:creationId xmlns:a16="http://schemas.microsoft.com/office/drawing/2014/main" id="{00000000-0008-0000-1000-0000EC010000}"/>
            </a:ext>
          </a:extLst>
        </xdr:cNvPr>
        <xdr:cNvSpPr/>
      </xdr:nvSpPr>
      <xdr:spPr>
        <a:xfrm>
          <a:off x="21521420" y="108432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5080</xdr:rowOff>
    </xdr:from>
    <xdr:to>
      <xdr:col>112</xdr:col>
      <xdr:colOff>38100</xdr:colOff>
      <xdr:row>63</xdr:row>
      <xdr:rowOff>109220</xdr:rowOff>
    </xdr:to>
    <xdr:sp macro="" textlink="">
      <xdr:nvSpPr>
        <xdr:cNvPr id="493" name="フローチャート: 判断 492">
          <a:extLst>
            <a:ext uri="{FF2B5EF4-FFF2-40B4-BE49-F238E27FC236}">
              <a16:creationId xmlns:a16="http://schemas.microsoft.com/office/drawing/2014/main" id="{00000000-0008-0000-1000-0000ED010000}"/>
            </a:ext>
          </a:extLst>
        </xdr:cNvPr>
        <xdr:cNvSpPr/>
      </xdr:nvSpPr>
      <xdr:spPr>
        <a:xfrm>
          <a:off x="20708620" y="108064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3175</xdr:rowOff>
    </xdr:from>
    <xdr:to>
      <xdr:col>107</xdr:col>
      <xdr:colOff>101600</xdr:colOff>
      <xdr:row>63</xdr:row>
      <xdr:rowOff>106680</xdr:rowOff>
    </xdr:to>
    <xdr:sp macro="" textlink="">
      <xdr:nvSpPr>
        <xdr:cNvPr id="494" name="フローチャート: 判断 493">
          <a:extLst>
            <a:ext uri="{FF2B5EF4-FFF2-40B4-BE49-F238E27FC236}">
              <a16:creationId xmlns:a16="http://schemas.microsoft.com/office/drawing/2014/main" id="{00000000-0008-0000-1000-0000EE010000}"/>
            </a:ext>
          </a:extLst>
        </xdr:cNvPr>
        <xdr:cNvSpPr/>
      </xdr:nvSpPr>
      <xdr:spPr>
        <a:xfrm>
          <a:off x="19839940" y="108045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1270</xdr:rowOff>
    </xdr:from>
    <xdr:to>
      <xdr:col>102</xdr:col>
      <xdr:colOff>165100</xdr:colOff>
      <xdr:row>63</xdr:row>
      <xdr:rowOff>104775</xdr:rowOff>
    </xdr:to>
    <xdr:sp macro="" textlink="">
      <xdr:nvSpPr>
        <xdr:cNvPr id="495" name="フローチャート: 判断 494">
          <a:extLst>
            <a:ext uri="{FF2B5EF4-FFF2-40B4-BE49-F238E27FC236}">
              <a16:creationId xmlns:a16="http://schemas.microsoft.com/office/drawing/2014/main" id="{00000000-0008-0000-1000-0000EF010000}"/>
            </a:ext>
          </a:extLst>
        </xdr:cNvPr>
        <xdr:cNvSpPr/>
      </xdr:nvSpPr>
      <xdr:spPr>
        <a:xfrm>
          <a:off x="18976340" y="10802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xdr:rowOff>
    </xdr:from>
    <xdr:to>
      <xdr:col>98</xdr:col>
      <xdr:colOff>38100</xdr:colOff>
      <xdr:row>63</xdr:row>
      <xdr:rowOff>107950</xdr:rowOff>
    </xdr:to>
    <xdr:sp macro="" textlink="">
      <xdr:nvSpPr>
        <xdr:cNvPr id="496" name="フローチャート: 判断 495">
          <a:extLst>
            <a:ext uri="{FF2B5EF4-FFF2-40B4-BE49-F238E27FC236}">
              <a16:creationId xmlns:a16="http://schemas.microsoft.com/office/drawing/2014/main" id="{00000000-0008-0000-1000-0000F0010000}"/>
            </a:ext>
          </a:extLst>
        </xdr:cNvPr>
        <xdr:cNvSpPr/>
      </xdr:nvSpPr>
      <xdr:spPr>
        <a:xfrm>
          <a:off x="18112740" y="108057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114300</xdr:rowOff>
    </xdr:from>
    <xdr:ext cx="761365" cy="263525"/>
    <xdr:sp macro="" textlink="">
      <xdr:nvSpPr>
        <xdr:cNvPr id="497" name="テキスト ボックス 496">
          <a:extLst>
            <a:ext uri="{FF2B5EF4-FFF2-40B4-BE49-F238E27FC236}">
              <a16:creationId xmlns:a16="http://schemas.microsoft.com/office/drawing/2014/main" id="{00000000-0008-0000-1000-0000F1010000}"/>
            </a:ext>
          </a:extLst>
        </xdr:cNvPr>
        <xdr:cNvSpPr txBox="1"/>
      </xdr:nvSpPr>
      <xdr:spPr>
        <a:xfrm>
          <a:off x="2138680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114300</xdr:rowOff>
    </xdr:from>
    <xdr:ext cx="762000" cy="263525"/>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2057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114300</xdr:rowOff>
    </xdr:from>
    <xdr:ext cx="761365" cy="263525"/>
    <xdr:sp macro="" textlink="">
      <xdr:nvSpPr>
        <xdr:cNvPr id="499" name="テキスト ボックス 498">
          <a:extLst>
            <a:ext uri="{FF2B5EF4-FFF2-40B4-BE49-F238E27FC236}">
              <a16:creationId xmlns:a16="http://schemas.microsoft.com/office/drawing/2014/main" id="{00000000-0008-0000-1000-0000F3010000}"/>
            </a:ext>
          </a:extLst>
        </xdr:cNvPr>
        <xdr:cNvSpPr txBox="1"/>
      </xdr:nvSpPr>
      <xdr:spPr>
        <a:xfrm>
          <a:off x="19705320" y="1143000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114300</xdr:rowOff>
    </xdr:from>
    <xdr:ext cx="762000" cy="263525"/>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88417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114300</xdr:rowOff>
    </xdr:from>
    <xdr:ext cx="762000" cy="263525"/>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79781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30480</xdr:rowOff>
    </xdr:from>
    <xdr:to>
      <xdr:col>116</xdr:col>
      <xdr:colOff>114300</xdr:colOff>
      <xdr:row>61</xdr:row>
      <xdr:rowOff>135255</xdr:rowOff>
    </xdr:to>
    <xdr:sp macro="" textlink="">
      <xdr:nvSpPr>
        <xdr:cNvPr id="502" name="楕円 501">
          <a:extLst>
            <a:ext uri="{FF2B5EF4-FFF2-40B4-BE49-F238E27FC236}">
              <a16:creationId xmlns:a16="http://schemas.microsoft.com/office/drawing/2014/main" id="{00000000-0008-0000-1000-0000F6010000}"/>
            </a:ext>
          </a:extLst>
        </xdr:cNvPr>
        <xdr:cNvSpPr/>
      </xdr:nvSpPr>
      <xdr:spPr>
        <a:xfrm>
          <a:off x="21521420" y="104889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53975</xdr:rowOff>
    </xdr:from>
    <xdr:ext cx="469900" cy="262890"/>
    <xdr:sp macro="" textlink="">
      <xdr:nvSpPr>
        <xdr:cNvPr id="503" name="【保健センター・保健所】&#10;一人当たり面積該当値テキスト">
          <a:extLst>
            <a:ext uri="{FF2B5EF4-FFF2-40B4-BE49-F238E27FC236}">
              <a16:creationId xmlns:a16="http://schemas.microsoft.com/office/drawing/2014/main" id="{00000000-0008-0000-1000-0000F7010000}"/>
            </a:ext>
          </a:extLst>
        </xdr:cNvPr>
        <xdr:cNvSpPr txBox="1"/>
      </xdr:nvSpPr>
      <xdr:spPr>
        <a:xfrm>
          <a:off x="21610320" y="1034097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39370</xdr:rowOff>
    </xdr:from>
    <xdr:to>
      <xdr:col>112</xdr:col>
      <xdr:colOff>38100</xdr:colOff>
      <xdr:row>61</xdr:row>
      <xdr:rowOff>143510</xdr:rowOff>
    </xdr:to>
    <xdr:sp macro="" textlink="">
      <xdr:nvSpPr>
        <xdr:cNvPr id="504" name="楕円 503">
          <a:extLst>
            <a:ext uri="{FF2B5EF4-FFF2-40B4-BE49-F238E27FC236}">
              <a16:creationId xmlns:a16="http://schemas.microsoft.com/office/drawing/2014/main" id="{00000000-0008-0000-1000-0000F8010000}"/>
            </a:ext>
          </a:extLst>
        </xdr:cNvPr>
        <xdr:cNvSpPr/>
      </xdr:nvSpPr>
      <xdr:spPr>
        <a:xfrm>
          <a:off x="20708620" y="104978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82550</xdr:rowOff>
    </xdr:from>
    <xdr:to>
      <xdr:col>116</xdr:col>
      <xdr:colOff>63500</xdr:colOff>
      <xdr:row>61</xdr:row>
      <xdr:rowOff>91440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flipV="1">
          <a:off x="20759420" y="1054100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88900</xdr:rowOff>
    </xdr:from>
    <xdr:to>
      <xdr:col>107</xdr:col>
      <xdr:colOff>101600</xdr:colOff>
      <xdr:row>62</xdr:row>
      <xdr:rowOff>18415</xdr:rowOff>
    </xdr:to>
    <xdr:sp macro="" textlink="">
      <xdr:nvSpPr>
        <xdr:cNvPr id="506" name="楕円 505">
          <a:extLst>
            <a:ext uri="{FF2B5EF4-FFF2-40B4-BE49-F238E27FC236}">
              <a16:creationId xmlns:a16="http://schemas.microsoft.com/office/drawing/2014/main" id="{00000000-0008-0000-1000-0000FA010000}"/>
            </a:ext>
          </a:extLst>
        </xdr:cNvPr>
        <xdr:cNvSpPr/>
      </xdr:nvSpPr>
      <xdr:spPr>
        <a:xfrm>
          <a:off x="19839940" y="10547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91440</xdr:rowOff>
    </xdr:from>
    <xdr:to>
      <xdr:col>111</xdr:col>
      <xdr:colOff>177800</xdr:colOff>
      <xdr:row>61</xdr:row>
      <xdr:rowOff>140970</xdr:rowOff>
    </xdr:to>
    <xdr:cxnSp macro="">
      <xdr:nvCxnSpPr>
        <xdr:cNvPr id="507" name="直線コネクタ 506">
          <a:extLst>
            <a:ext uri="{FF2B5EF4-FFF2-40B4-BE49-F238E27FC236}">
              <a16:creationId xmlns:a16="http://schemas.microsoft.com/office/drawing/2014/main" id="{00000000-0008-0000-1000-0000FB010000}"/>
            </a:ext>
          </a:extLst>
        </xdr:cNvPr>
        <xdr:cNvCxnSpPr/>
      </xdr:nvCxnSpPr>
      <xdr:spPr>
        <a:xfrm flipV="1">
          <a:off x="19890740" y="10549890"/>
          <a:ext cx="8686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100330</xdr:rowOff>
    </xdr:from>
    <xdr:to>
      <xdr:col>102</xdr:col>
      <xdr:colOff>165100</xdr:colOff>
      <xdr:row>62</xdr:row>
      <xdr:rowOff>29210</xdr:rowOff>
    </xdr:to>
    <xdr:sp macro="" textlink="">
      <xdr:nvSpPr>
        <xdr:cNvPr id="508" name="楕円 507">
          <a:extLst>
            <a:ext uri="{FF2B5EF4-FFF2-40B4-BE49-F238E27FC236}">
              <a16:creationId xmlns:a16="http://schemas.microsoft.com/office/drawing/2014/main" id="{00000000-0008-0000-1000-0000FC010000}"/>
            </a:ext>
          </a:extLst>
        </xdr:cNvPr>
        <xdr:cNvSpPr/>
      </xdr:nvSpPr>
      <xdr:spPr>
        <a:xfrm>
          <a:off x="18976340" y="105587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151765</xdr:rowOff>
    </xdr:to>
    <xdr:cxnSp macro="">
      <xdr:nvCxnSpPr>
        <xdr:cNvPr id="509" name="直線コネクタ 508">
          <a:extLst>
            <a:ext uri="{FF2B5EF4-FFF2-40B4-BE49-F238E27FC236}">
              <a16:creationId xmlns:a16="http://schemas.microsoft.com/office/drawing/2014/main" id="{00000000-0008-0000-1000-0000FD010000}"/>
            </a:ext>
          </a:extLst>
        </xdr:cNvPr>
        <xdr:cNvCxnSpPr/>
      </xdr:nvCxnSpPr>
      <xdr:spPr>
        <a:xfrm flipV="1">
          <a:off x="19027140" y="10599420"/>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113665</xdr:rowOff>
    </xdr:from>
    <xdr:to>
      <xdr:col>98</xdr:col>
      <xdr:colOff>38100</xdr:colOff>
      <xdr:row>62</xdr:row>
      <xdr:rowOff>42545</xdr:rowOff>
    </xdr:to>
    <xdr:sp macro="" textlink="">
      <xdr:nvSpPr>
        <xdr:cNvPr id="510" name="楕円 509">
          <a:extLst>
            <a:ext uri="{FF2B5EF4-FFF2-40B4-BE49-F238E27FC236}">
              <a16:creationId xmlns:a16="http://schemas.microsoft.com/office/drawing/2014/main" id="{00000000-0008-0000-1000-0000FE010000}"/>
            </a:ext>
          </a:extLst>
        </xdr:cNvPr>
        <xdr:cNvSpPr/>
      </xdr:nvSpPr>
      <xdr:spPr>
        <a:xfrm>
          <a:off x="18112740" y="105721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151765</xdr:rowOff>
    </xdr:from>
    <xdr:to>
      <xdr:col>102</xdr:col>
      <xdr:colOff>114300</xdr:colOff>
      <xdr:row>61</xdr:row>
      <xdr:rowOff>165100</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flipV="1">
          <a:off x="18163540" y="1061021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100330</xdr:rowOff>
    </xdr:from>
    <xdr:ext cx="469900" cy="263525"/>
    <xdr:sp macro="" textlink="">
      <xdr:nvSpPr>
        <xdr:cNvPr id="512" name="n_1aveValue【保健センター・保健所】&#10;一人当たり面積">
          <a:extLst>
            <a:ext uri="{FF2B5EF4-FFF2-40B4-BE49-F238E27FC236}">
              <a16:creationId xmlns:a16="http://schemas.microsoft.com/office/drawing/2014/main" id="{00000000-0008-0000-1000-000000020000}"/>
            </a:ext>
          </a:extLst>
        </xdr:cNvPr>
        <xdr:cNvSpPr txBox="1"/>
      </xdr:nvSpPr>
      <xdr:spPr>
        <a:xfrm>
          <a:off x="20516850" y="1090168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98425</xdr:rowOff>
    </xdr:from>
    <xdr:ext cx="467995" cy="264795"/>
    <xdr:sp macro="" textlink="">
      <xdr:nvSpPr>
        <xdr:cNvPr id="513" name="n_2aveValue【保健センター・保健所】&#10;一人当たり面積">
          <a:extLst>
            <a:ext uri="{FF2B5EF4-FFF2-40B4-BE49-F238E27FC236}">
              <a16:creationId xmlns:a16="http://schemas.microsoft.com/office/drawing/2014/main" id="{00000000-0008-0000-1000-000001020000}"/>
            </a:ext>
          </a:extLst>
        </xdr:cNvPr>
        <xdr:cNvSpPr txBox="1"/>
      </xdr:nvSpPr>
      <xdr:spPr>
        <a:xfrm>
          <a:off x="19660870" y="1089977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95885</xdr:rowOff>
    </xdr:from>
    <xdr:ext cx="467995" cy="265430"/>
    <xdr:sp macro="" textlink="">
      <xdr:nvSpPr>
        <xdr:cNvPr id="514" name="n_3aveValue【保健センター・保健所】&#10;一人当たり面積">
          <a:extLst>
            <a:ext uri="{FF2B5EF4-FFF2-40B4-BE49-F238E27FC236}">
              <a16:creationId xmlns:a16="http://schemas.microsoft.com/office/drawing/2014/main" id="{00000000-0008-0000-1000-000002020000}"/>
            </a:ext>
          </a:extLst>
        </xdr:cNvPr>
        <xdr:cNvSpPr txBox="1"/>
      </xdr:nvSpPr>
      <xdr:spPr>
        <a:xfrm>
          <a:off x="18797270" y="10897235"/>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100330</xdr:rowOff>
    </xdr:from>
    <xdr:ext cx="468630" cy="263525"/>
    <xdr:sp macro="" textlink="">
      <xdr:nvSpPr>
        <xdr:cNvPr id="515" name="n_4aveValue【保健センター・保健所】&#10;一人当たり面積">
          <a:extLst>
            <a:ext uri="{FF2B5EF4-FFF2-40B4-BE49-F238E27FC236}">
              <a16:creationId xmlns:a16="http://schemas.microsoft.com/office/drawing/2014/main" id="{00000000-0008-0000-1000-000003020000}"/>
            </a:ext>
          </a:extLst>
        </xdr:cNvPr>
        <xdr:cNvSpPr txBox="1"/>
      </xdr:nvSpPr>
      <xdr:spPr>
        <a:xfrm>
          <a:off x="17933670" y="1090168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160655</xdr:rowOff>
    </xdr:from>
    <xdr:ext cx="469900" cy="263525"/>
    <xdr:sp macro="" textlink="">
      <xdr:nvSpPr>
        <xdr:cNvPr id="516" name="n_1mainValue【保健センター・保健所】&#10;一人当たり面積">
          <a:extLst>
            <a:ext uri="{FF2B5EF4-FFF2-40B4-BE49-F238E27FC236}">
              <a16:creationId xmlns:a16="http://schemas.microsoft.com/office/drawing/2014/main" id="{00000000-0008-0000-1000-000004020000}"/>
            </a:ext>
          </a:extLst>
        </xdr:cNvPr>
        <xdr:cNvSpPr txBox="1"/>
      </xdr:nvSpPr>
      <xdr:spPr>
        <a:xfrm>
          <a:off x="20516850" y="1027620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34290</xdr:rowOff>
    </xdr:from>
    <xdr:ext cx="467995" cy="263525"/>
    <xdr:sp macro="" textlink="">
      <xdr:nvSpPr>
        <xdr:cNvPr id="517" name="n_2mainValue【保健センター・保健所】&#10;一人当たり面積">
          <a:extLst>
            <a:ext uri="{FF2B5EF4-FFF2-40B4-BE49-F238E27FC236}">
              <a16:creationId xmlns:a16="http://schemas.microsoft.com/office/drawing/2014/main" id="{00000000-0008-0000-1000-000005020000}"/>
            </a:ext>
          </a:extLst>
        </xdr:cNvPr>
        <xdr:cNvSpPr txBox="1"/>
      </xdr:nvSpPr>
      <xdr:spPr>
        <a:xfrm>
          <a:off x="19660870" y="1032129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45720</xdr:rowOff>
    </xdr:from>
    <xdr:ext cx="467995" cy="264795"/>
    <xdr:sp macro="" textlink="">
      <xdr:nvSpPr>
        <xdr:cNvPr id="518" name="n_3mainValue【保健センター・保健所】&#10;一人当たり面積">
          <a:extLst>
            <a:ext uri="{FF2B5EF4-FFF2-40B4-BE49-F238E27FC236}">
              <a16:creationId xmlns:a16="http://schemas.microsoft.com/office/drawing/2014/main" id="{00000000-0008-0000-1000-000006020000}"/>
            </a:ext>
          </a:extLst>
        </xdr:cNvPr>
        <xdr:cNvSpPr txBox="1"/>
      </xdr:nvSpPr>
      <xdr:spPr>
        <a:xfrm>
          <a:off x="18797270" y="1033272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59055</xdr:rowOff>
    </xdr:from>
    <xdr:ext cx="468630" cy="264795"/>
    <xdr:sp macro="" textlink="">
      <xdr:nvSpPr>
        <xdr:cNvPr id="519" name="n_4mainValue【保健センター・保健所】&#10;一人当たり面積">
          <a:extLst>
            <a:ext uri="{FF2B5EF4-FFF2-40B4-BE49-F238E27FC236}">
              <a16:creationId xmlns:a16="http://schemas.microsoft.com/office/drawing/2014/main" id="{00000000-0008-0000-1000-000007020000}"/>
            </a:ext>
          </a:extLst>
        </xdr:cNvPr>
        <xdr:cNvSpPr txBox="1"/>
      </xdr:nvSpPr>
      <xdr:spPr>
        <a:xfrm>
          <a:off x="17933670" y="1034605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156210</xdr:rowOff>
    </xdr:from>
    <xdr:to>
      <xdr:col>90</xdr:col>
      <xdr:colOff>25400</xdr:colOff>
      <xdr:row>72</xdr:row>
      <xdr:rowOff>104140</xdr:rowOff>
    </xdr:to>
    <xdr:sp macro="" textlink="">
      <xdr:nvSpPr>
        <xdr:cNvPr id="520" name="正方形/長方形 519">
          <a:extLst>
            <a:ext uri="{FF2B5EF4-FFF2-40B4-BE49-F238E27FC236}">
              <a16:creationId xmlns:a16="http://schemas.microsoft.com/office/drawing/2014/main" id="{00000000-0008-0000-1000-000008020000}"/>
            </a:ext>
          </a:extLst>
        </xdr:cNvPr>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129540</xdr:rowOff>
    </xdr:from>
    <xdr:to>
      <xdr:col>74</xdr:col>
      <xdr:colOff>0</xdr:colOff>
      <xdr:row>74</xdr:row>
      <xdr:rowOff>38735</xdr:rowOff>
    </xdr:to>
    <xdr:sp macro="" textlink="">
      <xdr:nvSpPr>
        <xdr:cNvPr id="521" name="正方形/長方形 520">
          <a:extLst>
            <a:ext uri="{FF2B5EF4-FFF2-40B4-BE49-F238E27FC236}">
              <a16:creationId xmlns:a16="http://schemas.microsoft.com/office/drawing/2014/main" id="{00000000-0008-0000-1000-000009020000}"/>
            </a:ext>
          </a:extLst>
        </xdr:cNvPr>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161925</xdr:rowOff>
    </xdr:from>
    <xdr:to>
      <xdr:col>74</xdr:col>
      <xdr:colOff>0</xdr:colOff>
      <xdr:row>75</xdr:row>
      <xdr:rowOff>71120</xdr:rowOff>
    </xdr:to>
    <xdr:sp macro="" textlink="">
      <xdr:nvSpPr>
        <xdr:cNvPr id="522" name="正方形/長方形 521">
          <a:extLst>
            <a:ext uri="{FF2B5EF4-FFF2-40B4-BE49-F238E27FC236}">
              <a16:creationId xmlns:a16="http://schemas.microsoft.com/office/drawing/2014/main" id="{00000000-0008-0000-1000-00000A020000}"/>
            </a:ext>
          </a:extLst>
        </xdr:cNvPr>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129540</xdr:rowOff>
    </xdr:from>
    <xdr:to>
      <xdr:col>79</xdr:col>
      <xdr:colOff>63500</xdr:colOff>
      <xdr:row>74</xdr:row>
      <xdr:rowOff>38735</xdr:rowOff>
    </xdr:to>
    <xdr:sp macro="" textlink="">
      <xdr:nvSpPr>
        <xdr:cNvPr id="523" name="正方形/長方形 522">
          <a:extLst>
            <a:ext uri="{FF2B5EF4-FFF2-40B4-BE49-F238E27FC236}">
              <a16:creationId xmlns:a16="http://schemas.microsoft.com/office/drawing/2014/main" id="{00000000-0008-0000-1000-00000B020000}"/>
            </a:ext>
          </a:extLst>
        </xdr:cNvPr>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161925</xdr:rowOff>
    </xdr:from>
    <xdr:to>
      <xdr:col>79</xdr:col>
      <xdr:colOff>63500</xdr:colOff>
      <xdr:row>75</xdr:row>
      <xdr:rowOff>71120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129540</xdr:rowOff>
    </xdr:from>
    <xdr:to>
      <xdr:col>85</xdr:col>
      <xdr:colOff>63500</xdr:colOff>
      <xdr:row>74</xdr:row>
      <xdr:rowOff>38735</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161925</xdr:rowOff>
    </xdr:from>
    <xdr:to>
      <xdr:col>85</xdr:col>
      <xdr:colOff>63500</xdr:colOff>
      <xdr:row>75</xdr:row>
      <xdr:rowOff>71120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97790</xdr:rowOff>
    </xdr:from>
    <xdr:to>
      <xdr:col>90</xdr:col>
      <xdr:colOff>25400</xdr:colOff>
      <xdr:row>88</xdr:row>
      <xdr:rowOff>156210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78105</xdr:rowOff>
    </xdr:from>
    <xdr:ext cx="296545" cy="229235"/>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2077700" y="12765405"/>
          <a:ext cx="29654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156210</xdr:rowOff>
    </xdr:from>
    <xdr:to>
      <xdr:col>89</xdr:col>
      <xdr:colOff>177800</xdr:colOff>
      <xdr:row>88</xdr:row>
      <xdr:rowOff>156210</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64795"/>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1663680" y="1509776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116840</xdr:rowOff>
    </xdr:from>
    <xdr:to>
      <xdr:col>89</xdr:col>
      <xdr:colOff>177800</xdr:colOff>
      <xdr:row>86</xdr:row>
      <xdr:rowOff>116840</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a:off x="1211580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146685</xdr:rowOff>
    </xdr:from>
    <xdr:ext cx="466090" cy="26289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1663680" y="147199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78105</xdr:rowOff>
    </xdr:from>
    <xdr:to>
      <xdr:col>89</xdr:col>
      <xdr:colOff>177800</xdr:colOff>
      <xdr:row>84</xdr:row>
      <xdr:rowOff>78105</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211580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107315</xdr:rowOff>
    </xdr:from>
    <xdr:ext cx="403225" cy="264795"/>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1722735" y="143376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38735</xdr:rowOff>
    </xdr:from>
    <xdr:to>
      <xdr:col>89</xdr:col>
      <xdr:colOff>177800</xdr:colOff>
      <xdr:row>82</xdr:row>
      <xdr:rowOff>38735</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211580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68580</xdr:rowOff>
    </xdr:from>
    <xdr:ext cx="403225" cy="264795"/>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11722735" y="13956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211580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29845</xdr:rowOff>
    </xdr:from>
    <xdr:ext cx="403225" cy="263525"/>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1722735" y="1357439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136525</xdr:rowOff>
    </xdr:from>
    <xdr:to>
      <xdr:col>89</xdr:col>
      <xdr:colOff>177800</xdr:colOff>
      <xdr:row>77</xdr:row>
      <xdr:rowOff>136525</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211580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166370</xdr:rowOff>
    </xdr:from>
    <xdr:ext cx="337820" cy="264160"/>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1786870" y="13196570"/>
          <a:ext cx="337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97790</xdr:rowOff>
    </xdr:from>
    <xdr:to>
      <xdr:col>89</xdr:col>
      <xdr:colOff>177800</xdr:colOff>
      <xdr:row>75</xdr:row>
      <xdr:rowOff>97790</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97790</xdr:rowOff>
    </xdr:from>
    <xdr:to>
      <xdr:col>90</xdr:col>
      <xdr:colOff>25400</xdr:colOff>
      <xdr:row>88</xdr:row>
      <xdr:rowOff>156210</xdr:rowOff>
    </xdr:to>
    <xdr:sp macro="" textlink="">
      <xdr:nvSpPr>
        <xdr:cNvPr id="542" name="【消防施設】&#10;有形固定資産減価償却率グラフ枠">
          <a:extLst>
            <a:ext uri="{FF2B5EF4-FFF2-40B4-BE49-F238E27FC236}">
              <a16:creationId xmlns:a16="http://schemas.microsoft.com/office/drawing/2014/main" id="{00000000-0008-0000-1000-00001E020000}"/>
            </a:ext>
          </a:extLst>
        </xdr:cNvPr>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136525</xdr:rowOff>
    </xdr:from>
    <xdr:to>
      <xdr:col>85</xdr:col>
      <xdr:colOff>126365</xdr:colOff>
      <xdr:row>85</xdr:row>
      <xdr:rowOff>32385</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flipV="1">
          <a:off x="15887065" y="13338175"/>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36195</xdr:rowOff>
    </xdr:from>
    <xdr:ext cx="469900" cy="264160"/>
    <xdr:sp macro="" textlink="">
      <xdr:nvSpPr>
        <xdr:cNvPr id="544" name="【消防施設】&#10;有形固定資産減価償却率最小値テキスト">
          <a:extLst>
            <a:ext uri="{FF2B5EF4-FFF2-40B4-BE49-F238E27FC236}">
              <a16:creationId xmlns:a16="http://schemas.microsoft.com/office/drawing/2014/main" id="{00000000-0008-0000-1000-000020020000}"/>
            </a:ext>
          </a:extLst>
        </xdr:cNvPr>
        <xdr:cNvSpPr txBox="1"/>
      </xdr:nvSpPr>
      <xdr:spPr>
        <a:xfrm>
          <a:off x="15925800" y="1460944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32385</xdr:rowOff>
    </xdr:from>
    <xdr:to>
      <xdr:col>86</xdr:col>
      <xdr:colOff>25400</xdr:colOff>
      <xdr:row>85</xdr:row>
      <xdr:rowOff>32385</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a:off x="15798800" y="14605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81915</xdr:rowOff>
    </xdr:from>
    <xdr:ext cx="340360" cy="264795"/>
    <xdr:sp macro="" textlink="">
      <xdr:nvSpPr>
        <xdr:cNvPr id="546" name="【消防施設】&#10;有形固定資産減価償却率最大値テキスト">
          <a:extLst>
            <a:ext uri="{FF2B5EF4-FFF2-40B4-BE49-F238E27FC236}">
              <a16:creationId xmlns:a16="http://schemas.microsoft.com/office/drawing/2014/main" id="{00000000-0008-0000-1000-000022020000}"/>
            </a:ext>
          </a:extLst>
        </xdr:cNvPr>
        <xdr:cNvSpPr txBox="1"/>
      </xdr:nvSpPr>
      <xdr:spPr>
        <a:xfrm>
          <a:off x="15925800" y="13112115"/>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136525</xdr:rowOff>
    </xdr:from>
    <xdr:to>
      <xdr:col>86</xdr:col>
      <xdr:colOff>25400</xdr:colOff>
      <xdr:row>77</xdr:row>
      <xdr:rowOff>136525</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5798800" y="13338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119380</xdr:rowOff>
    </xdr:from>
    <xdr:ext cx="405130" cy="265430"/>
    <xdr:sp macro="" textlink="">
      <xdr:nvSpPr>
        <xdr:cNvPr id="548" name="【消防施設】&#10;有形固定資産減価償却率平均値テキスト">
          <a:extLst>
            <a:ext uri="{FF2B5EF4-FFF2-40B4-BE49-F238E27FC236}">
              <a16:creationId xmlns:a16="http://schemas.microsoft.com/office/drawing/2014/main" id="{00000000-0008-0000-1000-000024020000}"/>
            </a:ext>
          </a:extLst>
        </xdr:cNvPr>
        <xdr:cNvSpPr txBox="1"/>
      </xdr:nvSpPr>
      <xdr:spPr>
        <a:xfrm>
          <a:off x="15925800" y="1383538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95885</xdr:rowOff>
    </xdr:from>
    <xdr:to>
      <xdr:col>85</xdr:col>
      <xdr:colOff>177800</xdr:colOff>
      <xdr:row>82</xdr:row>
      <xdr:rowOff>24765</xdr:rowOff>
    </xdr:to>
    <xdr:sp macro="" textlink="">
      <xdr:nvSpPr>
        <xdr:cNvPr id="549" name="フローチャート: 判断 548">
          <a:extLst>
            <a:ext uri="{FF2B5EF4-FFF2-40B4-BE49-F238E27FC236}">
              <a16:creationId xmlns:a16="http://schemas.microsoft.com/office/drawing/2014/main" id="{00000000-0008-0000-1000-000025020000}"/>
            </a:ext>
          </a:extLst>
        </xdr:cNvPr>
        <xdr:cNvSpPr/>
      </xdr:nvSpPr>
      <xdr:spPr>
        <a:xfrm>
          <a:off x="15836900" y="139833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166370</xdr:rowOff>
    </xdr:from>
    <xdr:to>
      <xdr:col>81</xdr:col>
      <xdr:colOff>101600</xdr:colOff>
      <xdr:row>82</xdr:row>
      <xdr:rowOff>94615</xdr:rowOff>
    </xdr:to>
    <xdr:sp macro="" textlink="">
      <xdr:nvSpPr>
        <xdr:cNvPr id="550" name="フローチャート: 判断 549">
          <a:extLst>
            <a:ext uri="{FF2B5EF4-FFF2-40B4-BE49-F238E27FC236}">
              <a16:creationId xmlns:a16="http://schemas.microsoft.com/office/drawing/2014/main" id="{00000000-0008-0000-1000-000026020000}"/>
            </a:ext>
          </a:extLst>
        </xdr:cNvPr>
        <xdr:cNvSpPr/>
      </xdr:nvSpPr>
      <xdr:spPr>
        <a:xfrm>
          <a:off x="15019020" y="14053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104140</xdr:rowOff>
    </xdr:to>
    <xdr:sp macro="" textlink="">
      <xdr:nvSpPr>
        <xdr:cNvPr id="551" name="フローチャート: 判断 550">
          <a:extLst>
            <a:ext uri="{FF2B5EF4-FFF2-40B4-BE49-F238E27FC236}">
              <a16:creationId xmlns:a16="http://schemas.microsoft.com/office/drawing/2014/main" id="{00000000-0008-0000-1000-000027020000}"/>
            </a:ext>
          </a:extLst>
        </xdr:cNvPr>
        <xdr:cNvSpPr/>
      </xdr:nvSpPr>
      <xdr:spPr>
        <a:xfrm>
          <a:off x="14155420" y="14058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141605</xdr:rowOff>
    </xdr:from>
    <xdr:to>
      <xdr:col>72</xdr:col>
      <xdr:colOff>38100</xdr:colOff>
      <xdr:row>82</xdr:row>
      <xdr:rowOff>69850</xdr:rowOff>
    </xdr:to>
    <xdr:sp macro="" textlink="">
      <xdr:nvSpPr>
        <xdr:cNvPr id="552" name="フローチャート: 判断 551">
          <a:extLst>
            <a:ext uri="{FF2B5EF4-FFF2-40B4-BE49-F238E27FC236}">
              <a16:creationId xmlns:a16="http://schemas.microsoft.com/office/drawing/2014/main" id="{00000000-0008-0000-1000-000028020000}"/>
            </a:ext>
          </a:extLst>
        </xdr:cNvPr>
        <xdr:cNvSpPr/>
      </xdr:nvSpPr>
      <xdr:spPr>
        <a:xfrm>
          <a:off x="13291820" y="140290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145415</xdr:rowOff>
    </xdr:from>
    <xdr:to>
      <xdr:col>67</xdr:col>
      <xdr:colOff>101600</xdr:colOff>
      <xdr:row>82</xdr:row>
      <xdr:rowOff>73660</xdr:rowOff>
    </xdr:to>
    <xdr:sp macro="" textlink="">
      <xdr:nvSpPr>
        <xdr:cNvPr id="553" name="フローチャート: 判断 552">
          <a:extLst>
            <a:ext uri="{FF2B5EF4-FFF2-40B4-BE49-F238E27FC236}">
              <a16:creationId xmlns:a16="http://schemas.microsoft.com/office/drawing/2014/main" id="{00000000-0008-0000-1000-000029020000}"/>
            </a:ext>
          </a:extLst>
        </xdr:cNvPr>
        <xdr:cNvSpPr/>
      </xdr:nvSpPr>
      <xdr:spPr>
        <a:xfrm>
          <a:off x="12423140" y="14032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153035</xdr:rowOff>
    </xdr:from>
    <xdr:ext cx="762000" cy="265430"/>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153035</xdr:rowOff>
    </xdr:from>
    <xdr:ext cx="761365" cy="265430"/>
    <xdr:sp macro="" textlink="">
      <xdr:nvSpPr>
        <xdr:cNvPr id="555" name="テキスト ボックス 554">
          <a:extLst>
            <a:ext uri="{FF2B5EF4-FFF2-40B4-BE49-F238E27FC236}">
              <a16:creationId xmlns:a16="http://schemas.microsoft.com/office/drawing/2014/main" id="{00000000-0008-0000-1000-00002B020000}"/>
            </a:ext>
          </a:extLst>
        </xdr:cNvPr>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153035</xdr:rowOff>
    </xdr:from>
    <xdr:ext cx="762000" cy="265430"/>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153035</xdr:rowOff>
    </xdr:from>
    <xdr:ext cx="762000" cy="265430"/>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153035</xdr:rowOff>
    </xdr:from>
    <xdr:ext cx="761365" cy="265430"/>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13970</xdr:rowOff>
    </xdr:from>
    <xdr:to>
      <xdr:col>85</xdr:col>
      <xdr:colOff>177800</xdr:colOff>
      <xdr:row>82</xdr:row>
      <xdr:rowOff>118110</xdr:rowOff>
    </xdr:to>
    <xdr:sp macro="" textlink="">
      <xdr:nvSpPr>
        <xdr:cNvPr id="559" name="楕円 558">
          <a:extLst>
            <a:ext uri="{FF2B5EF4-FFF2-40B4-BE49-F238E27FC236}">
              <a16:creationId xmlns:a16="http://schemas.microsoft.com/office/drawing/2014/main" id="{00000000-0008-0000-1000-00002F020000}"/>
            </a:ext>
          </a:extLst>
        </xdr:cNvPr>
        <xdr:cNvSpPr/>
      </xdr:nvSpPr>
      <xdr:spPr>
        <a:xfrm>
          <a:off x="15836900" y="140728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167640</xdr:rowOff>
    </xdr:from>
    <xdr:ext cx="405130" cy="264160"/>
    <xdr:sp macro="" textlink="">
      <xdr:nvSpPr>
        <xdr:cNvPr id="560" name="【消防施設】&#10;有形固定資産減価償却率該当値テキスト">
          <a:extLst>
            <a:ext uri="{FF2B5EF4-FFF2-40B4-BE49-F238E27FC236}">
              <a16:creationId xmlns:a16="http://schemas.microsoft.com/office/drawing/2014/main" id="{00000000-0008-0000-1000-000030020000}"/>
            </a:ext>
          </a:extLst>
        </xdr:cNvPr>
        <xdr:cNvSpPr txBox="1"/>
      </xdr:nvSpPr>
      <xdr:spPr>
        <a:xfrm>
          <a:off x="15925800" y="1405509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154940</xdr:rowOff>
    </xdr:from>
    <xdr:to>
      <xdr:col>81</xdr:col>
      <xdr:colOff>101600</xdr:colOff>
      <xdr:row>82</xdr:row>
      <xdr:rowOff>83185</xdr:rowOff>
    </xdr:to>
    <xdr:sp macro="" textlink="">
      <xdr:nvSpPr>
        <xdr:cNvPr id="561" name="楕円 560">
          <a:extLst>
            <a:ext uri="{FF2B5EF4-FFF2-40B4-BE49-F238E27FC236}">
              <a16:creationId xmlns:a16="http://schemas.microsoft.com/office/drawing/2014/main" id="{00000000-0008-0000-1000-000031020000}"/>
            </a:ext>
          </a:extLst>
        </xdr:cNvPr>
        <xdr:cNvSpPr/>
      </xdr:nvSpPr>
      <xdr:spPr>
        <a:xfrm>
          <a:off x="15019020" y="14042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31115</xdr:rowOff>
    </xdr:from>
    <xdr:to>
      <xdr:col>85</xdr:col>
      <xdr:colOff>127000</xdr:colOff>
      <xdr:row>82</xdr:row>
      <xdr:rowOff>66675</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a:off x="15069820" y="14090015"/>
          <a:ext cx="8178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107315</xdr:rowOff>
    </xdr:from>
    <xdr:to>
      <xdr:col>76</xdr:col>
      <xdr:colOff>165100</xdr:colOff>
      <xdr:row>82</xdr:row>
      <xdr:rowOff>36195</xdr:rowOff>
    </xdr:to>
    <xdr:sp macro="" textlink="">
      <xdr:nvSpPr>
        <xdr:cNvPr id="563" name="楕円 562">
          <a:extLst>
            <a:ext uri="{FF2B5EF4-FFF2-40B4-BE49-F238E27FC236}">
              <a16:creationId xmlns:a16="http://schemas.microsoft.com/office/drawing/2014/main" id="{00000000-0008-0000-1000-000033020000}"/>
            </a:ext>
          </a:extLst>
        </xdr:cNvPr>
        <xdr:cNvSpPr/>
      </xdr:nvSpPr>
      <xdr:spPr>
        <a:xfrm>
          <a:off x="14155420" y="13994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160020</xdr:rowOff>
    </xdr:from>
    <xdr:to>
      <xdr:col>81</xdr:col>
      <xdr:colOff>50800</xdr:colOff>
      <xdr:row>82</xdr:row>
      <xdr:rowOff>31115</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4206220" y="1404747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65405</xdr:rowOff>
    </xdr:from>
    <xdr:to>
      <xdr:col>72</xdr:col>
      <xdr:colOff>38100</xdr:colOff>
      <xdr:row>80</xdr:row>
      <xdr:rowOff>168910</xdr:rowOff>
    </xdr:to>
    <xdr:sp macro="" textlink="">
      <xdr:nvSpPr>
        <xdr:cNvPr id="565" name="楕円 564">
          <a:extLst>
            <a:ext uri="{FF2B5EF4-FFF2-40B4-BE49-F238E27FC236}">
              <a16:creationId xmlns:a16="http://schemas.microsoft.com/office/drawing/2014/main" id="{00000000-0008-0000-1000-000035020000}"/>
            </a:ext>
          </a:extLst>
        </xdr:cNvPr>
        <xdr:cNvSpPr/>
      </xdr:nvSpPr>
      <xdr:spPr>
        <a:xfrm>
          <a:off x="13291820" y="137814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116840</xdr:rowOff>
    </xdr:from>
    <xdr:to>
      <xdr:col>76</xdr:col>
      <xdr:colOff>114300</xdr:colOff>
      <xdr:row>81</xdr:row>
      <xdr:rowOff>160020</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3342620" y="13832840"/>
          <a:ext cx="8636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16510</xdr:rowOff>
    </xdr:from>
    <xdr:to>
      <xdr:col>67</xdr:col>
      <xdr:colOff>101600</xdr:colOff>
      <xdr:row>80</xdr:row>
      <xdr:rowOff>121285</xdr:rowOff>
    </xdr:to>
    <xdr:sp macro="" textlink="">
      <xdr:nvSpPr>
        <xdr:cNvPr id="567" name="楕円 566">
          <a:extLst>
            <a:ext uri="{FF2B5EF4-FFF2-40B4-BE49-F238E27FC236}">
              <a16:creationId xmlns:a16="http://schemas.microsoft.com/office/drawing/2014/main" id="{00000000-0008-0000-1000-000037020000}"/>
            </a:ext>
          </a:extLst>
        </xdr:cNvPr>
        <xdr:cNvSpPr/>
      </xdr:nvSpPr>
      <xdr:spPr>
        <a:xfrm>
          <a:off x="12423140" y="1373251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68580</xdr:rowOff>
    </xdr:from>
    <xdr:to>
      <xdr:col>71</xdr:col>
      <xdr:colOff>177800</xdr:colOff>
      <xdr:row>80</xdr:row>
      <xdr:rowOff>116840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2473940" y="13784580"/>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86360</xdr:rowOff>
    </xdr:from>
    <xdr:ext cx="405130" cy="264795"/>
    <xdr:sp macro="" textlink="">
      <xdr:nvSpPr>
        <xdr:cNvPr id="569" name="n_1aveValue【消防施設】&#10;有形固定資産減価償却率">
          <a:extLst>
            <a:ext uri="{FF2B5EF4-FFF2-40B4-BE49-F238E27FC236}">
              <a16:creationId xmlns:a16="http://schemas.microsoft.com/office/drawing/2014/main" id="{00000000-0008-0000-1000-000039020000}"/>
            </a:ext>
          </a:extLst>
        </xdr:cNvPr>
        <xdr:cNvSpPr txBox="1"/>
      </xdr:nvSpPr>
      <xdr:spPr>
        <a:xfrm>
          <a:off x="14859635" y="1414526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94615</xdr:rowOff>
    </xdr:from>
    <xdr:ext cx="403225" cy="264160"/>
    <xdr:sp macro="" textlink="">
      <xdr:nvSpPr>
        <xdr:cNvPr id="570" name="n_2aveValue【消防施設】&#10;有形固定資産減価償却率">
          <a:extLst>
            <a:ext uri="{FF2B5EF4-FFF2-40B4-BE49-F238E27FC236}">
              <a16:creationId xmlns:a16="http://schemas.microsoft.com/office/drawing/2014/main" id="{00000000-0008-0000-1000-00003A020000}"/>
            </a:ext>
          </a:extLst>
        </xdr:cNvPr>
        <xdr:cNvSpPr txBox="1"/>
      </xdr:nvSpPr>
      <xdr:spPr>
        <a:xfrm>
          <a:off x="14008735" y="1415351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60960</xdr:rowOff>
    </xdr:from>
    <xdr:ext cx="403225" cy="265430"/>
    <xdr:sp macro="" textlink="">
      <xdr:nvSpPr>
        <xdr:cNvPr id="571" name="n_3aveValue【消防施設】&#10;有形固定資産減価償却率">
          <a:extLst>
            <a:ext uri="{FF2B5EF4-FFF2-40B4-BE49-F238E27FC236}">
              <a16:creationId xmlns:a16="http://schemas.microsoft.com/office/drawing/2014/main" id="{00000000-0008-0000-1000-00003B020000}"/>
            </a:ext>
          </a:extLst>
        </xdr:cNvPr>
        <xdr:cNvSpPr txBox="1"/>
      </xdr:nvSpPr>
      <xdr:spPr>
        <a:xfrm>
          <a:off x="13145135" y="1411986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65405</xdr:rowOff>
    </xdr:from>
    <xdr:ext cx="403860" cy="263525"/>
    <xdr:sp macro="" textlink="">
      <xdr:nvSpPr>
        <xdr:cNvPr id="572" name="n_4aveValue【消防施設】&#10;有形固定資産減価償却率">
          <a:extLst>
            <a:ext uri="{FF2B5EF4-FFF2-40B4-BE49-F238E27FC236}">
              <a16:creationId xmlns:a16="http://schemas.microsoft.com/office/drawing/2014/main" id="{00000000-0008-0000-1000-00003C020000}"/>
            </a:ext>
          </a:extLst>
        </xdr:cNvPr>
        <xdr:cNvSpPr txBox="1"/>
      </xdr:nvSpPr>
      <xdr:spPr>
        <a:xfrm>
          <a:off x="12276455" y="1412430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100330</xdr:rowOff>
    </xdr:from>
    <xdr:ext cx="405130" cy="263525"/>
    <xdr:sp macro="" textlink="">
      <xdr:nvSpPr>
        <xdr:cNvPr id="573" name="n_1mainValue【消防施設】&#10;有形固定資産減価償却率">
          <a:extLst>
            <a:ext uri="{FF2B5EF4-FFF2-40B4-BE49-F238E27FC236}">
              <a16:creationId xmlns:a16="http://schemas.microsoft.com/office/drawing/2014/main" id="{00000000-0008-0000-1000-00003D020000}"/>
            </a:ext>
          </a:extLst>
        </xdr:cNvPr>
        <xdr:cNvSpPr txBox="1"/>
      </xdr:nvSpPr>
      <xdr:spPr>
        <a:xfrm>
          <a:off x="14859635" y="1381633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53340</xdr:rowOff>
    </xdr:from>
    <xdr:ext cx="403225" cy="262890"/>
    <xdr:sp macro="" textlink="">
      <xdr:nvSpPr>
        <xdr:cNvPr id="574" name="n_2mainValue【消防施設】&#10;有形固定資産減価償却率">
          <a:extLst>
            <a:ext uri="{FF2B5EF4-FFF2-40B4-BE49-F238E27FC236}">
              <a16:creationId xmlns:a16="http://schemas.microsoft.com/office/drawing/2014/main" id="{00000000-0008-0000-1000-00003E020000}"/>
            </a:ext>
          </a:extLst>
        </xdr:cNvPr>
        <xdr:cNvSpPr txBox="1"/>
      </xdr:nvSpPr>
      <xdr:spPr>
        <a:xfrm>
          <a:off x="14008735" y="1376934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10160</xdr:rowOff>
    </xdr:from>
    <xdr:ext cx="403225" cy="264795"/>
    <xdr:sp macro="" textlink="">
      <xdr:nvSpPr>
        <xdr:cNvPr id="575" name="n_3mainValue【消防施設】&#10;有形固定資産減価償却率">
          <a:extLst>
            <a:ext uri="{FF2B5EF4-FFF2-40B4-BE49-F238E27FC236}">
              <a16:creationId xmlns:a16="http://schemas.microsoft.com/office/drawing/2014/main" id="{00000000-0008-0000-1000-00003F020000}"/>
            </a:ext>
          </a:extLst>
        </xdr:cNvPr>
        <xdr:cNvSpPr txBox="1"/>
      </xdr:nvSpPr>
      <xdr:spPr>
        <a:xfrm>
          <a:off x="13145135" y="1355471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137795</xdr:rowOff>
    </xdr:from>
    <xdr:ext cx="403860" cy="263525"/>
    <xdr:sp macro="" textlink="">
      <xdr:nvSpPr>
        <xdr:cNvPr id="576" name="n_4mainValue【消防施設】&#10;有形固定資産減価償却率">
          <a:extLst>
            <a:ext uri="{FF2B5EF4-FFF2-40B4-BE49-F238E27FC236}">
              <a16:creationId xmlns:a16="http://schemas.microsoft.com/office/drawing/2014/main" id="{00000000-0008-0000-1000-000040020000}"/>
            </a:ext>
          </a:extLst>
        </xdr:cNvPr>
        <xdr:cNvSpPr txBox="1"/>
      </xdr:nvSpPr>
      <xdr:spPr>
        <a:xfrm>
          <a:off x="12276455" y="1351089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156210</xdr:rowOff>
    </xdr:from>
    <xdr:to>
      <xdr:col>120</xdr:col>
      <xdr:colOff>152400</xdr:colOff>
      <xdr:row>72</xdr:row>
      <xdr:rowOff>104140</xdr:rowOff>
    </xdr:to>
    <xdr:sp macro="" textlink="">
      <xdr:nvSpPr>
        <xdr:cNvPr id="577" name="正方形/長方形 576">
          <a:extLst>
            <a:ext uri="{FF2B5EF4-FFF2-40B4-BE49-F238E27FC236}">
              <a16:creationId xmlns:a16="http://schemas.microsoft.com/office/drawing/2014/main" id="{00000000-0008-0000-1000-000041020000}"/>
            </a:ext>
          </a:extLst>
        </xdr:cNvPr>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129540</xdr:rowOff>
    </xdr:from>
    <xdr:to>
      <xdr:col>104</xdr:col>
      <xdr:colOff>127000</xdr:colOff>
      <xdr:row>74</xdr:row>
      <xdr:rowOff>38735</xdr:rowOff>
    </xdr:to>
    <xdr:sp macro="" textlink="">
      <xdr:nvSpPr>
        <xdr:cNvPr id="578" name="正方形/長方形 577">
          <a:extLst>
            <a:ext uri="{FF2B5EF4-FFF2-40B4-BE49-F238E27FC236}">
              <a16:creationId xmlns:a16="http://schemas.microsoft.com/office/drawing/2014/main" id="{00000000-0008-0000-1000-000042020000}"/>
            </a:ext>
          </a:extLst>
        </xdr:cNvPr>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161925</xdr:rowOff>
    </xdr:from>
    <xdr:to>
      <xdr:col>104</xdr:col>
      <xdr:colOff>127000</xdr:colOff>
      <xdr:row>75</xdr:row>
      <xdr:rowOff>71120</xdr:rowOff>
    </xdr:to>
    <xdr:sp macro="" textlink="">
      <xdr:nvSpPr>
        <xdr:cNvPr id="579" name="正方形/長方形 578">
          <a:extLst>
            <a:ext uri="{FF2B5EF4-FFF2-40B4-BE49-F238E27FC236}">
              <a16:creationId xmlns:a16="http://schemas.microsoft.com/office/drawing/2014/main" id="{00000000-0008-0000-1000-000043020000}"/>
            </a:ext>
          </a:extLst>
        </xdr:cNvPr>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129540</xdr:rowOff>
    </xdr:from>
    <xdr:to>
      <xdr:col>110</xdr:col>
      <xdr:colOff>0</xdr:colOff>
      <xdr:row>74</xdr:row>
      <xdr:rowOff>38735</xdr:rowOff>
    </xdr:to>
    <xdr:sp macro="" textlink="">
      <xdr:nvSpPr>
        <xdr:cNvPr id="580" name="正方形/長方形 579">
          <a:extLst>
            <a:ext uri="{FF2B5EF4-FFF2-40B4-BE49-F238E27FC236}">
              <a16:creationId xmlns:a16="http://schemas.microsoft.com/office/drawing/2014/main" id="{00000000-0008-0000-1000-000044020000}"/>
            </a:ext>
          </a:extLst>
        </xdr:cNvPr>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161925</xdr:rowOff>
    </xdr:from>
    <xdr:to>
      <xdr:col>110</xdr:col>
      <xdr:colOff>0</xdr:colOff>
      <xdr:row>75</xdr:row>
      <xdr:rowOff>71120</xdr:rowOff>
    </xdr:to>
    <xdr:sp macro="" textlink="">
      <xdr:nvSpPr>
        <xdr:cNvPr id="581" name="正方形/長方形 580">
          <a:extLst>
            <a:ext uri="{FF2B5EF4-FFF2-40B4-BE49-F238E27FC236}">
              <a16:creationId xmlns:a16="http://schemas.microsoft.com/office/drawing/2014/main" id="{00000000-0008-0000-1000-000045020000}"/>
            </a:ext>
          </a:extLst>
        </xdr:cNvPr>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129540</xdr:rowOff>
    </xdr:from>
    <xdr:to>
      <xdr:col>116</xdr:col>
      <xdr:colOff>0</xdr:colOff>
      <xdr:row>74</xdr:row>
      <xdr:rowOff>38735</xdr:rowOff>
    </xdr:to>
    <xdr:sp macro="" textlink="">
      <xdr:nvSpPr>
        <xdr:cNvPr id="582" name="正方形/長方形 581">
          <a:extLst>
            <a:ext uri="{FF2B5EF4-FFF2-40B4-BE49-F238E27FC236}">
              <a16:creationId xmlns:a16="http://schemas.microsoft.com/office/drawing/2014/main" id="{00000000-0008-0000-1000-000046020000}"/>
            </a:ext>
          </a:extLst>
        </xdr:cNvPr>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161925</xdr:rowOff>
    </xdr:from>
    <xdr:to>
      <xdr:col>116</xdr:col>
      <xdr:colOff>0</xdr:colOff>
      <xdr:row>75</xdr:row>
      <xdr:rowOff>71120</xdr:rowOff>
    </xdr:to>
    <xdr:sp macro="" textlink="">
      <xdr:nvSpPr>
        <xdr:cNvPr id="583" name="正方形/長方形 582">
          <a:extLst>
            <a:ext uri="{FF2B5EF4-FFF2-40B4-BE49-F238E27FC236}">
              <a16:creationId xmlns:a16="http://schemas.microsoft.com/office/drawing/2014/main" id="{00000000-0008-0000-1000-000047020000}"/>
            </a:ext>
          </a:extLst>
        </xdr:cNvPr>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97790</xdr:rowOff>
    </xdr:from>
    <xdr:to>
      <xdr:col>120</xdr:col>
      <xdr:colOff>152400</xdr:colOff>
      <xdr:row>88</xdr:row>
      <xdr:rowOff>156210</xdr:rowOff>
    </xdr:to>
    <xdr:sp macro="" textlink="">
      <xdr:nvSpPr>
        <xdr:cNvPr id="584" name="正方形/長方形 583">
          <a:extLst>
            <a:ext uri="{FF2B5EF4-FFF2-40B4-BE49-F238E27FC236}">
              <a16:creationId xmlns:a16="http://schemas.microsoft.com/office/drawing/2014/main" id="{00000000-0008-0000-1000-000048020000}"/>
            </a:ext>
          </a:extLst>
        </xdr:cNvPr>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78105</xdr:rowOff>
    </xdr:from>
    <xdr:ext cx="348615" cy="22923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7767300" y="1276540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156210</xdr:rowOff>
    </xdr:from>
    <xdr:to>
      <xdr:col>120</xdr:col>
      <xdr:colOff>114300</xdr:colOff>
      <xdr:row>88</xdr:row>
      <xdr:rowOff>156210</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116840</xdr:rowOff>
    </xdr:from>
    <xdr:to>
      <xdr:col>120</xdr:col>
      <xdr:colOff>114300</xdr:colOff>
      <xdr:row>86</xdr:row>
      <xdr:rowOff>116840</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146685</xdr:rowOff>
    </xdr:from>
    <xdr:ext cx="466090" cy="26289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7348200" y="1471993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78105</xdr:rowOff>
    </xdr:from>
    <xdr:to>
      <xdr:col>120</xdr:col>
      <xdr:colOff>114300</xdr:colOff>
      <xdr:row>84</xdr:row>
      <xdr:rowOff>78105</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107315</xdr:rowOff>
    </xdr:from>
    <xdr:ext cx="466090" cy="264795"/>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17348200" y="14337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38735</xdr:rowOff>
    </xdr:from>
    <xdr:to>
      <xdr:col>120</xdr:col>
      <xdr:colOff>114300</xdr:colOff>
      <xdr:row>82</xdr:row>
      <xdr:rowOff>38735</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68580</xdr:rowOff>
    </xdr:from>
    <xdr:ext cx="466090" cy="264795"/>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17348200" y="139560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29845</xdr:rowOff>
    </xdr:from>
    <xdr:ext cx="466090" cy="263525"/>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17348200" y="1357439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136525</xdr:rowOff>
    </xdr:from>
    <xdr:to>
      <xdr:col>120</xdr:col>
      <xdr:colOff>114300</xdr:colOff>
      <xdr:row>77</xdr:row>
      <xdr:rowOff>136525</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166370</xdr:rowOff>
    </xdr:from>
    <xdr:ext cx="466090" cy="264160"/>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7348200" y="1319657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97790</xdr:rowOff>
    </xdr:from>
    <xdr:to>
      <xdr:col>120</xdr:col>
      <xdr:colOff>114300</xdr:colOff>
      <xdr:row>75</xdr:row>
      <xdr:rowOff>97790</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127000</xdr:rowOff>
    </xdr:from>
    <xdr:ext cx="466090" cy="264160"/>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7348200" y="1281430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75</xdr:row>
      <xdr:rowOff>97790</xdr:rowOff>
    </xdr:from>
    <xdr:to>
      <xdr:col>120</xdr:col>
      <xdr:colOff>152400</xdr:colOff>
      <xdr:row>88</xdr:row>
      <xdr:rowOff>156210</xdr:rowOff>
    </xdr:to>
    <xdr:sp macro="" textlink="">
      <xdr:nvSpPr>
        <xdr:cNvPr id="599" name="【消防施設】&#10;一人当たり面積グラフ枠">
          <a:extLst>
            <a:ext uri="{FF2B5EF4-FFF2-40B4-BE49-F238E27FC236}">
              <a16:creationId xmlns:a16="http://schemas.microsoft.com/office/drawing/2014/main" id="{00000000-0008-0000-1000-000057020000}"/>
            </a:ext>
          </a:extLst>
        </xdr:cNvPr>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106680</xdr:rowOff>
    </xdr:from>
    <xdr:to>
      <xdr:col>116</xdr:col>
      <xdr:colOff>62865</xdr:colOff>
      <xdr:row>86</xdr:row>
      <xdr:rowOff>100330</xdr:rowOff>
    </xdr:to>
    <xdr:cxnSp macro="">
      <xdr:nvCxnSpPr>
        <xdr:cNvPr id="600" name="直線コネクタ 599">
          <a:extLst>
            <a:ext uri="{FF2B5EF4-FFF2-40B4-BE49-F238E27FC236}">
              <a16:creationId xmlns:a16="http://schemas.microsoft.com/office/drawing/2014/main" id="{00000000-0008-0000-1000-000058020000}"/>
            </a:ext>
          </a:extLst>
        </xdr:cNvPr>
        <xdr:cNvCxnSpPr/>
      </xdr:nvCxnSpPr>
      <xdr:spPr>
        <a:xfrm flipV="1">
          <a:off x="21571585" y="1330833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104140</xdr:rowOff>
    </xdr:from>
    <xdr:ext cx="469900" cy="264795"/>
    <xdr:sp macro="" textlink="">
      <xdr:nvSpPr>
        <xdr:cNvPr id="601" name="【消防施設】&#10;一人当たり面積最小値テキスト">
          <a:extLst>
            <a:ext uri="{FF2B5EF4-FFF2-40B4-BE49-F238E27FC236}">
              <a16:creationId xmlns:a16="http://schemas.microsoft.com/office/drawing/2014/main" id="{00000000-0008-0000-1000-000059020000}"/>
            </a:ext>
          </a:extLst>
        </xdr:cNvPr>
        <xdr:cNvSpPr txBox="1"/>
      </xdr:nvSpPr>
      <xdr:spPr>
        <a:xfrm>
          <a:off x="21610320" y="148488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100330</xdr:rowOff>
    </xdr:from>
    <xdr:to>
      <xdr:col>116</xdr:col>
      <xdr:colOff>152400</xdr:colOff>
      <xdr:row>86</xdr:row>
      <xdr:rowOff>100330</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a:off x="21488400" y="14845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53340</xdr:rowOff>
    </xdr:from>
    <xdr:ext cx="469900" cy="262890"/>
    <xdr:sp macro="" textlink="">
      <xdr:nvSpPr>
        <xdr:cNvPr id="603" name="【消防施設】&#10;一人当たり面積最大値テキスト">
          <a:extLst>
            <a:ext uri="{FF2B5EF4-FFF2-40B4-BE49-F238E27FC236}">
              <a16:creationId xmlns:a16="http://schemas.microsoft.com/office/drawing/2014/main" id="{00000000-0008-0000-1000-00005B020000}"/>
            </a:ext>
          </a:extLst>
        </xdr:cNvPr>
        <xdr:cNvSpPr txBox="1"/>
      </xdr:nvSpPr>
      <xdr:spPr>
        <a:xfrm>
          <a:off x="21610320" y="1308354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a:off x="21488400" y="13308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147320</xdr:rowOff>
    </xdr:from>
    <xdr:ext cx="469900" cy="262890"/>
    <xdr:sp macro="" textlink="">
      <xdr:nvSpPr>
        <xdr:cNvPr id="605" name="【消防施設】&#10;一人当たり面積平均値テキスト">
          <a:extLst>
            <a:ext uri="{FF2B5EF4-FFF2-40B4-BE49-F238E27FC236}">
              <a16:creationId xmlns:a16="http://schemas.microsoft.com/office/drawing/2014/main" id="{00000000-0008-0000-1000-00005D020000}"/>
            </a:ext>
          </a:extLst>
        </xdr:cNvPr>
        <xdr:cNvSpPr txBox="1"/>
      </xdr:nvSpPr>
      <xdr:spPr>
        <a:xfrm>
          <a:off x="21610320" y="1454912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123825</xdr:rowOff>
    </xdr:from>
    <xdr:to>
      <xdr:col>116</xdr:col>
      <xdr:colOff>114300</xdr:colOff>
      <xdr:row>86</xdr:row>
      <xdr:rowOff>53340</xdr:rowOff>
    </xdr:to>
    <xdr:sp macro="" textlink="">
      <xdr:nvSpPr>
        <xdr:cNvPr id="606" name="フローチャート: 判断 605">
          <a:extLst>
            <a:ext uri="{FF2B5EF4-FFF2-40B4-BE49-F238E27FC236}">
              <a16:creationId xmlns:a16="http://schemas.microsoft.com/office/drawing/2014/main" id="{00000000-0008-0000-1000-00005E020000}"/>
            </a:ext>
          </a:extLst>
        </xdr:cNvPr>
        <xdr:cNvSpPr/>
      </xdr:nvSpPr>
      <xdr:spPr>
        <a:xfrm>
          <a:off x="21521420" y="146970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135255</xdr:rowOff>
    </xdr:from>
    <xdr:to>
      <xdr:col>112</xdr:col>
      <xdr:colOff>38100</xdr:colOff>
      <xdr:row>86</xdr:row>
      <xdr:rowOff>63500</xdr:rowOff>
    </xdr:to>
    <xdr:sp macro="" textlink="">
      <xdr:nvSpPr>
        <xdr:cNvPr id="607" name="フローチャート: 判断 606">
          <a:extLst>
            <a:ext uri="{FF2B5EF4-FFF2-40B4-BE49-F238E27FC236}">
              <a16:creationId xmlns:a16="http://schemas.microsoft.com/office/drawing/2014/main" id="{00000000-0008-0000-1000-00005F020000}"/>
            </a:ext>
          </a:extLst>
        </xdr:cNvPr>
        <xdr:cNvSpPr/>
      </xdr:nvSpPr>
      <xdr:spPr>
        <a:xfrm>
          <a:off x="20708620" y="147085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37465</xdr:rowOff>
    </xdr:from>
    <xdr:to>
      <xdr:col>107</xdr:col>
      <xdr:colOff>101600</xdr:colOff>
      <xdr:row>85</xdr:row>
      <xdr:rowOff>141605</xdr:rowOff>
    </xdr:to>
    <xdr:sp macro="" textlink="">
      <xdr:nvSpPr>
        <xdr:cNvPr id="608" name="フローチャート: 判断 607">
          <a:extLst>
            <a:ext uri="{FF2B5EF4-FFF2-40B4-BE49-F238E27FC236}">
              <a16:creationId xmlns:a16="http://schemas.microsoft.com/office/drawing/2014/main" id="{00000000-0008-0000-1000-000060020000}"/>
            </a:ext>
          </a:extLst>
        </xdr:cNvPr>
        <xdr:cNvSpPr/>
      </xdr:nvSpPr>
      <xdr:spPr>
        <a:xfrm>
          <a:off x="19839940" y="146107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10795</xdr:rowOff>
    </xdr:from>
    <xdr:to>
      <xdr:col>102</xdr:col>
      <xdr:colOff>165100</xdr:colOff>
      <xdr:row>85</xdr:row>
      <xdr:rowOff>114935</xdr:rowOff>
    </xdr:to>
    <xdr:sp macro="" textlink="">
      <xdr:nvSpPr>
        <xdr:cNvPr id="609" name="フローチャート: 判断 608">
          <a:extLst>
            <a:ext uri="{FF2B5EF4-FFF2-40B4-BE49-F238E27FC236}">
              <a16:creationId xmlns:a16="http://schemas.microsoft.com/office/drawing/2014/main" id="{00000000-0008-0000-1000-000061020000}"/>
            </a:ext>
          </a:extLst>
        </xdr:cNvPr>
        <xdr:cNvSpPr/>
      </xdr:nvSpPr>
      <xdr:spPr>
        <a:xfrm>
          <a:off x="18976340" y="145840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140970</xdr:rowOff>
    </xdr:to>
    <xdr:sp macro="" textlink="">
      <xdr:nvSpPr>
        <xdr:cNvPr id="610" name="フローチャート: 判断 609">
          <a:extLst>
            <a:ext uri="{FF2B5EF4-FFF2-40B4-BE49-F238E27FC236}">
              <a16:creationId xmlns:a16="http://schemas.microsoft.com/office/drawing/2014/main" id="{00000000-0008-0000-1000-000062020000}"/>
            </a:ext>
          </a:extLst>
        </xdr:cNvPr>
        <xdr:cNvSpPr/>
      </xdr:nvSpPr>
      <xdr:spPr>
        <a:xfrm>
          <a:off x="18112740" y="146100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153035</xdr:rowOff>
    </xdr:from>
    <xdr:ext cx="761365" cy="265430"/>
    <xdr:sp macro="" textlink="">
      <xdr:nvSpPr>
        <xdr:cNvPr id="611" name="テキスト ボックス 610">
          <a:extLst>
            <a:ext uri="{FF2B5EF4-FFF2-40B4-BE49-F238E27FC236}">
              <a16:creationId xmlns:a16="http://schemas.microsoft.com/office/drawing/2014/main" id="{00000000-0008-0000-1000-000063020000}"/>
            </a:ext>
          </a:extLst>
        </xdr:cNvPr>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153035</xdr:rowOff>
    </xdr:from>
    <xdr:ext cx="762000" cy="265430"/>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153035</xdr:rowOff>
    </xdr:from>
    <xdr:ext cx="761365" cy="265430"/>
    <xdr:sp macro="" textlink="">
      <xdr:nvSpPr>
        <xdr:cNvPr id="613" name="テキスト ボックス 612">
          <a:extLst>
            <a:ext uri="{FF2B5EF4-FFF2-40B4-BE49-F238E27FC236}">
              <a16:creationId xmlns:a16="http://schemas.microsoft.com/office/drawing/2014/main" id="{00000000-0008-0000-1000-000065020000}"/>
            </a:ext>
          </a:extLst>
        </xdr:cNvPr>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153035</xdr:rowOff>
    </xdr:from>
    <xdr:ext cx="762000" cy="265430"/>
    <xdr:sp macro="" textlink="">
      <xdr:nvSpPr>
        <xdr:cNvPr id="614" name="テキスト ボックス 613">
          <a:extLst>
            <a:ext uri="{FF2B5EF4-FFF2-40B4-BE49-F238E27FC236}">
              <a16:creationId xmlns:a16="http://schemas.microsoft.com/office/drawing/2014/main" id="{00000000-0008-0000-1000-000066020000}"/>
            </a:ext>
          </a:extLst>
        </xdr:cNvPr>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153035</xdr:rowOff>
    </xdr:from>
    <xdr:ext cx="762000" cy="265430"/>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130810</xdr:rowOff>
    </xdr:from>
    <xdr:to>
      <xdr:col>116</xdr:col>
      <xdr:colOff>114300</xdr:colOff>
      <xdr:row>86</xdr:row>
      <xdr:rowOff>59690</xdr:rowOff>
    </xdr:to>
    <xdr:sp macro="" textlink="">
      <xdr:nvSpPr>
        <xdr:cNvPr id="616" name="楕円 615">
          <a:extLst>
            <a:ext uri="{FF2B5EF4-FFF2-40B4-BE49-F238E27FC236}">
              <a16:creationId xmlns:a16="http://schemas.microsoft.com/office/drawing/2014/main" id="{00000000-0008-0000-1000-000068020000}"/>
            </a:ext>
          </a:extLst>
        </xdr:cNvPr>
        <xdr:cNvSpPr/>
      </xdr:nvSpPr>
      <xdr:spPr>
        <a:xfrm>
          <a:off x="21521420" y="14704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102235</xdr:rowOff>
    </xdr:from>
    <xdr:ext cx="469900" cy="263525"/>
    <xdr:sp macro="" textlink="">
      <xdr:nvSpPr>
        <xdr:cNvPr id="617" name="【消防施設】&#10;一人当たり面積該当値テキスト">
          <a:extLst>
            <a:ext uri="{FF2B5EF4-FFF2-40B4-BE49-F238E27FC236}">
              <a16:creationId xmlns:a16="http://schemas.microsoft.com/office/drawing/2014/main" id="{00000000-0008-0000-1000-000069020000}"/>
            </a:ext>
          </a:extLst>
        </xdr:cNvPr>
        <xdr:cNvSpPr txBox="1"/>
      </xdr:nvSpPr>
      <xdr:spPr>
        <a:xfrm>
          <a:off x="21610320" y="1467548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133985</xdr:rowOff>
    </xdr:from>
    <xdr:to>
      <xdr:col>112</xdr:col>
      <xdr:colOff>38100</xdr:colOff>
      <xdr:row>86</xdr:row>
      <xdr:rowOff>62230</xdr:rowOff>
    </xdr:to>
    <xdr:sp macro="" textlink="">
      <xdr:nvSpPr>
        <xdr:cNvPr id="618" name="楕円 617">
          <a:extLst>
            <a:ext uri="{FF2B5EF4-FFF2-40B4-BE49-F238E27FC236}">
              <a16:creationId xmlns:a16="http://schemas.microsoft.com/office/drawing/2014/main" id="{00000000-0008-0000-1000-00006A020000}"/>
            </a:ext>
          </a:extLst>
        </xdr:cNvPr>
        <xdr:cNvSpPr/>
      </xdr:nvSpPr>
      <xdr:spPr>
        <a:xfrm>
          <a:off x="20708620" y="147072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8255</xdr:rowOff>
    </xdr:from>
    <xdr:to>
      <xdr:col>116</xdr:col>
      <xdr:colOff>63500</xdr:colOff>
      <xdr:row>86</xdr:row>
      <xdr:rowOff>10160</xdr:rowOff>
    </xdr:to>
    <xdr:cxnSp macro="">
      <xdr:nvCxnSpPr>
        <xdr:cNvPr id="619" name="直線コネクタ 618">
          <a:extLst>
            <a:ext uri="{FF2B5EF4-FFF2-40B4-BE49-F238E27FC236}">
              <a16:creationId xmlns:a16="http://schemas.microsoft.com/office/drawing/2014/main" id="{00000000-0008-0000-1000-00006B020000}"/>
            </a:ext>
          </a:extLst>
        </xdr:cNvPr>
        <xdr:cNvCxnSpPr/>
      </xdr:nvCxnSpPr>
      <xdr:spPr>
        <a:xfrm flipV="1">
          <a:off x="20759420" y="1475295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137795</xdr:rowOff>
    </xdr:from>
    <xdr:to>
      <xdr:col>107</xdr:col>
      <xdr:colOff>101600</xdr:colOff>
      <xdr:row>86</xdr:row>
      <xdr:rowOff>66675</xdr:rowOff>
    </xdr:to>
    <xdr:sp macro="" textlink="">
      <xdr:nvSpPr>
        <xdr:cNvPr id="620" name="楕円 619">
          <a:extLst>
            <a:ext uri="{FF2B5EF4-FFF2-40B4-BE49-F238E27FC236}">
              <a16:creationId xmlns:a16="http://schemas.microsoft.com/office/drawing/2014/main" id="{00000000-0008-0000-1000-00006C020000}"/>
            </a:ext>
          </a:extLst>
        </xdr:cNvPr>
        <xdr:cNvSpPr/>
      </xdr:nvSpPr>
      <xdr:spPr>
        <a:xfrm>
          <a:off x="19839940" y="14711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xdr:rowOff>
    </xdr:from>
    <xdr:to>
      <xdr:col>111</xdr:col>
      <xdr:colOff>177800</xdr:colOff>
      <xdr:row>86</xdr:row>
      <xdr:rowOff>13970</xdr:rowOff>
    </xdr:to>
    <xdr:cxnSp macro="">
      <xdr:nvCxnSpPr>
        <xdr:cNvPr id="621" name="直線コネクタ 620">
          <a:extLst>
            <a:ext uri="{FF2B5EF4-FFF2-40B4-BE49-F238E27FC236}">
              <a16:creationId xmlns:a16="http://schemas.microsoft.com/office/drawing/2014/main" id="{00000000-0008-0000-1000-00006D020000}"/>
            </a:ext>
          </a:extLst>
        </xdr:cNvPr>
        <xdr:cNvCxnSpPr/>
      </xdr:nvCxnSpPr>
      <xdr:spPr>
        <a:xfrm flipV="1">
          <a:off x="19890740" y="1475486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86360</xdr:rowOff>
    </xdr:to>
    <xdr:sp macro="" textlink="">
      <xdr:nvSpPr>
        <xdr:cNvPr id="622" name="楕円 621">
          <a:extLst>
            <a:ext uri="{FF2B5EF4-FFF2-40B4-BE49-F238E27FC236}">
              <a16:creationId xmlns:a16="http://schemas.microsoft.com/office/drawing/2014/main" id="{00000000-0008-0000-1000-00006E020000}"/>
            </a:ext>
          </a:extLst>
        </xdr:cNvPr>
        <xdr:cNvSpPr/>
      </xdr:nvSpPr>
      <xdr:spPr>
        <a:xfrm>
          <a:off x="18976340" y="14732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13970</xdr:rowOff>
    </xdr:from>
    <xdr:to>
      <xdr:col>107</xdr:col>
      <xdr:colOff>50800</xdr:colOff>
      <xdr:row>86</xdr:row>
      <xdr:rowOff>34290</xdr:rowOff>
    </xdr:to>
    <xdr:cxnSp macro="">
      <xdr:nvCxnSpPr>
        <xdr:cNvPr id="623" name="直線コネクタ 622">
          <a:extLst>
            <a:ext uri="{FF2B5EF4-FFF2-40B4-BE49-F238E27FC236}">
              <a16:creationId xmlns:a16="http://schemas.microsoft.com/office/drawing/2014/main" id="{00000000-0008-0000-1000-00006F020000}"/>
            </a:ext>
          </a:extLst>
        </xdr:cNvPr>
        <xdr:cNvCxnSpPr/>
      </xdr:nvCxnSpPr>
      <xdr:spPr>
        <a:xfrm flipV="1">
          <a:off x="19027140" y="1475867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161290</xdr:rowOff>
    </xdr:from>
    <xdr:to>
      <xdr:col>98</xdr:col>
      <xdr:colOff>38100</xdr:colOff>
      <xdr:row>86</xdr:row>
      <xdr:rowOff>89535</xdr:rowOff>
    </xdr:to>
    <xdr:sp macro="" textlink="">
      <xdr:nvSpPr>
        <xdr:cNvPr id="624" name="楕円 623">
          <a:extLst>
            <a:ext uri="{FF2B5EF4-FFF2-40B4-BE49-F238E27FC236}">
              <a16:creationId xmlns:a16="http://schemas.microsoft.com/office/drawing/2014/main" id="{00000000-0008-0000-1000-000070020000}"/>
            </a:ext>
          </a:extLst>
        </xdr:cNvPr>
        <xdr:cNvSpPr/>
      </xdr:nvSpPr>
      <xdr:spPr>
        <a:xfrm>
          <a:off x="18112740" y="147345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34290</xdr:rowOff>
    </xdr:from>
    <xdr:to>
      <xdr:col>102</xdr:col>
      <xdr:colOff>114300</xdr:colOff>
      <xdr:row>86</xdr:row>
      <xdr:rowOff>37465</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flipV="1">
          <a:off x="18163540" y="1477899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53975</xdr:rowOff>
    </xdr:from>
    <xdr:ext cx="469900" cy="262890"/>
    <xdr:sp macro="" textlink="">
      <xdr:nvSpPr>
        <xdr:cNvPr id="626" name="n_1aveValue【消防施設】&#10;一人当たり面積">
          <a:extLst>
            <a:ext uri="{FF2B5EF4-FFF2-40B4-BE49-F238E27FC236}">
              <a16:creationId xmlns:a16="http://schemas.microsoft.com/office/drawing/2014/main" id="{00000000-0008-0000-1000-000072020000}"/>
            </a:ext>
          </a:extLst>
        </xdr:cNvPr>
        <xdr:cNvSpPr txBox="1"/>
      </xdr:nvSpPr>
      <xdr:spPr>
        <a:xfrm>
          <a:off x="20516850" y="1479867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158750</xdr:rowOff>
    </xdr:from>
    <xdr:ext cx="467995" cy="263525"/>
    <xdr:sp macro="" textlink="">
      <xdr:nvSpPr>
        <xdr:cNvPr id="627" name="n_2aveValue【消防施設】&#10;一人当たり面積">
          <a:extLst>
            <a:ext uri="{FF2B5EF4-FFF2-40B4-BE49-F238E27FC236}">
              <a16:creationId xmlns:a16="http://schemas.microsoft.com/office/drawing/2014/main" id="{00000000-0008-0000-1000-000073020000}"/>
            </a:ext>
          </a:extLst>
        </xdr:cNvPr>
        <xdr:cNvSpPr txBox="1"/>
      </xdr:nvSpPr>
      <xdr:spPr>
        <a:xfrm>
          <a:off x="19660870" y="1438910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132080</xdr:rowOff>
    </xdr:from>
    <xdr:ext cx="467995" cy="264160"/>
    <xdr:sp macro="" textlink="">
      <xdr:nvSpPr>
        <xdr:cNvPr id="628" name="n_3aveValue【消防施設】&#10;一人当たり面積">
          <a:extLst>
            <a:ext uri="{FF2B5EF4-FFF2-40B4-BE49-F238E27FC236}">
              <a16:creationId xmlns:a16="http://schemas.microsoft.com/office/drawing/2014/main" id="{00000000-0008-0000-1000-000074020000}"/>
            </a:ext>
          </a:extLst>
        </xdr:cNvPr>
        <xdr:cNvSpPr txBox="1"/>
      </xdr:nvSpPr>
      <xdr:spPr>
        <a:xfrm>
          <a:off x="18797270" y="1436243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158750</xdr:rowOff>
    </xdr:from>
    <xdr:ext cx="468630" cy="263525"/>
    <xdr:sp macro="" textlink="">
      <xdr:nvSpPr>
        <xdr:cNvPr id="629" name="n_4aveValue【消防施設】&#10;一人当たり面積">
          <a:extLst>
            <a:ext uri="{FF2B5EF4-FFF2-40B4-BE49-F238E27FC236}">
              <a16:creationId xmlns:a16="http://schemas.microsoft.com/office/drawing/2014/main" id="{00000000-0008-0000-1000-000075020000}"/>
            </a:ext>
          </a:extLst>
        </xdr:cNvPr>
        <xdr:cNvSpPr txBox="1"/>
      </xdr:nvSpPr>
      <xdr:spPr>
        <a:xfrm>
          <a:off x="17933670" y="1438910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79375</xdr:rowOff>
    </xdr:from>
    <xdr:ext cx="469900" cy="263525"/>
    <xdr:sp macro="" textlink="">
      <xdr:nvSpPr>
        <xdr:cNvPr id="630" name="n_1mainValue【消防施設】&#10;一人当たり面積">
          <a:extLst>
            <a:ext uri="{FF2B5EF4-FFF2-40B4-BE49-F238E27FC236}">
              <a16:creationId xmlns:a16="http://schemas.microsoft.com/office/drawing/2014/main" id="{00000000-0008-0000-1000-000076020000}"/>
            </a:ext>
          </a:extLst>
        </xdr:cNvPr>
        <xdr:cNvSpPr txBox="1"/>
      </xdr:nvSpPr>
      <xdr:spPr>
        <a:xfrm>
          <a:off x="20516850" y="1448117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57150</xdr:rowOff>
    </xdr:from>
    <xdr:ext cx="467995" cy="264795"/>
    <xdr:sp macro="" textlink="">
      <xdr:nvSpPr>
        <xdr:cNvPr id="631" name="n_2mainValue【消防施設】&#10;一人当たり面積">
          <a:extLst>
            <a:ext uri="{FF2B5EF4-FFF2-40B4-BE49-F238E27FC236}">
              <a16:creationId xmlns:a16="http://schemas.microsoft.com/office/drawing/2014/main" id="{00000000-0008-0000-1000-000077020000}"/>
            </a:ext>
          </a:extLst>
        </xdr:cNvPr>
        <xdr:cNvSpPr txBox="1"/>
      </xdr:nvSpPr>
      <xdr:spPr>
        <a:xfrm>
          <a:off x="19660870" y="1480185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77470</xdr:rowOff>
    </xdr:from>
    <xdr:ext cx="467995" cy="263525"/>
    <xdr:sp macro="" textlink="">
      <xdr:nvSpPr>
        <xdr:cNvPr id="632" name="n_3mainValue【消防施設】&#10;一人当たり面積">
          <a:extLst>
            <a:ext uri="{FF2B5EF4-FFF2-40B4-BE49-F238E27FC236}">
              <a16:creationId xmlns:a16="http://schemas.microsoft.com/office/drawing/2014/main" id="{00000000-0008-0000-1000-000078020000}"/>
            </a:ext>
          </a:extLst>
        </xdr:cNvPr>
        <xdr:cNvSpPr txBox="1"/>
      </xdr:nvSpPr>
      <xdr:spPr>
        <a:xfrm>
          <a:off x="18797270" y="1482217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80645</xdr:rowOff>
    </xdr:from>
    <xdr:ext cx="468630" cy="264795"/>
    <xdr:sp macro="" textlink="">
      <xdr:nvSpPr>
        <xdr:cNvPr id="633" name="n_4mainValue【消防施設】&#10;一人当たり面積">
          <a:extLst>
            <a:ext uri="{FF2B5EF4-FFF2-40B4-BE49-F238E27FC236}">
              <a16:creationId xmlns:a16="http://schemas.microsoft.com/office/drawing/2014/main" id="{00000000-0008-0000-1000-000079020000}"/>
            </a:ext>
          </a:extLst>
        </xdr:cNvPr>
        <xdr:cNvSpPr txBox="1"/>
      </xdr:nvSpPr>
      <xdr:spPr>
        <a:xfrm>
          <a:off x="17933670" y="1482534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1000-00007A020000}"/>
            </a:ext>
          </a:extLst>
        </xdr:cNvPr>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1000-00007B020000}"/>
            </a:ext>
          </a:extLst>
        </xdr:cNvPr>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1000-00007C020000}"/>
            </a:ext>
          </a:extLst>
        </xdr:cNvPr>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1000-00007D020000}"/>
            </a:ext>
          </a:extLst>
        </xdr:cNvPr>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1000-00007E020000}"/>
            </a:ext>
          </a:extLst>
        </xdr:cNvPr>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1000-00007F020000}"/>
            </a:ext>
          </a:extLst>
        </xdr:cNvPr>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1000-000080020000}"/>
            </a:ext>
          </a:extLst>
        </xdr:cNvPr>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1000-000081020000}"/>
            </a:ext>
          </a:extLst>
        </xdr:cNvPr>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42" name="テキスト ボックス 641">
          <a:extLst>
            <a:ext uri="{FF2B5EF4-FFF2-40B4-BE49-F238E27FC236}">
              <a16:creationId xmlns:a16="http://schemas.microsoft.com/office/drawing/2014/main" id="{00000000-0008-0000-1000-000082020000}"/>
            </a:ext>
          </a:extLst>
        </xdr:cNvPr>
        <xdr:cNvSpPr txBox="1"/>
      </xdr:nvSpPr>
      <xdr:spPr>
        <a:xfrm>
          <a:off x="120777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44" name="テキスト ボックス 643">
          <a:extLst>
            <a:ext uri="{FF2B5EF4-FFF2-40B4-BE49-F238E27FC236}">
              <a16:creationId xmlns:a16="http://schemas.microsoft.com/office/drawing/2014/main" id="{00000000-0008-0000-1000-000084020000}"/>
            </a:ext>
          </a:extLst>
        </xdr:cNvPr>
        <xdr:cNvSpPr txBox="1"/>
      </xdr:nvSpPr>
      <xdr:spPr>
        <a:xfrm>
          <a:off x="1166368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175"/>
    <xdr:sp macro="" textlink="">
      <xdr:nvSpPr>
        <xdr:cNvPr id="646" name="テキスト ボックス 645">
          <a:extLst>
            <a:ext uri="{FF2B5EF4-FFF2-40B4-BE49-F238E27FC236}">
              <a16:creationId xmlns:a16="http://schemas.microsoft.com/office/drawing/2014/main" id="{00000000-0008-0000-1000-000086020000}"/>
            </a:ext>
          </a:extLst>
        </xdr:cNvPr>
        <xdr:cNvSpPr txBox="1"/>
      </xdr:nvSpPr>
      <xdr:spPr>
        <a:xfrm>
          <a:off x="11663680" y="185813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48" name="テキスト ボックス 647">
          <a:extLst>
            <a:ext uri="{FF2B5EF4-FFF2-40B4-BE49-F238E27FC236}">
              <a16:creationId xmlns:a16="http://schemas.microsoft.com/office/drawing/2014/main" id="{00000000-0008-0000-1000-000088020000}"/>
            </a:ext>
          </a:extLst>
        </xdr:cNvPr>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49" name="直線コネクタ 648">
          <a:extLst>
            <a:ext uri="{FF2B5EF4-FFF2-40B4-BE49-F238E27FC236}">
              <a16:creationId xmlns:a16="http://schemas.microsoft.com/office/drawing/2014/main" id="{00000000-0008-0000-1000-000089020000}"/>
            </a:ext>
          </a:extLst>
        </xdr:cNvPr>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50" name="テキスト ボックス 649">
          <a:extLst>
            <a:ext uri="{FF2B5EF4-FFF2-40B4-BE49-F238E27FC236}">
              <a16:creationId xmlns:a16="http://schemas.microsoft.com/office/drawing/2014/main" id="{00000000-0008-0000-1000-00008A020000}"/>
            </a:ext>
          </a:extLst>
        </xdr:cNvPr>
        <xdr:cNvSpPr txBox="1"/>
      </xdr:nvSpPr>
      <xdr:spPr>
        <a:xfrm>
          <a:off x="1172273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175"/>
    <xdr:sp macro="" textlink="">
      <xdr:nvSpPr>
        <xdr:cNvPr id="656" name="テキスト ボックス 655">
          <a:extLst>
            <a:ext uri="{FF2B5EF4-FFF2-40B4-BE49-F238E27FC236}">
              <a16:creationId xmlns:a16="http://schemas.microsoft.com/office/drawing/2014/main" id="{00000000-0008-0000-1000-000090020000}"/>
            </a:ext>
          </a:extLst>
        </xdr:cNvPr>
        <xdr:cNvSpPr txBox="1"/>
      </xdr:nvSpPr>
      <xdr:spPr>
        <a:xfrm>
          <a:off x="11786870" y="16948150"/>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0000000-0008-0000-1000-000092020000}"/>
            </a:ext>
          </a:extLst>
        </xdr:cNvPr>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121920</xdr:rowOff>
    </xdr:from>
    <xdr:to>
      <xdr:col>85</xdr:col>
      <xdr:colOff>126365</xdr:colOff>
      <xdr:row>109</xdr:row>
      <xdr:rowOff>35560</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flipV="1">
          <a:off x="15887065" y="1709547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60" name="【庁舎】&#10;有形固定資産減価償却率最小値テキスト">
          <a:extLst>
            <a:ext uri="{FF2B5EF4-FFF2-40B4-BE49-F238E27FC236}">
              <a16:creationId xmlns:a16="http://schemas.microsoft.com/office/drawing/2014/main" id="{00000000-0008-0000-1000-000094020000}"/>
            </a:ext>
          </a:extLst>
        </xdr:cNvPr>
        <xdr:cNvSpPr txBox="1"/>
      </xdr:nvSpPr>
      <xdr:spPr>
        <a:xfrm>
          <a:off x="159258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15798800" y="18723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68580</xdr:rowOff>
    </xdr:from>
    <xdr:ext cx="340360" cy="259080"/>
    <xdr:sp macro="" textlink="">
      <xdr:nvSpPr>
        <xdr:cNvPr id="662" name="【庁舎】&#10;有形固定資産減価償却率最大値テキスト">
          <a:extLst>
            <a:ext uri="{FF2B5EF4-FFF2-40B4-BE49-F238E27FC236}">
              <a16:creationId xmlns:a16="http://schemas.microsoft.com/office/drawing/2014/main" id="{00000000-0008-0000-1000-000096020000}"/>
            </a:ext>
          </a:extLst>
        </xdr:cNvPr>
        <xdr:cNvSpPr txBox="1"/>
      </xdr:nvSpPr>
      <xdr:spPr>
        <a:xfrm>
          <a:off x="15925800" y="168706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a:off x="15798800" y="17095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97790</xdr:rowOff>
    </xdr:from>
    <xdr:ext cx="405130" cy="257175"/>
    <xdr:sp macro="" textlink="">
      <xdr:nvSpPr>
        <xdr:cNvPr id="664" name="【庁舎】&#10;有形固定資産減価償却率平均値テキスト">
          <a:extLst>
            <a:ext uri="{FF2B5EF4-FFF2-40B4-BE49-F238E27FC236}">
              <a16:creationId xmlns:a16="http://schemas.microsoft.com/office/drawing/2014/main" id="{00000000-0008-0000-1000-000098020000}"/>
            </a:ext>
          </a:extLst>
        </xdr:cNvPr>
        <xdr:cNvSpPr txBox="1"/>
      </xdr:nvSpPr>
      <xdr:spPr>
        <a:xfrm>
          <a:off x="15925800" y="177571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74930</xdr:rowOff>
    </xdr:from>
    <xdr:to>
      <xdr:col>85</xdr:col>
      <xdr:colOff>177800</xdr:colOff>
      <xdr:row>105</xdr:row>
      <xdr:rowOff>4445</xdr:rowOff>
    </xdr:to>
    <xdr:sp macro="" textlink="">
      <xdr:nvSpPr>
        <xdr:cNvPr id="665" name="フローチャート: 判断 664">
          <a:extLst>
            <a:ext uri="{FF2B5EF4-FFF2-40B4-BE49-F238E27FC236}">
              <a16:creationId xmlns:a16="http://schemas.microsoft.com/office/drawing/2014/main" id="{00000000-0008-0000-1000-000099020000}"/>
            </a:ext>
          </a:extLst>
        </xdr:cNvPr>
        <xdr:cNvSpPr/>
      </xdr:nvSpPr>
      <xdr:spPr>
        <a:xfrm>
          <a:off x="158369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40640</xdr:rowOff>
    </xdr:from>
    <xdr:to>
      <xdr:col>81</xdr:col>
      <xdr:colOff>101600</xdr:colOff>
      <xdr:row>105</xdr:row>
      <xdr:rowOff>141605</xdr:rowOff>
    </xdr:to>
    <xdr:sp macro="" textlink="">
      <xdr:nvSpPr>
        <xdr:cNvPr id="666" name="フローチャート: 判断 665">
          <a:extLst>
            <a:ext uri="{FF2B5EF4-FFF2-40B4-BE49-F238E27FC236}">
              <a16:creationId xmlns:a16="http://schemas.microsoft.com/office/drawing/2014/main" id="{00000000-0008-0000-1000-00009A020000}"/>
            </a:ext>
          </a:extLst>
        </xdr:cNvPr>
        <xdr:cNvSpPr/>
      </xdr:nvSpPr>
      <xdr:spPr>
        <a:xfrm>
          <a:off x="1501902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667" name="フローチャート: 判断 666">
          <a:extLst>
            <a:ext uri="{FF2B5EF4-FFF2-40B4-BE49-F238E27FC236}">
              <a16:creationId xmlns:a16="http://schemas.microsoft.com/office/drawing/2014/main" id="{00000000-0008-0000-1000-00009B020000}"/>
            </a:ext>
          </a:extLst>
        </xdr:cNvPr>
        <xdr:cNvSpPr/>
      </xdr:nvSpPr>
      <xdr:spPr>
        <a:xfrm>
          <a:off x="1415542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668" name="フローチャート: 判断 667">
          <a:extLst>
            <a:ext uri="{FF2B5EF4-FFF2-40B4-BE49-F238E27FC236}">
              <a16:creationId xmlns:a16="http://schemas.microsoft.com/office/drawing/2014/main" id="{00000000-0008-0000-1000-00009C020000}"/>
            </a:ext>
          </a:extLst>
        </xdr:cNvPr>
        <xdr:cNvSpPr/>
      </xdr:nvSpPr>
      <xdr:spPr>
        <a:xfrm>
          <a:off x="13291820" y="180828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66040</xdr:rowOff>
    </xdr:from>
    <xdr:to>
      <xdr:col>67</xdr:col>
      <xdr:colOff>101600</xdr:colOff>
      <xdr:row>105</xdr:row>
      <xdr:rowOff>167640</xdr:rowOff>
    </xdr:to>
    <xdr:sp macro="" textlink="">
      <xdr:nvSpPr>
        <xdr:cNvPr id="669" name="フローチャート: 判断 668">
          <a:extLst>
            <a:ext uri="{FF2B5EF4-FFF2-40B4-BE49-F238E27FC236}">
              <a16:creationId xmlns:a16="http://schemas.microsoft.com/office/drawing/2014/main" id="{00000000-0008-0000-1000-00009D020000}"/>
            </a:ext>
          </a:extLst>
        </xdr:cNvPr>
        <xdr:cNvSpPr/>
      </xdr:nvSpPr>
      <xdr:spPr>
        <a:xfrm>
          <a:off x="12423140" y="180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0" name="テキスト ボックス 669">
          <a:extLst>
            <a:ext uri="{FF2B5EF4-FFF2-40B4-BE49-F238E27FC236}">
              <a16:creationId xmlns:a16="http://schemas.microsoft.com/office/drawing/2014/main" id="{00000000-0008-0000-1000-00009E020000}"/>
            </a:ext>
          </a:extLst>
        </xdr:cNvPr>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71" name="テキスト ボックス 670">
          <a:extLst>
            <a:ext uri="{FF2B5EF4-FFF2-40B4-BE49-F238E27FC236}">
              <a16:creationId xmlns:a16="http://schemas.microsoft.com/office/drawing/2014/main" id="{00000000-0008-0000-1000-00009F020000}"/>
            </a:ext>
          </a:extLst>
        </xdr:cNvPr>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2" name="テキスト ボックス 671">
          <a:extLst>
            <a:ext uri="{FF2B5EF4-FFF2-40B4-BE49-F238E27FC236}">
              <a16:creationId xmlns:a16="http://schemas.microsoft.com/office/drawing/2014/main" id="{00000000-0008-0000-1000-0000A0020000}"/>
            </a:ext>
          </a:extLst>
        </xdr:cNvPr>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3" name="テキスト ボックス 672">
          <a:extLst>
            <a:ext uri="{FF2B5EF4-FFF2-40B4-BE49-F238E27FC236}">
              <a16:creationId xmlns:a16="http://schemas.microsoft.com/office/drawing/2014/main" id="{00000000-0008-0000-1000-0000A1020000}"/>
            </a:ext>
          </a:extLst>
        </xdr:cNvPr>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74" name="テキスト ボックス 673">
          <a:extLst>
            <a:ext uri="{FF2B5EF4-FFF2-40B4-BE49-F238E27FC236}">
              <a16:creationId xmlns:a16="http://schemas.microsoft.com/office/drawing/2014/main" id="{00000000-0008-0000-1000-0000A2020000}"/>
            </a:ext>
          </a:extLst>
        </xdr:cNvPr>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125095</xdr:rowOff>
    </xdr:from>
    <xdr:to>
      <xdr:col>85</xdr:col>
      <xdr:colOff>177800</xdr:colOff>
      <xdr:row>105</xdr:row>
      <xdr:rowOff>55245</xdr:rowOff>
    </xdr:to>
    <xdr:sp macro="" textlink="">
      <xdr:nvSpPr>
        <xdr:cNvPr id="675" name="楕円 674">
          <a:extLst>
            <a:ext uri="{FF2B5EF4-FFF2-40B4-BE49-F238E27FC236}">
              <a16:creationId xmlns:a16="http://schemas.microsoft.com/office/drawing/2014/main" id="{00000000-0008-0000-1000-0000A3020000}"/>
            </a:ext>
          </a:extLst>
        </xdr:cNvPr>
        <xdr:cNvSpPr/>
      </xdr:nvSpPr>
      <xdr:spPr>
        <a:xfrm>
          <a:off x="15836900"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103505</xdr:rowOff>
    </xdr:from>
    <xdr:ext cx="405130" cy="259080"/>
    <xdr:sp macro="" textlink="">
      <xdr:nvSpPr>
        <xdr:cNvPr id="676" name="【庁舎】&#10;有形固定資産減価償却率該当値テキスト">
          <a:extLst>
            <a:ext uri="{FF2B5EF4-FFF2-40B4-BE49-F238E27FC236}">
              <a16:creationId xmlns:a16="http://schemas.microsoft.com/office/drawing/2014/main" id="{00000000-0008-0000-1000-0000A4020000}"/>
            </a:ext>
          </a:extLst>
        </xdr:cNvPr>
        <xdr:cNvSpPr txBox="1"/>
      </xdr:nvSpPr>
      <xdr:spPr>
        <a:xfrm>
          <a:off x="15925800" y="17934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102235</xdr:rowOff>
    </xdr:from>
    <xdr:to>
      <xdr:col>81</xdr:col>
      <xdr:colOff>101600</xdr:colOff>
      <xdr:row>105</xdr:row>
      <xdr:rowOff>32385</xdr:rowOff>
    </xdr:to>
    <xdr:sp macro="" textlink="">
      <xdr:nvSpPr>
        <xdr:cNvPr id="677" name="楕円 676">
          <a:extLst>
            <a:ext uri="{FF2B5EF4-FFF2-40B4-BE49-F238E27FC236}">
              <a16:creationId xmlns:a16="http://schemas.microsoft.com/office/drawing/2014/main" id="{00000000-0008-0000-1000-0000A5020000}"/>
            </a:ext>
          </a:extLst>
        </xdr:cNvPr>
        <xdr:cNvSpPr/>
      </xdr:nvSpPr>
      <xdr:spPr>
        <a:xfrm>
          <a:off x="1501902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153035</xdr:rowOff>
    </xdr:from>
    <xdr:to>
      <xdr:col>85</xdr:col>
      <xdr:colOff>127000</xdr:colOff>
      <xdr:row>105</xdr:row>
      <xdr:rowOff>4445</xdr:rowOff>
    </xdr:to>
    <xdr:cxnSp macro="">
      <xdr:nvCxnSpPr>
        <xdr:cNvPr id="678" name="直線コネクタ 677">
          <a:extLst>
            <a:ext uri="{FF2B5EF4-FFF2-40B4-BE49-F238E27FC236}">
              <a16:creationId xmlns:a16="http://schemas.microsoft.com/office/drawing/2014/main" id="{00000000-0008-0000-1000-0000A6020000}"/>
            </a:ext>
          </a:extLst>
        </xdr:cNvPr>
        <xdr:cNvCxnSpPr/>
      </xdr:nvCxnSpPr>
      <xdr:spPr>
        <a:xfrm>
          <a:off x="15069820" y="1798383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57785</xdr:rowOff>
    </xdr:from>
    <xdr:to>
      <xdr:col>76</xdr:col>
      <xdr:colOff>165100</xdr:colOff>
      <xdr:row>104</xdr:row>
      <xdr:rowOff>159385</xdr:rowOff>
    </xdr:to>
    <xdr:sp macro="" textlink="">
      <xdr:nvSpPr>
        <xdr:cNvPr id="679" name="楕円 678">
          <a:extLst>
            <a:ext uri="{FF2B5EF4-FFF2-40B4-BE49-F238E27FC236}">
              <a16:creationId xmlns:a16="http://schemas.microsoft.com/office/drawing/2014/main" id="{00000000-0008-0000-1000-0000A7020000}"/>
            </a:ext>
          </a:extLst>
        </xdr:cNvPr>
        <xdr:cNvSpPr/>
      </xdr:nvSpPr>
      <xdr:spPr>
        <a:xfrm>
          <a:off x="1415542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109220</xdr:rowOff>
    </xdr:from>
    <xdr:to>
      <xdr:col>81</xdr:col>
      <xdr:colOff>50800</xdr:colOff>
      <xdr:row>104</xdr:row>
      <xdr:rowOff>153035</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4206220" y="1794002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162560</xdr:rowOff>
    </xdr:from>
    <xdr:to>
      <xdr:col>72</xdr:col>
      <xdr:colOff>38100</xdr:colOff>
      <xdr:row>104</xdr:row>
      <xdr:rowOff>92710</xdr:rowOff>
    </xdr:to>
    <xdr:sp macro="" textlink="">
      <xdr:nvSpPr>
        <xdr:cNvPr id="681" name="楕円 680">
          <a:extLst>
            <a:ext uri="{FF2B5EF4-FFF2-40B4-BE49-F238E27FC236}">
              <a16:creationId xmlns:a16="http://schemas.microsoft.com/office/drawing/2014/main" id="{00000000-0008-0000-1000-0000A9020000}"/>
            </a:ext>
          </a:extLst>
        </xdr:cNvPr>
        <xdr:cNvSpPr/>
      </xdr:nvSpPr>
      <xdr:spPr>
        <a:xfrm>
          <a:off x="13291820" y="17821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41910</xdr:rowOff>
    </xdr:from>
    <xdr:to>
      <xdr:col>76</xdr:col>
      <xdr:colOff>114300</xdr:colOff>
      <xdr:row>104</xdr:row>
      <xdr:rowOff>109220</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3342620" y="17872710"/>
          <a:ext cx="8636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111760</xdr:rowOff>
    </xdr:from>
    <xdr:to>
      <xdr:col>67</xdr:col>
      <xdr:colOff>101600</xdr:colOff>
      <xdr:row>104</xdr:row>
      <xdr:rowOff>41910</xdr:rowOff>
    </xdr:to>
    <xdr:sp macro="" textlink="">
      <xdr:nvSpPr>
        <xdr:cNvPr id="683" name="楕円 682">
          <a:extLst>
            <a:ext uri="{FF2B5EF4-FFF2-40B4-BE49-F238E27FC236}">
              <a16:creationId xmlns:a16="http://schemas.microsoft.com/office/drawing/2014/main" id="{00000000-0008-0000-1000-0000AB020000}"/>
            </a:ext>
          </a:extLst>
        </xdr:cNvPr>
        <xdr:cNvSpPr/>
      </xdr:nvSpPr>
      <xdr:spPr>
        <a:xfrm>
          <a:off x="12423140" y="177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162560</xdr:rowOff>
    </xdr:from>
    <xdr:to>
      <xdr:col>71</xdr:col>
      <xdr:colOff>177800</xdr:colOff>
      <xdr:row>104</xdr:row>
      <xdr:rowOff>41910</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a:off x="12473940" y="17821910"/>
          <a:ext cx="8686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132715</xdr:rowOff>
    </xdr:from>
    <xdr:ext cx="405130" cy="257175"/>
    <xdr:sp macro="" textlink="">
      <xdr:nvSpPr>
        <xdr:cNvPr id="685" name="n_1aveValue【庁舎】&#10;有形固定資産減価償却率">
          <a:extLst>
            <a:ext uri="{FF2B5EF4-FFF2-40B4-BE49-F238E27FC236}">
              <a16:creationId xmlns:a16="http://schemas.microsoft.com/office/drawing/2014/main" id="{00000000-0008-0000-1000-0000AD020000}"/>
            </a:ext>
          </a:extLst>
        </xdr:cNvPr>
        <xdr:cNvSpPr txBox="1"/>
      </xdr:nvSpPr>
      <xdr:spPr>
        <a:xfrm>
          <a:off x="14859635" y="18134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40640</xdr:rowOff>
    </xdr:from>
    <xdr:ext cx="403225" cy="257175"/>
    <xdr:sp macro="" textlink="">
      <xdr:nvSpPr>
        <xdr:cNvPr id="686" name="n_2aveValue【庁舎】&#10;有形固定資産減価償却率">
          <a:extLst>
            <a:ext uri="{FF2B5EF4-FFF2-40B4-BE49-F238E27FC236}">
              <a16:creationId xmlns:a16="http://schemas.microsoft.com/office/drawing/2014/main" id="{00000000-0008-0000-1000-0000AE020000}"/>
            </a:ext>
          </a:extLst>
        </xdr:cNvPr>
        <xdr:cNvSpPr txBox="1"/>
      </xdr:nvSpPr>
      <xdr:spPr>
        <a:xfrm>
          <a:off x="14008735" y="18214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1905</xdr:rowOff>
    </xdr:from>
    <xdr:ext cx="403225" cy="259080"/>
    <xdr:sp macro="" textlink="">
      <xdr:nvSpPr>
        <xdr:cNvPr id="687" name="n_3aveValue【庁舎】&#10;有形固定資産減価償却率">
          <a:extLst>
            <a:ext uri="{FF2B5EF4-FFF2-40B4-BE49-F238E27FC236}">
              <a16:creationId xmlns:a16="http://schemas.microsoft.com/office/drawing/2014/main" id="{00000000-0008-0000-1000-0000AF020000}"/>
            </a:ext>
          </a:extLst>
        </xdr:cNvPr>
        <xdr:cNvSpPr txBox="1"/>
      </xdr:nvSpPr>
      <xdr:spPr>
        <a:xfrm>
          <a:off x="13145135" y="1817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158750</xdr:rowOff>
    </xdr:from>
    <xdr:ext cx="403860" cy="259080"/>
    <xdr:sp macro="" textlink="">
      <xdr:nvSpPr>
        <xdr:cNvPr id="688" name="n_4aveValue【庁舎】&#10;有形固定資産減価償却率">
          <a:extLst>
            <a:ext uri="{FF2B5EF4-FFF2-40B4-BE49-F238E27FC236}">
              <a16:creationId xmlns:a16="http://schemas.microsoft.com/office/drawing/2014/main" id="{00000000-0008-0000-1000-0000B0020000}"/>
            </a:ext>
          </a:extLst>
        </xdr:cNvPr>
        <xdr:cNvSpPr txBox="1"/>
      </xdr:nvSpPr>
      <xdr:spPr>
        <a:xfrm>
          <a:off x="12276455" y="18161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48895</xdr:rowOff>
    </xdr:from>
    <xdr:ext cx="405130" cy="259080"/>
    <xdr:sp macro="" textlink="">
      <xdr:nvSpPr>
        <xdr:cNvPr id="689" name="n_1mainValue【庁舎】&#10;有形固定資産減価償却率">
          <a:extLst>
            <a:ext uri="{FF2B5EF4-FFF2-40B4-BE49-F238E27FC236}">
              <a16:creationId xmlns:a16="http://schemas.microsoft.com/office/drawing/2014/main" id="{00000000-0008-0000-1000-0000B1020000}"/>
            </a:ext>
          </a:extLst>
        </xdr:cNvPr>
        <xdr:cNvSpPr txBox="1"/>
      </xdr:nvSpPr>
      <xdr:spPr>
        <a:xfrm>
          <a:off x="14859635" y="17708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4445</xdr:rowOff>
    </xdr:from>
    <xdr:ext cx="403225" cy="259080"/>
    <xdr:sp macro="" textlink="">
      <xdr:nvSpPr>
        <xdr:cNvPr id="690" name="n_2mainValue【庁舎】&#10;有形固定資産減価償却率">
          <a:extLst>
            <a:ext uri="{FF2B5EF4-FFF2-40B4-BE49-F238E27FC236}">
              <a16:creationId xmlns:a16="http://schemas.microsoft.com/office/drawing/2014/main" id="{00000000-0008-0000-1000-0000B2020000}"/>
            </a:ext>
          </a:extLst>
        </xdr:cNvPr>
        <xdr:cNvSpPr txBox="1"/>
      </xdr:nvSpPr>
      <xdr:spPr>
        <a:xfrm>
          <a:off x="14008735" y="17663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109220</xdr:rowOff>
    </xdr:from>
    <xdr:ext cx="403225" cy="257175"/>
    <xdr:sp macro="" textlink="">
      <xdr:nvSpPr>
        <xdr:cNvPr id="691" name="n_3mainValue【庁舎】&#10;有形固定資産減価償却率">
          <a:extLst>
            <a:ext uri="{FF2B5EF4-FFF2-40B4-BE49-F238E27FC236}">
              <a16:creationId xmlns:a16="http://schemas.microsoft.com/office/drawing/2014/main" id="{00000000-0008-0000-1000-0000B3020000}"/>
            </a:ext>
          </a:extLst>
        </xdr:cNvPr>
        <xdr:cNvSpPr txBox="1"/>
      </xdr:nvSpPr>
      <xdr:spPr>
        <a:xfrm>
          <a:off x="13145135" y="175971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58420</xdr:rowOff>
    </xdr:from>
    <xdr:ext cx="403860" cy="259080"/>
    <xdr:sp macro="" textlink="">
      <xdr:nvSpPr>
        <xdr:cNvPr id="692" name="n_4mainValue【庁舎】&#10;有形固定資産減価償却率">
          <a:extLst>
            <a:ext uri="{FF2B5EF4-FFF2-40B4-BE49-F238E27FC236}">
              <a16:creationId xmlns:a16="http://schemas.microsoft.com/office/drawing/2014/main" id="{00000000-0008-0000-1000-0000B4020000}"/>
            </a:ext>
          </a:extLst>
        </xdr:cNvPr>
        <xdr:cNvSpPr txBox="1"/>
      </xdr:nvSpPr>
      <xdr:spPr>
        <a:xfrm>
          <a:off x="12276455" y="17546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1000-0000B5020000}"/>
            </a:ext>
          </a:extLst>
        </xdr:cNvPr>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1000-0000B6020000}"/>
            </a:ext>
          </a:extLst>
        </xdr:cNvPr>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1000-0000B7020000}"/>
            </a:ext>
          </a:extLst>
        </xdr:cNvPr>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1000-0000B8020000}"/>
            </a:ext>
          </a:extLst>
        </xdr:cNvPr>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1000-0000B9020000}"/>
            </a:ext>
          </a:extLst>
        </xdr:cNvPr>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1000-0000BA020000}"/>
            </a:ext>
          </a:extLst>
        </xdr:cNvPr>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1000-0000BB020000}"/>
            </a:ext>
          </a:extLst>
        </xdr:cNvPr>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1000-0000BC020000}"/>
            </a:ext>
          </a:extLst>
        </xdr:cNvPr>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1" name="テキスト ボックス 700">
          <a:extLst>
            <a:ext uri="{FF2B5EF4-FFF2-40B4-BE49-F238E27FC236}">
              <a16:creationId xmlns:a16="http://schemas.microsoft.com/office/drawing/2014/main" id="{00000000-0008-0000-1000-0000BD020000}"/>
            </a:ext>
          </a:extLst>
        </xdr:cNvPr>
        <xdr:cNvSpPr txBox="1"/>
      </xdr:nvSpPr>
      <xdr:spPr>
        <a:xfrm>
          <a:off x="177673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1000-0000BE020000}"/>
            </a:ext>
          </a:extLst>
        </xdr:cNvPr>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a:off x="1780032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04" name="テキスト ボックス 703">
          <a:extLst>
            <a:ext uri="{FF2B5EF4-FFF2-40B4-BE49-F238E27FC236}">
              <a16:creationId xmlns:a16="http://schemas.microsoft.com/office/drawing/2014/main" id="{00000000-0008-0000-1000-0000C0020000}"/>
            </a:ext>
          </a:extLst>
        </xdr:cNvPr>
        <xdr:cNvSpPr txBox="1"/>
      </xdr:nvSpPr>
      <xdr:spPr>
        <a:xfrm>
          <a:off x="1734820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1780032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175"/>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17348200" y="181457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a:off x="1780032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1734820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00000000-0008-0000-1000-0000C5020000}"/>
            </a:ext>
          </a:extLst>
        </xdr:cNvPr>
        <xdr:cNvCxnSpPr/>
      </xdr:nvCxnSpPr>
      <xdr:spPr>
        <a:xfrm>
          <a:off x="1780032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1734820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00000000-0008-0000-1000-0000C7020000}"/>
            </a:ext>
          </a:extLst>
        </xdr:cNvPr>
        <xdr:cNvCxnSpPr/>
      </xdr:nvCxnSpPr>
      <xdr:spPr>
        <a:xfrm>
          <a:off x="1780032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99</xdr:row>
      <xdr:rowOff>29210</xdr:rowOff>
    </xdr:from>
    <xdr:ext cx="531495" cy="257175"/>
    <xdr:sp macro="" textlink="">
      <xdr:nvSpPr>
        <xdr:cNvPr id="712" name="テキスト ボックス 711">
          <a:extLst>
            <a:ext uri="{FF2B5EF4-FFF2-40B4-BE49-F238E27FC236}">
              <a16:creationId xmlns:a16="http://schemas.microsoft.com/office/drawing/2014/main" id="{00000000-0008-0000-1000-0000C8020000}"/>
            </a:ext>
          </a:extLst>
        </xdr:cNvPr>
        <xdr:cNvSpPr txBox="1"/>
      </xdr:nvSpPr>
      <xdr:spPr>
        <a:xfrm>
          <a:off x="17284065" y="1700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1000-0000C9020000}"/>
            </a:ext>
          </a:extLst>
        </xdr:cNvPr>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1728406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0000000-0008-0000-1000-0000CB020000}"/>
            </a:ext>
          </a:extLst>
        </xdr:cNvPr>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170180</xdr:rowOff>
    </xdr:from>
    <xdr:to>
      <xdr:col>116</xdr:col>
      <xdr:colOff>62865</xdr:colOff>
      <xdr:row>108</xdr:row>
      <xdr:rowOff>128270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flipV="1">
          <a:off x="21571585" y="173151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132080</xdr:rowOff>
    </xdr:from>
    <xdr:ext cx="469900" cy="257175"/>
    <xdr:sp macro="" textlink="">
      <xdr:nvSpPr>
        <xdr:cNvPr id="717" name="【庁舎】&#10;一人当たり面積最小値テキスト">
          <a:extLst>
            <a:ext uri="{FF2B5EF4-FFF2-40B4-BE49-F238E27FC236}">
              <a16:creationId xmlns:a16="http://schemas.microsoft.com/office/drawing/2014/main" id="{00000000-0008-0000-1000-0000CD020000}"/>
            </a:ext>
          </a:extLst>
        </xdr:cNvPr>
        <xdr:cNvSpPr txBox="1"/>
      </xdr:nvSpPr>
      <xdr:spPr>
        <a:xfrm>
          <a:off x="21610320" y="18648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128270</xdr:rowOff>
    </xdr:from>
    <xdr:to>
      <xdr:col>116</xdr:col>
      <xdr:colOff>152400</xdr:colOff>
      <xdr:row>108</xdr:row>
      <xdr:rowOff>128270</xdr:rowOff>
    </xdr:to>
    <xdr:cxnSp macro="">
      <xdr:nvCxnSpPr>
        <xdr:cNvPr id="718" name="直線コネクタ 717">
          <a:extLst>
            <a:ext uri="{FF2B5EF4-FFF2-40B4-BE49-F238E27FC236}">
              <a16:creationId xmlns:a16="http://schemas.microsoft.com/office/drawing/2014/main" id="{00000000-0008-0000-1000-0000CE020000}"/>
            </a:ext>
          </a:extLst>
        </xdr:cNvPr>
        <xdr:cNvCxnSpPr/>
      </xdr:nvCxnSpPr>
      <xdr:spPr>
        <a:xfrm>
          <a:off x="21488400" y="18644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116840</xdr:rowOff>
    </xdr:from>
    <xdr:ext cx="534670" cy="259080"/>
    <xdr:sp macro="" textlink="">
      <xdr:nvSpPr>
        <xdr:cNvPr id="719" name="【庁舎】&#10;一人当たり面積最大値テキスト">
          <a:extLst>
            <a:ext uri="{FF2B5EF4-FFF2-40B4-BE49-F238E27FC236}">
              <a16:creationId xmlns:a16="http://schemas.microsoft.com/office/drawing/2014/main" id="{00000000-0008-0000-1000-0000CF020000}"/>
            </a:ext>
          </a:extLst>
        </xdr:cNvPr>
        <xdr:cNvSpPr txBox="1"/>
      </xdr:nvSpPr>
      <xdr:spPr>
        <a:xfrm>
          <a:off x="21610320" y="1709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170180</xdr:rowOff>
    </xdr:from>
    <xdr:to>
      <xdr:col>116</xdr:col>
      <xdr:colOff>152400</xdr:colOff>
      <xdr:row>100</xdr:row>
      <xdr:rowOff>170180</xdr:rowOff>
    </xdr:to>
    <xdr:cxnSp macro="">
      <xdr:nvCxnSpPr>
        <xdr:cNvPr id="720" name="直線コネクタ 719">
          <a:extLst>
            <a:ext uri="{FF2B5EF4-FFF2-40B4-BE49-F238E27FC236}">
              <a16:creationId xmlns:a16="http://schemas.microsoft.com/office/drawing/2014/main" id="{00000000-0008-0000-1000-0000D0020000}"/>
            </a:ext>
          </a:extLst>
        </xdr:cNvPr>
        <xdr:cNvCxnSpPr/>
      </xdr:nvCxnSpPr>
      <xdr:spPr>
        <a:xfrm>
          <a:off x="21488400" y="17315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129540</xdr:rowOff>
    </xdr:from>
    <xdr:ext cx="469900" cy="259080"/>
    <xdr:sp macro="" textlink="">
      <xdr:nvSpPr>
        <xdr:cNvPr id="721" name="【庁舎】&#10;一人当たり面積平均値テキスト">
          <a:extLst>
            <a:ext uri="{FF2B5EF4-FFF2-40B4-BE49-F238E27FC236}">
              <a16:creationId xmlns:a16="http://schemas.microsoft.com/office/drawing/2014/main" id="{00000000-0008-0000-1000-0000D1020000}"/>
            </a:ext>
          </a:extLst>
        </xdr:cNvPr>
        <xdr:cNvSpPr txBox="1"/>
      </xdr:nvSpPr>
      <xdr:spPr>
        <a:xfrm>
          <a:off x="21610320" y="18474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22" name="フローチャート: 判断 721">
          <a:extLst>
            <a:ext uri="{FF2B5EF4-FFF2-40B4-BE49-F238E27FC236}">
              <a16:creationId xmlns:a16="http://schemas.microsoft.com/office/drawing/2014/main" id="{00000000-0008-0000-1000-0000D2020000}"/>
            </a:ext>
          </a:extLst>
        </xdr:cNvPr>
        <xdr:cNvSpPr/>
      </xdr:nvSpPr>
      <xdr:spPr>
        <a:xfrm>
          <a:off x="2152142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167640</xdr:rowOff>
    </xdr:from>
    <xdr:to>
      <xdr:col>112</xdr:col>
      <xdr:colOff>38100</xdr:colOff>
      <xdr:row>108</xdr:row>
      <xdr:rowOff>97790</xdr:rowOff>
    </xdr:to>
    <xdr:sp macro="" textlink="">
      <xdr:nvSpPr>
        <xdr:cNvPr id="723" name="フローチャート: 判断 722">
          <a:extLst>
            <a:ext uri="{FF2B5EF4-FFF2-40B4-BE49-F238E27FC236}">
              <a16:creationId xmlns:a16="http://schemas.microsoft.com/office/drawing/2014/main" id="{00000000-0008-0000-1000-0000D3020000}"/>
            </a:ext>
          </a:extLst>
        </xdr:cNvPr>
        <xdr:cNvSpPr/>
      </xdr:nvSpPr>
      <xdr:spPr>
        <a:xfrm>
          <a:off x="20708620" y="18512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xdr:rowOff>
    </xdr:from>
    <xdr:to>
      <xdr:col>107</xdr:col>
      <xdr:colOff>101600</xdr:colOff>
      <xdr:row>108</xdr:row>
      <xdr:rowOff>104140</xdr:rowOff>
    </xdr:to>
    <xdr:sp macro="" textlink="">
      <xdr:nvSpPr>
        <xdr:cNvPr id="724" name="フローチャート: 判断 723">
          <a:extLst>
            <a:ext uri="{FF2B5EF4-FFF2-40B4-BE49-F238E27FC236}">
              <a16:creationId xmlns:a16="http://schemas.microsoft.com/office/drawing/2014/main" id="{00000000-0008-0000-1000-0000D4020000}"/>
            </a:ext>
          </a:extLst>
        </xdr:cNvPr>
        <xdr:cNvSpPr/>
      </xdr:nvSpPr>
      <xdr:spPr>
        <a:xfrm>
          <a:off x="19839940" y="185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169545</xdr:rowOff>
    </xdr:from>
    <xdr:to>
      <xdr:col>102</xdr:col>
      <xdr:colOff>165100</xdr:colOff>
      <xdr:row>108</xdr:row>
      <xdr:rowOff>99695</xdr:rowOff>
    </xdr:to>
    <xdr:sp macro="" textlink="">
      <xdr:nvSpPr>
        <xdr:cNvPr id="725" name="フローチャート: 判断 724">
          <a:extLst>
            <a:ext uri="{FF2B5EF4-FFF2-40B4-BE49-F238E27FC236}">
              <a16:creationId xmlns:a16="http://schemas.microsoft.com/office/drawing/2014/main" id="{00000000-0008-0000-1000-0000D5020000}"/>
            </a:ext>
          </a:extLst>
        </xdr:cNvPr>
        <xdr:cNvSpPr/>
      </xdr:nvSpPr>
      <xdr:spPr>
        <a:xfrm>
          <a:off x="18976340" y="185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158115</xdr:rowOff>
    </xdr:from>
    <xdr:to>
      <xdr:col>98</xdr:col>
      <xdr:colOff>38100</xdr:colOff>
      <xdr:row>108</xdr:row>
      <xdr:rowOff>88265</xdr:rowOff>
    </xdr:to>
    <xdr:sp macro="" textlink="">
      <xdr:nvSpPr>
        <xdr:cNvPr id="726" name="フローチャート: 判断 725">
          <a:extLst>
            <a:ext uri="{FF2B5EF4-FFF2-40B4-BE49-F238E27FC236}">
              <a16:creationId xmlns:a16="http://schemas.microsoft.com/office/drawing/2014/main" id="{00000000-0008-0000-1000-0000D6020000}"/>
            </a:ext>
          </a:extLst>
        </xdr:cNvPr>
        <xdr:cNvSpPr/>
      </xdr:nvSpPr>
      <xdr:spPr>
        <a:xfrm>
          <a:off x="18112740" y="18503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727" name="テキスト ボックス 726">
          <a:extLst>
            <a:ext uri="{FF2B5EF4-FFF2-40B4-BE49-F238E27FC236}">
              <a16:creationId xmlns:a16="http://schemas.microsoft.com/office/drawing/2014/main" id="{00000000-0008-0000-1000-0000D7020000}"/>
            </a:ext>
          </a:extLst>
        </xdr:cNvPr>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8" name="テキスト ボックス 727">
          <a:extLst>
            <a:ext uri="{FF2B5EF4-FFF2-40B4-BE49-F238E27FC236}">
              <a16:creationId xmlns:a16="http://schemas.microsoft.com/office/drawing/2014/main" id="{00000000-0008-0000-1000-0000D8020000}"/>
            </a:ext>
          </a:extLst>
        </xdr:cNvPr>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29" name="テキスト ボックス 728">
          <a:extLst>
            <a:ext uri="{FF2B5EF4-FFF2-40B4-BE49-F238E27FC236}">
              <a16:creationId xmlns:a16="http://schemas.microsoft.com/office/drawing/2014/main" id="{00000000-0008-0000-1000-0000D9020000}"/>
            </a:ext>
          </a:extLst>
        </xdr:cNvPr>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00000000-0008-0000-1000-0000DA020000}"/>
            </a:ext>
          </a:extLst>
        </xdr:cNvPr>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1000-0000DB020000}"/>
            </a:ext>
          </a:extLst>
        </xdr:cNvPr>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24765</xdr:rowOff>
    </xdr:from>
    <xdr:to>
      <xdr:col>116</xdr:col>
      <xdr:colOff>114300</xdr:colOff>
      <xdr:row>107</xdr:row>
      <xdr:rowOff>126365</xdr:rowOff>
    </xdr:to>
    <xdr:sp macro="" textlink="">
      <xdr:nvSpPr>
        <xdr:cNvPr id="732" name="楕円 731">
          <a:extLst>
            <a:ext uri="{FF2B5EF4-FFF2-40B4-BE49-F238E27FC236}">
              <a16:creationId xmlns:a16="http://schemas.microsoft.com/office/drawing/2014/main" id="{00000000-0008-0000-1000-0000DC020000}"/>
            </a:ext>
          </a:extLst>
        </xdr:cNvPr>
        <xdr:cNvSpPr/>
      </xdr:nvSpPr>
      <xdr:spPr>
        <a:xfrm>
          <a:off x="21521420" y="183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47625</xdr:rowOff>
    </xdr:from>
    <xdr:ext cx="469900" cy="259080"/>
    <xdr:sp macro="" textlink="">
      <xdr:nvSpPr>
        <xdr:cNvPr id="733" name="【庁舎】&#10;一人当たり面積該当値テキスト">
          <a:extLst>
            <a:ext uri="{FF2B5EF4-FFF2-40B4-BE49-F238E27FC236}">
              <a16:creationId xmlns:a16="http://schemas.microsoft.com/office/drawing/2014/main" id="{00000000-0008-0000-1000-0000DD020000}"/>
            </a:ext>
          </a:extLst>
        </xdr:cNvPr>
        <xdr:cNvSpPr txBox="1"/>
      </xdr:nvSpPr>
      <xdr:spPr>
        <a:xfrm>
          <a:off x="21610320" y="18221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20320</xdr:rowOff>
    </xdr:from>
    <xdr:to>
      <xdr:col>112</xdr:col>
      <xdr:colOff>38100</xdr:colOff>
      <xdr:row>107</xdr:row>
      <xdr:rowOff>121920</xdr:rowOff>
    </xdr:to>
    <xdr:sp macro="" textlink="">
      <xdr:nvSpPr>
        <xdr:cNvPr id="734" name="楕円 733">
          <a:extLst>
            <a:ext uri="{FF2B5EF4-FFF2-40B4-BE49-F238E27FC236}">
              <a16:creationId xmlns:a16="http://schemas.microsoft.com/office/drawing/2014/main" id="{00000000-0008-0000-1000-0000DE020000}"/>
            </a:ext>
          </a:extLst>
        </xdr:cNvPr>
        <xdr:cNvSpPr/>
      </xdr:nvSpPr>
      <xdr:spPr>
        <a:xfrm>
          <a:off x="20708620" y="183654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71120</xdr:rowOff>
    </xdr:from>
    <xdr:to>
      <xdr:col>116</xdr:col>
      <xdr:colOff>63500</xdr:colOff>
      <xdr:row>107</xdr:row>
      <xdr:rowOff>75565</xdr:rowOff>
    </xdr:to>
    <xdr:cxnSp macro="">
      <xdr:nvCxnSpPr>
        <xdr:cNvPr id="735" name="直線コネクタ 734">
          <a:extLst>
            <a:ext uri="{FF2B5EF4-FFF2-40B4-BE49-F238E27FC236}">
              <a16:creationId xmlns:a16="http://schemas.microsoft.com/office/drawing/2014/main" id="{00000000-0008-0000-1000-0000DF020000}"/>
            </a:ext>
          </a:extLst>
        </xdr:cNvPr>
        <xdr:cNvCxnSpPr/>
      </xdr:nvCxnSpPr>
      <xdr:spPr>
        <a:xfrm>
          <a:off x="20759420" y="1841627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29845</xdr:rowOff>
    </xdr:from>
    <xdr:to>
      <xdr:col>107</xdr:col>
      <xdr:colOff>101600</xdr:colOff>
      <xdr:row>107</xdr:row>
      <xdr:rowOff>132080</xdr:rowOff>
    </xdr:to>
    <xdr:sp macro="" textlink="">
      <xdr:nvSpPr>
        <xdr:cNvPr id="736" name="楕円 735">
          <a:extLst>
            <a:ext uri="{FF2B5EF4-FFF2-40B4-BE49-F238E27FC236}">
              <a16:creationId xmlns:a16="http://schemas.microsoft.com/office/drawing/2014/main" id="{00000000-0008-0000-1000-0000E0020000}"/>
            </a:ext>
          </a:extLst>
        </xdr:cNvPr>
        <xdr:cNvSpPr/>
      </xdr:nvSpPr>
      <xdr:spPr>
        <a:xfrm>
          <a:off x="19839940" y="18374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71120</xdr:rowOff>
    </xdr:from>
    <xdr:to>
      <xdr:col>111</xdr:col>
      <xdr:colOff>177800</xdr:colOff>
      <xdr:row>107</xdr:row>
      <xdr:rowOff>80645</xdr:rowOff>
    </xdr:to>
    <xdr:cxnSp macro="">
      <xdr:nvCxnSpPr>
        <xdr:cNvPr id="737" name="直線コネクタ 736">
          <a:extLst>
            <a:ext uri="{FF2B5EF4-FFF2-40B4-BE49-F238E27FC236}">
              <a16:creationId xmlns:a16="http://schemas.microsoft.com/office/drawing/2014/main" id="{00000000-0008-0000-1000-0000E1020000}"/>
            </a:ext>
          </a:extLst>
        </xdr:cNvPr>
        <xdr:cNvCxnSpPr/>
      </xdr:nvCxnSpPr>
      <xdr:spPr>
        <a:xfrm flipV="1">
          <a:off x="19890740" y="18416270"/>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42545</xdr:rowOff>
    </xdr:from>
    <xdr:to>
      <xdr:col>102</xdr:col>
      <xdr:colOff>165100</xdr:colOff>
      <xdr:row>107</xdr:row>
      <xdr:rowOff>144145</xdr:rowOff>
    </xdr:to>
    <xdr:sp macro="" textlink="">
      <xdr:nvSpPr>
        <xdr:cNvPr id="738" name="楕円 737">
          <a:extLst>
            <a:ext uri="{FF2B5EF4-FFF2-40B4-BE49-F238E27FC236}">
              <a16:creationId xmlns:a16="http://schemas.microsoft.com/office/drawing/2014/main" id="{00000000-0008-0000-1000-0000E2020000}"/>
            </a:ext>
          </a:extLst>
        </xdr:cNvPr>
        <xdr:cNvSpPr/>
      </xdr:nvSpPr>
      <xdr:spPr>
        <a:xfrm>
          <a:off x="1897634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80645</xdr:rowOff>
    </xdr:from>
    <xdr:to>
      <xdr:col>107</xdr:col>
      <xdr:colOff>50800</xdr:colOff>
      <xdr:row>107</xdr:row>
      <xdr:rowOff>93345</xdr:rowOff>
    </xdr:to>
    <xdr:cxnSp macro="">
      <xdr:nvCxnSpPr>
        <xdr:cNvPr id="739" name="直線コネクタ 738">
          <a:extLst>
            <a:ext uri="{FF2B5EF4-FFF2-40B4-BE49-F238E27FC236}">
              <a16:creationId xmlns:a16="http://schemas.microsoft.com/office/drawing/2014/main" id="{00000000-0008-0000-1000-0000E3020000}"/>
            </a:ext>
          </a:extLst>
        </xdr:cNvPr>
        <xdr:cNvCxnSpPr/>
      </xdr:nvCxnSpPr>
      <xdr:spPr>
        <a:xfrm flipV="1">
          <a:off x="19027140" y="1842579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45085</xdr:rowOff>
    </xdr:from>
    <xdr:to>
      <xdr:col>98</xdr:col>
      <xdr:colOff>38100</xdr:colOff>
      <xdr:row>107</xdr:row>
      <xdr:rowOff>146685</xdr:rowOff>
    </xdr:to>
    <xdr:sp macro="" textlink="">
      <xdr:nvSpPr>
        <xdr:cNvPr id="740" name="楕円 739">
          <a:extLst>
            <a:ext uri="{FF2B5EF4-FFF2-40B4-BE49-F238E27FC236}">
              <a16:creationId xmlns:a16="http://schemas.microsoft.com/office/drawing/2014/main" id="{00000000-0008-0000-1000-0000E4020000}"/>
            </a:ext>
          </a:extLst>
        </xdr:cNvPr>
        <xdr:cNvSpPr/>
      </xdr:nvSpPr>
      <xdr:spPr>
        <a:xfrm>
          <a:off x="18112740" y="183902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93345</xdr:rowOff>
    </xdr:from>
    <xdr:to>
      <xdr:col>102</xdr:col>
      <xdr:colOff>114300</xdr:colOff>
      <xdr:row>107</xdr:row>
      <xdr:rowOff>95885</xdr:rowOff>
    </xdr:to>
    <xdr:cxnSp macro="">
      <xdr:nvCxnSpPr>
        <xdr:cNvPr id="741" name="直線コネクタ 740">
          <a:extLst>
            <a:ext uri="{FF2B5EF4-FFF2-40B4-BE49-F238E27FC236}">
              <a16:creationId xmlns:a16="http://schemas.microsoft.com/office/drawing/2014/main" id="{00000000-0008-0000-1000-0000E5020000}"/>
            </a:ext>
          </a:extLst>
        </xdr:cNvPr>
        <xdr:cNvCxnSpPr/>
      </xdr:nvCxnSpPr>
      <xdr:spPr>
        <a:xfrm flipV="1">
          <a:off x="18163540" y="1843849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88900</xdr:rowOff>
    </xdr:from>
    <xdr:ext cx="469900" cy="257175"/>
    <xdr:sp macro="" textlink="">
      <xdr:nvSpPr>
        <xdr:cNvPr id="742" name="n_1aveValue【庁舎】&#10;一人当たり面積">
          <a:extLst>
            <a:ext uri="{FF2B5EF4-FFF2-40B4-BE49-F238E27FC236}">
              <a16:creationId xmlns:a16="http://schemas.microsoft.com/office/drawing/2014/main" id="{00000000-0008-0000-1000-0000E6020000}"/>
            </a:ext>
          </a:extLst>
        </xdr:cNvPr>
        <xdr:cNvSpPr txBox="1"/>
      </xdr:nvSpPr>
      <xdr:spPr>
        <a:xfrm>
          <a:off x="20516850" y="18605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95250</xdr:rowOff>
    </xdr:from>
    <xdr:ext cx="467995" cy="259080"/>
    <xdr:sp macro="" textlink="">
      <xdr:nvSpPr>
        <xdr:cNvPr id="743" name="n_2aveValue【庁舎】&#10;一人当たり面積">
          <a:extLst>
            <a:ext uri="{FF2B5EF4-FFF2-40B4-BE49-F238E27FC236}">
              <a16:creationId xmlns:a16="http://schemas.microsoft.com/office/drawing/2014/main" id="{00000000-0008-0000-1000-0000E7020000}"/>
            </a:ext>
          </a:extLst>
        </xdr:cNvPr>
        <xdr:cNvSpPr txBox="1"/>
      </xdr:nvSpPr>
      <xdr:spPr>
        <a:xfrm>
          <a:off x="19660870" y="18611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90805</xdr:rowOff>
    </xdr:from>
    <xdr:ext cx="467995" cy="258445"/>
    <xdr:sp macro="" textlink="">
      <xdr:nvSpPr>
        <xdr:cNvPr id="744" name="n_3aveValue【庁舎】&#10;一人当たり面積">
          <a:extLst>
            <a:ext uri="{FF2B5EF4-FFF2-40B4-BE49-F238E27FC236}">
              <a16:creationId xmlns:a16="http://schemas.microsoft.com/office/drawing/2014/main" id="{00000000-0008-0000-1000-0000E8020000}"/>
            </a:ext>
          </a:extLst>
        </xdr:cNvPr>
        <xdr:cNvSpPr txBox="1"/>
      </xdr:nvSpPr>
      <xdr:spPr>
        <a:xfrm>
          <a:off x="18797270" y="186074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79375</xdr:rowOff>
    </xdr:from>
    <xdr:ext cx="468630" cy="258445"/>
    <xdr:sp macro="" textlink="">
      <xdr:nvSpPr>
        <xdr:cNvPr id="745" name="n_4aveValue【庁舎】&#10;一人当たり面積">
          <a:extLst>
            <a:ext uri="{FF2B5EF4-FFF2-40B4-BE49-F238E27FC236}">
              <a16:creationId xmlns:a16="http://schemas.microsoft.com/office/drawing/2014/main" id="{00000000-0008-0000-1000-0000E9020000}"/>
            </a:ext>
          </a:extLst>
        </xdr:cNvPr>
        <xdr:cNvSpPr txBox="1"/>
      </xdr:nvSpPr>
      <xdr:spPr>
        <a:xfrm>
          <a:off x="17933670" y="185959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138430</xdr:rowOff>
    </xdr:from>
    <xdr:ext cx="469900" cy="259080"/>
    <xdr:sp macro="" textlink="">
      <xdr:nvSpPr>
        <xdr:cNvPr id="746" name="n_1mainValue【庁舎】&#10;一人当たり面積">
          <a:extLst>
            <a:ext uri="{FF2B5EF4-FFF2-40B4-BE49-F238E27FC236}">
              <a16:creationId xmlns:a16="http://schemas.microsoft.com/office/drawing/2014/main" id="{00000000-0008-0000-1000-0000EA020000}"/>
            </a:ext>
          </a:extLst>
        </xdr:cNvPr>
        <xdr:cNvSpPr txBox="1"/>
      </xdr:nvSpPr>
      <xdr:spPr>
        <a:xfrm>
          <a:off x="20516850" y="1814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147955</xdr:rowOff>
    </xdr:from>
    <xdr:ext cx="467995" cy="258445"/>
    <xdr:sp macro="" textlink="">
      <xdr:nvSpPr>
        <xdr:cNvPr id="747" name="n_2mainValue【庁舎】&#10;一人当たり面積">
          <a:extLst>
            <a:ext uri="{FF2B5EF4-FFF2-40B4-BE49-F238E27FC236}">
              <a16:creationId xmlns:a16="http://schemas.microsoft.com/office/drawing/2014/main" id="{00000000-0008-0000-1000-0000EB020000}"/>
            </a:ext>
          </a:extLst>
        </xdr:cNvPr>
        <xdr:cNvSpPr txBox="1"/>
      </xdr:nvSpPr>
      <xdr:spPr>
        <a:xfrm>
          <a:off x="19660870" y="181502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160655</xdr:rowOff>
    </xdr:from>
    <xdr:ext cx="467995" cy="259080"/>
    <xdr:sp macro="" textlink="">
      <xdr:nvSpPr>
        <xdr:cNvPr id="748" name="n_3mainValue【庁舎】&#10;一人当たり面積">
          <a:extLst>
            <a:ext uri="{FF2B5EF4-FFF2-40B4-BE49-F238E27FC236}">
              <a16:creationId xmlns:a16="http://schemas.microsoft.com/office/drawing/2014/main" id="{00000000-0008-0000-1000-0000EC020000}"/>
            </a:ext>
          </a:extLst>
        </xdr:cNvPr>
        <xdr:cNvSpPr txBox="1"/>
      </xdr:nvSpPr>
      <xdr:spPr>
        <a:xfrm>
          <a:off x="18797270" y="18162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163195</xdr:rowOff>
    </xdr:from>
    <xdr:ext cx="468630" cy="259080"/>
    <xdr:sp macro="" textlink="">
      <xdr:nvSpPr>
        <xdr:cNvPr id="749" name="n_4mainValue【庁舎】&#10;一人当たり面積">
          <a:extLst>
            <a:ext uri="{FF2B5EF4-FFF2-40B4-BE49-F238E27FC236}">
              <a16:creationId xmlns:a16="http://schemas.microsoft.com/office/drawing/2014/main" id="{00000000-0008-0000-1000-0000ED020000}"/>
            </a:ext>
          </a:extLst>
        </xdr:cNvPr>
        <xdr:cNvSpPr txBox="1"/>
      </xdr:nvSpPr>
      <xdr:spPr>
        <a:xfrm>
          <a:off x="17933670" y="181654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1000-0000EE020000}"/>
            </a:ext>
          </a:extLst>
        </xdr:cNvPr>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1000-0000EF020000}"/>
            </a:ext>
          </a:extLst>
        </xdr:cNvPr>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1000-0000F0020000}"/>
            </a:ext>
          </a:extLst>
        </xdr:cNvPr>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類似団体と比較して特に有形固定資産減価償却率が高くなっている施設は、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一般廃棄物処理施設</a:t>
          </a:r>
          <a:r>
            <a:rPr kumimoji="1" lang="en-US" altLang="ja-JP" sz="1100">
              <a:solidFill>
                <a:schemeClr val="dk1"/>
              </a:solidFill>
              <a:effectLst/>
              <a:latin typeface="ＭＳ Ｐゴシック"/>
              <a:ea typeface="ＭＳ Ｐゴシック"/>
              <a:cs typeface="+mn-cs"/>
            </a:rPr>
            <a:t>】と【体育館・プール】</a:t>
          </a:r>
          <a:r>
            <a:rPr kumimoji="1" lang="ja-JP" altLang="ja-JP" sz="1100">
              <a:solidFill>
                <a:schemeClr val="dk1"/>
              </a:solidFill>
              <a:effectLst/>
              <a:latin typeface="ＭＳ Ｐゴシック"/>
              <a:ea typeface="ＭＳ Ｐゴシック"/>
              <a:cs typeface="+mn-cs"/>
            </a:rPr>
            <a:t>であり、低くなっている施設は</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保健センター・保健所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である。</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一般廃棄物処理施設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については、経年劣化による老朽化が続いており、修繕を施しているため、神流町の平成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年度から令和3年度を見比べると大きな変動はない。しかし、類似団体平均が、大きくﾎﾟｲﾝﾄ</a:t>
          </a:r>
          <a:r>
            <a:rPr kumimoji="1" lang="ja-JP" altLang="en-US" sz="1100">
              <a:solidFill>
                <a:schemeClr val="dk1"/>
              </a:solidFill>
              <a:effectLst/>
              <a:latin typeface="ＭＳ Ｐゴシック"/>
              <a:ea typeface="ＭＳ Ｐゴシック"/>
              <a:cs typeface="+mn-cs"/>
            </a:rPr>
            <a:t>を下回る</a:t>
          </a:r>
          <a:r>
            <a:rPr kumimoji="1" lang="ja-JP" altLang="ja-JP" sz="1100">
              <a:solidFill>
                <a:schemeClr val="dk1"/>
              </a:solidFill>
              <a:effectLst/>
              <a:latin typeface="ＭＳ Ｐゴシック"/>
              <a:ea typeface="ＭＳ Ｐゴシック"/>
              <a:cs typeface="+mn-cs"/>
            </a:rPr>
            <a:t>一方、神流町での大きな変動がないため、個別施設計画を策定し、改善に取り組みたい。また、【体育館・プール】についても経年劣化による老朽化が続いており、プールについては、漏水や機械設備の故障が多大なため、施設の廃止も視野に入れていきたい。</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保健センター・保健所</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に関しては、平成</a:t>
          </a:r>
          <a:r>
            <a:rPr kumimoji="1" lang="en-US" altLang="ja-JP" sz="1100">
              <a:solidFill>
                <a:schemeClr val="dk1"/>
              </a:solidFill>
              <a:effectLst/>
              <a:latin typeface="ＭＳ Ｐゴシック"/>
              <a:ea typeface="ＭＳ Ｐゴシック"/>
              <a:cs typeface="+mn-cs"/>
            </a:rPr>
            <a:t>10</a:t>
          </a:r>
          <a:r>
            <a:rPr kumimoji="1" lang="ja-JP" altLang="en-US" sz="1100">
              <a:solidFill>
                <a:schemeClr val="dk1"/>
              </a:solidFill>
              <a:effectLst/>
              <a:latin typeface="ＭＳ Ｐゴシック"/>
              <a:ea typeface="ＭＳ Ｐゴシック"/>
              <a:cs typeface="+mn-cs"/>
            </a:rPr>
            <a:t>年に建設後から</a:t>
          </a:r>
          <a:r>
            <a:rPr kumimoji="1" lang="en-US" altLang="ja-JP" sz="1100">
              <a:solidFill>
                <a:schemeClr val="dk1"/>
              </a:solidFill>
              <a:effectLst/>
              <a:latin typeface="ＭＳ Ｐゴシック"/>
              <a:ea typeface="ＭＳ Ｐゴシック"/>
              <a:cs typeface="+mn-cs"/>
            </a:rPr>
            <a:t>22</a:t>
          </a:r>
          <a:r>
            <a:rPr kumimoji="1" lang="ja-JP" altLang="en-US" sz="1100">
              <a:solidFill>
                <a:schemeClr val="dk1"/>
              </a:solidFill>
              <a:effectLst/>
              <a:latin typeface="ＭＳ Ｐゴシック"/>
              <a:ea typeface="ＭＳ Ｐゴシック"/>
              <a:cs typeface="+mn-cs"/>
            </a:rPr>
            <a:t>年が経過しており、平成</a:t>
          </a:r>
          <a:r>
            <a:rPr kumimoji="1" lang="en-US" altLang="ja-JP" sz="1100">
              <a:solidFill>
                <a:schemeClr val="dk1"/>
              </a:solidFill>
              <a:effectLst/>
              <a:latin typeface="ＭＳ Ｐゴシック"/>
              <a:ea typeface="ＭＳ Ｐゴシック"/>
              <a:cs typeface="+mn-cs"/>
            </a:rPr>
            <a:t>29</a:t>
          </a:r>
          <a:r>
            <a:rPr kumimoji="1" lang="ja-JP" altLang="en-US" sz="1100">
              <a:solidFill>
                <a:schemeClr val="dk1"/>
              </a:solidFill>
              <a:effectLst/>
              <a:latin typeface="ＭＳ Ｐゴシック"/>
              <a:ea typeface="ＭＳ Ｐゴシック"/>
              <a:cs typeface="+mn-cs"/>
            </a:rPr>
            <a:t>年から附属建物の修繕が発生してきているため、なだらかではあるが、微増している。類似団体平均と比べると下回っているが、施設の改修又は除却も視野にいれ、個別施設計画に沿って改善に取り組みたい。</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151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1700"/>
          <a:ext cx="57581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484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長引く景気低迷による個人・法人関係税の減収などから</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％の縮減）、緊急に必要な事業を峻別し、投資的経費を抑制する等、歳出の徹底的な見直し（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％の縮減）を実施するとともに、税収徴収率を維持または向上対策（全体徴収率</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％）をし安定的な歳入確保に努める。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771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45</xdr:row>
      <xdr:rowOff>63500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96815" y="5955665"/>
          <a:ext cx="0" cy="1651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34925</xdr:rowOff>
    </xdr:from>
    <xdr:ext cx="761365" cy="2584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87620" y="7578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63500</xdr:rowOff>
    </xdr:from>
    <xdr:to>
      <xdr:col>24</xdr:col>
      <xdr:colOff>12700</xdr:colOff>
      <xdr:row>45</xdr:row>
      <xdr:rowOff>63500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907915" y="76073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1365"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87620" y="5702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907915" y="59556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153670</xdr:rowOff>
    </xdr:from>
    <xdr:to>
      <xdr:col>23</xdr:col>
      <xdr:colOff>133350</xdr:colOff>
      <xdr:row>44</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50995" y="752983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4445</xdr:rowOff>
    </xdr:from>
    <xdr:ext cx="761365"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87620" y="72129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159385</xdr:rowOff>
    </xdr:from>
    <xdr:to>
      <xdr:col>23</xdr:col>
      <xdr:colOff>184150</xdr:colOff>
      <xdr:row>44</xdr:row>
      <xdr:rowOff>89535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46015" y="7367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153670</xdr:rowOff>
    </xdr:from>
    <xdr:to>
      <xdr:col>19</xdr:col>
      <xdr:colOff>133350</xdr:colOff>
      <xdr:row>44</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54375" y="752983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90170</xdr:rowOff>
    </xdr:from>
    <xdr:to>
      <xdr:col>19</xdr:col>
      <xdr:colOff>184150</xdr:colOff>
      <xdr:row>44</xdr:row>
      <xdr:rowOff>20320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100195" y="7298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30480</xdr:rowOff>
    </xdr:from>
    <xdr:ext cx="735965" cy="25781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66185" y="707136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153670</xdr:rowOff>
    </xdr:from>
    <xdr:to>
      <xdr:col>15</xdr:col>
      <xdr:colOff>82550</xdr:colOff>
      <xdr:row>44</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57755" y="752983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101600</xdr:rowOff>
    </xdr:from>
    <xdr:to>
      <xdr:col>15</xdr:col>
      <xdr:colOff>133350</xdr:colOff>
      <xdr:row>44</xdr:row>
      <xdr:rowOff>31750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203575" y="7310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42545</xdr:rowOff>
    </xdr:from>
    <xdr:ext cx="762000" cy="2584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69565" y="7083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153670</xdr:rowOff>
    </xdr:from>
    <xdr:to>
      <xdr:col>11</xdr:col>
      <xdr:colOff>31750</xdr:colOff>
      <xdr:row>44</xdr:row>
      <xdr:rowOff>153670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59230" y="752983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90170</xdr:rowOff>
    </xdr:from>
    <xdr:to>
      <xdr:col>11</xdr:col>
      <xdr:colOff>82550</xdr:colOff>
      <xdr:row>44</xdr:row>
      <xdr:rowOff>20320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305050" y="72986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30480</xdr:rowOff>
    </xdr:from>
    <xdr:ext cx="762000" cy="25781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72945" y="7071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147955</xdr:rowOff>
    </xdr:from>
    <xdr:to>
      <xdr:col>7</xdr:col>
      <xdr:colOff>31750</xdr:colOff>
      <xdr:row>44</xdr:row>
      <xdr:rowOff>78105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408430" y="73564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88265</xdr:rowOff>
    </xdr:from>
    <xdr:ext cx="761365" cy="25781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76325" y="71291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102870</xdr:rowOff>
    </xdr:from>
    <xdr:to>
      <xdr:col>23</xdr:col>
      <xdr:colOff>184150</xdr:colOff>
      <xdr:row>45</xdr:row>
      <xdr:rowOff>33020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46015" y="747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167640</xdr:rowOff>
    </xdr:from>
    <xdr:ext cx="761365"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87620" y="737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102870</xdr:rowOff>
    </xdr:from>
    <xdr:to>
      <xdr:col>19</xdr:col>
      <xdr:colOff>184150</xdr:colOff>
      <xdr:row>45</xdr:row>
      <xdr:rowOff>33020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100195" y="747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17780</xdr:rowOff>
    </xdr:from>
    <xdr:ext cx="735965" cy="25781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66185" y="756158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102870</xdr:rowOff>
    </xdr:from>
    <xdr:to>
      <xdr:col>15</xdr:col>
      <xdr:colOff>133350</xdr:colOff>
      <xdr:row>45</xdr:row>
      <xdr:rowOff>33020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203575" y="747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17780</xdr:rowOff>
    </xdr:from>
    <xdr:ext cx="762000" cy="25781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69565" y="7561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102870</xdr:rowOff>
    </xdr:from>
    <xdr:to>
      <xdr:col>11</xdr:col>
      <xdr:colOff>82550</xdr:colOff>
      <xdr:row>45</xdr:row>
      <xdr:rowOff>33020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305050" y="74790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17780</xdr:rowOff>
    </xdr:from>
    <xdr:ext cx="762000" cy="25781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72945" y="7561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102870</xdr:rowOff>
    </xdr:from>
    <xdr:to>
      <xdr:col>7</xdr:col>
      <xdr:colOff>31750</xdr:colOff>
      <xdr:row>45</xdr:row>
      <xdr:rowOff>33020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408430" y="74790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17780</xdr:rowOff>
    </xdr:from>
    <xdr:ext cx="761365" cy="25781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76325" y="7561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708785" y="898652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81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88030" y="896112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公債費の比率が、昨年度から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a:t>
          </a:r>
          <a:r>
            <a:rPr kumimoji="1" lang="ja-JP" altLang="ja-JP" sz="1100">
              <a:solidFill>
                <a:schemeClr val="dk1"/>
              </a:solidFill>
              <a:effectLst/>
              <a:latin typeface="+mn-lt"/>
              <a:ea typeface="+mn-ea"/>
              <a:cs typeface="+mn-cs"/>
            </a:rPr>
            <a:t>借入抑制による償還金額の縮減につながっているが、類似団体平均を大きく上回ったままである。今後は更に、事務事業の見直しを更に進めとともに、すべての事務事業の優先度を厳しく点検し、優先度の低い事務事業について計画的に廃止・縮小を進め、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140335</xdr:rowOff>
    </xdr:from>
    <xdr:ext cx="298450" cy="22479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84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119380</xdr:rowOff>
    </xdr:from>
    <xdr:to>
      <xdr:col>23</xdr:col>
      <xdr:colOff>133350</xdr:colOff>
      <xdr:row>66</xdr:row>
      <xdr:rowOff>87630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96815" y="10010140"/>
          <a:ext cx="0" cy="1141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59690</xdr:rowOff>
    </xdr:from>
    <xdr:ext cx="761365"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87620" y="1112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87630</xdr:rowOff>
    </xdr:from>
    <xdr:to>
      <xdr:col>24</xdr:col>
      <xdr:colOff>12700</xdr:colOff>
      <xdr:row>66</xdr:row>
      <xdr:rowOff>87630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907915" y="111518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34290</xdr:rowOff>
    </xdr:from>
    <xdr:ext cx="761365" cy="2584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87620" y="9757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119380</xdr:rowOff>
    </xdr:from>
    <xdr:to>
      <xdr:col>24</xdr:col>
      <xdr:colOff>12700</xdr:colOff>
      <xdr:row>59</xdr:row>
      <xdr:rowOff>119380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907915" y="100101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41910</xdr:rowOff>
    </xdr:from>
    <xdr:to>
      <xdr:col>23</xdr:col>
      <xdr:colOff>133350</xdr:colOff>
      <xdr:row>67</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50995" y="10938510"/>
          <a:ext cx="84582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22225</xdr:rowOff>
    </xdr:from>
    <xdr:ext cx="761365"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87620" y="105835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6350</xdr:rowOff>
    </xdr:from>
    <xdr:to>
      <xdr:col>23</xdr:col>
      <xdr:colOff>184150</xdr:colOff>
      <xdr:row>64</xdr:row>
      <xdr:rowOff>107315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46015" y="1073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54375" y="112395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92075</xdr:rowOff>
    </xdr:from>
    <xdr:to>
      <xdr:col>19</xdr:col>
      <xdr:colOff>184150</xdr:colOff>
      <xdr:row>65</xdr:row>
      <xdr:rowOff>22225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100195" y="1082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32385</xdr:rowOff>
    </xdr:from>
    <xdr:ext cx="735965" cy="25781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66185" y="1059370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167005</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57755" y="11231245"/>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116205</xdr:rowOff>
    </xdr:from>
    <xdr:to>
      <xdr:col>15</xdr:col>
      <xdr:colOff>133350</xdr:colOff>
      <xdr:row>65</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203575" y="10845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56515</xdr:rowOff>
    </xdr:from>
    <xdr:ext cx="762000"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69565"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5080</xdr:rowOff>
    </xdr:from>
    <xdr:to>
      <xdr:col>11</xdr:col>
      <xdr:colOff>31750</xdr:colOff>
      <xdr:row>66</xdr:row>
      <xdr:rowOff>167005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59230" y="11069320"/>
          <a:ext cx="898525"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92075</xdr:rowOff>
    </xdr:from>
    <xdr:to>
      <xdr:col>11</xdr:col>
      <xdr:colOff>82550</xdr:colOff>
      <xdr:row>65</xdr:row>
      <xdr:rowOff>22225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305050" y="108210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32385</xdr:rowOff>
    </xdr:from>
    <xdr:ext cx="762000" cy="25781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72945" y="10593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94615</xdr:rowOff>
    </xdr:from>
    <xdr:to>
      <xdr:col>7</xdr:col>
      <xdr:colOff>31750</xdr:colOff>
      <xdr:row>65</xdr:row>
      <xdr:rowOff>24765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408430" y="108235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34925</xdr:rowOff>
    </xdr:from>
    <xdr:ext cx="761365"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76325" y="10596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7901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93319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36570"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39950"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4142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162560</xdr:rowOff>
    </xdr:from>
    <xdr:to>
      <xdr:col>23</xdr:col>
      <xdr:colOff>184150</xdr:colOff>
      <xdr:row>65</xdr:row>
      <xdr:rowOff>92710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46015" y="10891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134620</xdr:rowOff>
    </xdr:from>
    <xdr:ext cx="761365" cy="2584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87620" y="10863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100195" y="11192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43180</xdr:rowOff>
    </xdr:from>
    <xdr:ext cx="735965" cy="2584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66185" y="11275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203575" y="11192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43180</xdr:rowOff>
    </xdr:from>
    <xdr:ext cx="762000" cy="2584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69565" y="1127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116205</xdr:rowOff>
    </xdr:from>
    <xdr:to>
      <xdr:col>11</xdr:col>
      <xdr:colOff>82550</xdr:colOff>
      <xdr:row>67</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305050" y="11180445"/>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31115</xdr:rowOff>
    </xdr:from>
    <xdr:ext cx="762000" cy="25717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72945" y="11262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125730</xdr:rowOff>
    </xdr:from>
    <xdr:to>
      <xdr:col>7</xdr:col>
      <xdr:colOff>31750</xdr:colOff>
      <xdr:row>66</xdr:row>
      <xdr:rowOff>55880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408430" y="110223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40640</xdr:rowOff>
    </xdr:from>
    <xdr:ext cx="761365" cy="2584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76325" y="11104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8528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[647,629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類似団体平均に比べ高くなっているのは、主に物件費を要因としている。平成</a:t>
          </a:r>
          <a:r>
            <a:rPr kumimoji="1" lang="en-US" altLang="ja-JP" sz="1100">
              <a:latin typeface="+mn-ea"/>
              <a:ea typeface="+mn-ea"/>
            </a:rPr>
            <a:t>28</a:t>
          </a:r>
          <a:r>
            <a:rPr kumimoji="1" lang="ja-JP" altLang="en-US" sz="1100">
              <a:latin typeface="+mn-ea"/>
              <a:ea typeface="+mn-ea"/>
            </a:rPr>
            <a:t>年度から高止まりしているのは、保有する施設の老朽化に伴う維持管理費の増加及び施設の廃止に伴う除却事業の増加が影響している。今後も廃止等を進め、維持管理の抑制に繫げ、類似団体平均値を下回っていくよう努める。</a:t>
          </a:r>
        </a:p>
      </xdr:txBody>
    </xdr:sp>
    <xdr:clientData/>
  </xdr:twoCellAnchor>
  <xdr:oneCellAnchor>
    <xdr:from>
      <xdr:col>3</xdr:col>
      <xdr:colOff>95250</xdr:colOff>
      <xdr:row>77</xdr:row>
      <xdr:rowOff>6350</xdr:rowOff>
    </xdr:from>
    <xdr:ext cx="349885" cy="22479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9615" y="1291463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84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109855</xdr:rowOff>
    </xdr:from>
    <xdr:to>
      <xdr:col>23</xdr:col>
      <xdr:colOff>133350</xdr:colOff>
      <xdr:row>88</xdr:row>
      <xdr:rowOff>135255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96815" y="13688695"/>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107315</xdr:rowOff>
    </xdr:from>
    <xdr:ext cx="761365" cy="2584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87620" y="14859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2,780,029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135255</xdr:rowOff>
    </xdr:from>
    <xdr:to>
      <xdr:col>24</xdr:col>
      <xdr:colOff>12700</xdr:colOff>
      <xdr:row>88</xdr:row>
      <xdr:rowOff>135255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907915" y="148875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24765</xdr:rowOff>
    </xdr:from>
    <xdr:ext cx="761365" cy="25908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87620" y="1343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240,993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109855</xdr:rowOff>
    </xdr:from>
    <xdr:to>
      <xdr:col>24</xdr:col>
      <xdr:colOff>12700</xdr:colOff>
      <xdr:row>81</xdr:row>
      <xdr:rowOff>109855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907915" y="136886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133985</xdr:rowOff>
    </xdr:from>
    <xdr:to>
      <xdr:col>23</xdr:col>
      <xdr:colOff>133350</xdr:colOff>
      <xdr:row>82</xdr:row>
      <xdr:rowOff>134620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50995" y="13880465"/>
          <a:ext cx="8458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31750</xdr:rowOff>
    </xdr:from>
    <xdr:ext cx="761365" cy="25781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87620" y="1361059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15240</xdr:rowOff>
    </xdr:from>
    <xdr:to>
      <xdr:col>23</xdr:col>
      <xdr:colOff>184150</xdr:colOff>
      <xdr:row>82</xdr:row>
      <xdr:rowOff>116840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46015"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106680</xdr:rowOff>
    </xdr:from>
    <xdr:to>
      <xdr:col>19</xdr:col>
      <xdr:colOff>133350</xdr:colOff>
      <xdr:row>82</xdr:row>
      <xdr:rowOff>133985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54375" y="13853160"/>
          <a:ext cx="8966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144780</xdr:rowOff>
    </xdr:from>
    <xdr:to>
      <xdr:col>19</xdr:col>
      <xdr:colOff>184150</xdr:colOff>
      <xdr:row>82</xdr:row>
      <xdr:rowOff>74930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100195" y="1372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85090</xdr:rowOff>
    </xdr:from>
    <xdr:ext cx="735965" cy="2584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66185" y="13496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92710</xdr:rowOff>
    </xdr:from>
    <xdr:to>
      <xdr:col>15</xdr:col>
      <xdr:colOff>82550</xdr:colOff>
      <xdr:row>82</xdr:row>
      <xdr:rowOff>106680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57755" y="13839190"/>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120650</xdr:rowOff>
    </xdr:from>
    <xdr:to>
      <xdr:col>15</xdr:col>
      <xdr:colOff>133350</xdr:colOff>
      <xdr:row>82</xdr:row>
      <xdr:rowOff>50800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203575"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60960</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69565" y="1347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86360</xdr:rowOff>
    </xdr:from>
    <xdr:to>
      <xdr:col>11</xdr:col>
      <xdr:colOff>31750</xdr:colOff>
      <xdr:row>82</xdr:row>
      <xdr:rowOff>92710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59230" y="13832840"/>
          <a:ext cx="898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120650</xdr:rowOff>
    </xdr:from>
    <xdr:to>
      <xdr:col>11</xdr:col>
      <xdr:colOff>82550</xdr:colOff>
      <xdr:row>82</xdr:row>
      <xdr:rowOff>50800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305050" y="136994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60960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72945" y="1347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114300</xdr:rowOff>
    </xdr:from>
    <xdr:to>
      <xdr:col>7</xdr:col>
      <xdr:colOff>31750</xdr:colOff>
      <xdr:row>82</xdr:row>
      <xdr:rowOff>44450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408430" y="136931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54610</xdr:rowOff>
    </xdr:from>
    <xdr:ext cx="761365" cy="25781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76325" y="134658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84455</xdr:rowOff>
    </xdr:from>
    <xdr:to>
      <xdr:col>23</xdr:col>
      <xdr:colOff>184150</xdr:colOff>
      <xdr:row>83</xdr:row>
      <xdr:rowOff>13970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46015" y="138309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55880</xdr:rowOff>
    </xdr:from>
    <xdr:ext cx="761365"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87620" y="1380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647,629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83185</xdr:rowOff>
    </xdr:from>
    <xdr:to>
      <xdr:col>19</xdr:col>
      <xdr:colOff>184150</xdr:colOff>
      <xdr:row>83</xdr:row>
      <xdr:rowOff>13335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100195" y="13829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167640</xdr:rowOff>
    </xdr:from>
    <xdr:ext cx="735965" cy="2584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66185" y="139141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55880</xdr:rowOff>
    </xdr:from>
    <xdr:to>
      <xdr:col>15</xdr:col>
      <xdr:colOff>133350</xdr:colOff>
      <xdr:row>82</xdr:row>
      <xdr:rowOff>157480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203575"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142240</xdr:rowOff>
    </xdr:from>
    <xdr:ext cx="762000" cy="25781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69565" y="13888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589,456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41910</xdr:rowOff>
    </xdr:from>
    <xdr:to>
      <xdr:col>11</xdr:col>
      <xdr:colOff>82550</xdr:colOff>
      <xdr:row>82</xdr:row>
      <xdr:rowOff>143510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305050" y="137883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128270</xdr:rowOff>
    </xdr:from>
    <xdr:ext cx="7620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72945" y="13874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560,785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34925</xdr:rowOff>
    </xdr:from>
    <xdr:to>
      <xdr:col>7</xdr:col>
      <xdr:colOff>31750</xdr:colOff>
      <xdr:row>82</xdr:row>
      <xdr:rowOff>136525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408430" y="137814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120650</xdr:rowOff>
    </xdr:from>
    <xdr:ext cx="761365"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76325" y="13867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545,771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7083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ysClr val="windowText" lastClr="000000"/>
              </a:solidFill>
              <a:effectLst/>
              <a:latin typeface="+mn-lt"/>
              <a:ea typeface="+mn-ea"/>
              <a:cs typeface="+mn-cs"/>
            </a:rPr>
            <a:t>2.0</a:t>
          </a:r>
          <a:r>
            <a:rPr kumimoji="1" lang="ja-JP" altLang="ja-JP" sz="1100">
              <a:solidFill>
                <a:schemeClr val="tx1"/>
              </a:solidFill>
              <a:effectLst/>
              <a:latin typeface="+mn-lt"/>
              <a:ea typeface="+mn-ea"/>
              <a:cs typeface="+mn-cs"/>
            </a:rPr>
            <a:t>ﾎﾟｲﾝﾄ</a:t>
          </a:r>
          <a:r>
            <a:rPr kumimoji="1" lang="ja-JP" altLang="ja-JP" sz="1100">
              <a:solidFill>
                <a:schemeClr val="dk1"/>
              </a:solidFill>
              <a:effectLst/>
              <a:latin typeface="+mn-lt"/>
              <a:ea typeface="+mn-ea"/>
              <a:cs typeface="+mn-cs"/>
            </a:rPr>
            <a:t>下回っており格差がついている。</a:t>
          </a:r>
          <a:r>
            <a:rPr kumimoji="1" lang="ja-JP" altLang="en-US" sz="1100">
              <a:solidFill>
                <a:sysClr val="windowText" lastClr="000000"/>
              </a:solidFill>
              <a:effectLst/>
              <a:latin typeface="+mn-lt"/>
              <a:ea typeface="+mn-ea"/>
              <a:cs typeface="+mn-cs"/>
            </a:rPr>
            <a:t>令和元年</a:t>
          </a:r>
          <a:r>
            <a:rPr kumimoji="1" lang="ja-JP" altLang="ja-JP" sz="1100">
              <a:solidFill>
                <a:sysClr val="windowText" lastClr="000000"/>
              </a:solidFill>
              <a:effectLst/>
              <a:latin typeface="+mn-lt"/>
              <a:ea typeface="+mn-ea"/>
              <a:cs typeface="+mn-cs"/>
            </a:rPr>
            <a:t>度</a:t>
          </a:r>
          <a:r>
            <a:rPr kumimoji="1" lang="ja-JP" altLang="ja-JP" sz="1100">
              <a:solidFill>
                <a:schemeClr val="dk1"/>
              </a:solidFill>
              <a:effectLst/>
              <a:latin typeface="+mn-lt"/>
              <a:ea typeface="+mn-ea"/>
              <a:cs typeface="+mn-cs"/>
            </a:rPr>
            <a:t>より数値が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ﾎﾟｲﾝﾄ増加しているため今後も引き続き給与の適正化を図り、財政健全化を目指す。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943205" y="14872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173585"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943205" y="13693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81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173585" y="13554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173585"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167640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172305" y="13669010"/>
          <a:ext cx="0" cy="1250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140970</xdr:rowOff>
    </xdr:from>
    <xdr:ext cx="761365" cy="2584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261205" y="1489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167640</xdr:rowOff>
    </xdr:from>
    <xdr:to>
      <xdr:col>81</xdr:col>
      <xdr:colOff>133350</xdr:colOff>
      <xdr:row>88</xdr:row>
      <xdr:rowOff>167640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7081500" y="149199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5080</xdr:rowOff>
    </xdr:from>
    <xdr:ext cx="761365" cy="259080"/>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261205" y="1341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7081500" y="136690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17780</xdr:rowOff>
    </xdr:from>
    <xdr:to>
      <xdr:col>81</xdr:col>
      <xdr:colOff>44450</xdr:colOff>
      <xdr:row>86</xdr:row>
      <xdr:rowOff>17780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326485" y="1443482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59055</xdr:rowOff>
    </xdr:from>
    <xdr:ext cx="761365" cy="259080"/>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261205" y="144760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86995</xdr:rowOff>
    </xdr:from>
    <xdr:to>
      <xdr:col>81</xdr:col>
      <xdr:colOff>95250</xdr:colOff>
      <xdr:row>87</xdr:row>
      <xdr:rowOff>17780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7119600" y="1450403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146685</xdr:rowOff>
    </xdr:from>
    <xdr:to>
      <xdr:col>77</xdr:col>
      <xdr:colOff>44450</xdr:colOff>
      <xdr:row>86</xdr:row>
      <xdr:rowOff>17780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27960" y="14396085"/>
          <a:ext cx="8985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64770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273780" y="1455229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50165</xdr:rowOff>
    </xdr:from>
    <xdr:ext cx="735965"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941675" y="146348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92075</xdr:rowOff>
    </xdr:from>
    <xdr:to>
      <xdr:col>72</xdr:col>
      <xdr:colOff>203200</xdr:colOff>
      <xdr:row>85</xdr:row>
      <xdr:rowOff>146685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531340" y="14341475"/>
          <a:ext cx="8966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116840</xdr:rowOff>
    </xdr:from>
    <xdr:to>
      <xdr:col>73</xdr:col>
      <xdr:colOff>44450</xdr:colOff>
      <xdr:row>87</xdr:row>
      <xdr:rowOff>46990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377160" y="145338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32385</xdr:rowOff>
    </xdr:from>
    <xdr:ext cx="762000" cy="257810"/>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045055" y="14617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13335</xdr:rowOff>
    </xdr:from>
    <xdr:to>
      <xdr:col>68</xdr:col>
      <xdr:colOff>152400</xdr:colOff>
      <xdr:row>85</xdr:row>
      <xdr:rowOff>92075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634720" y="14262735"/>
          <a:ext cx="89662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480540" y="14528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26035</xdr:rowOff>
    </xdr:from>
    <xdr:ext cx="7620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14653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583920" y="14528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26035</xdr:rowOff>
    </xdr:from>
    <xdr:ext cx="7620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24991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137795</xdr:rowOff>
    </xdr:from>
    <xdr:to>
      <xdr:col>81</xdr:col>
      <xdr:colOff>95250</xdr:colOff>
      <xdr:row>86</xdr:row>
      <xdr:rowOff>67945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7119600" y="143871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154940</xdr:rowOff>
    </xdr:from>
    <xdr:ext cx="761365" cy="2584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261205" y="1423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273780" y="143871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78105</xdr:rowOff>
    </xdr:from>
    <xdr:ext cx="735965"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41675" y="141598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95885</xdr:rowOff>
    </xdr:from>
    <xdr:to>
      <xdr:col>73</xdr:col>
      <xdr:colOff>44450</xdr:colOff>
      <xdr:row>86</xdr:row>
      <xdr:rowOff>26035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377160" y="143452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36195</xdr:rowOff>
    </xdr:from>
    <xdr:ext cx="762000" cy="2584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45055" y="14117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41275</xdr:rowOff>
    </xdr:from>
    <xdr:to>
      <xdr:col>68</xdr:col>
      <xdr:colOff>203200</xdr:colOff>
      <xdr:row>85</xdr:row>
      <xdr:rowOff>143510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480540" y="1429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153035</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46530" y="1406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133985</xdr:rowOff>
    </xdr:from>
    <xdr:to>
      <xdr:col>64</xdr:col>
      <xdr:colOff>152400</xdr:colOff>
      <xdr:row>85</xdr:row>
      <xdr:rowOff>64135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583920" y="14215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74930</xdr:rowOff>
    </xdr:from>
    <xdr:ext cx="762000"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49910" y="13989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466445" y="898652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814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9445" y="896112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[34.14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ea"/>
              <a:ea typeface="+mn-ea"/>
              <a:cs typeface="+mn-cs"/>
            </a:rPr>
            <a:t>類似団体平均からみると</a:t>
          </a:r>
          <a:r>
            <a:rPr kumimoji="1" lang="en-US" altLang="ja-JP" sz="1100">
              <a:solidFill>
                <a:schemeClr val="dk1"/>
              </a:solidFill>
              <a:effectLst/>
              <a:latin typeface="+mn-ea"/>
              <a:ea typeface="+mn-ea"/>
              <a:cs typeface="+mn-cs"/>
            </a:rPr>
            <a:t>10.1</a:t>
          </a:r>
          <a:r>
            <a:rPr kumimoji="1" lang="ja-JP" altLang="ja-JP" sz="1100">
              <a:solidFill>
                <a:schemeClr val="dk1"/>
              </a:solidFill>
              <a:effectLst/>
              <a:latin typeface="+mn-ea"/>
              <a:ea typeface="+mn-ea"/>
              <a:cs typeface="+mn-cs"/>
            </a:rPr>
            <a:t>人（昨年度</a:t>
          </a:r>
          <a:r>
            <a:rPr kumimoji="1" lang="en-US" altLang="ja-JP" sz="1100">
              <a:solidFill>
                <a:schemeClr val="dk1"/>
              </a:solidFill>
              <a:effectLst/>
              <a:latin typeface="+mn-ea"/>
              <a:ea typeface="+mn-ea"/>
              <a:cs typeface="+mn-cs"/>
            </a:rPr>
            <a:t>+0.71</a:t>
          </a:r>
          <a:r>
            <a:rPr kumimoji="1" lang="ja-JP" altLang="ja-JP" sz="1100">
              <a:solidFill>
                <a:schemeClr val="dk1"/>
              </a:solidFill>
              <a:effectLst/>
              <a:latin typeface="+mn-ea"/>
              <a:ea typeface="+mn-ea"/>
              <a:cs typeface="+mn-cs"/>
            </a:rPr>
            <a:t>人）上回っている。神流町の数値は平成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年度から計画している定員適正化計画をもとに職員の削減を行ってきたが（</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％減）、これからは令和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年度から新しく計画した定員適正管理計画（</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％減）に基づき、削減を行いたい。しかし、人口の減少が著しいために人口</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人当たり職員数は増加する</a:t>
          </a:r>
          <a:r>
            <a:rPr kumimoji="1" lang="ja-JP" altLang="en-US" sz="1100">
              <a:solidFill>
                <a:schemeClr val="dk1"/>
              </a:solidFill>
              <a:effectLst/>
              <a:latin typeface="+mn-ea"/>
              <a:ea typeface="+mn-ea"/>
              <a:cs typeface="+mn-cs"/>
            </a:rPr>
            <a:t>ことが予想され</a:t>
          </a:r>
          <a:r>
            <a:rPr kumimoji="1" lang="ja-JP" altLang="ja-JP" sz="1100">
              <a:solidFill>
                <a:schemeClr val="dk1"/>
              </a:solidFill>
              <a:effectLst/>
              <a:latin typeface="+mn-ea"/>
              <a:ea typeface="+mn-ea"/>
              <a:cs typeface="+mn-cs"/>
            </a:rPr>
            <a:t>るため、引き続き適切な定員管理に努める。</a:t>
          </a:r>
          <a:endParaRPr lang="ja-JP" altLang="ja-JP" sz="1400">
            <a:effectLst/>
            <a:latin typeface="+mn-ea"/>
            <a:ea typeface="+mn-ea"/>
          </a:endParaRPr>
        </a:p>
      </xdr:txBody>
    </xdr:sp>
    <xdr:clientData/>
  </xdr:twoCellAnchor>
  <xdr:oneCellAnchor>
    <xdr:from>
      <xdr:col>61</xdr:col>
      <xdr:colOff>6350</xdr:colOff>
      <xdr:row>54</xdr:row>
      <xdr:rowOff>140335</xdr:rowOff>
    </xdr:from>
    <xdr:ext cx="349885" cy="22479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173585"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167640</xdr:rowOff>
    </xdr:from>
    <xdr:to>
      <xdr:col>85</xdr:col>
      <xdr:colOff>95250</xdr:colOff>
      <xdr:row>67</xdr:row>
      <xdr:rowOff>167640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94320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173585"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173585" y="991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173585" y="9573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84455</xdr:rowOff>
    </xdr:from>
    <xdr:to>
      <xdr:col>81</xdr:col>
      <xdr:colOff>44450</xdr:colOff>
      <xdr:row>67</xdr:row>
      <xdr:rowOff>635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172305" y="980757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144145</xdr:rowOff>
    </xdr:from>
    <xdr:ext cx="761365" cy="257810"/>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261205" y="112083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135.29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xdr:rowOff>
    </xdr:from>
    <xdr:to>
      <xdr:col>81</xdr:col>
      <xdr:colOff>133350</xdr:colOff>
      <xdr:row>67</xdr:row>
      <xdr:rowOff>635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7081500" y="112325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167640</xdr:rowOff>
    </xdr:from>
    <xdr:ext cx="761365" cy="259080"/>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261205" y="9555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84455</xdr:rowOff>
    </xdr:from>
    <xdr:to>
      <xdr:col>81</xdr:col>
      <xdr:colOff>133350</xdr:colOff>
      <xdr:row>58</xdr:row>
      <xdr:rowOff>84455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7081500" y="98075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30480</xdr:rowOff>
    </xdr:from>
    <xdr:to>
      <xdr:col>81</xdr:col>
      <xdr:colOff>44450</xdr:colOff>
      <xdr:row>60</xdr:row>
      <xdr:rowOff>38735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326485" y="10088880"/>
          <a:ext cx="8458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59690</xdr:rowOff>
    </xdr:from>
    <xdr:ext cx="761365" cy="259080"/>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261205" y="97828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43180</xdr:rowOff>
    </xdr:from>
    <xdr:to>
      <xdr:col>81</xdr:col>
      <xdr:colOff>95250</xdr:colOff>
      <xdr:row>59</xdr:row>
      <xdr:rowOff>144780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7119600" y="99339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30480</xdr:rowOff>
    </xdr:from>
    <xdr:to>
      <xdr:col>77</xdr:col>
      <xdr:colOff>44450</xdr:colOff>
      <xdr:row>60</xdr:row>
      <xdr:rowOff>35560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427960" y="10088880"/>
          <a:ext cx="8985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167640</xdr:rowOff>
    </xdr:from>
    <xdr:to>
      <xdr:col>77</xdr:col>
      <xdr:colOff>95250</xdr:colOff>
      <xdr:row>59</xdr:row>
      <xdr:rowOff>100965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273780" y="989076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111125</xdr:rowOff>
    </xdr:from>
    <xdr:ext cx="735965" cy="257810"/>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941675" y="966660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31115</xdr:rowOff>
    </xdr:from>
    <xdr:to>
      <xdr:col>72</xdr:col>
      <xdr:colOff>203200</xdr:colOff>
      <xdr:row>60</xdr:row>
      <xdr:rowOff>35560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531340" y="10089515"/>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163830</xdr:rowOff>
    </xdr:from>
    <xdr:to>
      <xdr:col>73</xdr:col>
      <xdr:colOff>44450</xdr:colOff>
      <xdr:row>59</xdr:row>
      <xdr:rowOff>93980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377160" y="98869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104140</xdr:rowOff>
    </xdr:from>
    <xdr:ext cx="762000" cy="2584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045055" y="9659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5080</xdr:rowOff>
    </xdr:from>
    <xdr:to>
      <xdr:col>68</xdr:col>
      <xdr:colOff>152400</xdr:colOff>
      <xdr:row>60</xdr:row>
      <xdr:rowOff>31115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634720" y="10063480"/>
          <a:ext cx="8966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160020</xdr:rowOff>
    </xdr:from>
    <xdr:to>
      <xdr:col>68</xdr:col>
      <xdr:colOff>203200</xdr:colOff>
      <xdr:row>59</xdr:row>
      <xdr:rowOff>90170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480540" y="9883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100330</xdr:rowOff>
    </xdr:from>
    <xdr:ext cx="762000" cy="2584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146530" y="9655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58</xdr:row>
      <xdr:rowOff>154940</xdr:rowOff>
    </xdr:from>
    <xdr:to>
      <xdr:col>64</xdr:col>
      <xdr:colOff>152400</xdr:colOff>
      <xdr:row>59</xdr:row>
      <xdr:rowOff>85090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58392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95885</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49910" y="9651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95450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10868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210155"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31353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41691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159385</xdr:rowOff>
    </xdr:from>
    <xdr:to>
      <xdr:col>81</xdr:col>
      <xdr:colOff>95250</xdr:colOff>
      <xdr:row>60</xdr:row>
      <xdr:rowOff>89535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7119600" y="100501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132080</xdr:rowOff>
    </xdr:from>
    <xdr:ext cx="761365" cy="2584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261205" y="10022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151130</xdr:rowOff>
    </xdr:from>
    <xdr:to>
      <xdr:col>77</xdr:col>
      <xdr:colOff>95250</xdr:colOff>
      <xdr:row>60</xdr:row>
      <xdr:rowOff>81280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273780" y="100418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66040</xdr:rowOff>
    </xdr:from>
    <xdr:ext cx="735965" cy="25781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41675" y="1012444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156210</xdr:rowOff>
    </xdr:from>
    <xdr:to>
      <xdr:col>73</xdr:col>
      <xdr:colOff>44450</xdr:colOff>
      <xdr:row>60</xdr:row>
      <xdr:rowOff>86360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377160" y="100469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71120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45055" y="1012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151765</xdr:rowOff>
    </xdr:from>
    <xdr:to>
      <xdr:col>68</xdr:col>
      <xdr:colOff>203200</xdr:colOff>
      <xdr:row>60</xdr:row>
      <xdr:rowOff>81915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480540" y="10042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66675</xdr:rowOff>
    </xdr:from>
    <xdr:ext cx="762000" cy="25781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46530" y="10125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125730</xdr:rowOff>
    </xdr:from>
    <xdr:to>
      <xdr:col>64</xdr:col>
      <xdr:colOff>152400</xdr:colOff>
      <xdr:row>60</xdr:row>
      <xdr:rowOff>55880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583920" y="10016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40640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49910" y="1009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54670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年度の</a:t>
          </a:r>
          <a:r>
            <a:rPr kumimoji="1" lang="en-US" altLang="ja-JP" sz="1100">
              <a:latin typeface="+mn-ea"/>
              <a:ea typeface="+mn-ea"/>
            </a:rPr>
            <a:t>4.3</a:t>
          </a:r>
          <a:r>
            <a:rPr kumimoji="1" lang="ja-JP" altLang="en-US" sz="1100">
              <a:latin typeface="+mn-ea"/>
              <a:ea typeface="+mn-ea"/>
            </a:rPr>
            <a:t>％から令和</a:t>
          </a:r>
          <a:r>
            <a:rPr kumimoji="1" lang="en-US" altLang="ja-JP" sz="1100">
              <a:latin typeface="+mn-ea"/>
              <a:ea typeface="+mn-ea"/>
            </a:rPr>
            <a:t>3</a:t>
          </a:r>
          <a:r>
            <a:rPr kumimoji="1" lang="ja-JP" altLang="en-US" sz="1100">
              <a:latin typeface="+mn-ea"/>
              <a:ea typeface="+mn-ea"/>
            </a:rPr>
            <a:t>年度までの</a:t>
          </a:r>
          <a:r>
            <a:rPr kumimoji="1" lang="en-US" altLang="ja-JP" sz="1100">
              <a:latin typeface="+mn-ea"/>
              <a:ea typeface="+mn-ea"/>
            </a:rPr>
            <a:t>6.6</a:t>
          </a:r>
          <a:r>
            <a:rPr kumimoji="1" lang="ja-JP" altLang="en-US" sz="1100">
              <a:latin typeface="+mn-ea"/>
              <a:ea typeface="+mn-ea"/>
            </a:rPr>
            <a:t>％で</a:t>
          </a:r>
          <a:r>
            <a:rPr kumimoji="1" lang="en-US" altLang="ja-JP" sz="1100">
              <a:latin typeface="+mn-ea"/>
              <a:ea typeface="+mn-ea"/>
            </a:rPr>
            <a:t>2.3</a:t>
          </a:r>
          <a:r>
            <a:rPr kumimoji="1" lang="ja-JP" altLang="en-US" sz="1100">
              <a:latin typeface="+mn-ea"/>
              <a:ea typeface="+mn-ea"/>
            </a:rPr>
            <a:t>％増加（昨年度</a:t>
          </a:r>
          <a:r>
            <a:rPr kumimoji="1" lang="en-US" altLang="ja-JP" sz="1100">
              <a:latin typeface="+mn-ea"/>
              <a:ea typeface="+mn-ea"/>
            </a:rPr>
            <a:t>+0.4</a:t>
          </a:r>
          <a:r>
            <a:rPr kumimoji="1" lang="ja-JP" altLang="en-US" sz="1100">
              <a:latin typeface="+mn-ea"/>
              <a:ea typeface="+mn-ea"/>
            </a:rPr>
            <a:t>％）のため、類似団体平均となった。平成</a:t>
          </a:r>
          <a:r>
            <a:rPr kumimoji="1" lang="en-US" altLang="ja-JP" sz="1100">
              <a:latin typeface="+mn-ea"/>
              <a:ea typeface="+mn-ea"/>
            </a:rPr>
            <a:t>28</a:t>
          </a:r>
          <a:r>
            <a:rPr kumimoji="1" lang="ja-JP" altLang="en-US" sz="1100">
              <a:latin typeface="+mn-ea"/>
              <a:ea typeface="+mn-ea"/>
            </a:rPr>
            <a:t>年度から、起債の借入額を事業に合わせ増加傾向にあるため、令和</a:t>
          </a:r>
          <a:r>
            <a:rPr kumimoji="1" lang="en-US" altLang="ja-JP" sz="1100">
              <a:latin typeface="+mn-ea"/>
              <a:ea typeface="+mn-ea"/>
            </a:rPr>
            <a:t>4</a:t>
          </a:r>
          <a:r>
            <a:rPr kumimoji="1" lang="ja-JP" altLang="en-US" sz="1100">
              <a:latin typeface="+mn-ea"/>
              <a:ea typeface="+mn-ea"/>
            </a:rPr>
            <a:t>年度がピークと見込んでいる。借入の抑制及び事業実施の将来年度への平準化を行う。</a:t>
          </a:r>
        </a:p>
      </xdr:txBody>
    </xdr:sp>
    <xdr:clientData/>
  </xdr:twoCellAnchor>
  <xdr:oneCellAnchor>
    <xdr:from>
      <xdr:col>61</xdr:col>
      <xdr:colOff>6350</xdr:colOff>
      <xdr:row>32</xdr:row>
      <xdr:rowOff>101600</xdr:rowOff>
    </xdr:from>
    <xdr:ext cx="298450" cy="22479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94320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84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173585" y="7084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173585" y="6694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173585" y="6300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98425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172305" y="6240780"/>
          <a:ext cx="0" cy="1401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70485</xdr:rowOff>
    </xdr:from>
    <xdr:ext cx="761365" cy="2584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261205" y="7614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98425</xdr:rowOff>
    </xdr:from>
    <xdr:to>
      <xdr:col>81</xdr:col>
      <xdr:colOff>133350</xdr:colOff>
      <xdr:row>45</xdr:row>
      <xdr:rowOff>98425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7081500" y="76422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124460</xdr:rowOff>
    </xdr:from>
    <xdr:ext cx="761365" cy="2584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261205" y="599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7081500" y="62407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84455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326485" y="6925310"/>
          <a:ext cx="8458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50165</xdr:rowOff>
    </xdr:from>
    <xdr:ext cx="761365" cy="2584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261205" y="6755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7119600" y="69068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427960" y="6877050"/>
          <a:ext cx="8985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140335</xdr:rowOff>
    </xdr:from>
    <xdr:to>
      <xdr:col>77</xdr:col>
      <xdr:colOff>95250</xdr:colOff>
      <xdr:row>41</xdr:row>
      <xdr:rowOff>70485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273780" y="68459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80645</xdr:rowOff>
    </xdr:from>
    <xdr:ext cx="735965" cy="25908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941675" y="66186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111125</xdr:rowOff>
    </xdr:from>
    <xdr:to>
      <xdr:col>72</xdr:col>
      <xdr:colOff>203200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531340" y="6816725"/>
          <a:ext cx="89662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140335</xdr:rowOff>
    </xdr:from>
    <xdr:to>
      <xdr:col>73</xdr:col>
      <xdr:colOff>44450</xdr:colOff>
      <xdr:row>41</xdr:row>
      <xdr:rowOff>70485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377160" y="68459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55245</xdr:rowOff>
    </xdr:from>
    <xdr:ext cx="762000" cy="25781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045055" y="6928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102870</xdr:rowOff>
    </xdr:from>
    <xdr:to>
      <xdr:col>68</xdr:col>
      <xdr:colOff>152400</xdr:colOff>
      <xdr:row>40</xdr:row>
      <xdr:rowOff>111125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634720" y="6808470"/>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480540" y="680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15240</xdr:rowOff>
    </xdr:from>
    <xdr:ext cx="762000" cy="2584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46530" y="6888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583920" y="683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39370</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49910" y="691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7119600" y="69068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6350</xdr:rowOff>
    </xdr:from>
    <xdr:ext cx="761365" cy="2584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261205" y="6879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273780" y="68745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5965" cy="25781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41675" y="696087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377160" y="68300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64770</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45055" y="6602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60325</xdr:rowOff>
    </xdr:from>
    <xdr:to>
      <xdr:col>68</xdr:col>
      <xdr:colOff>203200</xdr:colOff>
      <xdr:row>40</xdr:row>
      <xdr:rowOff>161925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48054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635</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46530" y="6538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58392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163830</xdr:rowOff>
    </xdr:from>
    <xdr:ext cx="762000" cy="2584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49910" y="6534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463520" y="150876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引き続き、数値は算定されなかった。</a:t>
          </a:r>
          <a:endParaRPr lang="ja-JP" altLang="ja-JP" sz="1400">
            <a:effectLst/>
          </a:endParaRPr>
        </a:p>
        <a:p>
          <a:r>
            <a:rPr kumimoji="1" lang="ja-JP" altLang="ja-JP" sz="1100">
              <a:solidFill>
                <a:schemeClr val="dk1"/>
              </a:solidFill>
              <a:effectLst/>
              <a:latin typeface="+mn-lt"/>
              <a:ea typeface="+mn-ea"/>
              <a:cs typeface="+mn-cs"/>
            </a:rPr>
            <a:t>地方債の残高が増加傾向にあり、普通交付税の合併算定替えの終了など明るい見通しがないことから、新規地方債の借入抑制等、健全化を維持したい。</a:t>
          </a:r>
          <a:endParaRPr lang="ja-JP" altLang="ja-JP" sz="1400">
            <a:effectLst/>
          </a:endParaRPr>
        </a:p>
      </xdr:txBody>
    </xdr:sp>
    <xdr:clientData/>
  </xdr:twoCellAnchor>
  <xdr:oneCellAnchor>
    <xdr:from>
      <xdr:col>61</xdr:col>
      <xdr:colOff>6350</xdr:colOff>
      <xdr:row>10</xdr:row>
      <xdr:rowOff>63500</xdr:rowOff>
    </xdr:from>
    <xdr:ext cx="298450" cy="22479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173585" y="3810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173585" y="3473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173585" y="212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172305" y="226377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48260</xdr:rowOff>
    </xdr:from>
    <xdr:ext cx="761365"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261205" y="3903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7081500" y="39319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1365" cy="2584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261205" y="196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1365" cy="2584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261205" y="21856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711960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27378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5965" cy="25781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41675" y="198945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37716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781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45055" y="1989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480540" y="22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781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46530" y="1989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583920" y="22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781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49910" y="1989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人件費に係るものは、令和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り、昨年度から</a:t>
          </a:r>
          <a:r>
            <a:rPr kumimoji="1" lang="en-US" altLang="ja-JP" sz="1100">
              <a:solidFill>
                <a:schemeClr val="dk1"/>
              </a:solidFill>
              <a:effectLst/>
              <a:latin typeface="+mn-lt"/>
              <a:ea typeface="+mn-ea"/>
              <a:cs typeface="+mn-cs"/>
            </a:rPr>
            <a:t>4.9</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低下した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定年を迎えた退職者の人件費分が大きく減り、新規採用者の補充も退職数を満たさなかった為、人件費が減少したと言える。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4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271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6540" y="5128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86960" y="571246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1365" cy="25781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75860" y="70942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71221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1365"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75860" y="5455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95520" y="57124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4036060" y="6223000"/>
          <a:ext cx="8509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16510</xdr:rowOff>
    </xdr:from>
    <xdr:ext cx="761365"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75860" y="60172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833620" y="61722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161290</xdr:rowOff>
    </xdr:from>
    <xdr:to>
      <xdr:col>19</xdr:col>
      <xdr:colOff>187325</xdr:colOff>
      <xdr:row>37</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136900" y="633349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85260" y="61569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3533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52520" y="59258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107950</xdr:rowOff>
    </xdr:from>
    <xdr:to>
      <xdr:col>15</xdr:col>
      <xdr:colOff>98425</xdr:colOff>
      <xdr:row>36</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37740" y="6280150"/>
          <a:ext cx="8991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861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54610</xdr:rowOff>
    </xdr:from>
    <xdr:ext cx="761365" cy="25781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50820" y="58839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73660</xdr:rowOff>
    </xdr:from>
    <xdr:to>
      <xdr:col>11</xdr:col>
      <xdr:colOff>9525</xdr:colOff>
      <xdr:row>36</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36040" y="6245860"/>
          <a:ext cx="901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84400" y="61188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58420</xdr:rowOff>
    </xdr:from>
    <xdr:ext cx="76073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51660" y="5887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8524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46990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49960" y="587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9184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833620" y="61722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143510</xdr:rowOff>
    </xdr:from>
    <xdr:ext cx="761365" cy="25781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75860" y="6144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15240</xdr:rowOff>
    </xdr:from>
    <xdr:to>
      <xdr:col>20</xdr:col>
      <xdr:colOff>38100</xdr:colOff>
      <xdr:row>37</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85260" y="63588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101600</xdr:rowOff>
    </xdr:from>
    <xdr:ext cx="73533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52520" y="64452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110490</xdr:rowOff>
    </xdr:from>
    <xdr:to>
      <xdr:col>15</xdr:col>
      <xdr:colOff>149225</xdr:colOff>
      <xdr:row>37</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861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25400</xdr:rowOff>
    </xdr:from>
    <xdr:ext cx="76136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50820" y="6369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84400" y="6229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143510</xdr:rowOff>
    </xdr:from>
    <xdr:ext cx="760730" cy="25781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51660" y="6315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8524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109220</xdr:rowOff>
    </xdr:from>
    <xdr:ext cx="761365" cy="25781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49960" y="62814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ﾎﾟｲﾝﾄ減少しているが、</a:t>
          </a:r>
          <a:r>
            <a:rPr kumimoji="1" lang="ja-JP" altLang="en-US" sz="1100">
              <a:solidFill>
                <a:schemeClr val="dk1"/>
              </a:solidFill>
              <a:effectLst/>
              <a:latin typeface="+mn-lt"/>
              <a:ea typeface="+mn-ea"/>
              <a:cs typeface="+mn-cs"/>
            </a:rPr>
            <a:t>除却事業が令和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年度は少額で留まったため、</a:t>
          </a:r>
          <a:r>
            <a:rPr kumimoji="1" lang="ja-JP" altLang="ja-JP" sz="1100">
              <a:solidFill>
                <a:schemeClr val="dk1"/>
              </a:solidFill>
              <a:effectLst/>
              <a:latin typeface="+mn-lt"/>
              <a:ea typeface="+mn-ea"/>
              <a:cs typeface="+mn-cs"/>
            </a:rPr>
            <a:t>減少している。しかし、物件費が類似団体平均を上回り、平成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年度から高止まりしているのは、保有する施設の老朽化に伴う維持管理費の増加及び施設の廃止に伴う除却事業の増加が影響している。今後も施設の集約化・廃止事業を行い、維持管理費の縮減に努める。</a:t>
          </a:r>
          <a:endParaRPr lang="ja-JP" altLang="ja-JP" sz="1400">
            <a:effectLst/>
          </a:endParaRP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56538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670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730" cy="25781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3213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730" cy="25781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2298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730" cy="25781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129540</xdr:rowOff>
    </xdr:from>
    <xdr:to>
      <xdr:col>82</xdr:col>
      <xdr:colOff>107950</xdr:colOff>
      <xdr:row>21</xdr:row>
      <xdr:rowOff>42545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718280" y="23583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14605</xdr:rowOff>
    </xdr:from>
    <xdr:ext cx="761365"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807180" y="3615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42545</xdr:rowOff>
    </xdr:from>
    <xdr:to>
      <xdr:col>82</xdr:col>
      <xdr:colOff>196850</xdr:colOff>
      <xdr:row>21</xdr:row>
      <xdr:rowOff>42545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629380" y="364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44450</xdr:rowOff>
    </xdr:from>
    <xdr:ext cx="761365"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807180" y="2101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129540</xdr:rowOff>
    </xdr:from>
    <xdr:to>
      <xdr:col>82</xdr:col>
      <xdr:colOff>196850</xdr:colOff>
      <xdr:row>13</xdr:row>
      <xdr:rowOff>129540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629380" y="235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95250</xdr:rowOff>
    </xdr:from>
    <xdr:to>
      <xdr:col>82</xdr:col>
      <xdr:colOff>107950</xdr:colOff>
      <xdr:row>18</xdr:row>
      <xdr:rowOff>163830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869920" y="3181350"/>
          <a:ext cx="8483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120650</xdr:rowOff>
    </xdr:from>
    <xdr:ext cx="761365" cy="257810"/>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807180" y="269240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103505</xdr:rowOff>
    </xdr:from>
    <xdr:to>
      <xdr:col>82</xdr:col>
      <xdr:colOff>158750</xdr:colOff>
      <xdr:row>17</xdr:row>
      <xdr:rowOff>33655</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66748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163830</xdr:rowOff>
    </xdr:from>
    <xdr:to>
      <xdr:col>78</xdr:col>
      <xdr:colOff>69850</xdr:colOff>
      <xdr:row>19</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968220" y="3249930"/>
          <a:ext cx="9017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158750</xdr:rowOff>
    </xdr:from>
    <xdr:to>
      <xdr:col>78</xdr:col>
      <xdr:colOff>120650</xdr:colOff>
      <xdr:row>17</xdr:row>
      <xdr:rowOff>88900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81912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99060</xdr:rowOff>
    </xdr:from>
    <xdr:ext cx="736600" cy="25781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483840" y="2670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46990</xdr:rowOff>
    </xdr:from>
    <xdr:to>
      <xdr:col>73</xdr:col>
      <xdr:colOff>180975</xdr:colOff>
      <xdr:row>19</xdr:row>
      <xdr:rowOff>106680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069060" y="3304540"/>
          <a:ext cx="8991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917420" y="29794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584680" y="274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113030</xdr:rowOff>
    </xdr:from>
    <xdr:to>
      <xdr:col>69</xdr:col>
      <xdr:colOff>92075</xdr:colOff>
      <xdr:row>19</xdr:row>
      <xdr:rowOff>106680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169900" y="319913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73660</xdr:rowOff>
    </xdr:from>
    <xdr:to>
      <xdr:col>69</xdr:col>
      <xdr:colOff>142875</xdr:colOff>
      <xdr:row>18</xdr:row>
      <xdr:rowOff>3810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01826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13970</xdr:rowOff>
    </xdr:from>
    <xdr:ext cx="76073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682980" y="2757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55880</xdr:rowOff>
    </xdr:from>
    <xdr:to>
      <xdr:col>65</xdr:col>
      <xdr:colOff>53975</xdr:colOff>
      <xdr:row>17</xdr:row>
      <xdr:rowOff>157480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116560" y="2970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167640</xdr:rowOff>
    </xdr:from>
    <xdr:ext cx="761365" cy="25781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783820" y="27393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6514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7497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9489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18</xdr:row>
      <xdr:rowOff>44450</xdr:rowOff>
    </xdr:from>
    <xdr:to>
      <xdr:col>82</xdr:col>
      <xdr:colOff>158750</xdr:colOff>
      <xdr:row>18</xdr:row>
      <xdr:rowOff>146050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66748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16510</xdr:rowOff>
    </xdr:from>
    <xdr:ext cx="761365"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807180" y="3102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113030</xdr:rowOff>
    </xdr:from>
    <xdr:to>
      <xdr:col>78</xdr:col>
      <xdr:colOff>120650</xdr:colOff>
      <xdr:row>19</xdr:row>
      <xdr:rowOff>43180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819120" y="31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27940</xdr:rowOff>
    </xdr:from>
    <xdr:ext cx="7366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83840" y="3285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917420" y="32537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82550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584680" y="334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55880</xdr:rowOff>
    </xdr:from>
    <xdr:to>
      <xdr:col>69</xdr:col>
      <xdr:colOff>142875</xdr:colOff>
      <xdr:row>19</xdr:row>
      <xdr:rowOff>157480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018260" y="33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142240</xdr:rowOff>
    </xdr:from>
    <xdr:ext cx="760730"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82980" y="33997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62230</xdr:rowOff>
    </xdr:from>
    <xdr:to>
      <xdr:col>65</xdr:col>
      <xdr:colOff>53975</xdr:colOff>
      <xdr:row>18</xdr:row>
      <xdr:rowOff>163830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116560" y="3148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148590</xdr:rowOff>
    </xdr:from>
    <xdr:ext cx="761365"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783820" y="3234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lang="ja-JP" altLang="ja-JP" sz="1400">
            <a:effectLst/>
          </a:endParaRPr>
        </a:p>
      </xdr:txBody>
    </xdr:sp>
    <xdr:clientData/>
  </xdr:twoCellAnchor>
  <xdr:oneCellAnchor>
    <xdr:from>
      <xdr:col>3</xdr:col>
      <xdr:colOff>123825</xdr:colOff>
      <xdr:row>49</xdr:row>
      <xdr:rowOff>107950</xdr:rowOff>
    </xdr:from>
    <xdr:ext cx="297180"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3152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781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6540" y="10843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654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654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781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6540" y="9700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654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654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86960" y="91186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61365"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75860" y="10405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95520" y="104330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1365"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75860" y="886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9118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036060" y="9442450"/>
          <a:ext cx="8509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1365"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75860" y="949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833620" y="95250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136900" y="949960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85260" y="9563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33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52520" y="9649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37740" y="951865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861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124460</xdr:rowOff>
    </xdr:from>
    <xdr:ext cx="761365"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50820" y="972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36040" y="9518650"/>
          <a:ext cx="901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84400" y="9620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105410</xdr:rowOff>
    </xdr:from>
    <xdr:ext cx="76073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51660" y="9706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8524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105410</xdr:rowOff>
    </xdr:from>
    <xdr:ext cx="76136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49960" y="9706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9184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833620" y="93916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149860</xdr:rowOff>
    </xdr:from>
    <xdr:ext cx="761365"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75860" y="9236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85260" y="9448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533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52520" y="9217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861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149860</xdr:rowOff>
    </xdr:from>
    <xdr:ext cx="76136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50820" y="9236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84400" y="9486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168910</xdr:rowOff>
    </xdr:from>
    <xdr:ext cx="76073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51660" y="9255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8524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149860</xdr:rowOff>
    </xdr:from>
    <xdr:ext cx="7613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49960" y="9236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会計においては、経費を節減するとともに、独立採算の原則に立ち返った料金の値上げによる健全化等、税収を主な財源とする普通会計の負担額を減らしていくよう努める。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718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56538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08786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414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6730" cy="25781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271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6730" cy="25781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9128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718280" y="927671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150495</xdr:rowOff>
    </xdr:from>
    <xdr:ext cx="761365" cy="259080"/>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807180" y="10437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629380" y="1046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104775</xdr:rowOff>
    </xdr:from>
    <xdr:ext cx="761365" cy="259080"/>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807180" y="9020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629380" y="927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59</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869920" y="10059670"/>
          <a:ext cx="84836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52705</xdr:rowOff>
    </xdr:from>
    <xdr:ext cx="761365" cy="257810"/>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807180" y="965390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66748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41275</xdr:rowOff>
    </xdr:from>
    <xdr:to>
      <xdr:col>78</xdr:col>
      <xdr:colOff>69850</xdr:colOff>
      <xdr:row>59</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968220" y="10156825"/>
          <a:ext cx="9017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81912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119380</xdr:rowOff>
    </xdr:from>
    <xdr:ext cx="736600" cy="259080"/>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483840" y="9720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41275</xdr:rowOff>
    </xdr:from>
    <xdr:to>
      <xdr:col>73</xdr:col>
      <xdr:colOff>180975</xdr:colOff>
      <xdr:row>59</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069060" y="10156825"/>
          <a:ext cx="8991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917420" y="9963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130810</xdr:rowOff>
    </xdr:from>
    <xdr:ext cx="762000" cy="25908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58468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6985</xdr:rowOff>
    </xdr:from>
    <xdr:to>
      <xdr:col>69</xdr:col>
      <xdr:colOff>92075</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169900" y="10122535"/>
          <a:ext cx="89916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01826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125095</xdr:rowOff>
    </xdr:from>
    <xdr:ext cx="760730" cy="2584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682980" y="97262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116560" y="99802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147955</xdr:rowOff>
    </xdr:from>
    <xdr:ext cx="761365" cy="2584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3820" y="9749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6514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7497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9489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66748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36830</xdr:rowOff>
    </xdr:from>
    <xdr:ext cx="761365" cy="259080"/>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807180" y="998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81912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133985</xdr:rowOff>
    </xdr:from>
    <xdr:ext cx="736600" cy="25781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83840" y="102495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917420" y="1010602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76835</xdr:rowOff>
    </xdr:from>
    <xdr:ext cx="762000" cy="25781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84680" y="10192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01826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105410</xdr:rowOff>
    </xdr:from>
    <xdr:ext cx="76073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82980" y="10220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127635</xdr:rowOff>
    </xdr:from>
    <xdr:to>
      <xdr:col>65</xdr:col>
      <xdr:colOff>53975</xdr:colOff>
      <xdr:row>59</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116560" y="1007173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42545</xdr:rowOff>
    </xdr:from>
    <xdr:ext cx="761365" cy="25781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3820" y="101580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補助費等に係る経常収支比率が類似団体平均を上回っているのは、神流町が出資する各種の団体への補助金が多額になっているためである。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補助金を交付するのが適当な事業を行っているのかなどについて精査し、見直しや廃止を行</a:t>
          </a:r>
          <a:r>
            <a:rPr kumimoji="1" lang="ja-JP" altLang="en-US" sz="1100">
              <a:solidFill>
                <a:schemeClr val="dk1"/>
              </a:solidFill>
              <a:effectLst/>
              <a:latin typeface="+mn-lt"/>
              <a:ea typeface="+mn-ea"/>
              <a:cs typeface="+mn-cs"/>
            </a:rPr>
            <a:t>ったが、引き続き令和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年度以降も行っていきたい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7180" cy="22542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56538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08786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08786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08786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08786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08786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52070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718280" y="584200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23495</xdr:rowOff>
    </xdr:from>
    <xdr:ext cx="761365" cy="259080"/>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807180" y="7052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52070</xdr:rowOff>
    </xdr:from>
    <xdr:to>
      <xdr:col>82</xdr:col>
      <xdr:colOff>196850</xdr:colOff>
      <xdr:row>41</xdr:row>
      <xdr:rowOff>52070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62938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99060</xdr:rowOff>
    </xdr:from>
    <xdr:ext cx="761365" cy="257810"/>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807180" y="5585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62938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143510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869920" y="6436360"/>
          <a:ext cx="8483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74930</xdr:rowOff>
    </xdr:from>
    <xdr:ext cx="761365" cy="257810"/>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807180" y="607568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66748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143510</xdr:rowOff>
    </xdr:from>
    <xdr:to>
      <xdr:col>78</xdr:col>
      <xdr:colOff>69850</xdr:colOff>
      <xdr:row>37</xdr:row>
      <xdr:rowOff>143510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968220" y="648716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71755</xdr:rowOff>
    </xdr:from>
    <xdr:to>
      <xdr:col>78</xdr:col>
      <xdr:colOff>120650</xdr:colOff>
      <xdr:row>37</xdr:row>
      <xdr:rowOff>1905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81912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12065</xdr:rowOff>
    </xdr:from>
    <xdr:ext cx="73660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48384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111125</xdr:rowOff>
    </xdr:from>
    <xdr:to>
      <xdr:col>73</xdr:col>
      <xdr:colOff>180975</xdr:colOff>
      <xdr:row>37</xdr:row>
      <xdr:rowOff>143510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069060" y="6454775"/>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71755</xdr:rowOff>
    </xdr:from>
    <xdr:to>
      <xdr:col>74</xdr:col>
      <xdr:colOff>31750</xdr:colOff>
      <xdr:row>37</xdr:row>
      <xdr:rowOff>1905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917420" y="62439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12065</xdr:rowOff>
    </xdr:from>
    <xdr:ext cx="762000" cy="25908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58468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78740</xdr:rowOff>
    </xdr:from>
    <xdr:to>
      <xdr:col>69</xdr:col>
      <xdr:colOff>92075</xdr:colOff>
      <xdr:row>37</xdr:row>
      <xdr:rowOff>111125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169900" y="6422390"/>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01826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60730" cy="25908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82980" y="6003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57785</xdr:rowOff>
    </xdr:from>
    <xdr:to>
      <xdr:col>65</xdr:col>
      <xdr:colOff>53975</xdr:colOff>
      <xdr:row>36</xdr:row>
      <xdr:rowOff>159385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116560" y="62299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169545</xdr:rowOff>
    </xdr:from>
    <xdr:ext cx="761365" cy="25781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783820" y="59988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6514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7497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9489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66748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13970</xdr:rowOff>
    </xdr:from>
    <xdr:ext cx="761365" cy="259080"/>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80718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92075</xdr:rowOff>
    </xdr:from>
    <xdr:to>
      <xdr:col>78</xdr:col>
      <xdr:colOff>120650</xdr:colOff>
      <xdr:row>38</xdr:row>
      <xdr:rowOff>22225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81912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6985</xdr:rowOff>
    </xdr:from>
    <xdr:ext cx="736600" cy="25781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83840" y="65220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92075</xdr:rowOff>
    </xdr:from>
    <xdr:to>
      <xdr:col>74</xdr:col>
      <xdr:colOff>31750</xdr:colOff>
      <xdr:row>38</xdr:row>
      <xdr:rowOff>22225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917420" y="643572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6985</xdr:rowOff>
    </xdr:from>
    <xdr:ext cx="762000" cy="25781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84680" y="6522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60325</xdr:rowOff>
    </xdr:from>
    <xdr:to>
      <xdr:col>69</xdr:col>
      <xdr:colOff>142875</xdr:colOff>
      <xdr:row>37</xdr:row>
      <xdr:rowOff>161925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01826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146685</xdr:rowOff>
    </xdr:from>
    <xdr:ext cx="760730" cy="25781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82980" y="64903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27940</xdr:rowOff>
    </xdr:from>
    <xdr:to>
      <xdr:col>65</xdr:col>
      <xdr:colOff>53975</xdr:colOff>
      <xdr:row>37</xdr:row>
      <xdr:rowOff>129540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116560" y="63715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114300</xdr:rowOff>
    </xdr:from>
    <xdr:ext cx="76136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3820" y="6457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近年大型の整備事業が集中したため、高止まりしていた地方債の元利償還金に減少がみられ、類似団体平均を</a:t>
          </a:r>
          <a:r>
            <a:rPr kumimoji="1" lang="en-US" altLang="ja-JP" sz="1000">
              <a:solidFill>
                <a:schemeClr val="dk1"/>
              </a:solidFill>
              <a:effectLst/>
              <a:latin typeface="+mn-lt"/>
              <a:ea typeface="+mn-ea"/>
              <a:cs typeface="+mn-cs"/>
            </a:rPr>
            <a:t>5.9</a:t>
          </a:r>
          <a:r>
            <a:rPr kumimoji="1" lang="ja-JP" altLang="en-US" sz="1000">
              <a:solidFill>
                <a:schemeClr val="dk1"/>
              </a:solidFill>
              <a:effectLst/>
              <a:latin typeface="+mn-lt"/>
              <a:ea typeface="+mn-ea"/>
              <a:cs typeface="+mn-cs"/>
            </a:rPr>
            <a:t>ﾎﾟｲﾝﾄ（前年度</a:t>
          </a:r>
          <a:r>
            <a:rPr kumimoji="1" lang="en-US" altLang="ja-JP" sz="1000">
              <a:solidFill>
                <a:schemeClr val="dk1"/>
              </a:solidFill>
              <a:effectLst/>
              <a:latin typeface="+mn-lt"/>
              <a:ea typeface="+mn-ea"/>
              <a:cs typeface="+mn-cs"/>
            </a:rPr>
            <a:t>-2.3</a:t>
          </a:r>
          <a:r>
            <a:rPr kumimoji="1" lang="ja-JP" altLang="en-US" sz="1000">
              <a:solidFill>
                <a:schemeClr val="dk1"/>
              </a:solidFill>
              <a:effectLst/>
              <a:latin typeface="+mn-lt"/>
              <a:ea typeface="+mn-ea"/>
              <a:cs typeface="+mn-cs"/>
            </a:rPr>
            <a:t>ﾎﾟｲﾝﾄ）</a:t>
          </a:r>
          <a:r>
            <a:rPr kumimoji="1" lang="ja-JP" altLang="ja-JP" sz="1000">
              <a:solidFill>
                <a:schemeClr val="dk1"/>
              </a:solidFill>
              <a:effectLst/>
              <a:latin typeface="+mn-lt"/>
              <a:ea typeface="+mn-ea"/>
              <a:cs typeface="+mn-cs"/>
            </a:rPr>
            <a:t>下回っている。これは、償還年限を少なくし、基金等の財源が見込めるうちに、早期償還を目指したためであり、償還終了する起債が発生し始めている。しかし、公債費のピークは、令和４年度になると見込まれ、厳しい財政運営となることが予想される。そのため、地方債現在高が</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年度の水準を超えないように地方債の新規発行を伴う普通建設事業を抑制することとしている。</a:t>
          </a:r>
          <a:endParaRPr lang="ja-JP" altLang="ja-JP" sz="1000">
            <a:effectLst/>
          </a:endParaRPr>
        </a:p>
      </xdr:txBody>
    </xdr:sp>
    <xdr:clientData/>
  </xdr:twoCellAnchor>
  <xdr:oneCellAnchor>
    <xdr:from>
      <xdr:col>3</xdr:col>
      <xdr:colOff>123825</xdr:colOff>
      <xdr:row>69</xdr:row>
      <xdr:rowOff>107950</xdr:rowOff>
    </xdr:from>
    <xdr:ext cx="297180" cy="22542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3152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781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6540" y="14272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654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654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781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6540" y="13129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654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654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86960" y="125095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34290</xdr:rowOff>
    </xdr:from>
    <xdr:ext cx="761365" cy="259080"/>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75860" y="13921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95520" y="139496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1365" cy="259080"/>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75860" y="1225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95520" y="125095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036060" y="12917170"/>
          <a:ext cx="8509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33020</xdr:rowOff>
    </xdr:from>
    <xdr:ext cx="761365" cy="259080"/>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75860" y="130632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60960</xdr:rowOff>
    </xdr:from>
    <xdr:to>
      <xdr:col>24</xdr:col>
      <xdr:colOff>76200</xdr:colOff>
      <xdr:row>76</xdr:row>
      <xdr:rowOff>162560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833620" y="13091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136900" y="13004800"/>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53340</xdr:rowOff>
    </xdr:from>
    <xdr:to>
      <xdr:col>20</xdr:col>
      <xdr:colOff>38100</xdr:colOff>
      <xdr:row>76</xdr:row>
      <xdr:rowOff>154940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85260" y="130835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139700</xdr:rowOff>
    </xdr:from>
    <xdr:ext cx="73533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52520" y="131699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27940</xdr:rowOff>
    </xdr:from>
    <xdr:to>
      <xdr:col>15</xdr:col>
      <xdr:colOff>98425</xdr:colOff>
      <xdr:row>76</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37740" y="13058140"/>
          <a:ext cx="8991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861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132080</xdr:rowOff>
    </xdr:from>
    <xdr:ext cx="761365" cy="25781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50820" y="131622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16510</xdr:rowOff>
    </xdr:from>
    <xdr:to>
      <xdr:col>11</xdr:col>
      <xdr:colOff>9525</xdr:colOff>
      <xdr:row>76</xdr:row>
      <xdr:rowOff>27940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36040" y="13046710"/>
          <a:ext cx="901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84400" y="130416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97790</xdr:rowOff>
    </xdr:from>
    <xdr:ext cx="760730" cy="25781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51660" y="131279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8524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116840</xdr:rowOff>
    </xdr:from>
    <xdr:ext cx="761365"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4996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9184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833620" y="128663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24130</xdr:rowOff>
    </xdr:from>
    <xdr:ext cx="761365" cy="259080"/>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75860" y="12711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85260" y="129540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35560</xdr:rowOff>
    </xdr:from>
    <xdr:ext cx="73533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52520" y="12722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861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100330</xdr:rowOff>
    </xdr:from>
    <xdr:ext cx="761365" cy="25781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50820" y="1278763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148590</xdr:rowOff>
    </xdr:from>
    <xdr:to>
      <xdr:col>11</xdr:col>
      <xdr:colOff>60325</xdr:colOff>
      <xdr:row>76</xdr:row>
      <xdr:rowOff>78740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84400" y="130073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88900</xdr:rowOff>
    </xdr:from>
    <xdr:ext cx="760730" cy="25781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51660" y="127762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137160</xdr:rowOff>
    </xdr:from>
    <xdr:to>
      <xdr:col>6</xdr:col>
      <xdr:colOff>171450</xdr:colOff>
      <xdr:row>76</xdr:row>
      <xdr:rowOff>67310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8524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77470</xdr:rowOff>
    </xdr:from>
    <xdr:ext cx="761365" cy="25781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49960" y="1276477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前年度と比較して、物件費による経常収支の縮減のための除却事業等の増加により、数値は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年度以降増加となっている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年度においては、除却事業が少額だったこともあり、</a:t>
          </a:r>
          <a:r>
            <a:rPr kumimoji="1" lang="en-US" altLang="ja-JP" sz="1100">
              <a:solidFill>
                <a:schemeClr val="dk1"/>
              </a:solidFill>
              <a:effectLst/>
              <a:latin typeface="+mn-lt"/>
              <a:ea typeface="+mn-ea"/>
              <a:cs typeface="+mn-cs"/>
            </a:rPr>
            <a:t>10.5</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。人口減少及び高齢化に伴う、給与所得者の減少が留まらないので、町税も一層減少傾向にある。既存事業の取捨選択の厳格化や新規事業の必要性を検討し、過大な費用とならないよう、歳出抑制に努める。</a:t>
          </a:r>
          <a:endParaRPr lang="ja-JP" altLang="ja-JP" sz="1400">
            <a:effectLst/>
          </a:endParaRPr>
        </a:p>
      </xdr:txBody>
    </xdr:sp>
    <xdr:clientData/>
  </xdr:twoCellAnchor>
  <xdr:oneCellAnchor>
    <xdr:from>
      <xdr:col>62</xdr:col>
      <xdr:colOff>6350</xdr:colOff>
      <xdr:row>69</xdr:row>
      <xdr:rowOff>107950</xdr:rowOff>
    </xdr:from>
    <xdr:ext cx="297180" cy="2254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56538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08786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603480" y="14088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73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08786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603480" y="13761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730" cy="25781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08786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603480" y="13434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730" cy="2584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08786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603480" y="13108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730"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08786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603480" y="12781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730" cy="25781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08786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603480" y="1245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730"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08786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08786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135255</xdr:rowOff>
    </xdr:from>
    <xdr:to>
      <xdr:col>82</xdr:col>
      <xdr:colOff>107950</xdr:colOff>
      <xdr:row>82</xdr:row>
      <xdr:rowOff>15875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718280" y="1265110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159385</xdr:rowOff>
    </xdr:from>
    <xdr:ext cx="761365" cy="2584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807180" y="14046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15875</xdr:rowOff>
    </xdr:from>
    <xdr:to>
      <xdr:col>82</xdr:col>
      <xdr:colOff>196850</xdr:colOff>
      <xdr:row>82</xdr:row>
      <xdr:rowOff>15875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629380" y="1407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50165</xdr:rowOff>
    </xdr:from>
    <xdr:ext cx="761365" cy="259080"/>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807180" y="12394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135255</xdr:rowOff>
    </xdr:from>
    <xdr:to>
      <xdr:col>82</xdr:col>
      <xdr:colOff>196850</xdr:colOff>
      <xdr:row>73</xdr:row>
      <xdr:rowOff>135255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62938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81</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869920" y="13614400"/>
          <a:ext cx="84836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144780</xdr:rowOff>
    </xdr:from>
    <xdr:ext cx="761365" cy="257810"/>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807180" y="130035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128270</xdr:rowOff>
    </xdr:from>
    <xdr:to>
      <xdr:col>82</xdr:col>
      <xdr:colOff>158750</xdr:colOff>
      <xdr:row>77</xdr:row>
      <xdr:rowOff>58420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66748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14605</xdr:rowOff>
    </xdr:from>
    <xdr:to>
      <xdr:col>78</xdr:col>
      <xdr:colOff>69850</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968220" y="13902055"/>
          <a:ext cx="9017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81280</xdr:rowOff>
    </xdr:from>
    <xdr:to>
      <xdr:col>78</xdr:col>
      <xdr:colOff>120650</xdr:colOff>
      <xdr:row>78</xdr:row>
      <xdr:rowOff>11430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81912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21590</xdr:rowOff>
    </xdr:from>
    <xdr:ext cx="736600"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483840" y="13051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7620</xdr:rowOff>
    </xdr:from>
    <xdr:to>
      <xdr:col>73</xdr:col>
      <xdr:colOff>180975</xdr:colOff>
      <xdr:row>81</xdr:row>
      <xdr:rowOff>14605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069060" y="13895070"/>
          <a:ext cx="8991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120650</xdr:rowOff>
    </xdr:from>
    <xdr:to>
      <xdr:col>74</xdr:col>
      <xdr:colOff>31750</xdr:colOff>
      <xdr:row>78</xdr:row>
      <xdr:rowOff>50165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917420" y="1332230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60325</xdr:rowOff>
    </xdr:from>
    <xdr:ext cx="762000" cy="25908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584680" y="1309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141605</xdr:rowOff>
    </xdr:from>
    <xdr:to>
      <xdr:col>69</xdr:col>
      <xdr:colOff>92075</xdr:colOff>
      <xdr:row>81</xdr:row>
      <xdr:rowOff>7620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169900" y="13686155"/>
          <a:ext cx="89916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116840</xdr:rowOff>
    </xdr:from>
    <xdr:to>
      <xdr:col>69</xdr:col>
      <xdr:colOff>142875</xdr:colOff>
      <xdr:row>78</xdr:row>
      <xdr:rowOff>46990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01826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57150</xdr:rowOff>
    </xdr:from>
    <xdr:ext cx="76073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82980" y="130873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104140</xdr:rowOff>
    </xdr:from>
    <xdr:to>
      <xdr:col>65</xdr:col>
      <xdr:colOff>53975</xdr:colOff>
      <xdr:row>78</xdr:row>
      <xdr:rowOff>34290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116560" y="133057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44450</xdr:rowOff>
    </xdr:from>
    <xdr:ext cx="761365"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3820" y="13074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6514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7497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9489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66748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162560</xdr:rowOff>
    </xdr:from>
    <xdr:ext cx="761365" cy="259080"/>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807180" y="1353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81912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105410</xdr:rowOff>
    </xdr:from>
    <xdr:ext cx="7366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83840" y="1399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135255</xdr:rowOff>
    </xdr:from>
    <xdr:to>
      <xdr:col>74</xdr:col>
      <xdr:colOff>31750</xdr:colOff>
      <xdr:row>81</xdr:row>
      <xdr:rowOff>65405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917420" y="1385125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50165</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84680" y="1393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128270</xdr:rowOff>
    </xdr:from>
    <xdr:to>
      <xdr:col>69</xdr:col>
      <xdr:colOff>142875</xdr:colOff>
      <xdr:row>81</xdr:row>
      <xdr:rowOff>58420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01826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43180</xdr:rowOff>
    </xdr:from>
    <xdr:ext cx="760730" cy="25781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82980" y="13930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90805</xdr:rowOff>
    </xdr:from>
    <xdr:to>
      <xdr:col>65</xdr:col>
      <xdr:colOff>53975</xdr:colOff>
      <xdr:row>80</xdr:row>
      <xdr:rowOff>20955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116560" y="1363535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6350</xdr:rowOff>
    </xdr:from>
    <xdr:ext cx="761365" cy="25781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3820" y="137223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群馬県神流町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761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133985</xdr:rowOff>
    </xdr:from>
    <xdr:to>
      <xdr:col>33</xdr:col>
      <xdr:colOff>114300</xdr:colOff>
      <xdr:row>20</xdr:row>
      <xdr:rowOff>133985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84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48740" y="3089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908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781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48740" y="24485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7810"/>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48740" y="1472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70485</xdr:rowOff>
    </xdr:from>
    <xdr:to>
      <xdr:col>29</xdr:col>
      <xdr:colOff>127000</xdr:colOff>
      <xdr:row>19</xdr:row>
      <xdr:rowOff>140335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5504180" y="1964055"/>
          <a:ext cx="0" cy="1426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112395</xdr:rowOff>
    </xdr:from>
    <xdr:ext cx="760730" cy="2584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588000" y="33623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101,171</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140335</xdr:rowOff>
    </xdr:from>
    <xdr:to>
      <xdr:col>30</xdr:col>
      <xdr:colOff>25400</xdr:colOff>
      <xdr:row>19</xdr:row>
      <xdr:rowOff>140335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415280" y="33902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157480</xdr:rowOff>
    </xdr:from>
    <xdr:ext cx="760730" cy="257810"/>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588000" y="1708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983,585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70485</xdr:rowOff>
    </xdr:from>
    <xdr:to>
      <xdr:col>30</xdr:col>
      <xdr:colOff>25400</xdr:colOff>
      <xdr:row>11</xdr:row>
      <xdr:rowOff>70485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415280" y="19640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41910</xdr:rowOff>
    </xdr:from>
    <xdr:to>
      <xdr:col>29</xdr:col>
      <xdr:colOff>127000</xdr:colOff>
      <xdr:row>17</xdr:row>
      <xdr:rowOff>55245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4871720" y="2956560"/>
          <a:ext cx="63246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130175</xdr:rowOff>
    </xdr:from>
    <xdr:ext cx="760730" cy="2584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588000" y="304482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158750</xdr:rowOff>
    </xdr:from>
    <xdr:to>
      <xdr:col>29</xdr:col>
      <xdr:colOff>177800</xdr:colOff>
      <xdr:row>18</xdr:row>
      <xdr:rowOff>88265</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5453380" y="307340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41910</xdr:rowOff>
    </xdr:from>
    <xdr:to>
      <xdr:col>26</xdr:col>
      <xdr:colOff>50800</xdr:colOff>
      <xdr:row>17</xdr:row>
      <xdr:rowOff>49530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4193540" y="2956560"/>
          <a:ext cx="67818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59055</xdr:rowOff>
    </xdr:from>
    <xdr:to>
      <xdr:col>26</xdr:col>
      <xdr:colOff>101600</xdr:colOff>
      <xdr:row>18</xdr:row>
      <xdr:rowOff>160655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820920" y="3141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145415</xdr:rowOff>
    </xdr:from>
    <xdr:ext cx="735965" cy="25781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500880" y="322770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49530</xdr:rowOff>
    </xdr:from>
    <xdr:to>
      <xdr:col>22</xdr:col>
      <xdr:colOff>114300</xdr:colOff>
      <xdr:row>17</xdr:row>
      <xdr:rowOff>81915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3515360" y="2964180"/>
          <a:ext cx="67818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70485</xdr:rowOff>
    </xdr:from>
    <xdr:to>
      <xdr:col>22</xdr:col>
      <xdr:colOff>165100</xdr:colOff>
      <xdr:row>19</xdr:row>
      <xdr:rowOff>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142740" y="31527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156845</xdr:rowOff>
    </xdr:from>
    <xdr:ext cx="762000"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822700" y="323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81915</xdr:rowOff>
    </xdr:from>
    <xdr:to>
      <xdr:col>18</xdr:col>
      <xdr:colOff>177800</xdr:colOff>
      <xdr:row>17</xdr:row>
      <xdr:rowOff>113665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2832100" y="2996565"/>
          <a:ext cx="68326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76835</xdr:rowOff>
    </xdr:from>
    <xdr:to>
      <xdr:col>19</xdr:col>
      <xdr:colOff>38100</xdr:colOff>
      <xdr:row>19</xdr:row>
      <xdr:rowOff>6985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3464560" y="315912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163195</xdr:rowOff>
    </xdr:from>
    <xdr:ext cx="762000"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144520" y="3245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87630</xdr:rowOff>
    </xdr:from>
    <xdr:to>
      <xdr:col>15</xdr:col>
      <xdr:colOff>101600</xdr:colOff>
      <xdr:row>19</xdr:row>
      <xdr:rowOff>17780</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a:xfrm>
          <a:off x="2781300" y="31699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2540</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461260" y="3252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33146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4445</xdr:rowOff>
    </xdr:from>
    <xdr:to>
      <xdr:col>29</xdr:col>
      <xdr:colOff>177800</xdr:colOff>
      <xdr:row>17</xdr:row>
      <xdr:rowOff>106045</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5453380" y="29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20955</xdr:rowOff>
    </xdr:from>
    <xdr:ext cx="760730" cy="2584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588000" y="27679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363,210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162560</xdr:rowOff>
    </xdr:from>
    <xdr:to>
      <xdr:col>26</xdr:col>
      <xdr:colOff>101600</xdr:colOff>
      <xdr:row>17</xdr:row>
      <xdr:rowOff>92710</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4820920" y="29095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102870</xdr:rowOff>
    </xdr:from>
    <xdr:ext cx="735965" cy="2584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500880" y="26822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371,197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167640</xdr:rowOff>
    </xdr:from>
    <xdr:to>
      <xdr:col>22</xdr:col>
      <xdr:colOff>165100</xdr:colOff>
      <xdr:row>17</xdr:row>
      <xdr:rowOff>100330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4142740" y="29146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110490</xdr:rowOff>
    </xdr:from>
    <xdr:ext cx="762000" cy="25781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822700" y="2689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366,630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31115</xdr:rowOff>
    </xdr:from>
    <xdr:to>
      <xdr:col>19</xdr:col>
      <xdr:colOff>38100</xdr:colOff>
      <xdr:row>17</xdr:row>
      <xdr:rowOff>132715</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3464560" y="294576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143510</xdr:rowOff>
    </xdr:from>
    <xdr:ext cx="762000" cy="25781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144520" y="2722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346,801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63500</xdr:rowOff>
    </xdr:from>
    <xdr:to>
      <xdr:col>15</xdr:col>
      <xdr:colOff>101600</xdr:colOff>
      <xdr:row>17</xdr:row>
      <xdr:rowOff>164465</xdr:rowOff>
    </xdr:to>
    <xdr:sp macro="" textlink="">
      <xdr:nvSpPr>
        <xdr:cNvPr id="78" name="楕円 77">
          <a:extLst>
            <a:ext uri="{FF2B5EF4-FFF2-40B4-BE49-F238E27FC236}">
              <a16:creationId xmlns:a16="http://schemas.microsoft.com/office/drawing/2014/main" id="{00000000-0008-0000-0500-00004E000000}"/>
            </a:ext>
          </a:extLst>
        </xdr:cNvPr>
        <xdr:cNvSpPr/>
      </xdr:nvSpPr>
      <xdr:spPr>
        <a:xfrm>
          <a:off x="2781300" y="29781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3175</xdr:rowOff>
    </xdr:from>
    <xdr:ext cx="761365" cy="259080"/>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461260" y="2750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327,479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432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35760" y="516763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240665</xdr:rowOff>
    </xdr:from>
    <xdr:to>
      <xdr:col>33</xdr:col>
      <xdr:colOff>114300</xdr:colOff>
      <xdr:row>37</xdr:row>
      <xdr:rowOff>240665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2586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99695</xdr:rowOff>
    </xdr:from>
    <xdr:ext cx="761365" cy="25781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48740" y="71177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65455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61163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156210</xdr:rowOff>
    </xdr:from>
    <xdr:ext cx="761365" cy="25654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59740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781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48740" y="54032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153035</xdr:rowOff>
    </xdr:from>
    <xdr:to>
      <xdr:col>29</xdr:col>
      <xdr:colOff>127000</xdr:colOff>
      <xdr:row>37</xdr:row>
      <xdr:rowOff>310515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flipV="1">
          <a:off x="5504180" y="5970905"/>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283845</xdr:rowOff>
    </xdr:from>
    <xdr:ext cx="760730" cy="257810"/>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588000" y="73018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-12,265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310515</xdr:rowOff>
    </xdr:from>
    <xdr:to>
      <xdr:col>30</xdr:col>
      <xdr:colOff>25400</xdr:colOff>
      <xdr:row>37</xdr:row>
      <xdr:rowOff>310515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415280" y="73285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67945</xdr:rowOff>
    </xdr:from>
    <xdr:ext cx="760730" cy="2584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588000" y="57143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225,407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153035</xdr:rowOff>
    </xdr:from>
    <xdr:to>
      <xdr:col>30</xdr:col>
      <xdr:colOff>25400</xdr:colOff>
      <xdr:row>33</xdr:row>
      <xdr:rowOff>153035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415280" y="59709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73660</xdr:rowOff>
    </xdr:from>
    <xdr:to>
      <xdr:col>29</xdr:col>
      <xdr:colOff>127000</xdr:colOff>
      <xdr:row>36</xdr:row>
      <xdr:rowOff>103505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4871720" y="6920230"/>
          <a:ext cx="63246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88265</xdr:rowOff>
    </xdr:from>
    <xdr:ext cx="760730" cy="256540"/>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588000" y="6934835"/>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44,155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109855</xdr:rowOff>
    </xdr:from>
    <xdr:to>
      <xdr:col>29</xdr:col>
      <xdr:colOff>177800</xdr:colOff>
      <xdr:row>37</xdr:row>
      <xdr:rowOff>40640</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5453380" y="6956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73660</xdr:rowOff>
    </xdr:from>
    <xdr:to>
      <xdr:col>26</xdr:col>
      <xdr:colOff>50800</xdr:colOff>
      <xdr:row>36</xdr:row>
      <xdr:rowOff>113030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193540" y="6920230"/>
          <a:ext cx="67818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161925</xdr:rowOff>
    </xdr:from>
    <xdr:to>
      <xdr:col>26</xdr:col>
      <xdr:colOff>101600</xdr:colOff>
      <xdr:row>37</xdr:row>
      <xdr:rowOff>91440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4820920" y="70084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76835</xdr:rowOff>
    </xdr:from>
    <xdr:ext cx="735965" cy="25654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500880" y="709485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113030</xdr:rowOff>
    </xdr:from>
    <xdr:to>
      <xdr:col>22</xdr:col>
      <xdr:colOff>114300</xdr:colOff>
      <xdr:row>37</xdr:row>
      <xdr:rowOff>46990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515360" y="6959600"/>
          <a:ext cx="678180" cy="1054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2540</xdr:rowOff>
    </xdr:from>
    <xdr:to>
      <xdr:col>22</xdr:col>
      <xdr:colOff>165100</xdr:colOff>
      <xdr:row>37</xdr:row>
      <xdr:rowOff>103505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142740" y="70205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88900</xdr:rowOff>
    </xdr:from>
    <xdr:ext cx="762000" cy="25781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822700" y="7106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8255</xdr:rowOff>
    </xdr:from>
    <xdr:to>
      <xdr:col>18</xdr:col>
      <xdr:colOff>177800</xdr:colOff>
      <xdr:row>37</xdr:row>
      <xdr:rowOff>46990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2832100" y="7026275"/>
          <a:ext cx="68326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24130</xdr:rowOff>
    </xdr:from>
    <xdr:to>
      <xdr:col>19</xdr:col>
      <xdr:colOff>38100</xdr:colOff>
      <xdr:row>37</xdr:row>
      <xdr:rowOff>126365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464560" y="704215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111760</xdr:rowOff>
    </xdr:from>
    <xdr:ext cx="762000" cy="25781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144520" y="7129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21590</xdr:rowOff>
    </xdr:from>
    <xdr:to>
      <xdr:col>15</xdr:col>
      <xdr:colOff>101600</xdr:colOff>
      <xdr:row>37</xdr:row>
      <xdr:rowOff>122555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2781300" y="70396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107315</xdr:rowOff>
    </xdr:from>
    <xdr:ext cx="76136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461260" y="7125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33146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52705</xdr:rowOff>
    </xdr:from>
    <xdr:to>
      <xdr:col>29</xdr:col>
      <xdr:colOff>177800</xdr:colOff>
      <xdr:row>36</xdr:row>
      <xdr:rowOff>154940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5453380" y="6899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240665</xdr:rowOff>
    </xdr:from>
    <xdr:ext cx="760730" cy="259080"/>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588000" y="67443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22860</xdr:rowOff>
    </xdr:from>
    <xdr:to>
      <xdr:col>26</xdr:col>
      <xdr:colOff>101600</xdr:colOff>
      <xdr:row>36</xdr:row>
      <xdr:rowOff>124460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820920" y="686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134620</xdr:rowOff>
    </xdr:from>
    <xdr:ext cx="735965" cy="25781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500880" y="663829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59,386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62230</xdr:rowOff>
    </xdr:from>
    <xdr:to>
      <xdr:col>22</xdr:col>
      <xdr:colOff>165100</xdr:colOff>
      <xdr:row>36</xdr:row>
      <xdr:rowOff>163830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142740" y="690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173355</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822700" y="6677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168275</xdr:rowOff>
    </xdr:from>
    <xdr:to>
      <xdr:col>19</xdr:col>
      <xdr:colOff>38100</xdr:colOff>
      <xdr:row>37</xdr:row>
      <xdr:rowOff>98425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3464560" y="701484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279400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14452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128270</xdr:rowOff>
    </xdr:from>
    <xdr:to>
      <xdr:col>15</xdr:col>
      <xdr:colOff>101600</xdr:colOff>
      <xdr:row>37</xdr:row>
      <xdr:rowOff>57785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2781300" y="6974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240665</xdr:rowOff>
    </xdr:from>
    <xdr:ext cx="761365"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461260" y="6744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201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8285" cy="2584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0292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144145</xdr:rowOff>
    </xdr:from>
    <xdr:ext cx="594995" cy="25781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18299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4995" cy="25908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8642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5422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52228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29</xdr:row>
      <xdr:rowOff>38100</xdr:rowOff>
    </xdr:from>
    <xdr:ext cx="684530" cy="259080"/>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490347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4530" cy="257810"/>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200" y="45847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105410</xdr:rowOff>
    </xdr:from>
    <xdr:to>
      <xdr:col>24</xdr:col>
      <xdr:colOff>62865</xdr:colOff>
      <xdr:row>38</xdr:row>
      <xdr:rowOff>123825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511675" y="4970780"/>
          <a:ext cx="127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127635</xdr:rowOff>
    </xdr:from>
    <xdr:ext cx="534670" cy="2584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564380" y="6501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123825</xdr:rowOff>
    </xdr:from>
    <xdr:to>
      <xdr:col>24</xdr:col>
      <xdr:colOff>152400</xdr:colOff>
      <xdr:row>38</xdr:row>
      <xdr:rowOff>123825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429760" y="6497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52070</xdr:rowOff>
    </xdr:from>
    <xdr:ext cx="690245" cy="257810"/>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564380" y="474980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1,045,947</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105410</xdr:rowOff>
    </xdr:from>
    <xdr:to>
      <xdr:col>24</xdr:col>
      <xdr:colOff>152400</xdr:colOff>
      <xdr:row>29</xdr:row>
      <xdr:rowOff>105410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429760" y="4970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84455</xdr:rowOff>
    </xdr:from>
    <xdr:to>
      <xdr:col>24</xdr:col>
      <xdr:colOff>63500</xdr:colOff>
      <xdr:row>36</xdr:row>
      <xdr:rowOff>90170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00780" y="612330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144780</xdr:rowOff>
    </xdr:from>
    <xdr:ext cx="598805" cy="257810"/>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564380" y="61836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46278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84455</xdr:rowOff>
    </xdr:from>
    <xdr:to>
      <xdr:col>19</xdr:col>
      <xdr:colOff>177800</xdr:colOff>
      <xdr:row>36</xdr:row>
      <xdr:rowOff>148590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832100" y="6123305"/>
          <a:ext cx="8686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64770</xdr:rowOff>
    </xdr:from>
    <xdr:to>
      <xdr:col>20</xdr:col>
      <xdr:colOff>38100</xdr:colOff>
      <xdr:row>37</xdr:row>
      <xdr:rowOff>166370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649980" y="6271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157480</xdr:rowOff>
    </xdr:from>
    <xdr:ext cx="597535" cy="2584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06140" y="636397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148590</xdr:rowOff>
    </xdr:from>
    <xdr:to>
      <xdr:col>15</xdr:col>
      <xdr:colOff>50800</xdr:colOff>
      <xdr:row>37</xdr:row>
      <xdr:rowOff>7620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968500" y="618744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109855</xdr:rowOff>
    </xdr:from>
    <xdr:to>
      <xdr:col>15</xdr:col>
      <xdr:colOff>101600</xdr:colOff>
      <xdr:row>38</xdr:row>
      <xdr:rowOff>40640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781300" y="63163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38</xdr:row>
      <xdr:rowOff>31115</xdr:rowOff>
    </xdr:from>
    <xdr:ext cx="598170" cy="25717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542540" y="640524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7620</xdr:rowOff>
    </xdr:from>
    <xdr:to>
      <xdr:col>10</xdr:col>
      <xdr:colOff>114300</xdr:colOff>
      <xdr:row>37</xdr:row>
      <xdr:rowOff>29210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04900" y="621411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115570</xdr:rowOff>
    </xdr:from>
    <xdr:to>
      <xdr:col>10</xdr:col>
      <xdr:colOff>165100</xdr:colOff>
      <xdr:row>38</xdr:row>
      <xdr:rowOff>45720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17700" y="632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38</xdr:row>
      <xdr:rowOff>36830</xdr:rowOff>
    </xdr:from>
    <xdr:ext cx="597535" cy="2584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673860" y="641096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123825</xdr:rowOff>
    </xdr:from>
    <xdr:to>
      <xdr:col>6</xdr:col>
      <xdr:colOff>38100</xdr:colOff>
      <xdr:row>38</xdr:row>
      <xdr:rowOff>53975</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54100" y="63303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45085</xdr:rowOff>
    </xdr:from>
    <xdr:ext cx="597535" cy="2584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10260" y="64192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46278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62230</xdr:rowOff>
    </xdr:from>
    <xdr:ext cx="598805" cy="259080"/>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564380" y="593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649980" y="60718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151130</xdr:rowOff>
    </xdr:from>
    <xdr:ext cx="597535"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06140" y="5854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97790</xdr:rowOff>
    </xdr:from>
    <xdr:to>
      <xdr:col>15</xdr:col>
      <xdr:colOff>101600</xdr:colOff>
      <xdr:row>37</xdr:row>
      <xdr:rowOff>28575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781300" y="61366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44450</xdr:rowOff>
    </xdr:from>
    <xdr:ext cx="598170"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542540" y="5915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128270</xdr:rowOff>
    </xdr:from>
    <xdr:to>
      <xdr:col>10</xdr:col>
      <xdr:colOff>165100</xdr:colOff>
      <xdr:row>37</xdr:row>
      <xdr:rowOff>58420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17700" y="616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74930</xdr:rowOff>
    </xdr:from>
    <xdr:ext cx="597535" cy="2584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673860" y="59461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149225</xdr:rowOff>
    </xdr:from>
    <xdr:to>
      <xdr:col>6</xdr:col>
      <xdr:colOff>38100</xdr:colOff>
      <xdr:row>37</xdr:row>
      <xdr:rowOff>79375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54100" y="61880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95885</xdr:rowOff>
    </xdr:from>
    <xdr:ext cx="597535" cy="259080"/>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10260" y="5967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0866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140335</xdr:rowOff>
    </xdr:from>
    <xdr:to>
      <xdr:col>28</xdr:col>
      <xdr:colOff>114300</xdr:colOff>
      <xdr:row>58</xdr:row>
      <xdr:rowOff>140335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828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02920" y="9726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781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27862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4530"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200" y="883285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167640</xdr:rowOff>
    </xdr:from>
    <xdr:ext cx="684530"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838581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79375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26670</xdr:rowOff>
    </xdr:from>
    <xdr:to>
      <xdr:col>24</xdr:col>
      <xdr:colOff>62865</xdr:colOff>
      <xdr:row>58</xdr:row>
      <xdr:rowOff>52070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511675" y="841248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55880</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564380"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95,996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429760" y="977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144780</xdr:rowOff>
    </xdr:from>
    <xdr:ext cx="690245" cy="25781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564380" y="819531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1,623,705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26670</xdr:rowOff>
    </xdr:from>
    <xdr:to>
      <xdr:col>24</xdr:col>
      <xdr:colOff>152400</xdr:colOff>
      <xdr:row>50</xdr:row>
      <xdr:rowOff>26670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29760" y="8412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24130</xdr:rowOff>
    </xdr:from>
    <xdr:to>
      <xdr:col>24</xdr:col>
      <xdr:colOff>63500</xdr:colOff>
      <xdr:row>57</xdr:row>
      <xdr:rowOff>24765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00780" y="958342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10795</xdr:rowOff>
    </xdr:from>
    <xdr:ext cx="598805" cy="25781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564380" y="957008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32385</xdr:rowOff>
    </xdr:from>
    <xdr:to>
      <xdr:col>24</xdr:col>
      <xdr:colOff>114300</xdr:colOff>
      <xdr:row>57</xdr:row>
      <xdr:rowOff>133985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46278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24130</xdr:rowOff>
    </xdr:from>
    <xdr:to>
      <xdr:col>19</xdr:col>
      <xdr:colOff>177800</xdr:colOff>
      <xdr:row>57</xdr:row>
      <xdr:rowOff>41910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832100" y="958342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74930</xdr:rowOff>
    </xdr:from>
    <xdr:to>
      <xdr:col>20</xdr:col>
      <xdr:colOff>38100</xdr:colOff>
      <xdr:row>58</xdr:row>
      <xdr:rowOff>5080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649980" y="96342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167640</xdr:rowOff>
    </xdr:from>
    <xdr:ext cx="597535" cy="2584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06140" y="972693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41910</xdr:rowOff>
    </xdr:from>
    <xdr:to>
      <xdr:col>15</xdr:col>
      <xdr:colOff>50800</xdr:colOff>
      <xdr:row>57</xdr:row>
      <xdr:rowOff>50800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968500" y="960120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87630</xdr:rowOff>
    </xdr:from>
    <xdr:to>
      <xdr:col>15</xdr:col>
      <xdr:colOff>101600</xdr:colOff>
      <xdr:row>58</xdr:row>
      <xdr:rowOff>17780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781300" y="964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8890</xdr:rowOff>
    </xdr:from>
    <xdr:ext cx="598170" cy="2584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542540" y="9735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46990</xdr:rowOff>
    </xdr:from>
    <xdr:to>
      <xdr:col>10</xdr:col>
      <xdr:colOff>114300</xdr:colOff>
      <xdr:row>57</xdr:row>
      <xdr:rowOff>50800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04900" y="960628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86360</xdr:rowOff>
    </xdr:from>
    <xdr:to>
      <xdr:col>10</xdr:col>
      <xdr:colOff>165100</xdr:colOff>
      <xdr:row>58</xdr:row>
      <xdr:rowOff>16510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17700" y="964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7620</xdr:rowOff>
    </xdr:from>
    <xdr:ext cx="597535"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673860" y="973455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95885</xdr:rowOff>
    </xdr:from>
    <xdr:to>
      <xdr:col>6</xdr:col>
      <xdr:colOff>38100</xdr:colOff>
      <xdr:row>58</xdr:row>
      <xdr:rowOff>26035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54100" y="96551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17780</xdr:rowOff>
    </xdr:from>
    <xdr:ext cx="597535" cy="25781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10260" y="97447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145415</xdr:rowOff>
    </xdr:from>
    <xdr:to>
      <xdr:col>24</xdr:col>
      <xdr:colOff>114300</xdr:colOff>
      <xdr:row>57</xdr:row>
      <xdr:rowOff>75565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462780" y="9537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167640</xdr:rowOff>
    </xdr:from>
    <xdr:ext cx="598805" cy="2584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564380" y="9391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144780</xdr:rowOff>
    </xdr:from>
    <xdr:to>
      <xdr:col>20</xdr:col>
      <xdr:colOff>38100</xdr:colOff>
      <xdr:row>57</xdr:row>
      <xdr:rowOff>74930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649980" y="95364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91440</xdr:rowOff>
    </xdr:from>
    <xdr:ext cx="597535" cy="2584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06140" y="931545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162560</xdr:rowOff>
    </xdr:from>
    <xdr:to>
      <xdr:col>15</xdr:col>
      <xdr:colOff>101600</xdr:colOff>
      <xdr:row>57</xdr:row>
      <xdr:rowOff>92710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781300" y="955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109220</xdr:rowOff>
    </xdr:from>
    <xdr:ext cx="598170" cy="25781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42540" y="93332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167640</xdr:rowOff>
    </xdr:from>
    <xdr:to>
      <xdr:col>10</xdr:col>
      <xdr:colOff>165100</xdr:colOff>
      <xdr:row>57</xdr:row>
      <xdr:rowOff>101600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177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118110</xdr:rowOff>
    </xdr:from>
    <xdr:ext cx="5975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73860" y="9342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167005</xdr:rowOff>
    </xdr:from>
    <xdr:to>
      <xdr:col>6</xdr:col>
      <xdr:colOff>38100</xdr:colOff>
      <xdr:row>57</xdr:row>
      <xdr:rowOff>97790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54100" y="955865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113665</xdr:rowOff>
    </xdr:from>
    <xdr:ext cx="5975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10260" y="93376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289,348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08660" y="112420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140335</xdr:rowOff>
    </xdr:from>
    <xdr:to>
      <xdr:col>28</xdr:col>
      <xdr:colOff>114300</xdr:colOff>
      <xdr:row>78</xdr:row>
      <xdr:rowOff>140335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8285" cy="2584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02920" y="130797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781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370" y="1263142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370" y="121856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140335</xdr:rowOff>
    </xdr:from>
    <xdr:to>
      <xdr:col>28</xdr:col>
      <xdr:colOff>114300</xdr:colOff>
      <xdr:row>70</xdr:row>
      <xdr:rowOff>140335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167640</xdr:rowOff>
    </xdr:from>
    <xdr:ext cx="5949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17386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2903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158750</xdr:rowOff>
    </xdr:from>
    <xdr:to>
      <xdr:col>24</xdr:col>
      <xdr:colOff>62865</xdr:colOff>
      <xdr:row>78</xdr:row>
      <xdr:rowOff>135255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511675" y="1189736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139065</xdr:rowOff>
    </xdr:from>
    <xdr:ext cx="378460" cy="259080"/>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564380" y="132187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429760" y="13214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105410</xdr:rowOff>
    </xdr:from>
    <xdr:ext cx="598805" cy="2584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564380" y="11676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295,871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158750</xdr:rowOff>
    </xdr:from>
    <xdr:to>
      <xdr:col>24</xdr:col>
      <xdr:colOff>152400</xdr:colOff>
      <xdr:row>70</xdr:row>
      <xdr:rowOff>158750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29760" y="11897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159385</xdr:rowOff>
    </xdr:from>
    <xdr:to>
      <xdr:col>24</xdr:col>
      <xdr:colOff>63500</xdr:colOff>
      <xdr:row>77</xdr:row>
      <xdr:rowOff>160655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00780" y="1307147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115570</xdr:rowOff>
    </xdr:from>
    <xdr:ext cx="534670" cy="25908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564380" y="13027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137160</xdr:rowOff>
    </xdr:from>
    <xdr:to>
      <xdr:col>24</xdr:col>
      <xdr:colOff>114300</xdr:colOff>
      <xdr:row>78</xdr:row>
      <xdr:rowOff>67310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462780" y="1304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160655</xdr:rowOff>
    </xdr:from>
    <xdr:to>
      <xdr:col>19</xdr:col>
      <xdr:colOff>177800</xdr:colOff>
      <xdr:row>77</xdr:row>
      <xdr:rowOff>165100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832100" y="1307274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135890</xdr:rowOff>
    </xdr:from>
    <xdr:to>
      <xdr:col>20</xdr:col>
      <xdr:colOff>38100</xdr:colOff>
      <xdr:row>78</xdr:row>
      <xdr:rowOff>66040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649980" y="130479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57150</xdr:rowOff>
    </xdr:from>
    <xdr:ext cx="533400" cy="25908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438525" y="1313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163195</xdr:rowOff>
    </xdr:from>
    <xdr:to>
      <xdr:col>15</xdr:col>
      <xdr:colOff>50800</xdr:colOff>
      <xdr:row>77</xdr:row>
      <xdr:rowOff>165100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968500" y="1307528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2540</xdr:rowOff>
    </xdr:from>
    <xdr:to>
      <xdr:col>15</xdr:col>
      <xdr:colOff>101600</xdr:colOff>
      <xdr:row>78</xdr:row>
      <xdr:rowOff>104140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7813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95250</xdr:rowOff>
    </xdr:from>
    <xdr:ext cx="533400"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574925" y="13174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163195</xdr:rowOff>
    </xdr:from>
    <xdr:to>
      <xdr:col>10</xdr:col>
      <xdr:colOff>114300</xdr:colOff>
      <xdr:row>78</xdr:row>
      <xdr:rowOff>26035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04900" y="1307528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165100</xdr:rowOff>
    </xdr:from>
    <xdr:to>
      <xdr:col>10</xdr:col>
      <xdr:colOff>165100</xdr:colOff>
      <xdr:row>78</xdr:row>
      <xdr:rowOff>95250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17700" y="1307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86360</xdr:rowOff>
    </xdr:from>
    <xdr:ext cx="534035" cy="25781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06245" y="131660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84455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54100" y="1306703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75565</xdr:rowOff>
    </xdr:from>
    <xdr:ext cx="533400"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42645" y="131552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109220</xdr:rowOff>
    </xdr:from>
    <xdr:to>
      <xdr:col>24</xdr:col>
      <xdr:colOff>114300</xdr:colOff>
      <xdr:row>78</xdr:row>
      <xdr:rowOff>38735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462780" y="130213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132080</xdr:rowOff>
    </xdr:from>
    <xdr:ext cx="534670" cy="2584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564380" y="12876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109855</xdr:rowOff>
    </xdr:from>
    <xdr:to>
      <xdr:col>20</xdr:col>
      <xdr:colOff>38100</xdr:colOff>
      <xdr:row>78</xdr:row>
      <xdr:rowOff>40640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649980" y="1302194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56515</xdr:rowOff>
    </xdr:from>
    <xdr:ext cx="533400" cy="2584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38525" y="128009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114300</xdr:rowOff>
    </xdr:from>
    <xdr:to>
      <xdr:col>15</xdr:col>
      <xdr:colOff>101600</xdr:colOff>
      <xdr:row>78</xdr:row>
      <xdr:rowOff>44450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781300" y="13026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60960</xdr:rowOff>
    </xdr:from>
    <xdr:ext cx="5334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574925" y="12805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112395</xdr:rowOff>
    </xdr:from>
    <xdr:to>
      <xdr:col>10</xdr:col>
      <xdr:colOff>165100</xdr:colOff>
      <xdr:row>78</xdr:row>
      <xdr:rowOff>42545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17700" y="13024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59055</xdr:rowOff>
    </xdr:from>
    <xdr:ext cx="53403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06245"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146685</xdr:rowOff>
    </xdr:from>
    <xdr:to>
      <xdr:col>6</xdr:col>
      <xdr:colOff>38100</xdr:colOff>
      <xdr:row>78</xdr:row>
      <xdr:rowOff>76835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54100" y="130587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93345</xdr:rowOff>
    </xdr:from>
    <xdr:ext cx="53340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42645" y="12837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08660" y="145948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0292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781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57708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781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6431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124460</xdr:rowOff>
    </xdr:from>
    <xdr:to>
      <xdr:col>24</xdr:col>
      <xdr:colOff>62865</xdr:colOff>
      <xdr:row>98</xdr:row>
      <xdr:rowOff>13970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511675" y="1521587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17780</xdr:rowOff>
    </xdr:from>
    <xdr:ext cx="534670" cy="257810"/>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564380" y="164769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13970</xdr:rowOff>
    </xdr:from>
    <xdr:to>
      <xdr:col>24</xdr:col>
      <xdr:colOff>152400</xdr:colOff>
      <xdr:row>98</xdr:row>
      <xdr:rowOff>13970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429760" y="16473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71120</xdr:rowOff>
    </xdr:from>
    <xdr:ext cx="598805" cy="2584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564380" y="149948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191,994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124460</xdr:rowOff>
    </xdr:from>
    <xdr:to>
      <xdr:col>24</xdr:col>
      <xdr:colOff>152400</xdr:colOff>
      <xdr:row>90</xdr:row>
      <xdr:rowOff>124460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429760" y="15215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114935</xdr:rowOff>
    </xdr:from>
    <xdr:to>
      <xdr:col>24</xdr:col>
      <xdr:colOff>63500</xdr:colOff>
      <xdr:row>96</xdr:row>
      <xdr:rowOff>77470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00780" y="16059785"/>
          <a:ext cx="8128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166370</xdr:rowOff>
    </xdr:from>
    <xdr:ext cx="534670" cy="257810"/>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564380" y="157683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143510</xdr:rowOff>
    </xdr:from>
    <xdr:to>
      <xdr:col>24</xdr:col>
      <xdr:colOff>114300</xdr:colOff>
      <xdr:row>95</xdr:row>
      <xdr:rowOff>73660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462780" y="1591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77470</xdr:rowOff>
    </xdr:from>
    <xdr:to>
      <xdr:col>19</xdr:col>
      <xdr:colOff>177800</xdr:colOff>
      <xdr:row>96</xdr:row>
      <xdr:rowOff>101600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832100" y="1619377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164465</xdr:rowOff>
    </xdr:from>
    <xdr:to>
      <xdr:col>20</xdr:col>
      <xdr:colOff>38100</xdr:colOff>
      <xdr:row>96</xdr:row>
      <xdr:rowOff>94615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649980" y="161093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111125</xdr:rowOff>
    </xdr:from>
    <xdr:ext cx="533400" cy="25781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38525" y="158845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99695</xdr:rowOff>
    </xdr:from>
    <xdr:to>
      <xdr:col>15</xdr:col>
      <xdr:colOff>50800</xdr:colOff>
      <xdr:row>96</xdr:row>
      <xdr:rowOff>101600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968500" y="1621599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166370</xdr:rowOff>
    </xdr:from>
    <xdr:to>
      <xdr:col>15</xdr:col>
      <xdr:colOff>101600</xdr:colOff>
      <xdr:row>96</xdr:row>
      <xdr:rowOff>96520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781300" y="1611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113030</xdr:rowOff>
    </xdr:from>
    <xdr:ext cx="53340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574925" y="15886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74930</xdr:rowOff>
    </xdr:from>
    <xdr:to>
      <xdr:col>10</xdr:col>
      <xdr:colOff>114300</xdr:colOff>
      <xdr:row>96</xdr:row>
      <xdr:rowOff>99695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04900" y="16191230"/>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36830</xdr:rowOff>
    </xdr:from>
    <xdr:to>
      <xdr:col>10</xdr:col>
      <xdr:colOff>165100</xdr:colOff>
      <xdr:row>96</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17700" y="1615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154940</xdr:rowOff>
    </xdr:from>
    <xdr:ext cx="534035" cy="25781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06245" y="1592834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41910</xdr:rowOff>
    </xdr:from>
    <xdr:to>
      <xdr:col>6</xdr:col>
      <xdr:colOff>38100</xdr:colOff>
      <xdr:row>96</xdr:row>
      <xdr:rowOff>143510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54100" y="16158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134620</xdr:rowOff>
    </xdr:from>
    <xdr:ext cx="533400" cy="25781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42645" y="16250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64135</xdr:rowOff>
    </xdr:from>
    <xdr:to>
      <xdr:col>24</xdr:col>
      <xdr:colOff>114300</xdr:colOff>
      <xdr:row>95</xdr:row>
      <xdr:rowOff>166370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462780" y="16008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42545</xdr:rowOff>
    </xdr:from>
    <xdr:ext cx="534670" cy="25781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564380" y="159873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26670</xdr:rowOff>
    </xdr:from>
    <xdr:to>
      <xdr:col>20</xdr:col>
      <xdr:colOff>38100</xdr:colOff>
      <xdr:row>96</xdr:row>
      <xdr:rowOff>128270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649980" y="161429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119380</xdr:rowOff>
    </xdr:from>
    <xdr:ext cx="5334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38525" y="16235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50800</xdr:rowOff>
    </xdr:from>
    <xdr:to>
      <xdr:col>15</xdr:col>
      <xdr:colOff>101600</xdr:colOff>
      <xdr:row>96</xdr:row>
      <xdr:rowOff>152400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7813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143510</xdr:rowOff>
    </xdr:from>
    <xdr:ext cx="533400" cy="25781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574925" y="16259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48895</xdr:rowOff>
    </xdr:from>
    <xdr:to>
      <xdr:col>10</xdr:col>
      <xdr:colOff>165100</xdr:colOff>
      <xdr:row>96</xdr:row>
      <xdr:rowOff>150495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17700" y="161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141605</xdr:rowOff>
    </xdr:from>
    <xdr:ext cx="53403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06245" y="16257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23495</xdr:rowOff>
    </xdr:from>
    <xdr:to>
      <xdr:col>6</xdr:col>
      <xdr:colOff>38100</xdr:colOff>
      <xdr:row>96</xdr:row>
      <xdr:rowOff>125095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54100" y="16139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141605</xdr:rowOff>
    </xdr:from>
    <xdr:ext cx="5334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42645" y="15915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79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9318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84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187440" y="64477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84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850890" y="60744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167640</xdr:rowOff>
    </xdr:from>
    <xdr:ext cx="594995"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850890" y="57035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85089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85089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4530"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760720" y="45847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99695</xdr:rowOff>
    </xdr:from>
    <xdr:to>
      <xdr:col>54</xdr:col>
      <xdr:colOff>185420</xdr:colOff>
      <xdr:row>38</xdr:row>
      <xdr:rowOff>97790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198100" y="5300345"/>
          <a:ext cx="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100965</xdr:rowOff>
    </xdr:from>
    <xdr:ext cx="534035" cy="2584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248900" y="6475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97790</xdr:rowOff>
    </xdr:from>
    <xdr:to>
      <xdr:col>55</xdr:col>
      <xdr:colOff>88900</xdr:colOff>
      <xdr:row>38</xdr:row>
      <xdr:rowOff>97790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114280" y="6471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46990</xdr:rowOff>
    </xdr:from>
    <xdr:ext cx="598170" cy="2584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248900" y="5080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691,153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99695</xdr:rowOff>
    </xdr:from>
    <xdr:to>
      <xdr:col>55</xdr:col>
      <xdr:colOff>88900</xdr:colOff>
      <xdr:row>31</xdr:row>
      <xdr:rowOff>99695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114280" y="5300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144145</xdr:rowOff>
    </xdr:from>
    <xdr:to>
      <xdr:col>55</xdr:col>
      <xdr:colOff>0</xdr:colOff>
      <xdr:row>36</xdr:row>
      <xdr:rowOff>163195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385300" y="6015355"/>
          <a:ext cx="8128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120650</xdr:rowOff>
    </xdr:from>
    <xdr:ext cx="598170" cy="2584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248900" y="599186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97790</xdr:rowOff>
    </xdr:from>
    <xdr:to>
      <xdr:col>55</xdr:col>
      <xdr:colOff>50800</xdr:colOff>
      <xdr:row>37</xdr:row>
      <xdr:rowOff>27305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152380" y="613664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144145</xdr:rowOff>
    </xdr:from>
    <xdr:to>
      <xdr:col>50</xdr:col>
      <xdr:colOff>114300</xdr:colOff>
      <xdr:row>37</xdr:row>
      <xdr:rowOff>78740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521700" y="6015355"/>
          <a:ext cx="8636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133350</xdr:rowOff>
    </xdr:from>
    <xdr:to>
      <xdr:col>50</xdr:col>
      <xdr:colOff>165100</xdr:colOff>
      <xdr:row>36</xdr:row>
      <xdr:rowOff>63500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334500" y="6004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54610</xdr:rowOff>
    </xdr:from>
    <xdr:ext cx="597535" cy="257810"/>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090660" y="60934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78740</xdr:rowOff>
    </xdr:from>
    <xdr:to>
      <xdr:col>45</xdr:col>
      <xdr:colOff>177800</xdr:colOff>
      <xdr:row>37</xdr:row>
      <xdr:rowOff>93345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653020" y="6285230"/>
          <a:ext cx="8686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73025</xdr:rowOff>
    </xdr:from>
    <xdr:to>
      <xdr:col>46</xdr:col>
      <xdr:colOff>38100</xdr:colOff>
      <xdr:row>38</xdr:row>
      <xdr:rowOff>3175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470900" y="6279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166370</xdr:rowOff>
    </xdr:from>
    <xdr:ext cx="597535" cy="25781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227060" y="63728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93345</xdr:rowOff>
    </xdr:from>
    <xdr:to>
      <xdr:col>41</xdr:col>
      <xdr:colOff>50800</xdr:colOff>
      <xdr:row>37</xdr:row>
      <xdr:rowOff>111760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789420" y="629983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57150</xdr:rowOff>
    </xdr:from>
    <xdr:to>
      <xdr:col>41</xdr:col>
      <xdr:colOff>101600</xdr:colOff>
      <xdr:row>37</xdr:row>
      <xdr:rowOff>158750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60222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149860</xdr:rowOff>
    </xdr:from>
    <xdr:ext cx="59817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363460" y="6356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66675</xdr:rowOff>
    </xdr:from>
    <xdr:to>
      <xdr:col>36</xdr:col>
      <xdr:colOff>165100</xdr:colOff>
      <xdr:row>37</xdr:row>
      <xdr:rowOff>167640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738620" y="62731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159385</xdr:rowOff>
    </xdr:from>
    <xdr:ext cx="597535" cy="25781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494780" y="63658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112395</xdr:rowOff>
    </xdr:from>
    <xdr:to>
      <xdr:col>55</xdr:col>
      <xdr:colOff>50800</xdr:colOff>
      <xdr:row>37</xdr:row>
      <xdr:rowOff>42545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152380" y="61512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90805</xdr:rowOff>
    </xdr:from>
    <xdr:ext cx="598170" cy="257810"/>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248900" y="612965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207,625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93345</xdr:rowOff>
    </xdr:from>
    <xdr:to>
      <xdr:col>50</xdr:col>
      <xdr:colOff>165100</xdr:colOff>
      <xdr:row>36</xdr:row>
      <xdr:rowOff>23495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334500" y="5964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40640</xdr:rowOff>
    </xdr:from>
    <xdr:ext cx="597535" cy="2584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090660" y="574421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307,777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28575</xdr:rowOff>
    </xdr:from>
    <xdr:to>
      <xdr:col>46</xdr:col>
      <xdr:colOff>38100</xdr:colOff>
      <xdr:row>37</xdr:row>
      <xdr:rowOff>129540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470900" y="623506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146050</xdr:rowOff>
    </xdr:from>
    <xdr:ext cx="597535" cy="25781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227060" y="6017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42545</xdr:rowOff>
    </xdr:from>
    <xdr:to>
      <xdr:col>41</xdr:col>
      <xdr:colOff>101600</xdr:colOff>
      <xdr:row>37</xdr:row>
      <xdr:rowOff>144145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60222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160655</xdr:rowOff>
    </xdr:from>
    <xdr:ext cx="59817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363460" y="6031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60960</xdr:rowOff>
    </xdr:from>
    <xdr:to>
      <xdr:col>36</xdr:col>
      <xdr:colOff>165100</xdr:colOff>
      <xdr:row>37</xdr:row>
      <xdr:rowOff>162560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73862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7620</xdr:rowOff>
    </xdr:from>
    <xdr:ext cx="597535" cy="2584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494780" y="604647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79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9318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650" cy="2584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187440" y="98552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144145</xdr:rowOff>
    </xdr:from>
    <xdr:ext cx="684530" cy="25781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760720" y="953579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31280" y="93560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160655</xdr:rowOff>
    </xdr:from>
    <xdr:ext cx="68453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760720" y="921702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6350</xdr:rowOff>
    </xdr:from>
    <xdr:ext cx="684530"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760720" y="889508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4530"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760720" y="857567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453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760720" y="825627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4530" cy="25781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760720" y="79375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167640</xdr:rowOff>
    </xdr:from>
    <xdr:to>
      <xdr:col>54</xdr:col>
      <xdr:colOff>185420</xdr:colOff>
      <xdr:row>59</xdr:row>
      <xdr:rowOff>86360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198100" y="855345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89535</xdr:rowOff>
    </xdr:from>
    <xdr:ext cx="534035" cy="25781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248900" y="99841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39,948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86360</xdr:rowOff>
    </xdr:from>
    <xdr:to>
      <xdr:col>55</xdr:col>
      <xdr:colOff>88900</xdr:colOff>
      <xdr:row>59</xdr:row>
      <xdr:rowOff>86360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114280" y="9980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689610"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248900" y="83331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4,512,865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167640</xdr:rowOff>
    </xdr:from>
    <xdr:to>
      <xdr:col>55</xdr:col>
      <xdr:colOff>88900</xdr:colOff>
      <xdr:row>50</xdr:row>
      <xdr:rowOff>167640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114280" y="8553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123190</xdr:rowOff>
    </xdr:from>
    <xdr:to>
      <xdr:col>55</xdr:col>
      <xdr:colOff>0</xdr:colOff>
      <xdr:row>58</xdr:row>
      <xdr:rowOff>139065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385300" y="985012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79375</xdr:rowOff>
    </xdr:from>
    <xdr:ext cx="598170" cy="2584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248900" y="980630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100965</xdr:rowOff>
    </xdr:from>
    <xdr:to>
      <xdr:col>55</xdr:col>
      <xdr:colOff>50800</xdr:colOff>
      <xdr:row>59</xdr:row>
      <xdr:rowOff>31115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152380" y="98278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69215</xdr:rowOff>
    </xdr:from>
    <xdr:to>
      <xdr:col>50</xdr:col>
      <xdr:colOff>114300</xdr:colOff>
      <xdr:row>58</xdr:row>
      <xdr:rowOff>123190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521700" y="9796145"/>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133350</xdr:rowOff>
    </xdr:from>
    <xdr:to>
      <xdr:col>50</xdr:col>
      <xdr:colOff>165100</xdr:colOff>
      <xdr:row>59</xdr:row>
      <xdr:rowOff>63500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334500" y="9860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54610</xdr:rowOff>
    </xdr:from>
    <xdr:ext cx="597535" cy="25781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090660" y="99491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69215</xdr:rowOff>
    </xdr:from>
    <xdr:to>
      <xdr:col>45</xdr:col>
      <xdr:colOff>177800</xdr:colOff>
      <xdr:row>58</xdr:row>
      <xdr:rowOff>146685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653020" y="9796145"/>
          <a:ext cx="8686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133350</xdr:rowOff>
    </xdr:from>
    <xdr:to>
      <xdr:col>46</xdr:col>
      <xdr:colOff>38100</xdr:colOff>
      <xdr:row>59</xdr:row>
      <xdr:rowOff>63500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470900" y="98602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59</xdr:row>
      <xdr:rowOff>54610</xdr:rowOff>
    </xdr:from>
    <xdr:ext cx="597535" cy="25781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227060" y="99491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96520</xdr:rowOff>
    </xdr:from>
    <xdr:to>
      <xdr:col>41</xdr:col>
      <xdr:colOff>50800</xdr:colOff>
      <xdr:row>58</xdr:row>
      <xdr:rowOff>146685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789420" y="982345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144780</xdr:rowOff>
    </xdr:from>
    <xdr:to>
      <xdr:col>41</xdr:col>
      <xdr:colOff>101600</xdr:colOff>
      <xdr:row>59</xdr:row>
      <xdr:rowOff>74930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602220" y="9871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59</xdr:row>
      <xdr:rowOff>66040</xdr:rowOff>
    </xdr:from>
    <xdr:ext cx="598170" cy="25781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363460" y="996061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132080</xdr:rowOff>
    </xdr:from>
    <xdr:to>
      <xdr:col>36</xdr:col>
      <xdr:colOff>165100</xdr:colOff>
      <xdr:row>59</xdr:row>
      <xdr:rowOff>62230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73862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59</xdr:row>
      <xdr:rowOff>53340</xdr:rowOff>
    </xdr:from>
    <xdr:ext cx="597535" cy="25781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494780" y="99479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88265</xdr:rowOff>
    </xdr:from>
    <xdr:to>
      <xdr:col>55</xdr:col>
      <xdr:colOff>50800</xdr:colOff>
      <xdr:row>59</xdr:row>
      <xdr:rowOff>18415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152380" y="98151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47625</xdr:rowOff>
    </xdr:from>
    <xdr:ext cx="598170" cy="2584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248900" y="9606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72390</xdr:rowOff>
    </xdr:from>
    <xdr:to>
      <xdr:col>50</xdr:col>
      <xdr:colOff>165100</xdr:colOff>
      <xdr:row>59</xdr:row>
      <xdr:rowOff>2540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334500"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19050</xdr:rowOff>
    </xdr:from>
    <xdr:ext cx="597535" cy="2584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090660" y="95783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450,801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18415</xdr:rowOff>
    </xdr:from>
    <xdr:to>
      <xdr:col>46</xdr:col>
      <xdr:colOff>38100</xdr:colOff>
      <xdr:row>58</xdr:row>
      <xdr:rowOff>120650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470900" y="97453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136525</xdr:rowOff>
    </xdr:from>
    <xdr:ext cx="597535"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227060" y="95281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95885</xdr:rowOff>
    </xdr:from>
    <xdr:to>
      <xdr:col>41</xdr:col>
      <xdr:colOff>101600</xdr:colOff>
      <xdr:row>59</xdr:row>
      <xdr:rowOff>26035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602220" y="982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42545</xdr:rowOff>
    </xdr:from>
    <xdr:ext cx="598170" cy="2584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363460" y="9601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45720</xdr:rowOff>
    </xdr:from>
    <xdr:to>
      <xdr:col>36</xdr:col>
      <xdr:colOff>165100</xdr:colOff>
      <xdr:row>58</xdr:row>
      <xdr:rowOff>147320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73862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163830</xdr:rowOff>
    </xdr:from>
    <xdr:ext cx="597535"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494780" y="955548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79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9318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7650" cy="2584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187440" y="130797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75</xdr:row>
      <xdr:rowOff>54610</xdr:rowOff>
    </xdr:from>
    <xdr:ext cx="684530" cy="25781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760720" y="1263142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84530" cy="2584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760720" y="1218565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167640</xdr:rowOff>
    </xdr:from>
    <xdr:ext cx="684530" cy="2584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760720" y="1173861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4530" cy="25781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760720" y="112903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144145</xdr:rowOff>
    </xdr:from>
    <xdr:to>
      <xdr:col>54</xdr:col>
      <xdr:colOff>185420</xdr:colOff>
      <xdr:row>78</xdr:row>
      <xdr:rowOff>140335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198100" y="12050395"/>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8920" cy="25781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248900" y="1322324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140335</xdr:rowOff>
    </xdr:from>
    <xdr:to>
      <xdr:col>55</xdr:col>
      <xdr:colOff>88900</xdr:colOff>
      <xdr:row>78</xdr:row>
      <xdr:rowOff>140335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90805</xdr:rowOff>
    </xdr:from>
    <xdr:ext cx="689610" cy="25781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248900" y="11829415"/>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2,614,626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144145</xdr:rowOff>
    </xdr:from>
    <xdr:to>
      <xdr:col>55</xdr:col>
      <xdr:colOff>88900</xdr:colOff>
      <xdr:row>71</xdr:row>
      <xdr:rowOff>144145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114280" y="12050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8890</xdr:rowOff>
    </xdr:from>
    <xdr:to>
      <xdr:col>55</xdr:col>
      <xdr:colOff>0</xdr:colOff>
      <xdr:row>78</xdr:row>
      <xdr:rowOff>31750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385300" y="1308862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3810</xdr:rowOff>
    </xdr:from>
    <xdr:ext cx="598170" cy="25908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248900" y="1308354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152380" y="13105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8890</xdr:rowOff>
    </xdr:from>
    <xdr:to>
      <xdr:col>50</xdr:col>
      <xdr:colOff>114300</xdr:colOff>
      <xdr:row>78</xdr:row>
      <xdr:rowOff>45085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521700" y="1308862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53975</xdr:rowOff>
    </xdr:from>
    <xdr:to>
      <xdr:col>50</xdr:col>
      <xdr:colOff>165100</xdr:colOff>
      <xdr:row>78</xdr:row>
      <xdr:rowOff>155575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334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146685</xdr:rowOff>
    </xdr:from>
    <xdr:ext cx="534035" cy="25781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123045" y="1322641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45085</xdr:rowOff>
    </xdr:from>
    <xdr:to>
      <xdr:col>45</xdr:col>
      <xdr:colOff>177800</xdr:colOff>
      <xdr:row>78</xdr:row>
      <xdr:rowOff>101600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653020" y="13124815"/>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55245</xdr:rowOff>
    </xdr:from>
    <xdr:to>
      <xdr:col>46</xdr:col>
      <xdr:colOff>38100</xdr:colOff>
      <xdr:row>78</xdr:row>
      <xdr:rowOff>156845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470900" y="131349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147955</xdr:rowOff>
    </xdr:from>
    <xdr:ext cx="533400" cy="25781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259445" y="13227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78105</xdr:rowOff>
    </xdr:from>
    <xdr:to>
      <xdr:col>41</xdr:col>
      <xdr:colOff>50800</xdr:colOff>
      <xdr:row>78</xdr:row>
      <xdr:rowOff>101600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789420" y="1315783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64770</xdr:rowOff>
    </xdr:from>
    <xdr:to>
      <xdr:col>41</xdr:col>
      <xdr:colOff>101600</xdr:colOff>
      <xdr:row>78</xdr:row>
      <xdr:rowOff>166370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60222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157480</xdr:rowOff>
    </xdr:from>
    <xdr:ext cx="533400"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395845" y="132372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41275</xdr:rowOff>
    </xdr:from>
    <xdr:to>
      <xdr:col>36</xdr:col>
      <xdr:colOff>165100</xdr:colOff>
      <xdr:row>78</xdr:row>
      <xdr:rowOff>143510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738620" y="13121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78</xdr:row>
      <xdr:rowOff>133985</xdr:rowOff>
    </xdr:from>
    <xdr:ext cx="597535"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494780" y="132137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152400</xdr:rowOff>
    </xdr:from>
    <xdr:to>
      <xdr:col>55</xdr:col>
      <xdr:colOff>50800</xdr:colOff>
      <xdr:row>78</xdr:row>
      <xdr:rowOff>82550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152380" y="130644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111760</xdr:rowOff>
    </xdr:from>
    <xdr:ext cx="598170" cy="2584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248900" y="12856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236,318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129540</xdr:rowOff>
    </xdr:from>
    <xdr:to>
      <xdr:col>50</xdr:col>
      <xdr:colOff>165100</xdr:colOff>
      <xdr:row>78</xdr:row>
      <xdr:rowOff>59690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33450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76200</xdr:rowOff>
    </xdr:from>
    <xdr:ext cx="597535" cy="2584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090660" y="1282065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285,950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166370</xdr:rowOff>
    </xdr:from>
    <xdr:to>
      <xdr:col>46</xdr:col>
      <xdr:colOff>38100</xdr:colOff>
      <xdr:row>78</xdr:row>
      <xdr:rowOff>95885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470900" y="1307846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76</xdr:row>
      <xdr:rowOff>112395</xdr:rowOff>
    </xdr:from>
    <xdr:ext cx="597535" cy="2584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227060" y="128568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50800</xdr:rowOff>
    </xdr:from>
    <xdr:to>
      <xdr:col>41</xdr:col>
      <xdr:colOff>101600</xdr:colOff>
      <xdr:row>78</xdr:row>
      <xdr:rowOff>152400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60222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167640</xdr:rowOff>
    </xdr:from>
    <xdr:ext cx="533400" cy="2584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395845" y="129120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27305</xdr:rowOff>
    </xdr:from>
    <xdr:to>
      <xdr:col>36</xdr:col>
      <xdr:colOff>165100</xdr:colOff>
      <xdr:row>78</xdr:row>
      <xdr:rowOff>128905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73862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76</xdr:row>
      <xdr:rowOff>145415</xdr:rowOff>
    </xdr:from>
    <xdr:ext cx="597535" cy="25781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494780" y="12889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79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9318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187440" y="164566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4530" cy="25781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760720" y="159994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4530" cy="25781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760720" y="15542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140335</xdr:rowOff>
    </xdr:from>
    <xdr:to>
      <xdr:col>59</xdr:col>
      <xdr:colOff>50800</xdr:colOff>
      <xdr:row>90</xdr:row>
      <xdr:rowOff>140335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167640</xdr:rowOff>
    </xdr:from>
    <xdr:ext cx="684530" cy="2584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760720" y="1509141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4530" cy="2578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760720" y="146431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86360</xdr:rowOff>
    </xdr:from>
    <xdr:to>
      <xdr:col>54</xdr:col>
      <xdr:colOff>185420</xdr:colOff>
      <xdr:row>98</xdr:row>
      <xdr:rowOff>132715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198100" y="1534541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534035" cy="2584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248900" y="16595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114280" y="16591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33020</xdr:rowOff>
    </xdr:from>
    <xdr:ext cx="689610" cy="2584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248900" y="1512443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2,741,345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86360</xdr:rowOff>
    </xdr:from>
    <xdr:to>
      <xdr:col>55</xdr:col>
      <xdr:colOff>88900</xdr:colOff>
      <xdr:row>91</xdr:row>
      <xdr:rowOff>86360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114280" y="15345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78740</xdr:rowOff>
    </xdr:from>
    <xdr:to>
      <xdr:col>55</xdr:col>
      <xdr:colOff>0</xdr:colOff>
      <xdr:row>98</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385300" y="1653794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26035</xdr:rowOff>
    </xdr:from>
    <xdr:ext cx="598170" cy="259080"/>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248900" y="1631378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3175</xdr:rowOff>
    </xdr:from>
    <xdr:to>
      <xdr:col>55</xdr:col>
      <xdr:colOff>50800</xdr:colOff>
      <xdr:row>98</xdr:row>
      <xdr:rowOff>104775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152380" y="164623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151130</xdr:rowOff>
    </xdr:from>
    <xdr:to>
      <xdr:col>50</xdr:col>
      <xdr:colOff>114300</xdr:colOff>
      <xdr:row>98</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521700" y="16438880"/>
          <a:ext cx="8636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15875</xdr:rowOff>
    </xdr:from>
    <xdr:to>
      <xdr:col>50</xdr:col>
      <xdr:colOff>165100</xdr:colOff>
      <xdr:row>98</xdr:row>
      <xdr:rowOff>117475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334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133985</xdr:rowOff>
    </xdr:from>
    <xdr:ext cx="597535" cy="25781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090660" y="162502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151130</xdr:rowOff>
    </xdr:from>
    <xdr:to>
      <xdr:col>45</xdr:col>
      <xdr:colOff>177800</xdr:colOff>
      <xdr:row>98</xdr:row>
      <xdr:rowOff>22860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653020" y="1643888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12065</xdr:rowOff>
    </xdr:from>
    <xdr:to>
      <xdr:col>46</xdr:col>
      <xdr:colOff>38100</xdr:colOff>
      <xdr:row>98</xdr:row>
      <xdr:rowOff>113665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470900" y="16471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104775</xdr:rowOff>
    </xdr:from>
    <xdr:ext cx="59753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227060" y="16563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152400</xdr:rowOff>
    </xdr:from>
    <xdr:to>
      <xdr:col>41</xdr:col>
      <xdr:colOff>50800</xdr:colOff>
      <xdr:row>98</xdr:row>
      <xdr:rowOff>22860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789420" y="1644015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17780</xdr:rowOff>
    </xdr:from>
    <xdr:to>
      <xdr:col>41</xdr:col>
      <xdr:colOff>101600</xdr:colOff>
      <xdr:row>98</xdr:row>
      <xdr:rowOff>119380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60222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110490</xdr:rowOff>
    </xdr:from>
    <xdr:ext cx="598170" cy="25781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363460" y="1656969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24765</xdr:rowOff>
    </xdr:from>
    <xdr:to>
      <xdr:col>36</xdr:col>
      <xdr:colOff>165100</xdr:colOff>
      <xdr:row>98</xdr:row>
      <xdr:rowOff>126365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73862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117475</xdr:rowOff>
    </xdr:from>
    <xdr:ext cx="597535"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494780" y="16576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27940</xdr:rowOff>
    </xdr:from>
    <xdr:to>
      <xdr:col>55</xdr:col>
      <xdr:colOff>50800</xdr:colOff>
      <xdr:row>98</xdr:row>
      <xdr:rowOff>129540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152380" y="164871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153035</xdr:rowOff>
    </xdr:from>
    <xdr:ext cx="598170" cy="259080"/>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248900" y="16440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133,407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50800</xdr:rowOff>
    </xdr:from>
    <xdr:to>
      <xdr:col>50</xdr:col>
      <xdr:colOff>165100</xdr:colOff>
      <xdr:row>98</xdr:row>
      <xdr:rowOff>152400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334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143510</xdr:rowOff>
    </xdr:from>
    <xdr:ext cx="534035" cy="25781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123045" y="166027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100330</xdr:rowOff>
    </xdr:from>
    <xdr:to>
      <xdr:col>46</xdr:col>
      <xdr:colOff>38100</xdr:colOff>
      <xdr:row>98</xdr:row>
      <xdr:rowOff>30480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470900" y="163880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46990</xdr:rowOff>
    </xdr:from>
    <xdr:ext cx="5975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227060" y="16163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143510</xdr:rowOff>
    </xdr:from>
    <xdr:to>
      <xdr:col>41</xdr:col>
      <xdr:colOff>101600</xdr:colOff>
      <xdr:row>98</xdr:row>
      <xdr:rowOff>73660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60222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90170</xdr:rowOff>
    </xdr:from>
    <xdr:ext cx="59817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363460" y="16206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255,685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101600</xdr:rowOff>
    </xdr:from>
    <xdr:to>
      <xdr:col>36</xdr:col>
      <xdr:colOff>165100</xdr:colOff>
      <xdr:row>98</xdr:row>
      <xdr:rowOff>31750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73862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48260</xdr:rowOff>
    </xdr:from>
    <xdr:ext cx="59753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494780" y="161645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79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07770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140335</xdr:rowOff>
    </xdr:from>
    <xdr:to>
      <xdr:col>89</xdr:col>
      <xdr:colOff>177800</xdr:colOff>
      <xdr:row>38</xdr:row>
      <xdr:rowOff>140335</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7650" cy="2584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71960" y="63741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360" cy="25781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535410" y="592582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360" cy="2584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535410" y="548005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167640</xdr:rowOff>
    </xdr:from>
    <xdr:ext cx="594360" cy="2584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535410" y="503301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535410" y="45847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8890</xdr:rowOff>
    </xdr:from>
    <xdr:to>
      <xdr:col>85</xdr:col>
      <xdr:colOff>126365</xdr:colOff>
      <xdr:row>38</xdr:row>
      <xdr:rowOff>140335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885795" y="520954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146050</xdr:rowOff>
    </xdr:from>
    <xdr:ext cx="249555" cy="257810"/>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5938500" y="652018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140335</xdr:rowOff>
    </xdr:from>
    <xdr:to>
      <xdr:col>86</xdr:col>
      <xdr:colOff>25400</xdr:colOff>
      <xdr:row>38</xdr:row>
      <xdr:rowOff>140335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127635</xdr:rowOff>
    </xdr:from>
    <xdr:ext cx="598805" cy="2584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5938500" y="4993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582,048</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8890</xdr:rowOff>
    </xdr:from>
    <xdr:to>
      <xdr:col>86</xdr:col>
      <xdr:colOff>25400</xdr:colOff>
      <xdr:row>31</xdr:row>
      <xdr:rowOff>8890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798800" y="5209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29210</xdr:rowOff>
    </xdr:from>
    <xdr:to>
      <xdr:col>85</xdr:col>
      <xdr:colOff>127000</xdr:colOff>
      <xdr:row>37</xdr:row>
      <xdr:rowOff>96520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069820" y="6235700"/>
          <a:ext cx="8178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19050</xdr:rowOff>
    </xdr:from>
    <xdr:ext cx="534670" cy="2584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5938500" y="63931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8369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29210</xdr:rowOff>
    </xdr:from>
    <xdr:to>
      <xdr:col>81</xdr:col>
      <xdr:colOff>50800</xdr:colOff>
      <xdr:row>38</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206220" y="6235700"/>
          <a:ext cx="8636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16510</xdr:rowOff>
    </xdr:from>
    <xdr:to>
      <xdr:col>81</xdr:col>
      <xdr:colOff>101600</xdr:colOff>
      <xdr:row>38</xdr:row>
      <xdr:rowOff>118110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01902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109220</xdr:rowOff>
    </xdr:from>
    <xdr:ext cx="533400" cy="25781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812645" y="64833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63500</xdr:rowOff>
    </xdr:from>
    <xdr:to>
      <xdr:col>76</xdr:col>
      <xdr:colOff>114300</xdr:colOff>
      <xdr:row>38</xdr:row>
      <xdr:rowOff>140335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342620" y="6437630"/>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56515</xdr:rowOff>
    </xdr:from>
    <xdr:to>
      <xdr:col>76</xdr:col>
      <xdr:colOff>165100</xdr:colOff>
      <xdr:row>38</xdr:row>
      <xdr:rowOff>158750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15542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149225</xdr:rowOff>
    </xdr:from>
    <xdr:ext cx="534035"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943965" y="6523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140335</xdr:rowOff>
    </xdr:from>
    <xdr:to>
      <xdr:col>71</xdr:col>
      <xdr:colOff>177800</xdr:colOff>
      <xdr:row>38</xdr:row>
      <xdr:rowOff>140335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739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60960</xdr:rowOff>
    </xdr:from>
    <xdr:to>
      <xdr:col>72</xdr:col>
      <xdr:colOff>38100</xdr:colOff>
      <xdr:row>38</xdr:row>
      <xdr:rowOff>162560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291820" y="6435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7620</xdr:rowOff>
    </xdr:from>
    <xdr:ext cx="533400" cy="2584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080365" y="62141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165100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42314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10160</xdr:rowOff>
    </xdr:from>
    <xdr:ext cx="533400" cy="2584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216765" y="62166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45720</xdr:rowOff>
    </xdr:from>
    <xdr:to>
      <xdr:col>85</xdr:col>
      <xdr:colOff>177800</xdr:colOff>
      <xdr:row>37</xdr:row>
      <xdr:rowOff>147320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8369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68580</xdr:rowOff>
    </xdr:from>
    <xdr:ext cx="534670" cy="2584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5938500" y="6107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019020" y="618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35</xdr:row>
      <xdr:rowOff>95885</xdr:rowOff>
    </xdr:from>
    <xdr:ext cx="59817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780260" y="5967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12700</xdr:rowOff>
    </xdr:from>
    <xdr:to>
      <xdr:col>76</xdr:col>
      <xdr:colOff>165100</xdr:colOff>
      <xdr:row>38</xdr:row>
      <xdr:rowOff>114300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15542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130810</xdr:rowOff>
    </xdr:from>
    <xdr:ext cx="53403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943965" y="6169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2918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8285" cy="2584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218160" y="6551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4231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8920" cy="2584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3545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79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7770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7650" cy="2584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871960" y="90563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871960" y="79375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95044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84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08684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84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218160" y="9234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84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3545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84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95044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84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08684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84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21816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84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3545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79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07770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84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71960" y="131533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360" cy="2584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535410" y="1278001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167640</xdr:rowOff>
    </xdr:from>
    <xdr:ext cx="594360" cy="2584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535410" y="1240917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535410" y="120370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84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535410" y="116636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781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450320" y="1129030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107315</xdr:rowOff>
    </xdr:from>
    <xdr:to>
      <xdr:col>85</xdr:col>
      <xdr:colOff>126365</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885795" y="1184592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84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593850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53975</xdr:rowOff>
    </xdr:from>
    <xdr:ext cx="598805" cy="25781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5938500" y="116249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776,951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107315</xdr:rowOff>
    </xdr:from>
    <xdr:to>
      <xdr:col>86</xdr:col>
      <xdr:colOff>25400</xdr:colOff>
      <xdr:row>70</xdr:row>
      <xdr:rowOff>107315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798800" y="11845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64135</xdr:rowOff>
    </xdr:from>
    <xdr:to>
      <xdr:col>85</xdr:col>
      <xdr:colOff>127000</xdr:colOff>
      <xdr:row>77</xdr:row>
      <xdr:rowOff>90805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069820" y="1297622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29845</xdr:rowOff>
    </xdr:from>
    <xdr:ext cx="598805" cy="257810"/>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5938500" y="1294193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52070</xdr:rowOff>
    </xdr:from>
    <xdr:to>
      <xdr:col>85</xdr:col>
      <xdr:colOff>177800</xdr:colOff>
      <xdr:row>77</xdr:row>
      <xdr:rowOff>153035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836900" y="1296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90805</xdr:rowOff>
    </xdr:from>
    <xdr:to>
      <xdr:col>81</xdr:col>
      <xdr:colOff>50800</xdr:colOff>
      <xdr:row>77</xdr:row>
      <xdr:rowOff>109220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206220" y="1300289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102870</xdr:rowOff>
    </xdr:from>
    <xdr:to>
      <xdr:col>81</xdr:col>
      <xdr:colOff>101600</xdr:colOff>
      <xdr:row>78</xdr:row>
      <xdr:rowOff>32385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019020" y="130149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23495</xdr:rowOff>
    </xdr:from>
    <xdr:ext cx="59817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780260" y="13103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109220</xdr:rowOff>
    </xdr:from>
    <xdr:to>
      <xdr:col>76</xdr:col>
      <xdr:colOff>114300</xdr:colOff>
      <xdr:row>77</xdr:row>
      <xdr:rowOff>113665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342620" y="1302131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118110</xdr:rowOff>
    </xdr:from>
    <xdr:to>
      <xdr:col>76</xdr:col>
      <xdr:colOff>165100</xdr:colOff>
      <xdr:row>78</xdr:row>
      <xdr:rowOff>48260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155420" y="13030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39370</xdr:rowOff>
    </xdr:from>
    <xdr:ext cx="59753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911580" y="13119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113665</xdr:rowOff>
    </xdr:from>
    <xdr:to>
      <xdr:col>71</xdr:col>
      <xdr:colOff>177800</xdr:colOff>
      <xdr:row>77</xdr:row>
      <xdr:rowOff>118745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473940" y="1302575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133350</xdr:rowOff>
    </xdr:from>
    <xdr:to>
      <xdr:col>72</xdr:col>
      <xdr:colOff>38100</xdr:colOff>
      <xdr:row>78</xdr:row>
      <xdr:rowOff>63500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291820" y="130454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54610</xdr:rowOff>
    </xdr:from>
    <xdr:ext cx="597535" cy="25781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047980" y="131343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134620</xdr:rowOff>
    </xdr:from>
    <xdr:to>
      <xdr:col>67</xdr:col>
      <xdr:colOff>101600</xdr:colOff>
      <xdr:row>78</xdr:row>
      <xdr:rowOff>64770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423140" y="1304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55880</xdr:rowOff>
    </xdr:from>
    <xdr:ext cx="59817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184380" y="13135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13335</xdr:rowOff>
    </xdr:from>
    <xdr:to>
      <xdr:col>85</xdr:col>
      <xdr:colOff>177800</xdr:colOff>
      <xdr:row>77</xdr:row>
      <xdr:rowOff>114935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8369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36195</xdr:rowOff>
    </xdr:from>
    <xdr:ext cx="598805" cy="2584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5938500" y="12780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40640</xdr:rowOff>
    </xdr:from>
    <xdr:to>
      <xdr:col>81</xdr:col>
      <xdr:colOff>101600</xdr:colOff>
      <xdr:row>77</xdr:row>
      <xdr:rowOff>141605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019020" y="1295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158750</xdr:rowOff>
    </xdr:from>
    <xdr:ext cx="598170" cy="25781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780260" y="1273556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57785</xdr:rowOff>
    </xdr:from>
    <xdr:to>
      <xdr:col>76</xdr:col>
      <xdr:colOff>165100</xdr:colOff>
      <xdr:row>77</xdr:row>
      <xdr:rowOff>159385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155420" y="129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4445</xdr:rowOff>
    </xdr:from>
    <xdr:ext cx="59753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911580" y="127488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63500</xdr:rowOff>
    </xdr:from>
    <xdr:to>
      <xdr:col>72</xdr:col>
      <xdr:colOff>38100</xdr:colOff>
      <xdr:row>77</xdr:row>
      <xdr:rowOff>164465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291820" y="129755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8890</xdr:rowOff>
    </xdr:from>
    <xdr:ext cx="597535"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047980" y="127533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67945</xdr:rowOff>
    </xdr:from>
    <xdr:to>
      <xdr:col>67</xdr:col>
      <xdr:colOff>101600</xdr:colOff>
      <xdr:row>77</xdr:row>
      <xdr:rowOff>167640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423140" y="12980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14605</xdr:rowOff>
    </xdr:from>
    <xdr:ext cx="598170" cy="2584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84380" y="12759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79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07770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7196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535410" y="16151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5165" cy="25781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450320" y="157708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516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450320" y="15389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5165"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450320" y="150164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781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450320" y="1464310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158750</xdr:rowOff>
    </xdr:from>
    <xdr:to>
      <xdr:col>85</xdr:col>
      <xdr:colOff>126365</xdr:colOff>
      <xdr:row>99</xdr:row>
      <xdr:rowOff>41275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885795" y="15250160"/>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469900" cy="2584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5938500" y="16675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798800" y="16671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104775</xdr:rowOff>
    </xdr:from>
    <xdr:ext cx="690245" cy="2584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5938500" y="150285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1,875,858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158750</xdr:rowOff>
    </xdr:from>
    <xdr:to>
      <xdr:col>86</xdr:col>
      <xdr:colOff>25400</xdr:colOff>
      <xdr:row>90</xdr:row>
      <xdr:rowOff>158750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798800" y="15250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167640</xdr:rowOff>
    </xdr:from>
    <xdr:to>
      <xdr:col>85</xdr:col>
      <xdr:colOff>127000</xdr:colOff>
      <xdr:row>99</xdr:row>
      <xdr:rowOff>39370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069820" y="16455390"/>
          <a:ext cx="81788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98805" cy="257810"/>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5938500" y="164312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177800</xdr:colOff>
      <xdr:row>98</xdr:row>
      <xdr:rowOff>95250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8369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38100</xdr:rowOff>
    </xdr:from>
    <xdr:to>
      <xdr:col>81</xdr:col>
      <xdr:colOff>50800</xdr:colOff>
      <xdr:row>99</xdr:row>
      <xdr:rowOff>39370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206220" y="1666875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76835</xdr:rowOff>
    </xdr:from>
    <xdr:to>
      <xdr:col>81</xdr:col>
      <xdr:colOff>101600</xdr:colOff>
      <xdr:row>99</xdr:row>
      <xdr:rowOff>6985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01902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23495</xdr:rowOff>
    </xdr:from>
    <xdr:ext cx="59817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780260" y="16311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130810</xdr:rowOff>
    </xdr:from>
    <xdr:to>
      <xdr:col>76</xdr:col>
      <xdr:colOff>114300</xdr:colOff>
      <xdr:row>99</xdr:row>
      <xdr:rowOff>38100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342620" y="16590010"/>
          <a:ext cx="8636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122555</xdr:rowOff>
    </xdr:from>
    <xdr:to>
      <xdr:col>76</xdr:col>
      <xdr:colOff>165100</xdr:colOff>
      <xdr:row>99</xdr:row>
      <xdr:rowOff>52705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15542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69215</xdr:rowOff>
    </xdr:from>
    <xdr:ext cx="53403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943965" y="16356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130810</xdr:rowOff>
    </xdr:from>
    <xdr:to>
      <xdr:col>71</xdr:col>
      <xdr:colOff>177800</xdr:colOff>
      <xdr:row>99</xdr:row>
      <xdr:rowOff>30480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473940" y="16590010"/>
          <a:ext cx="8686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93980</xdr:rowOff>
    </xdr:from>
    <xdr:to>
      <xdr:col>72</xdr:col>
      <xdr:colOff>38100</xdr:colOff>
      <xdr:row>99</xdr:row>
      <xdr:rowOff>24130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291820" y="16553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15240</xdr:rowOff>
    </xdr:from>
    <xdr:ext cx="533400"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080365" y="16645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74930</xdr:rowOff>
    </xdr:from>
    <xdr:to>
      <xdr:col>67</xdr:col>
      <xdr:colOff>101600</xdr:colOff>
      <xdr:row>99</xdr:row>
      <xdr:rowOff>5080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42314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21590</xdr:rowOff>
    </xdr:from>
    <xdr:ext cx="59817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184380" y="16309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116840</xdr:rowOff>
    </xdr:from>
    <xdr:to>
      <xdr:col>85</xdr:col>
      <xdr:colOff>177800</xdr:colOff>
      <xdr:row>98</xdr:row>
      <xdr:rowOff>46990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836900"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139700</xdr:rowOff>
    </xdr:from>
    <xdr:ext cx="598805" cy="259080"/>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5938500" y="16256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288,199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160020</xdr:rowOff>
    </xdr:from>
    <xdr:to>
      <xdr:col>81</xdr:col>
      <xdr:colOff>101600</xdr:colOff>
      <xdr:row>99</xdr:row>
      <xdr:rowOff>90170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01902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81280</xdr:rowOff>
    </xdr:from>
    <xdr:ext cx="4686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839950" y="16711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158750</xdr:rowOff>
    </xdr:from>
    <xdr:to>
      <xdr:col>76</xdr:col>
      <xdr:colOff>165100</xdr:colOff>
      <xdr:row>99</xdr:row>
      <xdr:rowOff>88900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15542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80010</xdr:rowOff>
    </xdr:from>
    <xdr:ext cx="46863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976350" y="16710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80010</xdr:rowOff>
    </xdr:from>
    <xdr:to>
      <xdr:col>72</xdr:col>
      <xdr:colOff>38100</xdr:colOff>
      <xdr:row>99</xdr:row>
      <xdr:rowOff>10160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291820" y="16539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26670</xdr:rowOff>
    </xdr:from>
    <xdr:ext cx="59753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047980" y="16314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151130</xdr:rowOff>
    </xdr:from>
    <xdr:to>
      <xdr:col>67</xdr:col>
      <xdr:colOff>101600</xdr:colOff>
      <xdr:row>99</xdr:row>
      <xdr:rowOff>81280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42314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72390</xdr:rowOff>
    </xdr:from>
    <xdr:ext cx="5334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216765" y="16703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6730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5615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84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28406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167640</xdr:rowOff>
    </xdr:from>
    <xdr:ext cx="531495" cy="2584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284065" y="57035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84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28406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284065" y="4584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58420</xdr:rowOff>
    </xdr:from>
    <xdr:to>
      <xdr:col>116</xdr:col>
      <xdr:colOff>62865</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570315" y="5259070"/>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5080</xdr:rowOff>
    </xdr:from>
    <xdr:ext cx="534670" cy="259080"/>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1623020" y="5038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58420</xdr:rowOff>
    </xdr:from>
    <xdr:to>
      <xdr:col>116</xdr:col>
      <xdr:colOff>152400</xdr:colOff>
      <xdr:row>31</xdr:row>
      <xdr:rowOff>58420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488400" y="5259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135255</xdr:rowOff>
    </xdr:from>
    <xdr:ext cx="469900" cy="2584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1623020" y="6341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112395</xdr:rowOff>
    </xdr:from>
    <xdr:to>
      <xdr:col>116</xdr:col>
      <xdr:colOff>114300</xdr:colOff>
      <xdr:row>39</xdr:row>
      <xdr:rowOff>42545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521420" y="648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129540</xdr:rowOff>
    </xdr:from>
    <xdr:to>
      <xdr:col>112</xdr:col>
      <xdr:colOff>38100</xdr:colOff>
      <xdr:row>39</xdr:row>
      <xdr:rowOff>59690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708620" y="65036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76200</xdr:rowOff>
    </xdr:from>
    <xdr:ext cx="378460"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575270" y="62826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156845</xdr:rowOff>
    </xdr:from>
    <xdr:to>
      <xdr:col>107</xdr:col>
      <xdr:colOff>101600</xdr:colOff>
      <xdr:row>39</xdr:row>
      <xdr:rowOff>86995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839940" y="6530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103505</xdr:rowOff>
    </xdr:from>
    <xdr:ext cx="377825" cy="2584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706590" y="630999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976340" y="653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106045</xdr:rowOff>
    </xdr:from>
    <xdr:ext cx="378460"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842990" y="6312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158750</xdr:rowOff>
    </xdr:from>
    <xdr:to>
      <xdr:col>98</xdr:col>
      <xdr:colOff>38100</xdr:colOff>
      <xdr:row>39</xdr:row>
      <xdr:rowOff>88900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112740" y="65328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105410</xdr:rowOff>
    </xdr:from>
    <xdr:ext cx="378460" cy="2584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979390" y="6311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90805</xdr:rowOff>
    </xdr:from>
    <xdr:ext cx="249555" cy="257810"/>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1623020" y="646493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634960" y="66281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781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7713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781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9077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080" y="66281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6730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84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561560" y="9855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284065" y="95357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780032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28406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284065" y="8895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94995" cy="2584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225010" y="85756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99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225010" y="8256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781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225010" y="79375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57785</xdr:rowOff>
    </xdr:from>
    <xdr:to>
      <xdr:col>116</xdr:col>
      <xdr:colOff>62865</xdr:colOff>
      <xdr:row>59</xdr:row>
      <xdr:rowOff>99060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570315" y="861123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113030</xdr:rowOff>
    </xdr:from>
    <xdr:ext cx="249555" cy="259080"/>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1623020" y="100076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488400" y="9993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4445</xdr:rowOff>
    </xdr:from>
    <xdr:ext cx="598805" cy="259080"/>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1623020" y="8390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129,786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57785</xdr:rowOff>
    </xdr:from>
    <xdr:to>
      <xdr:col>116</xdr:col>
      <xdr:colOff>152400</xdr:colOff>
      <xdr:row>51</xdr:row>
      <xdr:rowOff>57785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488400" y="8611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95250</xdr:rowOff>
    </xdr:from>
    <xdr:to>
      <xdr:col>116</xdr:col>
      <xdr:colOff>63500</xdr:colOff>
      <xdr:row>59</xdr:row>
      <xdr:rowOff>95250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759420" y="99898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30480</xdr:rowOff>
    </xdr:from>
    <xdr:ext cx="469900" cy="257810"/>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1623020" y="97574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7620</xdr:rowOff>
    </xdr:from>
    <xdr:to>
      <xdr:col>116</xdr:col>
      <xdr:colOff>114300</xdr:colOff>
      <xdr:row>59</xdr:row>
      <xdr:rowOff>109220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52142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890740" y="99898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125730</xdr:rowOff>
    </xdr:from>
    <xdr:to>
      <xdr:col>112</xdr:col>
      <xdr:colOff>38100</xdr:colOff>
      <xdr:row>59</xdr:row>
      <xdr:rowOff>55880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708620" y="9852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72390</xdr:rowOff>
    </xdr:from>
    <xdr:ext cx="469265" cy="2584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529550" y="9631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95250</xdr:rowOff>
    </xdr:from>
    <xdr:to>
      <xdr:col>107</xdr:col>
      <xdr:colOff>50800</xdr:colOff>
      <xdr:row>59</xdr:row>
      <xdr:rowOff>95250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027140" y="9989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100330</xdr:rowOff>
    </xdr:from>
    <xdr:to>
      <xdr:col>107</xdr:col>
      <xdr:colOff>101600</xdr:colOff>
      <xdr:row>59</xdr:row>
      <xdr:rowOff>30480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839940" y="9827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57</xdr:row>
      <xdr:rowOff>46990</xdr:rowOff>
    </xdr:from>
    <xdr:ext cx="533400" cy="2584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633565" y="96062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95250</xdr:rowOff>
    </xdr:from>
    <xdr:to>
      <xdr:col>102</xdr:col>
      <xdr:colOff>114300</xdr:colOff>
      <xdr:row>59</xdr:row>
      <xdr:rowOff>99060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163540" y="99898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99695</xdr:rowOff>
    </xdr:from>
    <xdr:to>
      <xdr:col>102</xdr:col>
      <xdr:colOff>165100</xdr:colOff>
      <xdr:row>59</xdr:row>
      <xdr:rowOff>29845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976340" y="982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57</xdr:row>
      <xdr:rowOff>46990</xdr:rowOff>
    </xdr:from>
    <xdr:ext cx="534035" cy="2584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764885" y="9606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102870</xdr:rowOff>
    </xdr:from>
    <xdr:to>
      <xdr:col>98</xdr:col>
      <xdr:colOff>38100</xdr:colOff>
      <xdr:row>59</xdr:row>
      <xdr:rowOff>33020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112740" y="98298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57</xdr:row>
      <xdr:rowOff>49530</xdr:rowOff>
    </xdr:from>
    <xdr:ext cx="533400" cy="2584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901285" y="96088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52142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157480</xdr:rowOff>
    </xdr:from>
    <xdr:ext cx="378460" cy="2584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1623020" y="98844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708620" y="9939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137160</xdr:rowOff>
    </xdr:from>
    <xdr:ext cx="37846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575270" y="100317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44450</xdr:rowOff>
    </xdr:from>
    <xdr:to>
      <xdr:col>107</xdr:col>
      <xdr:colOff>101600</xdr:colOff>
      <xdr:row>59</xdr:row>
      <xdr:rowOff>146050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83994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137160</xdr:rowOff>
    </xdr:from>
    <xdr:ext cx="37782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706590" y="100317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44450</xdr:rowOff>
    </xdr:from>
    <xdr:to>
      <xdr:col>102</xdr:col>
      <xdr:colOff>165100</xdr:colOff>
      <xdr:row>59</xdr:row>
      <xdr:rowOff>146050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97634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137160</xdr:rowOff>
    </xdr:from>
    <xdr:ext cx="37846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842990" y="100317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112740" y="9942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8285" cy="2584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039080" y="100355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67300" y="112420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8285" cy="2584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5615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35560</xdr:rowOff>
    </xdr:from>
    <xdr:ext cx="594995"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225010" y="1278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167640</xdr:rowOff>
    </xdr:from>
    <xdr:ext cx="594995" cy="2584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225010" y="124091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22501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84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2250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67</xdr:row>
      <xdr:rowOff>54610</xdr:rowOff>
    </xdr:from>
    <xdr:ext cx="684530" cy="25781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134840" y="112903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134620</xdr:rowOff>
    </xdr:from>
    <xdr:to>
      <xdr:col>116</xdr:col>
      <xdr:colOff>62865</xdr:colOff>
      <xdr:row>78</xdr:row>
      <xdr:rowOff>152400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570315" y="1187323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156210</xdr:rowOff>
    </xdr:from>
    <xdr:ext cx="534670" cy="2584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1623020" y="13235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488400" y="13232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81280</xdr:rowOff>
    </xdr:from>
    <xdr:ext cx="598805" cy="259080"/>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1623020" y="11652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762,657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134620</xdr:rowOff>
    </xdr:from>
    <xdr:to>
      <xdr:col>116</xdr:col>
      <xdr:colOff>152400</xdr:colOff>
      <xdr:row>70</xdr:row>
      <xdr:rowOff>134620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488400" y="11873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161290</xdr:rowOff>
    </xdr:from>
    <xdr:to>
      <xdr:col>116</xdr:col>
      <xdr:colOff>63500</xdr:colOff>
      <xdr:row>77</xdr:row>
      <xdr:rowOff>81280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759420" y="12905740"/>
          <a:ext cx="8128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64135</xdr:rowOff>
    </xdr:from>
    <xdr:ext cx="598805" cy="2584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1623020" y="129762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86360</xdr:rowOff>
    </xdr:from>
    <xdr:to>
      <xdr:col>116</xdr:col>
      <xdr:colOff>114300</xdr:colOff>
      <xdr:row>78</xdr:row>
      <xdr:rowOff>15875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521420" y="129984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161290</xdr:rowOff>
    </xdr:from>
    <xdr:to>
      <xdr:col>111</xdr:col>
      <xdr:colOff>177800</xdr:colOff>
      <xdr:row>77</xdr:row>
      <xdr:rowOff>34925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890740" y="12905740"/>
          <a:ext cx="8686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127635</xdr:rowOff>
    </xdr:from>
    <xdr:to>
      <xdr:col>112</xdr:col>
      <xdr:colOff>38100</xdr:colOff>
      <xdr:row>78</xdr:row>
      <xdr:rowOff>57785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708620" y="130397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78</xdr:row>
      <xdr:rowOff>48895</xdr:rowOff>
    </xdr:from>
    <xdr:ext cx="59753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464780" y="13128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34925</xdr:rowOff>
    </xdr:from>
    <xdr:to>
      <xdr:col>107</xdr:col>
      <xdr:colOff>50800</xdr:colOff>
      <xdr:row>77</xdr:row>
      <xdr:rowOff>45720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027140" y="1294701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132080</xdr:rowOff>
    </xdr:from>
    <xdr:to>
      <xdr:col>107</xdr:col>
      <xdr:colOff>101600</xdr:colOff>
      <xdr:row>78</xdr:row>
      <xdr:rowOff>62230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839940" y="13044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78</xdr:row>
      <xdr:rowOff>53340</xdr:rowOff>
    </xdr:from>
    <xdr:ext cx="598170" cy="25781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601180" y="1313307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34925</xdr:rowOff>
    </xdr:from>
    <xdr:to>
      <xdr:col>102</xdr:col>
      <xdr:colOff>114300</xdr:colOff>
      <xdr:row>77</xdr:row>
      <xdr:rowOff>45720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163540" y="1294701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132080</xdr:rowOff>
    </xdr:from>
    <xdr:to>
      <xdr:col>102</xdr:col>
      <xdr:colOff>165100</xdr:colOff>
      <xdr:row>78</xdr:row>
      <xdr:rowOff>62230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976340" y="13044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78</xdr:row>
      <xdr:rowOff>53340</xdr:rowOff>
    </xdr:from>
    <xdr:ext cx="597535" cy="25781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732500" y="13133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127000</xdr:rowOff>
    </xdr:from>
    <xdr:to>
      <xdr:col>98</xdr:col>
      <xdr:colOff>38100</xdr:colOff>
      <xdr:row>78</xdr:row>
      <xdr:rowOff>57150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112740" y="130390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78</xdr:row>
      <xdr:rowOff>48260</xdr:rowOff>
    </xdr:from>
    <xdr:ext cx="59753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868900" y="1312799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30480</xdr:rowOff>
    </xdr:from>
    <xdr:to>
      <xdr:col>116</xdr:col>
      <xdr:colOff>114300</xdr:colOff>
      <xdr:row>77</xdr:row>
      <xdr:rowOff>132080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52142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53340</xdr:rowOff>
    </xdr:from>
    <xdr:ext cx="598805" cy="257810"/>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1623020" y="127977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160,702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110490</xdr:rowOff>
    </xdr:from>
    <xdr:to>
      <xdr:col>112</xdr:col>
      <xdr:colOff>38100</xdr:colOff>
      <xdr:row>77</xdr:row>
      <xdr:rowOff>40640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708620" y="128549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75</xdr:row>
      <xdr:rowOff>57150</xdr:rowOff>
    </xdr:from>
    <xdr:ext cx="59753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464780" y="126339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155575</xdr:rowOff>
    </xdr:from>
    <xdr:to>
      <xdr:col>107</xdr:col>
      <xdr:colOff>101600</xdr:colOff>
      <xdr:row>77</xdr:row>
      <xdr:rowOff>86360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839940" y="129000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75</xdr:row>
      <xdr:rowOff>102870</xdr:rowOff>
    </xdr:from>
    <xdr:ext cx="598170" cy="25781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601180" y="1267968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184,903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166370</xdr:rowOff>
    </xdr:from>
    <xdr:to>
      <xdr:col>102</xdr:col>
      <xdr:colOff>165100</xdr:colOff>
      <xdr:row>77</xdr:row>
      <xdr:rowOff>96520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976340" y="12910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75</xdr:row>
      <xdr:rowOff>113030</xdr:rowOff>
    </xdr:from>
    <xdr:ext cx="59753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732500" y="12689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155575</xdr:rowOff>
    </xdr:from>
    <xdr:to>
      <xdr:col>98</xdr:col>
      <xdr:colOff>38100</xdr:colOff>
      <xdr:row>77</xdr:row>
      <xdr:rowOff>86360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112740" y="1290002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75</xdr:row>
      <xdr:rowOff>102870</xdr:rowOff>
    </xdr:from>
    <xdr:ext cx="597535" cy="25781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868900" y="126796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767300" y="145948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781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561560" y="157708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781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561560" y="1464310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63496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7713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9077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08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63496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7713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9077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03908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402,307</a:t>
          </a:r>
          <a:r>
            <a:rPr kumimoji="1" lang="ja-JP" altLang="ja-JP" sz="1100">
              <a:solidFill>
                <a:schemeClr val="dk1"/>
              </a:solidFill>
              <a:effectLst/>
              <a:latin typeface="+mn-lt"/>
              <a:ea typeface="+mn-ea"/>
              <a:cs typeface="+mn-cs"/>
            </a:rPr>
            <a:t>円となっており、前年度決算と比較すると住民一人あたり、</a:t>
          </a:r>
          <a:r>
            <a:rPr kumimoji="1" lang="en-US" altLang="ja-JP" sz="1100">
              <a:solidFill>
                <a:schemeClr val="dk1"/>
              </a:solidFill>
              <a:effectLst/>
              <a:latin typeface="+mn-lt"/>
              <a:ea typeface="+mn-ea"/>
              <a:cs typeface="+mn-cs"/>
            </a:rPr>
            <a:t>48,494</a:t>
          </a:r>
          <a:r>
            <a:rPr kumimoji="1" lang="ja-JP" altLang="ja-JP" sz="1100">
              <a:solidFill>
                <a:schemeClr val="dk1"/>
              </a:solidFill>
              <a:effectLst/>
              <a:latin typeface="+mn-lt"/>
              <a:ea typeface="+mn-ea"/>
              <a:cs typeface="+mn-cs"/>
            </a:rPr>
            <a:t>円の減額となっているが、類似団体平均と比較して一人当たりコストが高い状況となっている。これは、近年の施設整備事業（</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みかぼ高原オートキャンプ場の整備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図書館改修工事、</a:t>
          </a:r>
          <a:r>
            <a:rPr kumimoji="1" lang="ja-JP" altLang="ja-JP" sz="1100">
              <a:solidFill>
                <a:schemeClr val="dk1"/>
              </a:solidFill>
              <a:effectLst/>
              <a:latin typeface="+mn-lt"/>
              <a:ea typeface="+mn-ea"/>
              <a:cs typeface="+mn-cs"/>
            </a:rPr>
            <a:t>町道・橋梁事業）の増加等によるものであり、令和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年度以降も施設整備事業を集中的に継続していくが、事業の取捨選択を行い事業費の過大とならないよう努め、整備完了後は維持補修費及び物件費の減少を目指していく。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1,699
1,687
114.60
3,637,405
3,516,827
51,343
1,830,465
2,290,220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201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8285" cy="2584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0292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25425" y="61829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25425" y="55422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25425" y="5222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7810"/>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370" y="45847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xdr:rowOff>
    </xdr:from>
    <xdr:to>
      <xdr:col>24</xdr:col>
      <xdr:colOff>62865</xdr:colOff>
      <xdr:row>38</xdr:row>
      <xdr:rowOff>132715</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511675" y="503428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136525</xdr:rowOff>
    </xdr:from>
    <xdr:ext cx="469900" cy="2584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56438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132715</xdr:rowOff>
    </xdr:from>
    <xdr:to>
      <xdr:col>24</xdr:col>
      <xdr:colOff>152400</xdr:colOff>
      <xdr:row>38</xdr:row>
      <xdr:rowOff>132715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429760" y="6506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119380</xdr:rowOff>
    </xdr:from>
    <xdr:ext cx="598805" cy="259080"/>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564380" y="4817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100,465</a:t>
          </a:r>
          <a:endParaRPr kumimoji="1" lang="ja-JP" altLang="en-US" sz="1000" b="1">
            <a:latin typeface="ＭＳ Ｐゴシック"/>
          </a:endParaRPr>
        </a:p>
      </xdr:txBody>
    </xdr:sp>
    <xdr:clientData/>
  </xdr:oneCellAnchor>
  <xdr:twoCellAnchor>
    <xdr:from>
      <xdr:col>23</xdr:col>
      <xdr:colOff>165100</xdr:colOff>
      <xdr:row>30</xdr:row>
      <xdr:rowOff>1270</xdr:rowOff>
    </xdr:from>
    <xdr:to>
      <xdr:col>24</xdr:col>
      <xdr:colOff>152400</xdr:colOff>
      <xdr:row>30</xdr:row>
      <xdr:rowOff>1270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429760" y="5034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25400</xdr:rowOff>
    </xdr:from>
    <xdr:to>
      <xdr:col>24</xdr:col>
      <xdr:colOff>63500</xdr:colOff>
      <xdr:row>37</xdr:row>
      <xdr:rowOff>36195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00780" y="623189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55880</xdr:rowOff>
    </xdr:from>
    <xdr:ext cx="534670" cy="259080"/>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564380" y="6262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77470</xdr:rowOff>
    </xdr:from>
    <xdr:to>
      <xdr:col>24</xdr:col>
      <xdr:colOff>114300</xdr:colOff>
      <xdr:row>38</xdr:row>
      <xdr:rowOff>7620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462780" y="6283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xdr:rowOff>
    </xdr:from>
    <xdr:to>
      <xdr:col>19</xdr:col>
      <xdr:colOff>177800</xdr:colOff>
      <xdr:row>37</xdr:row>
      <xdr:rowOff>25400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832100" y="621665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123190</xdr:rowOff>
    </xdr:from>
    <xdr:to>
      <xdr:col>20</xdr:col>
      <xdr:colOff>38100</xdr:colOff>
      <xdr:row>38</xdr:row>
      <xdr:rowOff>53340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649980" y="6329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44450</xdr:rowOff>
    </xdr:from>
    <xdr:ext cx="533400"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438525" y="6418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167640</xdr:rowOff>
    </xdr:from>
    <xdr:to>
      <xdr:col>15</xdr:col>
      <xdr:colOff>50800</xdr:colOff>
      <xdr:row>37</xdr:row>
      <xdr:rowOff>10160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968500" y="620649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113665</xdr:rowOff>
    </xdr:from>
    <xdr:to>
      <xdr:col>15</xdr:col>
      <xdr:colOff>101600</xdr:colOff>
      <xdr:row>38</xdr:row>
      <xdr:rowOff>43815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781300" y="6320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34925</xdr:rowOff>
    </xdr:from>
    <xdr:ext cx="533400"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574925" y="6409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167640</xdr:rowOff>
    </xdr:from>
    <xdr:to>
      <xdr:col>10</xdr:col>
      <xdr:colOff>114300</xdr:colOff>
      <xdr:row>37</xdr:row>
      <xdr:rowOff>27305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04900" y="620649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118110</xdr:rowOff>
    </xdr:from>
    <xdr:to>
      <xdr:col>10</xdr:col>
      <xdr:colOff>165100</xdr:colOff>
      <xdr:row>38</xdr:row>
      <xdr:rowOff>48260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17700" y="6324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39370</xdr:rowOff>
    </xdr:from>
    <xdr:ext cx="534035"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06245" y="641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125095</xdr:rowOff>
    </xdr:from>
    <xdr:to>
      <xdr:col>6</xdr:col>
      <xdr:colOff>38100</xdr:colOff>
      <xdr:row>38</xdr:row>
      <xdr:rowOff>55245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54100" y="63315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46990</xdr:rowOff>
    </xdr:from>
    <xdr:ext cx="533400" cy="2584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42645" y="64211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462780" y="619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8255</xdr:rowOff>
    </xdr:from>
    <xdr:ext cx="534670" cy="2584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564380" y="6047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146050</xdr:rowOff>
    </xdr:from>
    <xdr:to>
      <xdr:col>20</xdr:col>
      <xdr:colOff>38100</xdr:colOff>
      <xdr:row>37</xdr:row>
      <xdr:rowOff>76200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649980" y="6184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92710</xdr:rowOff>
    </xdr:from>
    <xdr:ext cx="533400" cy="2584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438525" y="59639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130810</xdr:rowOff>
    </xdr:from>
    <xdr:to>
      <xdr:col>15</xdr:col>
      <xdr:colOff>101600</xdr:colOff>
      <xdr:row>37</xdr:row>
      <xdr:rowOff>60960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781300" y="6169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77470</xdr:rowOff>
    </xdr:from>
    <xdr:ext cx="533400" cy="2584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574925" y="59486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116840</xdr:rowOff>
    </xdr:from>
    <xdr:to>
      <xdr:col>10</xdr:col>
      <xdr:colOff>165100</xdr:colOff>
      <xdr:row>37</xdr:row>
      <xdr:rowOff>46990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17700" y="615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63500</xdr:rowOff>
    </xdr:from>
    <xdr:ext cx="534035" cy="2584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06245" y="593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147955</xdr:rowOff>
    </xdr:from>
    <xdr:to>
      <xdr:col>6</xdr:col>
      <xdr:colOff>38100</xdr:colOff>
      <xdr:row>37</xdr:row>
      <xdr:rowOff>78105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54100" y="61868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94615</xdr:rowOff>
    </xdr:from>
    <xdr:ext cx="533400" cy="259080"/>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42645" y="5965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0866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140335</xdr:rowOff>
    </xdr:from>
    <xdr:to>
      <xdr:col>28</xdr:col>
      <xdr:colOff>114300</xdr:colOff>
      <xdr:row>58</xdr:row>
      <xdr:rowOff>140335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8285"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02920" y="9726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4530" cy="25781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927862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4530" cy="2584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883285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167640</xdr:rowOff>
    </xdr:from>
    <xdr:ext cx="684530"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838581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79375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8890</xdr:rowOff>
    </xdr:from>
    <xdr:to>
      <xdr:col>24</xdr:col>
      <xdr:colOff>62865</xdr:colOff>
      <xdr:row>58</xdr:row>
      <xdr:rowOff>73025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511675" y="839470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76835</xdr:rowOff>
    </xdr:from>
    <xdr:ext cx="598805" cy="2584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564380" y="9803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145,990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429760" y="9799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127635</xdr:rowOff>
    </xdr:from>
    <xdr:ext cx="690245" cy="2584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564380" y="8178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3,284,085</a:t>
          </a:r>
          <a:endParaRPr kumimoji="1" lang="ja-JP" altLang="en-US" sz="1000" b="1">
            <a:latin typeface="ＭＳ Ｐゴシック"/>
          </a:endParaRPr>
        </a:p>
      </xdr:txBody>
    </xdr:sp>
    <xdr:clientData/>
  </xdr:oneCellAnchor>
  <xdr:twoCellAnchor>
    <xdr:from>
      <xdr:col>23</xdr:col>
      <xdr:colOff>165100</xdr:colOff>
      <xdr:row>50</xdr:row>
      <xdr:rowOff>8890</xdr:rowOff>
    </xdr:from>
    <xdr:to>
      <xdr:col>24</xdr:col>
      <xdr:colOff>152400</xdr:colOff>
      <xdr:row>50</xdr:row>
      <xdr:rowOff>8890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429760" y="8394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77470</xdr:rowOff>
    </xdr:from>
    <xdr:to>
      <xdr:col>24</xdr:col>
      <xdr:colOff>63500</xdr:colOff>
      <xdr:row>57</xdr:row>
      <xdr:rowOff>151130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00780" y="9636760"/>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40640</xdr:rowOff>
    </xdr:from>
    <xdr:ext cx="598805" cy="2584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564380" y="94322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46278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57</xdr:row>
      <xdr:rowOff>151130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832100" y="969264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66675</xdr:rowOff>
    </xdr:from>
    <xdr:to>
      <xdr:col>20</xdr:col>
      <xdr:colOff>38100</xdr:colOff>
      <xdr:row>57</xdr:row>
      <xdr:rowOff>167640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649980" y="962596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13335</xdr:rowOff>
    </xdr:from>
    <xdr:ext cx="597535" cy="2584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06140" y="94049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133350</xdr:rowOff>
    </xdr:from>
    <xdr:to>
      <xdr:col>15</xdr:col>
      <xdr:colOff>50800</xdr:colOff>
      <xdr:row>58</xdr:row>
      <xdr:rowOff>2540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968500" y="969264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781300" y="9708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70485</xdr:rowOff>
    </xdr:from>
    <xdr:ext cx="598170"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542540" y="9797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2540</xdr:rowOff>
    </xdr:from>
    <xdr:to>
      <xdr:col>10</xdr:col>
      <xdr:colOff>114300</xdr:colOff>
      <xdr:row>58</xdr:row>
      <xdr:rowOff>19050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04900" y="972947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127000</xdr:rowOff>
    </xdr:from>
    <xdr:to>
      <xdr:col>10</xdr:col>
      <xdr:colOff>165100</xdr:colOff>
      <xdr:row>58</xdr:row>
      <xdr:rowOff>57150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17700" y="9686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48260</xdr:rowOff>
    </xdr:from>
    <xdr:ext cx="597535"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673860" y="977519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126365</xdr:rowOff>
    </xdr:from>
    <xdr:to>
      <xdr:col>6</xdr:col>
      <xdr:colOff>38100</xdr:colOff>
      <xdr:row>58</xdr:row>
      <xdr:rowOff>56515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54100" y="96856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73025</xdr:rowOff>
    </xdr:from>
    <xdr:ext cx="597535" cy="2584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10260" y="94646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26670</xdr:rowOff>
    </xdr:from>
    <xdr:to>
      <xdr:col>24</xdr:col>
      <xdr:colOff>114300</xdr:colOff>
      <xdr:row>57</xdr:row>
      <xdr:rowOff>128270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46278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5080</xdr:rowOff>
    </xdr:from>
    <xdr:ext cx="598805" cy="25908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564380" y="956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510,843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100330</xdr:rowOff>
    </xdr:from>
    <xdr:to>
      <xdr:col>20</xdr:col>
      <xdr:colOff>38100</xdr:colOff>
      <xdr:row>58</xdr:row>
      <xdr:rowOff>30480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649980" y="96596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21590</xdr:rowOff>
    </xdr:from>
    <xdr:ext cx="597535"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06140" y="9748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82550</xdr:rowOff>
    </xdr:from>
    <xdr:to>
      <xdr:col>15</xdr:col>
      <xdr:colOff>101600</xdr:colOff>
      <xdr:row>58</xdr:row>
      <xdr:rowOff>12700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78130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29210</xdr:rowOff>
    </xdr:from>
    <xdr:ext cx="598170" cy="25781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42540" y="942086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123190</xdr:rowOff>
    </xdr:from>
    <xdr:to>
      <xdr:col>10</xdr:col>
      <xdr:colOff>165100</xdr:colOff>
      <xdr:row>58</xdr:row>
      <xdr:rowOff>53340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17700" y="9682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69850</xdr:rowOff>
    </xdr:from>
    <xdr:ext cx="597535"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3860" y="946150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140335</xdr:rowOff>
    </xdr:from>
    <xdr:to>
      <xdr:col>6</xdr:col>
      <xdr:colOff>38100</xdr:colOff>
      <xdr:row>58</xdr:row>
      <xdr:rowOff>69850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54100" y="969962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60960</xdr:rowOff>
    </xdr:from>
    <xdr:ext cx="59753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10260" y="9787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08660" y="112420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02920" y="135267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995" cy="2584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2080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781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88859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168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569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247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9284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781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2903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157480</xdr:rowOff>
    </xdr:from>
    <xdr:to>
      <xdr:col>24</xdr:col>
      <xdr:colOff>62865</xdr:colOff>
      <xdr:row>78</xdr:row>
      <xdr:rowOff>70485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511675" y="11896090"/>
          <a:ext cx="127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74930</xdr:rowOff>
    </xdr:from>
    <xdr:ext cx="598805" cy="2584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564380" y="13154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161,178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70485</xdr:rowOff>
    </xdr:from>
    <xdr:to>
      <xdr:col>24</xdr:col>
      <xdr:colOff>152400</xdr:colOff>
      <xdr:row>78</xdr:row>
      <xdr:rowOff>70485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429760" y="131502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104140</xdr:rowOff>
    </xdr:from>
    <xdr:ext cx="598805" cy="2584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564380" y="11675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554,511</a:t>
          </a:r>
          <a:endParaRPr kumimoji="1" lang="ja-JP" altLang="en-US" sz="1000" b="1">
            <a:latin typeface="ＭＳ Ｐゴシック"/>
          </a:endParaRPr>
        </a:p>
      </xdr:txBody>
    </xdr:sp>
    <xdr:clientData/>
  </xdr:oneCellAnchor>
  <xdr:twoCellAnchor>
    <xdr:from>
      <xdr:col>23</xdr:col>
      <xdr:colOff>165100</xdr:colOff>
      <xdr:row>70</xdr:row>
      <xdr:rowOff>157480</xdr:rowOff>
    </xdr:from>
    <xdr:to>
      <xdr:col>24</xdr:col>
      <xdr:colOff>152400</xdr:colOff>
      <xdr:row>70</xdr:row>
      <xdr:rowOff>157480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429760" y="11896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102870</xdr:rowOff>
    </xdr:from>
    <xdr:to>
      <xdr:col>24</xdr:col>
      <xdr:colOff>63500</xdr:colOff>
      <xdr:row>76</xdr:row>
      <xdr:rowOff>145415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00780" y="1284732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71755</xdr:rowOff>
    </xdr:from>
    <xdr:ext cx="598805" cy="2584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564380" y="12648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48895</xdr:rowOff>
    </xdr:from>
    <xdr:to>
      <xdr:col>24</xdr:col>
      <xdr:colOff>114300</xdr:colOff>
      <xdr:row>76</xdr:row>
      <xdr:rowOff>150495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462780" y="127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145415</xdr:rowOff>
    </xdr:from>
    <xdr:to>
      <xdr:col>19</xdr:col>
      <xdr:colOff>177800</xdr:colOff>
      <xdr:row>77</xdr:row>
      <xdr:rowOff>27305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832100" y="12889865"/>
          <a:ext cx="8686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158750</xdr:rowOff>
    </xdr:from>
    <xdr:to>
      <xdr:col>20</xdr:col>
      <xdr:colOff>38100</xdr:colOff>
      <xdr:row>77</xdr:row>
      <xdr:rowOff>88265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649980" y="1290320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79375</xdr:rowOff>
    </xdr:from>
    <xdr:ext cx="597535" cy="2584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06140" y="129914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22225</xdr:rowOff>
    </xdr:from>
    <xdr:to>
      <xdr:col>15</xdr:col>
      <xdr:colOff>50800</xdr:colOff>
      <xdr:row>77</xdr:row>
      <xdr:rowOff>27305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968500" y="1293431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48260</xdr:rowOff>
    </xdr:from>
    <xdr:to>
      <xdr:col>15</xdr:col>
      <xdr:colOff>101600</xdr:colOff>
      <xdr:row>77</xdr:row>
      <xdr:rowOff>149860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7813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140970</xdr:rowOff>
    </xdr:from>
    <xdr:ext cx="598170" cy="2584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542540" y="1305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22225</xdr:rowOff>
    </xdr:from>
    <xdr:to>
      <xdr:col>10</xdr:col>
      <xdr:colOff>114300</xdr:colOff>
      <xdr:row>77</xdr:row>
      <xdr:rowOff>24765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04900" y="1293431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17700" y="1301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27305</xdr:rowOff>
    </xdr:from>
    <xdr:ext cx="59753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673860" y="131070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77470</xdr:rowOff>
    </xdr:from>
    <xdr:to>
      <xdr:col>6</xdr:col>
      <xdr:colOff>38100</xdr:colOff>
      <xdr:row>78</xdr:row>
      <xdr:rowOff>7620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54100" y="129895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167640</xdr:rowOff>
    </xdr:from>
    <xdr:ext cx="59753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10260" y="13079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52070</xdr:rowOff>
    </xdr:from>
    <xdr:to>
      <xdr:col>24</xdr:col>
      <xdr:colOff>114300</xdr:colOff>
      <xdr:row>76</xdr:row>
      <xdr:rowOff>153035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46278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29845</xdr:rowOff>
    </xdr:from>
    <xdr:ext cx="598805" cy="25781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564380" y="12774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256,512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94615</xdr:rowOff>
    </xdr:from>
    <xdr:to>
      <xdr:col>20</xdr:col>
      <xdr:colOff>38100</xdr:colOff>
      <xdr:row>77</xdr:row>
      <xdr:rowOff>24765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649980" y="128390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41275</xdr:rowOff>
    </xdr:from>
    <xdr:ext cx="597535" cy="2584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06140" y="126180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147955</xdr:rowOff>
    </xdr:from>
    <xdr:to>
      <xdr:col>15</xdr:col>
      <xdr:colOff>101600</xdr:colOff>
      <xdr:row>77</xdr:row>
      <xdr:rowOff>78105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781300" y="1289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94615</xdr:rowOff>
    </xdr:from>
    <xdr:ext cx="59817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542540" y="12671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143510</xdr:rowOff>
    </xdr:from>
    <xdr:to>
      <xdr:col>10</xdr:col>
      <xdr:colOff>165100</xdr:colOff>
      <xdr:row>77</xdr:row>
      <xdr:rowOff>73025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17700" y="128879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89535</xdr:rowOff>
    </xdr:from>
    <xdr:ext cx="597535" cy="25781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673860" y="126663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145415</xdr:rowOff>
    </xdr:from>
    <xdr:to>
      <xdr:col>6</xdr:col>
      <xdr:colOff>38100</xdr:colOff>
      <xdr:row>77</xdr:row>
      <xdr:rowOff>75565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54100" y="128898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92075</xdr:rowOff>
    </xdr:from>
    <xdr:ext cx="597535" cy="2584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10260" y="126688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08660" y="145948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0292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995" cy="25781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626044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781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6083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89</xdr:row>
      <xdr:rowOff>38100</xdr:rowOff>
    </xdr:from>
    <xdr:ext cx="68453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200" y="1496187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4530" cy="25781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200" y="146431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99</xdr:row>
      <xdr:rowOff>36195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511675" y="1513014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40640</xdr:rowOff>
    </xdr:from>
    <xdr:ext cx="534670" cy="25781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564380" y="16671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36195</xdr:rowOff>
    </xdr:from>
    <xdr:to>
      <xdr:col>24</xdr:col>
      <xdr:colOff>152400</xdr:colOff>
      <xdr:row>99</xdr:row>
      <xdr:rowOff>36195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29760" y="16666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156845</xdr:rowOff>
    </xdr:from>
    <xdr:ext cx="598805" cy="2584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564380" y="14912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981,922</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429760" y="15130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63500</xdr:rowOff>
    </xdr:from>
    <xdr:to>
      <xdr:col>24</xdr:col>
      <xdr:colOff>63500</xdr:colOff>
      <xdr:row>97</xdr:row>
      <xdr:rowOff>109220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00780" y="1635125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98805" cy="25781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564380" y="164198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153670</xdr:rowOff>
    </xdr:from>
    <xdr:to>
      <xdr:col>24</xdr:col>
      <xdr:colOff>114300</xdr:colOff>
      <xdr:row>98</xdr:row>
      <xdr:rowOff>83820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46278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63500</xdr:rowOff>
    </xdr:from>
    <xdr:to>
      <xdr:col>19</xdr:col>
      <xdr:colOff>177800</xdr:colOff>
      <xdr:row>97</xdr:row>
      <xdr:rowOff>106680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832100" y="1635125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45085</xdr:rowOff>
    </xdr:from>
    <xdr:to>
      <xdr:col>20</xdr:col>
      <xdr:colOff>38100</xdr:colOff>
      <xdr:row>98</xdr:row>
      <xdr:rowOff>146685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649980" y="16504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137795</xdr:rowOff>
    </xdr:from>
    <xdr:ext cx="597535"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06140" y="165969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106680</xdr:rowOff>
    </xdr:from>
    <xdr:to>
      <xdr:col>15</xdr:col>
      <xdr:colOff>50800</xdr:colOff>
      <xdr:row>97</xdr:row>
      <xdr:rowOff>142240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968500" y="1639443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67945</xdr:rowOff>
    </xdr:from>
    <xdr:to>
      <xdr:col>15</xdr:col>
      <xdr:colOff>101600</xdr:colOff>
      <xdr:row>98</xdr:row>
      <xdr:rowOff>169545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7813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160655</xdr:rowOff>
    </xdr:from>
    <xdr:ext cx="5334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574925" y="16619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132080</xdr:rowOff>
    </xdr:from>
    <xdr:to>
      <xdr:col>10</xdr:col>
      <xdr:colOff>114300</xdr:colOff>
      <xdr:row>97</xdr:row>
      <xdr:rowOff>142240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04900" y="1641983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81915</xdr:rowOff>
    </xdr:from>
    <xdr:to>
      <xdr:col>10</xdr:col>
      <xdr:colOff>165100</xdr:colOff>
      <xdr:row>99</xdr:row>
      <xdr:rowOff>12065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17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3175</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0624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82550</xdr:rowOff>
    </xdr:from>
    <xdr:to>
      <xdr:col>6</xdr:col>
      <xdr:colOff>38100</xdr:colOff>
      <xdr:row>99</xdr:row>
      <xdr:rowOff>12700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54100" y="16541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3810</xdr:rowOff>
    </xdr:from>
    <xdr:ext cx="5334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42645" y="16634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57785</xdr:rowOff>
    </xdr:from>
    <xdr:to>
      <xdr:col>24</xdr:col>
      <xdr:colOff>114300</xdr:colOff>
      <xdr:row>97</xdr:row>
      <xdr:rowOff>159385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46278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80645</xdr:rowOff>
    </xdr:from>
    <xdr:ext cx="598805"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564380" y="1619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203,936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12700</xdr:rowOff>
    </xdr:from>
    <xdr:to>
      <xdr:col>20</xdr:col>
      <xdr:colOff>38100</xdr:colOff>
      <xdr:row>97</xdr:row>
      <xdr:rowOff>114300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649980" y="16300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130810</xdr:rowOff>
    </xdr:from>
    <xdr:ext cx="5975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06140" y="160756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55880</xdr:rowOff>
    </xdr:from>
    <xdr:to>
      <xdr:col>15</xdr:col>
      <xdr:colOff>101600</xdr:colOff>
      <xdr:row>97</xdr:row>
      <xdr:rowOff>157480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7813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2540</xdr:rowOff>
    </xdr:from>
    <xdr:ext cx="59817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542540" y="16118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91440</xdr:rowOff>
    </xdr:from>
    <xdr:to>
      <xdr:col>10</xdr:col>
      <xdr:colOff>165100</xdr:colOff>
      <xdr:row>98</xdr:row>
      <xdr:rowOff>21590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177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38100</xdr:rowOff>
    </xdr:from>
    <xdr:ext cx="5975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673860" y="16154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81280</xdr:rowOff>
    </xdr:from>
    <xdr:to>
      <xdr:col>6</xdr:col>
      <xdr:colOff>38100</xdr:colOff>
      <xdr:row>98</xdr:row>
      <xdr:rowOff>11430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54100" y="16369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27940</xdr:rowOff>
    </xdr:from>
    <xdr:ext cx="59753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10260" y="161442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79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9318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7650"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87440" y="63741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0860" cy="25781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15025" y="592582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0860"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15025" y="54800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167640</xdr:rowOff>
    </xdr:from>
    <xdr:ext cx="530860"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15025" y="5033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5781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15025" y="45847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43815</xdr:rowOff>
    </xdr:from>
    <xdr:to>
      <xdr:col>54</xdr:col>
      <xdr:colOff>185420</xdr:colOff>
      <xdr:row>38</xdr:row>
      <xdr:rowOff>140335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198100" y="507682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920" cy="25781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248900" y="651764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140335</xdr:rowOff>
    </xdr:from>
    <xdr:to>
      <xdr:col>55</xdr:col>
      <xdr:colOff>88900</xdr:colOff>
      <xdr:row>38</xdr:row>
      <xdr:rowOff>140335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161925</xdr:rowOff>
    </xdr:from>
    <xdr:ext cx="534035"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248900" y="4859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64,195</a:t>
          </a:r>
          <a:endParaRPr kumimoji="1" lang="ja-JP" altLang="en-US" sz="1000" b="1">
            <a:latin typeface="ＭＳ Ｐゴシック"/>
          </a:endParaRPr>
        </a:p>
      </xdr:txBody>
    </xdr:sp>
    <xdr:clientData/>
  </xdr:oneCellAnchor>
  <xdr:twoCellAnchor>
    <xdr:from>
      <xdr:col>54</xdr:col>
      <xdr:colOff>101600</xdr:colOff>
      <xdr:row>30</xdr:row>
      <xdr:rowOff>43815</xdr:rowOff>
    </xdr:from>
    <xdr:to>
      <xdr:col>55</xdr:col>
      <xdr:colOff>88900</xdr:colOff>
      <xdr:row>30</xdr:row>
      <xdr:rowOff>43815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14280" y="5076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140335</xdr:rowOff>
    </xdr:from>
    <xdr:to>
      <xdr:col>55</xdr:col>
      <xdr:colOff>0</xdr:colOff>
      <xdr:row>38</xdr:row>
      <xdr:rowOff>140335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8530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54610</xdr:rowOff>
    </xdr:from>
    <xdr:ext cx="469265" cy="25781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248900" y="626110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152380" y="64058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140335</xdr:rowOff>
    </xdr:from>
    <xdr:to>
      <xdr:col>50</xdr:col>
      <xdr:colOff>114300</xdr:colOff>
      <xdr:row>38</xdr:row>
      <xdr:rowOff>140335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52170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60325</xdr:rowOff>
    </xdr:from>
    <xdr:to>
      <xdr:col>50</xdr:col>
      <xdr:colOff>165100</xdr:colOff>
      <xdr:row>38</xdr:row>
      <xdr:rowOff>161925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34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6985</xdr:rowOff>
    </xdr:from>
    <xdr:ext cx="468630"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155430" y="62134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140335</xdr:rowOff>
    </xdr:from>
    <xdr:to>
      <xdr:col>45</xdr:col>
      <xdr:colOff>177800</xdr:colOff>
      <xdr:row>38</xdr:row>
      <xdr:rowOff>140335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65302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64770</xdr:rowOff>
    </xdr:from>
    <xdr:to>
      <xdr:col>46</xdr:col>
      <xdr:colOff>38100</xdr:colOff>
      <xdr:row>38</xdr:row>
      <xdr:rowOff>166370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470900" y="64389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11430</xdr:rowOff>
    </xdr:from>
    <xdr:ext cx="469265"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291830" y="6217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140335</xdr:rowOff>
    </xdr:from>
    <xdr:to>
      <xdr:col>41</xdr:col>
      <xdr:colOff>50800</xdr:colOff>
      <xdr:row>38</xdr:row>
      <xdr:rowOff>140335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78942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64770</xdr:rowOff>
    </xdr:from>
    <xdr:to>
      <xdr:col>41</xdr:col>
      <xdr:colOff>101600</xdr:colOff>
      <xdr:row>38</xdr:row>
      <xdr:rowOff>167005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02220" y="6438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12065</xdr:rowOff>
    </xdr:from>
    <xdr:ext cx="468630" cy="2584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423150" y="62185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59690</xdr:rowOff>
    </xdr:from>
    <xdr:to>
      <xdr:col>36</xdr:col>
      <xdr:colOff>165100</xdr:colOff>
      <xdr:row>38</xdr:row>
      <xdr:rowOff>161290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3862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6350</xdr:rowOff>
    </xdr:from>
    <xdr:ext cx="468630" cy="2584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559550" y="62128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15238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10160</xdr:rowOff>
    </xdr:from>
    <xdr:ext cx="248920"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248900" y="638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3450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26592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47090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285"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397240" y="6551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022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3364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386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67004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9318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187440" y="98005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850890" y="94272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4995"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850890" y="90563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85089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85089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4530" cy="25781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760720" y="79375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72390</xdr:rowOff>
    </xdr:from>
    <xdr:to>
      <xdr:col>54</xdr:col>
      <xdr:colOff>185420</xdr:colOff>
      <xdr:row>59</xdr:row>
      <xdr:rowOff>41275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198100" y="862584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45085</xdr:rowOff>
    </xdr:from>
    <xdr:ext cx="469265" cy="2584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248900" y="9939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41275</xdr:rowOff>
    </xdr:from>
    <xdr:to>
      <xdr:col>55</xdr:col>
      <xdr:colOff>88900</xdr:colOff>
      <xdr:row>59</xdr:row>
      <xdr:rowOff>41275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14280" y="9935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19050</xdr:rowOff>
    </xdr:from>
    <xdr:ext cx="598170"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248900" y="8404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705,242</a:t>
          </a:r>
          <a:endParaRPr kumimoji="1" lang="ja-JP" altLang="en-US" sz="1000" b="1">
            <a:latin typeface="ＭＳ Ｐゴシック"/>
          </a:endParaRPr>
        </a:p>
      </xdr:txBody>
    </xdr:sp>
    <xdr:clientData/>
  </xdr:oneCellAnchor>
  <xdr:twoCellAnchor>
    <xdr:from>
      <xdr:col>54</xdr:col>
      <xdr:colOff>101600</xdr:colOff>
      <xdr:row>51</xdr:row>
      <xdr:rowOff>72390</xdr:rowOff>
    </xdr:from>
    <xdr:to>
      <xdr:col>55</xdr:col>
      <xdr:colOff>88900</xdr:colOff>
      <xdr:row>51</xdr:row>
      <xdr:rowOff>72390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14280" y="8625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119380</xdr:rowOff>
    </xdr:from>
    <xdr:to>
      <xdr:col>55</xdr:col>
      <xdr:colOff>0</xdr:colOff>
      <xdr:row>57</xdr:row>
      <xdr:rowOff>46990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385300" y="9511030"/>
          <a:ext cx="8128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105410</xdr:rowOff>
    </xdr:from>
    <xdr:ext cx="598170" cy="2584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248900" y="966470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127000</xdr:rowOff>
    </xdr:from>
    <xdr:to>
      <xdr:col>55</xdr:col>
      <xdr:colOff>50800</xdr:colOff>
      <xdr:row>58</xdr:row>
      <xdr:rowOff>57150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152380" y="96862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119380</xdr:rowOff>
    </xdr:from>
    <xdr:to>
      <xdr:col>50</xdr:col>
      <xdr:colOff>114300</xdr:colOff>
      <xdr:row>57</xdr:row>
      <xdr:rowOff>84455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521700" y="9511030"/>
          <a:ext cx="8636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80645</xdr:rowOff>
    </xdr:from>
    <xdr:to>
      <xdr:col>50</xdr:col>
      <xdr:colOff>165100</xdr:colOff>
      <xdr:row>58</xdr:row>
      <xdr:rowOff>10795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34500" y="9639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1905</xdr:rowOff>
    </xdr:from>
    <xdr:ext cx="59753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090660" y="9728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84455</xdr:rowOff>
    </xdr:from>
    <xdr:to>
      <xdr:col>45</xdr:col>
      <xdr:colOff>177800</xdr:colOff>
      <xdr:row>57</xdr:row>
      <xdr:rowOff>163830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653020" y="9643745"/>
          <a:ext cx="8686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109220</xdr:rowOff>
    </xdr:from>
    <xdr:to>
      <xdr:col>46</xdr:col>
      <xdr:colOff>38100</xdr:colOff>
      <xdr:row>58</xdr:row>
      <xdr:rowOff>39370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470900" y="9668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30480</xdr:rowOff>
    </xdr:from>
    <xdr:ext cx="597535" cy="25781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227060" y="9757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163830</xdr:rowOff>
    </xdr:from>
    <xdr:to>
      <xdr:col>41</xdr:col>
      <xdr:colOff>50800</xdr:colOff>
      <xdr:row>58</xdr:row>
      <xdr:rowOff>635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789420" y="972312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132715</xdr:rowOff>
    </xdr:from>
    <xdr:to>
      <xdr:col>41</xdr:col>
      <xdr:colOff>101600</xdr:colOff>
      <xdr:row>58</xdr:row>
      <xdr:rowOff>63500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602220" y="96920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53975</xdr:rowOff>
    </xdr:from>
    <xdr:ext cx="598170" cy="25781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363460" y="978090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128270</xdr:rowOff>
    </xdr:from>
    <xdr:to>
      <xdr:col>36</xdr:col>
      <xdr:colOff>165100</xdr:colOff>
      <xdr:row>58</xdr:row>
      <xdr:rowOff>58420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73862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49530</xdr:rowOff>
    </xdr:from>
    <xdr:ext cx="597535" cy="2584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494780" y="977646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167005</xdr:rowOff>
    </xdr:from>
    <xdr:to>
      <xdr:col>55</xdr:col>
      <xdr:colOff>50800</xdr:colOff>
      <xdr:row>57</xdr:row>
      <xdr:rowOff>97790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152380" y="955865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18415</xdr:rowOff>
    </xdr:from>
    <xdr:ext cx="598170" cy="25781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248900" y="941006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178,919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68580</xdr:rowOff>
    </xdr:from>
    <xdr:to>
      <xdr:col>50</xdr:col>
      <xdr:colOff>165100</xdr:colOff>
      <xdr:row>56</xdr:row>
      <xdr:rowOff>167640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34500" y="9460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15240</xdr:rowOff>
    </xdr:from>
    <xdr:ext cx="597535"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090660" y="923925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230,643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33655</xdr:rowOff>
    </xdr:from>
    <xdr:to>
      <xdr:col>46</xdr:col>
      <xdr:colOff>38100</xdr:colOff>
      <xdr:row>57</xdr:row>
      <xdr:rowOff>135255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470900" y="9592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151765</xdr:rowOff>
    </xdr:from>
    <xdr:ext cx="59753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227060" y="93757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113030</xdr:rowOff>
    </xdr:from>
    <xdr:to>
      <xdr:col>41</xdr:col>
      <xdr:colOff>101600</xdr:colOff>
      <xdr:row>58</xdr:row>
      <xdr:rowOff>43180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602220" y="967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59690</xdr:rowOff>
    </xdr:from>
    <xdr:ext cx="59817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363460" y="9451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120650</xdr:rowOff>
    </xdr:from>
    <xdr:to>
      <xdr:col>36</xdr:col>
      <xdr:colOff>165100</xdr:colOff>
      <xdr:row>58</xdr:row>
      <xdr:rowOff>52070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738620" y="9679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67945</xdr:rowOff>
    </xdr:from>
    <xdr:ext cx="597535"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494780" y="94595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79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9318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187440" y="131533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850890" y="1278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167640</xdr:rowOff>
    </xdr:from>
    <xdr:ext cx="5949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850890" y="124091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85089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4530"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760720" y="1166368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4530" cy="25781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760720" y="112903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122555</xdr:rowOff>
    </xdr:from>
    <xdr:to>
      <xdr:col>54</xdr:col>
      <xdr:colOff>185420</xdr:colOff>
      <xdr:row>79</xdr:row>
      <xdr:rowOff>43180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198100" y="1202880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377825" cy="2584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248900" y="1329436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114280" y="13290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69215</xdr:rowOff>
    </xdr:from>
    <xdr:ext cx="689610" cy="2584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248900" y="118078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1,018,611</a:t>
          </a:r>
          <a:endParaRPr kumimoji="1" lang="ja-JP" altLang="en-US" sz="1000" b="1">
            <a:latin typeface="ＭＳ Ｐゴシック"/>
          </a:endParaRPr>
        </a:p>
      </xdr:txBody>
    </xdr:sp>
    <xdr:clientData/>
  </xdr:oneCellAnchor>
  <xdr:twoCellAnchor>
    <xdr:from>
      <xdr:col>54</xdr:col>
      <xdr:colOff>101600</xdr:colOff>
      <xdr:row>71</xdr:row>
      <xdr:rowOff>122555</xdr:rowOff>
    </xdr:from>
    <xdr:to>
      <xdr:col>55</xdr:col>
      <xdr:colOff>88900</xdr:colOff>
      <xdr:row>71</xdr:row>
      <xdr:rowOff>122555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14280" y="12028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19685</xdr:rowOff>
    </xdr:from>
    <xdr:to>
      <xdr:col>55</xdr:col>
      <xdr:colOff>0</xdr:colOff>
      <xdr:row>78</xdr:row>
      <xdr:rowOff>11430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385300" y="12931775"/>
          <a:ext cx="8128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534035" cy="25781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248900" y="1310894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50800</xdr:rowOff>
    </xdr:from>
    <xdr:to>
      <xdr:col>55</xdr:col>
      <xdr:colOff>50800</xdr:colOff>
      <xdr:row>78</xdr:row>
      <xdr:rowOff>152400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152380" y="13130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19685</xdr:rowOff>
    </xdr:from>
    <xdr:to>
      <xdr:col>50</xdr:col>
      <xdr:colOff>114300</xdr:colOff>
      <xdr:row>78</xdr:row>
      <xdr:rowOff>11430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521700" y="12931775"/>
          <a:ext cx="8636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84455</xdr:rowOff>
    </xdr:from>
    <xdr:to>
      <xdr:col>50</xdr:col>
      <xdr:colOff>165100</xdr:colOff>
      <xdr:row>79</xdr:row>
      <xdr:rowOff>13970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334500" y="131641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5080</xdr:rowOff>
    </xdr:from>
    <xdr:ext cx="53403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123045"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104775</xdr:rowOff>
    </xdr:from>
    <xdr:to>
      <xdr:col>45</xdr:col>
      <xdr:colOff>177800</xdr:colOff>
      <xdr:row>77</xdr:row>
      <xdr:rowOff>19685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653020" y="12849225"/>
          <a:ext cx="86868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107315</xdr:rowOff>
    </xdr:from>
    <xdr:to>
      <xdr:col>46</xdr:col>
      <xdr:colOff>38100</xdr:colOff>
      <xdr:row>79</xdr:row>
      <xdr:rowOff>37465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470900" y="131870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29210</xdr:rowOff>
    </xdr:from>
    <xdr:ext cx="533400" cy="25781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259445" y="13276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104775</xdr:rowOff>
    </xdr:from>
    <xdr:to>
      <xdr:col>41</xdr:col>
      <xdr:colOff>50800</xdr:colOff>
      <xdr:row>78</xdr:row>
      <xdr:rowOff>3175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789420" y="12849225"/>
          <a:ext cx="8636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103505</xdr:rowOff>
    </xdr:from>
    <xdr:to>
      <xdr:col>41</xdr:col>
      <xdr:colOff>101600</xdr:colOff>
      <xdr:row>79</xdr:row>
      <xdr:rowOff>33655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602220" y="13183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24765</xdr:rowOff>
    </xdr:from>
    <xdr:ext cx="5334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395845" y="13272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90805</xdr:rowOff>
    </xdr:from>
    <xdr:to>
      <xdr:col>36</xdr:col>
      <xdr:colOff>165100</xdr:colOff>
      <xdr:row>79</xdr:row>
      <xdr:rowOff>20955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738620" y="13170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12065</xdr:rowOff>
    </xdr:from>
    <xdr:ext cx="534035" cy="2584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527165" y="1325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140335</xdr:rowOff>
    </xdr:from>
    <xdr:to>
      <xdr:col>55</xdr:col>
      <xdr:colOff>50800</xdr:colOff>
      <xdr:row>77</xdr:row>
      <xdr:rowOff>70485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152380" y="128847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163195</xdr:rowOff>
    </xdr:from>
    <xdr:ext cx="598170" cy="2584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248900" y="12740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289,645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132080</xdr:rowOff>
    </xdr:from>
    <xdr:to>
      <xdr:col>50</xdr:col>
      <xdr:colOff>165100</xdr:colOff>
      <xdr:row>78</xdr:row>
      <xdr:rowOff>62230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334500" y="13044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78740</xdr:rowOff>
    </xdr:from>
    <xdr:ext cx="59753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090660" y="12823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140335</xdr:rowOff>
    </xdr:from>
    <xdr:to>
      <xdr:col>46</xdr:col>
      <xdr:colOff>38100</xdr:colOff>
      <xdr:row>77</xdr:row>
      <xdr:rowOff>70485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470900" y="128847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75</xdr:row>
      <xdr:rowOff>86995</xdr:rowOff>
    </xdr:from>
    <xdr:ext cx="597535" cy="25717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227060" y="126638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289,735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53975</xdr:rowOff>
    </xdr:from>
    <xdr:to>
      <xdr:col>41</xdr:col>
      <xdr:colOff>101600</xdr:colOff>
      <xdr:row>76</xdr:row>
      <xdr:rowOff>155575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602220" y="127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75</xdr:row>
      <xdr:rowOff>635</xdr:rowOff>
    </xdr:from>
    <xdr:ext cx="59817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363460" y="12577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357,669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123825</xdr:rowOff>
    </xdr:from>
    <xdr:to>
      <xdr:col>36</xdr:col>
      <xdr:colOff>165100</xdr:colOff>
      <xdr:row>78</xdr:row>
      <xdr:rowOff>53975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738620" y="13035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76</xdr:row>
      <xdr:rowOff>70485</xdr:rowOff>
    </xdr:from>
    <xdr:ext cx="597535"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494780" y="128149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79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9318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650" cy="25781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187440" y="163423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4530" cy="25781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760720" y="157708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31280" y="15341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4530" cy="2584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760720" y="1520317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4530" cy="25781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760720" y="1464310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165100</xdr:rowOff>
    </xdr:from>
    <xdr:to>
      <xdr:col>54</xdr:col>
      <xdr:colOff>185420</xdr:colOff>
      <xdr:row>98</xdr:row>
      <xdr:rowOff>17780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198100" y="1525651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21590</xdr:rowOff>
    </xdr:from>
    <xdr:ext cx="534035" cy="259080"/>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248900" y="16480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17780</xdr:rowOff>
    </xdr:from>
    <xdr:to>
      <xdr:col>55</xdr:col>
      <xdr:colOff>88900</xdr:colOff>
      <xdr:row>98</xdr:row>
      <xdr:rowOff>17780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114280" y="16476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111760</xdr:rowOff>
    </xdr:from>
    <xdr:ext cx="689610" cy="2584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248900" y="1503553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2,155,147</a:t>
          </a:r>
          <a:endParaRPr kumimoji="1" lang="ja-JP" altLang="en-US" sz="1000" b="1">
            <a:latin typeface="ＭＳ Ｐゴシック"/>
          </a:endParaRPr>
        </a:p>
      </xdr:txBody>
    </xdr:sp>
    <xdr:clientData/>
  </xdr:oneCellAnchor>
  <xdr:twoCellAnchor>
    <xdr:from>
      <xdr:col>54</xdr:col>
      <xdr:colOff>101600</xdr:colOff>
      <xdr:row>90</xdr:row>
      <xdr:rowOff>165100</xdr:rowOff>
    </xdr:from>
    <xdr:to>
      <xdr:col>55</xdr:col>
      <xdr:colOff>88900</xdr:colOff>
      <xdr:row>90</xdr:row>
      <xdr:rowOff>165100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114280" y="15256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19685</xdr:rowOff>
    </xdr:from>
    <xdr:to>
      <xdr:col>55</xdr:col>
      <xdr:colOff>0</xdr:colOff>
      <xdr:row>97</xdr:row>
      <xdr:rowOff>127000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385300" y="16307435"/>
          <a:ext cx="8128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60960</xdr:rowOff>
    </xdr:from>
    <xdr:ext cx="598170" cy="259080"/>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248900" y="1617726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38100</xdr:rowOff>
    </xdr:from>
    <xdr:to>
      <xdr:col>55</xdr:col>
      <xdr:colOff>50800</xdr:colOff>
      <xdr:row>97</xdr:row>
      <xdr:rowOff>139700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152380" y="163258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19685</xdr:rowOff>
    </xdr:from>
    <xdr:to>
      <xdr:col>50</xdr:col>
      <xdr:colOff>114300</xdr:colOff>
      <xdr:row>97</xdr:row>
      <xdr:rowOff>83820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521700" y="16307435"/>
          <a:ext cx="8636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66040</xdr:rowOff>
    </xdr:from>
    <xdr:to>
      <xdr:col>50</xdr:col>
      <xdr:colOff>165100</xdr:colOff>
      <xdr:row>97</xdr:row>
      <xdr:rowOff>167640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33450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158750</xdr:rowOff>
    </xdr:from>
    <xdr:ext cx="597535"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090660" y="16446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83820</xdr:rowOff>
    </xdr:from>
    <xdr:to>
      <xdr:col>45</xdr:col>
      <xdr:colOff>177800</xdr:colOff>
      <xdr:row>97</xdr:row>
      <xdr:rowOff>138430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653020" y="16371570"/>
          <a:ext cx="8686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76835</xdr:rowOff>
    </xdr:from>
    <xdr:to>
      <xdr:col>46</xdr:col>
      <xdr:colOff>38100</xdr:colOff>
      <xdr:row>98</xdr:row>
      <xdr:rowOff>6985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470900" y="16364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169545</xdr:rowOff>
    </xdr:from>
    <xdr:ext cx="597535" cy="25781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227060" y="164572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99695</xdr:rowOff>
    </xdr:from>
    <xdr:to>
      <xdr:col>41</xdr:col>
      <xdr:colOff>50800</xdr:colOff>
      <xdr:row>97</xdr:row>
      <xdr:rowOff>138430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789420" y="16387445"/>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73660</xdr:rowOff>
    </xdr:from>
    <xdr:to>
      <xdr:col>41</xdr:col>
      <xdr:colOff>101600</xdr:colOff>
      <xdr:row>98</xdr:row>
      <xdr:rowOff>3810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60222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20320</xdr:rowOff>
    </xdr:from>
    <xdr:ext cx="598170" cy="25781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363460" y="1613662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73862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153035</xdr:rowOff>
    </xdr:from>
    <xdr:ext cx="5975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494780" y="164407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76200</xdr:rowOff>
    </xdr:from>
    <xdr:to>
      <xdr:col>55</xdr:col>
      <xdr:colOff>50800</xdr:colOff>
      <xdr:row>98</xdr:row>
      <xdr:rowOff>6350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152380" y="163639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16510</xdr:rowOff>
    </xdr:from>
    <xdr:ext cx="598170" cy="259080"/>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248900" y="16304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121,891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140335</xdr:rowOff>
    </xdr:from>
    <xdr:to>
      <xdr:col>50</xdr:col>
      <xdr:colOff>165100</xdr:colOff>
      <xdr:row>97</xdr:row>
      <xdr:rowOff>70485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33450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86995</xdr:rowOff>
    </xdr:from>
    <xdr:ext cx="597535" cy="25781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090660" y="160318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33020</xdr:rowOff>
    </xdr:from>
    <xdr:to>
      <xdr:col>46</xdr:col>
      <xdr:colOff>38100</xdr:colOff>
      <xdr:row>97</xdr:row>
      <xdr:rowOff>134620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470900" y="16320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151765</xdr:rowOff>
    </xdr:from>
    <xdr:ext cx="59753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227060" y="160966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87630</xdr:rowOff>
    </xdr:from>
    <xdr:to>
      <xdr:col>41</xdr:col>
      <xdr:colOff>101600</xdr:colOff>
      <xdr:row>98</xdr:row>
      <xdr:rowOff>17780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60222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8890</xdr:rowOff>
    </xdr:from>
    <xdr:ext cx="598170" cy="25781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363460" y="1646809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48895</xdr:rowOff>
    </xdr:from>
    <xdr:to>
      <xdr:col>36</xdr:col>
      <xdr:colOff>165100</xdr:colOff>
      <xdr:row>97</xdr:row>
      <xdr:rowOff>150495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73862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167005</xdr:rowOff>
    </xdr:from>
    <xdr:ext cx="597535" cy="25781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494780" y="161118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79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07770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84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71960" y="64477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360" cy="2584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535410" y="607441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167640</xdr:rowOff>
    </xdr:from>
    <xdr:ext cx="594360"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535410" y="570357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360"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535410" y="53314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535410" y="49580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535410" y="45847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93980</xdr:rowOff>
    </xdr:from>
    <xdr:to>
      <xdr:col>85</xdr:col>
      <xdr:colOff>126365</xdr:colOff>
      <xdr:row>39</xdr:row>
      <xdr:rowOff>8890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885795" y="5294630"/>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12700</xdr:rowOff>
    </xdr:from>
    <xdr:ext cx="469900" cy="2584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5938500" y="6554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8890</xdr:rowOff>
    </xdr:from>
    <xdr:to>
      <xdr:col>86</xdr:col>
      <xdr:colOff>25400</xdr:colOff>
      <xdr:row>39</xdr:row>
      <xdr:rowOff>8890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798800" y="6550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40640</xdr:rowOff>
    </xdr:from>
    <xdr:ext cx="598805" cy="2584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5938500" y="5073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346,940</a:t>
          </a:r>
          <a:endParaRPr kumimoji="1" lang="ja-JP" altLang="en-US" sz="1000" b="1">
            <a:latin typeface="ＭＳ Ｐゴシック"/>
          </a:endParaRPr>
        </a:p>
      </xdr:txBody>
    </xdr:sp>
    <xdr:clientData/>
  </xdr:oneCellAnchor>
  <xdr:twoCellAnchor>
    <xdr:from>
      <xdr:col>85</xdr:col>
      <xdr:colOff>38100</xdr:colOff>
      <xdr:row>31</xdr:row>
      <xdr:rowOff>93980</xdr:rowOff>
    </xdr:from>
    <xdr:to>
      <xdr:col>86</xdr:col>
      <xdr:colOff>25400</xdr:colOff>
      <xdr:row>31</xdr:row>
      <xdr:rowOff>93980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798800" y="5294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138430</xdr:rowOff>
    </xdr:from>
    <xdr:to>
      <xdr:col>85</xdr:col>
      <xdr:colOff>127000</xdr:colOff>
      <xdr:row>37</xdr:row>
      <xdr:rowOff>141605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069820" y="6344920"/>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111125</xdr:rowOff>
    </xdr:from>
    <xdr:ext cx="534670" cy="25781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5938500" y="61499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87630</xdr:rowOff>
    </xdr:from>
    <xdr:to>
      <xdr:col>85</xdr:col>
      <xdr:colOff>177800</xdr:colOff>
      <xdr:row>38</xdr:row>
      <xdr:rowOff>17780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836900" y="6294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138430</xdr:rowOff>
    </xdr:from>
    <xdr:to>
      <xdr:col>81</xdr:col>
      <xdr:colOff>50800</xdr:colOff>
      <xdr:row>37</xdr:row>
      <xdr:rowOff>143510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206220" y="634492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106680</xdr:rowOff>
    </xdr:from>
    <xdr:to>
      <xdr:col>81</xdr:col>
      <xdr:colOff>101600</xdr:colOff>
      <xdr:row>38</xdr:row>
      <xdr:rowOff>36830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019020" y="631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28575</xdr:rowOff>
    </xdr:from>
    <xdr:ext cx="533400" cy="2584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812645" y="64027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143510</xdr:rowOff>
    </xdr:from>
    <xdr:to>
      <xdr:col>76</xdr:col>
      <xdr:colOff>114300</xdr:colOff>
      <xdr:row>37</xdr:row>
      <xdr:rowOff>145415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342620" y="635000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71755</xdr:rowOff>
    </xdr:from>
    <xdr:to>
      <xdr:col>76</xdr:col>
      <xdr:colOff>165100</xdr:colOff>
      <xdr:row>38</xdr:row>
      <xdr:rowOff>1905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155420" y="6278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18415</xdr:rowOff>
    </xdr:from>
    <xdr:ext cx="534035" cy="25781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943965" y="605726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145415</xdr:rowOff>
    </xdr:from>
    <xdr:to>
      <xdr:col>71</xdr:col>
      <xdr:colOff>177800</xdr:colOff>
      <xdr:row>37</xdr:row>
      <xdr:rowOff>157480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473940" y="6351905"/>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291820" y="63347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49530</xdr:rowOff>
    </xdr:from>
    <xdr:ext cx="533400" cy="2584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080365" y="64236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167640</xdr:rowOff>
    </xdr:from>
    <xdr:to>
      <xdr:col>67</xdr:col>
      <xdr:colOff>101600</xdr:colOff>
      <xdr:row>38</xdr:row>
      <xdr:rowOff>100330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423140" y="6374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91440</xdr:rowOff>
    </xdr:from>
    <xdr:ext cx="533400" cy="2584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216765" y="64655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90805</xdr:rowOff>
    </xdr:from>
    <xdr:to>
      <xdr:col>85</xdr:col>
      <xdr:colOff>177800</xdr:colOff>
      <xdr:row>38</xdr:row>
      <xdr:rowOff>20955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836900" y="6297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69215</xdr:rowOff>
    </xdr:from>
    <xdr:ext cx="534670" cy="2584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5938500" y="627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87630</xdr:rowOff>
    </xdr:from>
    <xdr:to>
      <xdr:col>81</xdr:col>
      <xdr:colOff>101600</xdr:colOff>
      <xdr:row>38</xdr:row>
      <xdr:rowOff>17780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019020" y="6294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34290</xdr:rowOff>
    </xdr:from>
    <xdr:ext cx="533400" cy="2584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812645" y="60731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92710</xdr:rowOff>
    </xdr:from>
    <xdr:to>
      <xdr:col>76</xdr:col>
      <xdr:colOff>165100</xdr:colOff>
      <xdr:row>38</xdr:row>
      <xdr:rowOff>22860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155420" y="6299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13970</xdr:rowOff>
    </xdr:from>
    <xdr:ext cx="534035" cy="2584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943965" y="638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94615</xdr:rowOff>
    </xdr:from>
    <xdr:to>
      <xdr:col>72</xdr:col>
      <xdr:colOff>38100</xdr:colOff>
      <xdr:row>38</xdr:row>
      <xdr:rowOff>24765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291820" y="63011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41275</xdr:rowOff>
    </xdr:from>
    <xdr:ext cx="533400" cy="2584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080365" y="60801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106680</xdr:rowOff>
    </xdr:from>
    <xdr:to>
      <xdr:col>67</xdr:col>
      <xdr:colOff>101600</xdr:colOff>
      <xdr:row>38</xdr:row>
      <xdr:rowOff>36830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423140" y="631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53340</xdr:rowOff>
    </xdr:from>
    <xdr:ext cx="533400" cy="25781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216765" y="6092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79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07770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140335</xdr:rowOff>
    </xdr:from>
    <xdr:to>
      <xdr:col>89</xdr:col>
      <xdr:colOff>177800</xdr:colOff>
      <xdr:row>58</xdr:row>
      <xdr:rowOff>140335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11580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167640</xdr:rowOff>
    </xdr:from>
    <xdr:ext cx="247650" cy="2584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71960" y="97269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11580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360" cy="25781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535410" y="927862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1580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360" cy="2584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535410" y="883285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140335</xdr:rowOff>
    </xdr:from>
    <xdr:to>
      <xdr:col>89</xdr:col>
      <xdr:colOff>177800</xdr:colOff>
      <xdr:row>50</xdr:row>
      <xdr:rowOff>140335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1580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167640</xdr:rowOff>
    </xdr:from>
    <xdr:ext cx="594360"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535410" y="838581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535410" y="79375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55880</xdr:rowOff>
    </xdr:from>
    <xdr:to>
      <xdr:col>85</xdr:col>
      <xdr:colOff>126365</xdr:colOff>
      <xdr:row>58</xdr:row>
      <xdr:rowOff>29210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885795" y="844169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33020</xdr:rowOff>
    </xdr:from>
    <xdr:ext cx="534670" cy="2584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5938500" y="9759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48,215</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29210</xdr:rowOff>
    </xdr:from>
    <xdr:to>
      <xdr:col>86</xdr:col>
      <xdr:colOff>25400</xdr:colOff>
      <xdr:row>58</xdr:row>
      <xdr:rowOff>29210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798800" y="9756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2540</xdr:rowOff>
    </xdr:from>
    <xdr:ext cx="598805" cy="259080"/>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5938500" y="8220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636,709</a:t>
          </a:r>
          <a:endParaRPr kumimoji="1" lang="ja-JP" altLang="en-US" sz="1000" b="1">
            <a:latin typeface="ＭＳ Ｐゴシック"/>
          </a:endParaRPr>
        </a:p>
      </xdr:txBody>
    </xdr:sp>
    <xdr:clientData/>
  </xdr:oneCellAnchor>
  <xdr:twoCellAnchor>
    <xdr:from>
      <xdr:col>85</xdr:col>
      <xdr:colOff>38100</xdr:colOff>
      <xdr:row>50</xdr:row>
      <xdr:rowOff>55880</xdr:rowOff>
    </xdr:from>
    <xdr:to>
      <xdr:col>86</xdr:col>
      <xdr:colOff>25400</xdr:colOff>
      <xdr:row>50</xdr:row>
      <xdr:rowOff>55880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798800" y="8441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127635</xdr:rowOff>
    </xdr:from>
    <xdr:to>
      <xdr:col>85</xdr:col>
      <xdr:colOff>127000</xdr:colOff>
      <xdr:row>57</xdr:row>
      <xdr:rowOff>103505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069820" y="9519285"/>
          <a:ext cx="81788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88900</xdr:rowOff>
    </xdr:from>
    <xdr:ext cx="598805" cy="257810"/>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5938500" y="94805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110490</xdr:rowOff>
    </xdr:from>
    <xdr:to>
      <xdr:col>85</xdr:col>
      <xdr:colOff>177800</xdr:colOff>
      <xdr:row>57</xdr:row>
      <xdr:rowOff>40640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83690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103505</xdr:rowOff>
    </xdr:from>
    <xdr:to>
      <xdr:col>81</xdr:col>
      <xdr:colOff>50800</xdr:colOff>
      <xdr:row>57</xdr:row>
      <xdr:rowOff>125730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206220" y="966279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3810</xdr:rowOff>
    </xdr:from>
    <xdr:to>
      <xdr:col>81</xdr:col>
      <xdr:colOff>101600</xdr:colOff>
      <xdr:row>57</xdr:row>
      <xdr:rowOff>105410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01902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121920</xdr:rowOff>
    </xdr:from>
    <xdr:ext cx="598170" cy="25781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780260" y="93459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111760</xdr:rowOff>
    </xdr:from>
    <xdr:to>
      <xdr:col>76</xdr:col>
      <xdr:colOff>114300</xdr:colOff>
      <xdr:row>57</xdr:row>
      <xdr:rowOff>125730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342620" y="967105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7620</xdr:rowOff>
    </xdr:from>
    <xdr:to>
      <xdr:col>76</xdr:col>
      <xdr:colOff>165100</xdr:colOff>
      <xdr:row>57</xdr:row>
      <xdr:rowOff>109220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155420" y="956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125730</xdr:rowOff>
    </xdr:from>
    <xdr:ext cx="597535"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911580" y="93497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153670</xdr:rowOff>
    </xdr:from>
    <xdr:to>
      <xdr:col>71</xdr:col>
      <xdr:colOff>177800</xdr:colOff>
      <xdr:row>57</xdr:row>
      <xdr:rowOff>111760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73940" y="9210040"/>
          <a:ext cx="86868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8890</xdr:rowOff>
    </xdr:from>
    <xdr:to>
      <xdr:col>72</xdr:col>
      <xdr:colOff>38100</xdr:colOff>
      <xdr:row>57</xdr:row>
      <xdr:rowOff>110490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291820" y="9568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127000</xdr:rowOff>
    </xdr:from>
    <xdr:ext cx="597535" cy="2584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047980" y="935101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81915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423140" y="9543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57</xdr:row>
      <xdr:rowOff>73025</xdr:rowOff>
    </xdr:from>
    <xdr:ext cx="598170" cy="2584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184380" y="9632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76835</xdr:rowOff>
    </xdr:from>
    <xdr:to>
      <xdr:col>85</xdr:col>
      <xdr:colOff>177800</xdr:colOff>
      <xdr:row>57</xdr:row>
      <xdr:rowOff>6985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836900" y="9468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99695</xdr:rowOff>
    </xdr:from>
    <xdr:ext cx="598805" cy="2584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5938500" y="932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52705</xdr:rowOff>
    </xdr:from>
    <xdr:to>
      <xdr:col>81</xdr:col>
      <xdr:colOff>101600</xdr:colOff>
      <xdr:row>57</xdr:row>
      <xdr:rowOff>154940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019020" y="9611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145415</xdr:rowOff>
    </xdr:from>
    <xdr:ext cx="533400" cy="25781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812645" y="9704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74930</xdr:rowOff>
    </xdr:from>
    <xdr:to>
      <xdr:col>76</xdr:col>
      <xdr:colOff>165100</xdr:colOff>
      <xdr:row>58</xdr:row>
      <xdr:rowOff>5080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155420" y="963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167640</xdr:rowOff>
    </xdr:from>
    <xdr:ext cx="53403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943965" y="972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60960</xdr:rowOff>
    </xdr:from>
    <xdr:to>
      <xdr:col>72</xdr:col>
      <xdr:colOff>38100</xdr:colOff>
      <xdr:row>57</xdr:row>
      <xdr:rowOff>162560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291820" y="9620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153670</xdr:rowOff>
    </xdr:from>
    <xdr:ext cx="5334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080365" y="9712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102870</xdr:rowOff>
    </xdr:from>
    <xdr:to>
      <xdr:col>67</xdr:col>
      <xdr:colOff>101600</xdr:colOff>
      <xdr:row>55</xdr:row>
      <xdr:rowOff>33020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423140" y="9159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53</xdr:row>
      <xdr:rowOff>49530</xdr:rowOff>
    </xdr:from>
    <xdr:ext cx="598170" cy="2584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84380" y="8938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79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07770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140335</xdr:rowOff>
    </xdr:from>
    <xdr:to>
      <xdr:col>89</xdr:col>
      <xdr:colOff>177800</xdr:colOff>
      <xdr:row>78</xdr:row>
      <xdr:rowOff>140335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7650" cy="2584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71960" y="130797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360" cy="25781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535410" y="1263142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84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535410" y="1218565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140335</xdr:rowOff>
    </xdr:from>
    <xdr:to>
      <xdr:col>89</xdr:col>
      <xdr:colOff>177800</xdr:colOff>
      <xdr:row>70</xdr:row>
      <xdr:rowOff>140335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167640</xdr:rowOff>
    </xdr:from>
    <xdr:ext cx="594360" cy="2584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535410" y="1173861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535410" y="112903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8890</xdr:rowOff>
    </xdr:from>
    <xdr:to>
      <xdr:col>85</xdr:col>
      <xdr:colOff>126365</xdr:colOff>
      <xdr:row>78</xdr:row>
      <xdr:rowOff>140335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885795" y="1191514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145415</xdr:rowOff>
    </xdr:from>
    <xdr:ext cx="249555" cy="257810"/>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5938500" y="1322514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140335</xdr:rowOff>
    </xdr:from>
    <xdr:to>
      <xdr:col>86</xdr:col>
      <xdr:colOff>25400</xdr:colOff>
      <xdr:row>78</xdr:row>
      <xdr:rowOff>140335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79880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127635</xdr:rowOff>
    </xdr:from>
    <xdr:ext cx="598805" cy="2584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5938500" y="11698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582,048</a:t>
          </a:r>
          <a:endParaRPr kumimoji="1" lang="ja-JP" altLang="en-US" sz="1000" b="1">
            <a:latin typeface="ＭＳ Ｐゴシック"/>
          </a:endParaRPr>
        </a:p>
      </xdr:txBody>
    </xdr:sp>
    <xdr:clientData/>
  </xdr:oneCellAnchor>
  <xdr:twoCellAnchor>
    <xdr:from>
      <xdr:col>85</xdr:col>
      <xdr:colOff>38100</xdr:colOff>
      <xdr:row>71</xdr:row>
      <xdr:rowOff>8890</xdr:rowOff>
    </xdr:from>
    <xdr:to>
      <xdr:col>86</xdr:col>
      <xdr:colOff>25400</xdr:colOff>
      <xdr:row>71</xdr:row>
      <xdr:rowOff>8890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798800" y="11915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29210</xdr:rowOff>
    </xdr:from>
    <xdr:to>
      <xdr:col>85</xdr:col>
      <xdr:colOff>127000</xdr:colOff>
      <xdr:row>77</xdr:row>
      <xdr:rowOff>96520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069820" y="12941300"/>
          <a:ext cx="8178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18415</xdr:rowOff>
    </xdr:from>
    <xdr:ext cx="534670" cy="257810"/>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5938500" y="1309814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40640</xdr:rowOff>
    </xdr:from>
    <xdr:to>
      <xdr:col>85</xdr:col>
      <xdr:colOff>177800</xdr:colOff>
      <xdr:row>78</xdr:row>
      <xdr:rowOff>141605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836900" y="13120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29210</xdr:rowOff>
    </xdr:from>
    <xdr:to>
      <xdr:col>81</xdr:col>
      <xdr:colOff>50800</xdr:colOff>
      <xdr:row>78</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206220" y="12941300"/>
          <a:ext cx="8636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16510</xdr:rowOff>
    </xdr:from>
    <xdr:to>
      <xdr:col>81</xdr:col>
      <xdr:colOff>101600</xdr:colOff>
      <xdr:row>78</xdr:row>
      <xdr:rowOff>118110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01902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109220</xdr:rowOff>
    </xdr:from>
    <xdr:ext cx="533400" cy="25781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812645" y="13188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63500</xdr:rowOff>
    </xdr:from>
    <xdr:to>
      <xdr:col>76</xdr:col>
      <xdr:colOff>114300</xdr:colOff>
      <xdr:row>78</xdr:row>
      <xdr:rowOff>140335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342620" y="13143230"/>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56515</xdr:rowOff>
    </xdr:from>
    <xdr:to>
      <xdr:col>76</xdr:col>
      <xdr:colOff>165100</xdr:colOff>
      <xdr:row>78</xdr:row>
      <xdr:rowOff>158750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155420" y="13136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149225</xdr:rowOff>
    </xdr:from>
    <xdr:ext cx="53403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943965" y="1322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140335</xdr:rowOff>
    </xdr:from>
    <xdr:to>
      <xdr:col>71</xdr:col>
      <xdr:colOff>177800</xdr:colOff>
      <xdr:row>78</xdr:row>
      <xdr:rowOff>140335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73940" y="132200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60960</xdr:rowOff>
    </xdr:from>
    <xdr:to>
      <xdr:col>72</xdr:col>
      <xdr:colOff>38100</xdr:colOff>
      <xdr:row>78</xdr:row>
      <xdr:rowOff>162560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291820" y="13140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7620</xdr:rowOff>
    </xdr:from>
    <xdr:ext cx="533400" cy="2584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080365" y="129197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63500</xdr:rowOff>
    </xdr:from>
    <xdr:to>
      <xdr:col>67</xdr:col>
      <xdr:colOff>101600</xdr:colOff>
      <xdr:row>78</xdr:row>
      <xdr:rowOff>165100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42314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10160</xdr:rowOff>
    </xdr:from>
    <xdr:ext cx="533400" cy="2584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216765" y="129222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45720</xdr:rowOff>
    </xdr:from>
    <xdr:to>
      <xdr:col>85</xdr:col>
      <xdr:colOff>177800</xdr:colOff>
      <xdr:row>77</xdr:row>
      <xdr:rowOff>147320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8369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68580</xdr:rowOff>
    </xdr:from>
    <xdr:ext cx="534670" cy="2584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5938500" y="12813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149225</xdr:rowOff>
    </xdr:from>
    <xdr:to>
      <xdr:col>81</xdr:col>
      <xdr:colOff>101600</xdr:colOff>
      <xdr:row>77</xdr:row>
      <xdr:rowOff>79375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019020" y="12893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95885</xdr:rowOff>
    </xdr:from>
    <xdr:ext cx="59817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780260" y="12672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12700</xdr:rowOff>
    </xdr:from>
    <xdr:to>
      <xdr:col>76</xdr:col>
      <xdr:colOff>165100</xdr:colOff>
      <xdr:row>78</xdr:row>
      <xdr:rowOff>114300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15542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130810</xdr:rowOff>
    </xdr:from>
    <xdr:ext cx="53403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943965" y="1287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291820" y="131686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8285" cy="2584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218160" y="132575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423140" y="1316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8920"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354560" y="132575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79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07770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7196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535410" y="16151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535410" y="157708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535410" y="15389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535410" y="150164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781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450320" y="1464310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107315</xdr:rowOff>
    </xdr:from>
    <xdr:to>
      <xdr:col>85</xdr:col>
      <xdr:colOff>126365</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885795" y="1519872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5938500" y="1667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798800" y="16675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53975</xdr:rowOff>
    </xdr:from>
    <xdr:ext cx="598805" cy="257810"/>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5938500" y="149777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776,951</a:t>
          </a:r>
          <a:endParaRPr kumimoji="1" lang="ja-JP" altLang="en-US" sz="1000" b="1">
            <a:latin typeface="ＭＳ Ｐゴシック"/>
          </a:endParaRPr>
        </a:p>
      </xdr:txBody>
    </xdr:sp>
    <xdr:clientData/>
  </xdr:oneCellAnchor>
  <xdr:twoCellAnchor>
    <xdr:from>
      <xdr:col>85</xdr:col>
      <xdr:colOff>38100</xdr:colOff>
      <xdr:row>90</xdr:row>
      <xdr:rowOff>107315</xdr:rowOff>
    </xdr:from>
    <xdr:to>
      <xdr:col>86</xdr:col>
      <xdr:colOff>25400</xdr:colOff>
      <xdr:row>90</xdr:row>
      <xdr:rowOff>107315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798800" y="15198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64135</xdr:rowOff>
    </xdr:from>
    <xdr:to>
      <xdr:col>85</xdr:col>
      <xdr:colOff>127000</xdr:colOff>
      <xdr:row>97</xdr:row>
      <xdr:rowOff>90805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069820" y="1635188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29845</xdr:rowOff>
    </xdr:from>
    <xdr:ext cx="598805" cy="257810"/>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5938500" y="1631759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52070</xdr:rowOff>
    </xdr:from>
    <xdr:to>
      <xdr:col>85</xdr:col>
      <xdr:colOff>177800</xdr:colOff>
      <xdr:row>97</xdr:row>
      <xdr:rowOff>153035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836900" y="16339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90805</xdr:rowOff>
    </xdr:from>
    <xdr:to>
      <xdr:col>81</xdr:col>
      <xdr:colOff>50800</xdr:colOff>
      <xdr:row>97</xdr:row>
      <xdr:rowOff>109220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206220" y="1637855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102235</xdr:rowOff>
    </xdr:from>
    <xdr:to>
      <xdr:col>81</xdr:col>
      <xdr:colOff>101600</xdr:colOff>
      <xdr:row>98</xdr:row>
      <xdr:rowOff>32385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01902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23495</xdr:rowOff>
    </xdr:from>
    <xdr:ext cx="59817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780260" y="16482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109220</xdr:rowOff>
    </xdr:from>
    <xdr:to>
      <xdr:col>76</xdr:col>
      <xdr:colOff>114300</xdr:colOff>
      <xdr:row>97</xdr:row>
      <xdr:rowOff>113665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342620" y="1639697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118110</xdr:rowOff>
    </xdr:from>
    <xdr:to>
      <xdr:col>76</xdr:col>
      <xdr:colOff>165100</xdr:colOff>
      <xdr:row>98</xdr:row>
      <xdr:rowOff>48260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15542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39370</xdr:rowOff>
    </xdr:from>
    <xdr:ext cx="59753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911580" y="16498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113665</xdr:rowOff>
    </xdr:from>
    <xdr:to>
      <xdr:col>71</xdr:col>
      <xdr:colOff>177800</xdr:colOff>
      <xdr:row>97</xdr:row>
      <xdr:rowOff>118745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473940" y="1640141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133350</xdr:rowOff>
    </xdr:from>
    <xdr:to>
      <xdr:col>72</xdr:col>
      <xdr:colOff>38100</xdr:colOff>
      <xdr:row>98</xdr:row>
      <xdr:rowOff>63500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291820" y="16421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54610</xdr:rowOff>
    </xdr:from>
    <xdr:ext cx="597535" cy="25781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047980" y="165138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134620</xdr:rowOff>
    </xdr:from>
    <xdr:to>
      <xdr:col>67</xdr:col>
      <xdr:colOff>101600</xdr:colOff>
      <xdr:row>98</xdr:row>
      <xdr:rowOff>64770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42314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55880</xdr:rowOff>
    </xdr:from>
    <xdr:ext cx="59817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184380" y="16515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13335</xdr:rowOff>
    </xdr:from>
    <xdr:to>
      <xdr:col>85</xdr:col>
      <xdr:colOff>177800</xdr:colOff>
      <xdr:row>97</xdr:row>
      <xdr:rowOff>114935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8369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36195</xdr:rowOff>
    </xdr:from>
    <xdr:ext cx="598805" cy="259080"/>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5938500" y="16152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40640</xdr:rowOff>
    </xdr:from>
    <xdr:to>
      <xdr:col>81</xdr:col>
      <xdr:colOff>101600</xdr:colOff>
      <xdr:row>97</xdr:row>
      <xdr:rowOff>141605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019020" y="1632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158115</xdr:rowOff>
    </xdr:from>
    <xdr:ext cx="598170" cy="25781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780260" y="1610296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57785</xdr:rowOff>
    </xdr:from>
    <xdr:to>
      <xdr:col>76</xdr:col>
      <xdr:colOff>165100</xdr:colOff>
      <xdr:row>97</xdr:row>
      <xdr:rowOff>159385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15542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4445</xdr:rowOff>
    </xdr:from>
    <xdr:ext cx="59753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911580" y="161207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63500</xdr:rowOff>
    </xdr:from>
    <xdr:to>
      <xdr:col>72</xdr:col>
      <xdr:colOff>38100</xdr:colOff>
      <xdr:row>97</xdr:row>
      <xdr:rowOff>164465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291820" y="163512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9525</xdr:rowOff>
    </xdr:from>
    <xdr:ext cx="597535" cy="25781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047980" y="16125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67945</xdr:rowOff>
    </xdr:from>
    <xdr:to>
      <xdr:col>67</xdr:col>
      <xdr:colOff>101600</xdr:colOff>
      <xdr:row>97</xdr:row>
      <xdr:rowOff>169545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423140" y="1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14605</xdr:rowOff>
    </xdr:from>
    <xdr:ext cx="59817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184380" y="16130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76730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780032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84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56156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780032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781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284065" y="61829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780032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28406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780032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84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284065" y="55422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780032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31</xdr:row>
      <xdr:rowOff>22225</xdr:rowOff>
    </xdr:from>
    <xdr:ext cx="59499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225010" y="52228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80032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38100</xdr:rowOff>
    </xdr:from>
    <xdr:ext cx="594995" cy="25908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22501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4995" cy="25781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225010" y="45847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92710</xdr:rowOff>
    </xdr:from>
    <xdr:to>
      <xdr:col>116</xdr:col>
      <xdr:colOff>62865</xdr:colOff>
      <xdr:row>39</xdr:row>
      <xdr:rowOff>99060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570315" y="512572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135890</xdr:rowOff>
    </xdr:from>
    <xdr:ext cx="249555" cy="259080"/>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162302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4884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39370</xdr:rowOff>
    </xdr:from>
    <xdr:ext cx="598805" cy="259080"/>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1623020" y="490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142,341</a:t>
          </a:r>
          <a:endParaRPr kumimoji="1" lang="ja-JP" altLang="en-US" sz="1000" b="1">
            <a:latin typeface="ＭＳ Ｐゴシック"/>
          </a:endParaRPr>
        </a:p>
      </xdr:txBody>
    </xdr:sp>
    <xdr:clientData/>
  </xdr:oneCellAnchor>
  <xdr:twoCellAnchor>
    <xdr:from>
      <xdr:col>115</xdr:col>
      <xdr:colOff>165100</xdr:colOff>
      <xdr:row>30</xdr:row>
      <xdr:rowOff>92710</xdr:rowOff>
    </xdr:from>
    <xdr:to>
      <xdr:col>116</xdr:col>
      <xdr:colOff>152400</xdr:colOff>
      <xdr:row>30</xdr:row>
      <xdr:rowOff>92710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488400" y="5125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95885</xdr:rowOff>
    </xdr:from>
    <xdr:to>
      <xdr:col>116</xdr:col>
      <xdr:colOff>63500</xdr:colOff>
      <xdr:row>39</xdr:row>
      <xdr:rowOff>99060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759420" y="663765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53340</xdr:rowOff>
    </xdr:from>
    <xdr:ext cx="469900" cy="257810"/>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1623020" y="64274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52142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61595</xdr:rowOff>
    </xdr:from>
    <xdr:to>
      <xdr:col>111</xdr:col>
      <xdr:colOff>177800</xdr:colOff>
      <xdr:row>39</xdr:row>
      <xdr:rowOff>95885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890740" y="6603365"/>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45085</xdr:rowOff>
    </xdr:from>
    <xdr:to>
      <xdr:col>112</xdr:col>
      <xdr:colOff>38100</xdr:colOff>
      <xdr:row>39</xdr:row>
      <xdr:rowOff>146685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708620" y="65868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163195</xdr:rowOff>
    </xdr:from>
    <xdr:ext cx="378460" cy="2584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575270" y="6369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61595</xdr:rowOff>
    </xdr:from>
    <xdr:to>
      <xdr:col>107</xdr:col>
      <xdr:colOff>50800</xdr:colOff>
      <xdr:row>39</xdr:row>
      <xdr:rowOff>99060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027140" y="6603365"/>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8399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84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7713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1635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9763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162560</xdr:rowOff>
    </xdr:from>
    <xdr:ext cx="378460" cy="2584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842990" y="63690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34925</xdr:rowOff>
    </xdr:from>
    <xdr:to>
      <xdr:col>98</xdr:col>
      <xdr:colOff>38100</xdr:colOff>
      <xdr:row>39</xdr:row>
      <xdr:rowOff>136525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112740" y="65766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153035</xdr:rowOff>
    </xdr:from>
    <xdr:ext cx="469265"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933670" y="6359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521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8890</xdr:rowOff>
    </xdr:from>
    <xdr:ext cx="249555" cy="2584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1623020" y="65506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45085</xdr:rowOff>
    </xdr:from>
    <xdr:to>
      <xdr:col>112</xdr:col>
      <xdr:colOff>38100</xdr:colOff>
      <xdr:row>39</xdr:row>
      <xdr:rowOff>146685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708620" y="65868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138430</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5752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10795</xdr:rowOff>
    </xdr:from>
    <xdr:to>
      <xdr:col>107</xdr:col>
      <xdr:colOff>101600</xdr:colOff>
      <xdr:row>39</xdr:row>
      <xdr:rowOff>112395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83994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128905</xdr:rowOff>
    </xdr:from>
    <xdr:ext cx="468630" cy="2584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660870" y="63353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9763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84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9077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11274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285" cy="2584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080" y="66827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6730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285" cy="2584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561560" y="9056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781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561560" y="793750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84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634960" y="9234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84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7713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84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9077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84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080" y="9234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84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63496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84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7713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84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9077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84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03908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商工費</a:t>
          </a:r>
          <a:r>
            <a:rPr lang="ja-JP" altLang="ja-JP" sz="1100">
              <a:solidFill>
                <a:schemeClr val="dk1"/>
              </a:solidFill>
              <a:effectLst/>
              <a:latin typeface="+mn-lt"/>
              <a:ea typeface="+mn-ea"/>
              <a:cs typeface="+mn-cs"/>
            </a:rPr>
            <a:t>は住民一人あたり、</a:t>
          </a:r>
          <a:r>
            <a:rPr lang="en-US" altLang="ja-JP" sz="1100">
              <a:solidFill>
                <a:schemeClr val="dk1"/>
              </a:solidFill>
              <a:effectLst/>
              <a:latin typeface="+mn-lt"/>
              <a:ea typeface="+mn-ea"/>
              <a:cs typeface="+mn-cs"/>
            </a:rPr>
            <a:t>289,645</a:t>
          </a:r>
          <a:r>
            <a:rPr lang="ja-JP" altLang="ja-JP" sz="1100">
              <a:solidFill>
                <a:schemeClr val="dk1"/>
              </a:solidFill>
              <a:effectLst/>
              <a:latin typeface="+mn-lt"/>
              <a:ea typeface="+mn-ea"/>
              <a:cs typeface="+mn-cs"/>
            </a:rPr>
            <a:t>円となっている。昨年度は住民一人あたり</a:t>
          </a:r>
          <a:r>
            <a:rPr lang="en-US" altLang="ja-JP" sz="1100">
              <a:solidFill>
                <a:schemeClr val="dk1"/>
              </a:solidFill>
              <a:effectLst/>
              <a:latin typeface="+mn-lt"/>
              <a:ea typeface="+mn-ea"/>
              <a:cs typeface="+mn-cs"/>
            </a:rPr>
            <a:t>161,151</a:t>
          </a:r>
          <a:r>
            <a:rPr lang="ja-JP" altLang="ja-JP" sz="1100">
              <a:solidFill>
                <a:schemeClr val="dk1"/>
              </a:solidFill>
              <a:effectLst/>
              <a:latin typeface="+mn-lt"/>
              <a:ea typeface="+mn-ea"/>
              <a:cs typeface="+mn-cs"/>
            </a:rPr>
            <a:t>円で、</a:t>
          </a:r>
          <a:r>
            <a:rPr lang="en-US" altLang="ja-JP" sz="1100">
              <a:solidFill>
                <a:sysClr val="windowText" lastClr="000000"/>
              </a:solidFill>
              <a:effectLst/>
              <a:latin typeface="+mn-lt"/>
              <a:ea typeface="+mn-ea"/>
              <a:cs typeface="+mn-cs"/>
            </a:rPr>
            <a:t>79.7</a:t>
          </a:r>
          <a:r>
            <a:rPr lang="ja-JP" altLang="ja-JP" sz="1100">
              <a:solidFill>
                <a:schemeClr val="dk1"/>
              </a:solidFill>
              <a:effectLst/>
              <a:latin typeface="+mn-lt"/>
              <a:ea typeface="+mn-ea"/>
              <a:cs typeface="+mn-cs"/>
            </a:rPr>
            <a:t>％の増となっている。増加原因は</a:t>
          </a:r>
          <a:r>
            <a:rPr lang="ja-JP" altLang="en-US" sz="1100">
              <a:solidFill>
                <a:schemeClr val="dk1"/>
              </a:solidFill>
              <a:effectLst/>
              <a:latin typeface="+mn-lt"/>
              <a:ea typeface="+mn-ea"/>
              <a:cs typeface="+mn-cs"/>
            </a:rPr>
            <a:t>遊休施設のみかぼ高原荘の解体及びオートキャンプ場の改修</a:t>
          </a:r>
          <a:r>
            <a:rPr lang="ja-JP" altLang="ja-JP" sz="1100">
              <a:solidFill>
                <a:schemeClr val="dk1"/>
              </a:solidFill>
              <a:effectLst/>
              <a:latin typeface="+mn-lt"/>
              <a:ea typeface="+mn-ea"/>
              <a:cs typeface="+mn-cs"/>
            </a:rPr>
            <a:t>となっており、来年度</a:t>
          </a:r>
          <a:r>
            <a:rPr lang="ja-JP" altLang="en-US" sz="1100">
              <a:solidFill>
                <a:schemeClr val="dk1"/>
              </a:solidFill>
              <a:effectLst/>
              <a:latin typeface="+mn-lt"/>
              <a:ea typeface="+mn-ea"/>
              <a:cs typeface="+mn-cs"/>
            </a:rPr>
            <a:t>も増加</a:t>
          </a:r>
          <a:r>
            <a:rPr lang="ja-JP" altLang="ja-JP" sz="1100">
              <a:solidFill>
                <a:schemeClr val="dk1"/>
              </a:solidFill>
              <a:effectLst/>
              <a:latin typeface="+mn-lt"/>
              <a:ea typeface="+mn-ea"/>
              <a:cs typeface="+mn-cs"/>
            </a:rPr>
            <a:t>見込である。</a:t>
          </a:r>
          <a:endParaRPr lang="ja-JP" altLang="ja-JP" sz="1400">
            <a:effectLst/>
          </a:endParaRPr>
        </a:p>
        <a:p>
          <a:r>
            <a:rPr lang="ja-JP" altLang="ja-JP" sz="1100">
              <a:solidFill>
                <a:schemeClr val="dk1"/>
              </a:solidFill>
              <a:effectLst/>
              <a:latin typeface="+mn-lt"/>
              <a:ea typeface="+mn-ea"/>
              <a:cs typeface="+mn-cs"/>
            </a:rPr>
            <a:t>　災害復旧費は近年発生していなかったが、令和元年度に発生した台風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号の復旧事業として発生した経費であり、</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R4</a:t>
          </a:r>
          <a:r>
            <a:rPr lang="ja-JP" altLang="ja-JP" sz="1100">
              <a:solidFill>
                <a:schemeClr val="dk1"/>
              </a:solidFill>
              <a:effectLst/>
              <a:latin typeface="+mn-lt"/>
              <a:ea typeface="+mn-ea"/>
              <a:cs typeface="+mn-cs"/>
            </a:rPr>
            <a:t>年度までは計上見込である。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年度までは、適切な財源の確保と歳出の精査により、取崩しを回避していたが、平成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年度は老朽化による施設の整備のため大規模な事業を行い、財政調整基金を取り崩した。平成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年度以降も施設整備のための事業を実施しており、今後も財政調整基金の取崩しが想定される。事務事業の見直し・統廃合など歳出の精査を行い、健全な行政運営に努めていく。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年度においては、昨年度に比べ、黒字幅が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している。繰越明許費に充当する財源分を財政調整基金から取崩して歳入を鑑みているため、数値として増加しているためである。平成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年度に一般会計の黒字額が減少している要因として、他会計への繰出金額の増加である。他会計の黒字額が増加しているのも、同じ要因である。</a:t>
          </a:r>
          <a:endParaRPr lang="ja-JP" altLang="ja-JP" sz="1400">
            <a:effectLst/>
          </a:endParaRPr>
        </a:p>
        <a:p>
          <a:r>
            <a:rPr kumimoji="1" lang="ja-JP" altLang="ja-JP" sz="1100">
              <a:solidFill>
                <a:schemeClr val="dk1"/>
              </a:solidFill>
              <a:effectLst/>
              <a:latin typeface="+mn-lt"/>
              <a:ea typeface="+mn-ea"/>
              <a:cs typeface="+mn-cs"/>
            </a:rPr>
            <a:t>今後は、歳入額の確実な見込を行い、独立採算の原則に立ち返り、一般会計からの繰入金額の減少に努める。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I2" sqref="AI2"/>
    </sheetView>
  </sheetViews>
  <sheetFormatPr defaultColWidth="0" defaultRowHeight="11" zeroHeight="1" x14ac:dyDescent="0.2"/>
  <cols>
    <col min="1" max="11" width="2.08984375" style="1" customWidth="1"/>
    <col min="12" max="12" width="2.179687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43" t="s">
        <v>137</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3.5" x14ac:dyDescent="0.2">
      <c r="B2" s="3" t="s">
        <v>139</v>
      </c>
      <c r="C2" s="3"/>
      <c r="D2" s="9"/>
    </row>
    <row r="3" spans="1:119" ht="18.75" customHeight="1" x14ac:dyDescent="0.2">
      <c r="A3" s="2"/>
      <c r="B3" s="487" t="s">
        <v>141</v>
      </c>
      <c r="C3" s="488"/>
      <c r="D3" s="488"/>
      <c r="E3" s="489"/>
      <c r="F3" s="489"/>
      <c r="G3" s="489"/>
      <c r="H3" s="489"/>
      <c r="I3" s="489"/>
      <c r="J3" s="489"/>
      <c r="K3" s="489"/>
      <c r="L3" s="489" t="s">
        <v>143</v>
      </c>
      <c r="M3" s="489"/>
      <c r="N3" s="489"/>
      <c r="O3" s="489"/>
      <c r="P3" s="489"/>
      <c r="Q3" s="489"/>
      <c r="R3" s="496"/>
      <c r="S3" s="496"/>
      <c r="T3" s="496"/>
      <c r="U3" s="496"/>
      <c r="V3" s="497"/>
      <c r="W3" s="347" t="s">
        <v>144</v>
      </c>
      <c r="X3" s="348"/>
      <c r="Y3" s="348"/>
      <c r="Z3" s="348"/>
      <c r="AA3" s="348"/>
      <c r="AB3" s="488"/>
      <c r="AC3" s="496" t="s">
        <v>146</v>
      </c>
      <c r="AD3" s="348"/>
      <c r="AE3" s="348"/>
      <c r="AF3" s="348"/>
      <c r="AG3" s="348"/>
      <c r="AH3" s="348"/>
      <c r="AI3" s="348"/>
      <c r="AJ3" s="348"/>
      <c r="AK3" s="348"/>
      <c r="AL3" s="349"/>
      <c r="AM3" s="347" t="s">
        <v>147</v>
      </c>
      <c r="AN3" s="348"/>
      <c r="AO3" s="348"/>
      <c r="AP3" s="348"/>
      <c r="AQ3" s="348"/>
      <c r="AR3" s="348"/>
      <c r="AS3" s="348"/>
      <c r="AT3" s="348"/>
      <c r="AU3" s="348"/>
      <c r="AV3" s="348"/>
      <c r="AW3" s="348"/>
      <c r="AX3" s="349"/>
      <c r="AY3" s="344" t="s">
        <v>6</v>
      </c>
      <c r="AZ3" s="345"/>
      <c r="BA3" s="345"/>
      <c r="BB3" s="345"/>
      <c r="BC3" s="345"/>
      <c r="BD3" s="345"/>
      <c r="BE3" s="345"/>
      <c r="BF3" s="345"/>
      <c r="BG3" s="345"/>
      <c r="BH3" s="345"/>
      <c r="BI3" s="345"/>
      <c r="BJ3" s="345"/>
      <c r="BK3" s="345"/>
      <c r="BL3" s="345"/>
      <c r="BM3" s="346"/>
      <c r="BN3" s="347" t="s">
        <v>152</v>
      </c>
      <c r="BO3" s="348"/>
      <c r="BP3" s="348"/>
      <c r="BQ3" s="348"/>
      <c r="BR3" s="348"/>
      <c r="BS3" s="348"/>
      <c r="BT3" s="348"/>
      <c r="BU3" s="349"/>
      <c r="BV3" s="347" t="s">
        <v>12</v>
      </c>
      <c r="BW3" s="348"/>
      <c r="BX3" s="348"/>
      <c r="BY3" s="348"/>
      <c r="BZ3" s="348"/>
      <c r="CA3" s="348"/>
      <c r="CB3" s="348"/>
      <c r="CC3" s="349"/>
      <c r="CD3" s="344" t="s">
        <v>6</v>
      </c>
      <c r="CE3" s="345"/>
      <c r="CF3" s="345"/>
      <c r="CG3" s="345"/>
      <c r="CH3" s="345"/>
      <c r="CI3" s="345"/>
      <c r="CJ3" s="345"/>
      <c r="CK3" s="345"/>
      <c r="CL3" s="345"/>
      <c r="CM3" s="345"/>
      <c r="CN3" s="345"/>
      <c r="CO3" s="345"/>
      <c r="CP3" s="345"/>
      <c r="CQ3" s="345"/>
      <c r="CR3" s="345"/>
      <c r="CS3" s="346"/>
      <c r="CT3" s="347" t="s">
        <v>154</v>
      </c>
      <c r="CU3" s="348"/>
      <c r="CV3" s="348"/>
      <c r="CW3" s="348"/>
      <c r="CX3" s="348"/>
      <c r="CY3" s="348"/>
      <c r="CZ3" s="348"/>
      <c r="DA3" s="349"/>
      <c r="DB3" s="347" t="s">
        <v>155</v>
      </c>
      <c r="DC3" s="348"/>
      <c r="DD3" s="348"/>
      <c r="DE3" s="348"/>
      <c r="DF3" s="348"/>
      <c r="DG3" s="348"/>
      <c r="DH3" s="348"/>
      <c r="DI3" s="349"/>
    </row>
    <row r="4" spans="1:119" ht="18.75" customHeight="1" x14ac:dyDescent="0.2">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157</v>
      </c>
      <c r="AZ4" s="351"/>
      <c r="BA4" s="351"/>
      <c r="BB4" s="351"/>
      <c r="BC4" s="351"/>
      <c r="BD4" s="351"/>
      <c r="BE4" s="351"/>
      <c r="BF4" s="351"/>
      <c r="BG4" s="351"/>
      <c r="BH4" s="351"/>
      <c r="BI4" s="351"/>
      <c r="BJ4" s="351"/>
      <c r="BK4" s="351"/>
      <c r="BL4" s="351"/>
      <c r="BM4" s="352"/>
      <c r="BN4" s="353">
        <v>3637405</v>
      </c>
      <c r="BO4" s="354"/>
      <c r="BP4" s="354"/>
      <c r="BQ4" s="354"/>
      <c r="BR4" s="354"/>
      <c r="BS4" s="354"/>
      <c r="BT4" s="354"/>
      <c r="BU4" s="355"/>
      <c r="BV4" s="353">
        <v>3669872</v>
      </c>
      <c r="BW4" s="354"/>
      <c r="BX4" s="354"/>
      <c r="BY4" s="354"/>
      <c r="BZ4" s="354"/>
      <c r="CA4" s="354"/>
      <c r="CB4" s="354"/>
      <c r="CC4" s="355"/>
      <c r="CD4" s="356" t="s">
        <v>158</v>
      </c>
      <c r="CE4" s="357"/>
      <c r="CF4" s="357"/>
      <c r="CG4" s="357"/>
      <c r="CH4" s="357"/>
      <c r="CI4" s="357"/>
      <c r="CJ4" s="357"/>
      <c r="CK4" s="357"/>
      <c r="CL4" s="357"/>
      <c r="CM4" s="357"/>
      <c r="CN4" s="357"/>
      <c r="CO4" s="357"/>
      <c r="CP4" s="357"/>
      <c r="CQ4" s="357"/>
      <c r="CR4" s="357"/>
      <c r="CS4" s="358"/>
      <c r="CT4" s="359">
        <v>2.8</v>
      </c>
      <c r="CU4" s="360"/>
      <c r="CV4" s="360"/>
      <c r="CW4" s="360"/>
      <c r="CX4" s="360"/>
      <c r="CY4" s="360"/>
      <c r="CZ4" s="360"/>
      <c r="DA4" s="361"/>
      <c r="DB4" s="359">
        <v>1.6</v>
      </c>
      <c r="DC4" s="360"/>
      <c r="DD4" s="360"/>
      <c r="DE4" s="360"/>
      <c r="DF4" s="360"/>
      <c r="DG4" s="360"/>
      <c r="DH4" s="360"/>
      <c r="DI4" s="361"/>
    </row>
    <row r="5" spans="1:119" ht="18.75" customHeight="1" x14ac:dyDescent="0.2">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160</v>
      </c>
      <c r="AN5" s="363"/>
      <c r="AO5" s="363"/>
      <c r="AP5" s="363"/>
      <c r="AQ5" s="363"/>
      <c r="AR5" s="363"/>
      <c r="AS5" s="363"/>
      <c r="AT5" s="364"/>
      <c r="AU5" s="365" t="s">
        <v>77</v>
      </c>
      <c r="AV5" s="366"/>
      <c r="AW5" s="366"/>
      <c r="AX5" s="366"/>
      <c r="AY5" s="367" t="s">
        <v>148</v>
      </c>
      <c r="AZ5" s="368"/>
      <c r="BA5" s="368"/>
      <c r="BB5" s="368"/>
      <c r="BC5" s="368"/>
      <c r="BD5" s="368"/>
      <c r="BE5" s="368"/>
      <c r="BF5" s="368"/>
      <c r="BG5" s="368"/>
      <c r="BH5" s="368"/>
      <c r="BI5" s="368"/>
      <c r="BJ5" s="368"/>
      <c r="BK5" s="368"/>
      <c r="BL5" s="368"/>
      <c r="BM5" s="369"/>
      <c r="BN5" s="370">
        <v>3516827</v>
      </c>
      <c r="BO5" s="371"/>
      <c r="BP5" s="371"/>
      <c r="BQ5" s="371"/>
      <c r="BR5" s="371"/>
      <c r="BS5" s="371"/>
      <c r="BT5" s="371"/>
      <c r="BU5" s="372"/>
      <c r="BV5" s="370">
        <v>3449007</v>
      </c>
      <c r="BW5" s="371"/>
      <c r="BX5" s="371"/>
      <c r="BY5" s="371"/>
      <c r="BZ5" s="371"/>
      <c r="CA5" s="371"/>
      <c r="CB5" s="371"/>
      <c r="CC5" s="372"/>
      <c r="CD5" s="373" t="s">
        <v>162</v>
      </c>
      <c r="CE5" s="374"/>
      <c r="CF5" s="374"/>
      <c r="CG5" s="374"/>
      <c r="CH5" s="374"/>
      <c r="CI5" s="374"/>
      <c r="CJ5" s="374"/>
      <c r="CK5" s="374"/>
      <c r="CL5" s="374"/>
      <c r="CM5" s="374"/>
      <c r="CN5" s="374"/>
      <c r="CO5" s="374"/>
      <c r="CP5" s="374"/>
      <c r="CQ5" s="374"/>
      <c r="CR5" s="374"/>
      <c r="CS5" s="375"/>
      <c r="CT5" s="376">
        <v>86.2</v>
      </c>
      <c r="CU5" s="377"/>
      <c r="CV5" s="377"/>
      <c r="CW5" s="377"/>
      <c r="CX5" s="377"/>
      <c r="CY5" s="377"/>
      <c r="CZ5" s="377"/>
      <c r="DA5" s="378"/>
      <c r="DB5" s="376">
        <v>99</v>
      </c>
      <c r="DC5" s="377"/>
      <c r="DD5" s="377"/>
      <c r="DE5" s="377"/>
      <c r="DF5" s="377"/>
      <c r="DG5" s="377"/>
      <c r="DH5" s="377"/>
      <c r="DI5" s="378"/>
    </row>
    <row r="6" spans="1:119" ht="18.75" customHeight="1" x14ac:dyDescent="0.2">
      <c r="A6" s="2"/>
      <c r="B6" s="507" t="s">
        <v>164</v>
      </c>
      <c r="C6" s="508"/>
      <c r="D6" s="508"/>
      <c r="E6" s="509"/>
      <c r="F6" s="509"/>
      <c r="G6" s="509"/>
      <c r="H6" s="509"/>
      <c r="I6" s="509"/>
      <c r="J6" s="509"/>
      <c r="K6" s="509"/>
      <c r="L6" s="509" t="s">
        <v>166</v>
      </c>
      <c r="M6" s="509"/>
      <c r="N6" s="509"/>
      <c r="O6" s="509"/>
      <c r="P6" s="509"/>
      <c r="Q6" s="509"/>
      <c r="R6" s="513"/>
      <c r="S6" s="513"/>
      <c r="T6" s="513"/>
      <c r="U6" s="513"/>
      <c r="V6" s="514"/>
      <c r="W6" s="517" t="s">
        <v>168</v>
      </c>
      <c r="X6" s="518"/>
      <c r="Y6" s="518"/>
      <c r="Z6" s="518"/>
      <c r="AA6" s="518"/>
      <c r="AB6" s="508"/>
      <c r="AC6" s="521" t="s">
        <v>169</v>
      </c>
      <c r="AD6" s="522"/>
      <c r="AE6" s="522"/>
      <c r="AF6" s="522"/>
      <c r="AG6" s="522"/>
      <c r="AH6" s="522"/>
      <c r="AI6" s="522"/>
      <c r="AJ6" s="522"/>
      <c r="AK6" s="522"/>
      <c r="AL6" s="523"/>
      <c r="AM6" s="362" t="s">
        <v>81</v>
      </c>
      <c r="AN6" s="363"/>
      <c r="AO6" s="363"/>
      <c r="AP6" s="363"/>
      <c r="AQ6" s="363"/>
      <c r="AR6" s="363"/>
      <c r="AS6" s="363"/>
      <c r="AT6" s="364"/>
      <c r="AU6" s="365" t="s">
        <v>77</v>
      </c>
      <c r="AV6" s="366"/>
      <c r="AW6" s="366"/>
      <c r="AX6" s="366"/>
      <c r="AY6" s="367" t="s">
        <v>171</v>
      </c>
      <c r="AZ6" s="368"/>
      <c r="BA6" s="368"/>
      <c r="BB6" s="368"/>
      <c r="BC6" s="368"/>
      <c r="BD6" s="368"/>
      <c r="BE6" s="368"/>
      <c r="BF6" s="368"/>
      <c r="BG6" s="368"/>
      <c r="BH6" s="368"/>
      <c r="BI6" s="368"/>
      <c r="BJ6" s="368"/>
      <c r="BK6" s="368"/>
      <c r="BL6" s="368"/>
      <c r="BM6" s="369"/>
      <c r="BN6" s="370">
        <v>120578</v>
      </c>
      <c r="BO6" s="371"/>
      <c r="BP6" s="371"/>
      <c r="BQ6" s="371"/>
      <c r="BR6" s="371"/>
      <c r="BS6" s="371"/>
      <c r="BT6" s="371"/>
      <c r="BU6" s="372"/>
      <c r="BV6" s="370">
        <v>220865</v>
      </c>
      <c r="BW6" s="371"/>
      <c r="BX6" s="371"/>
      <c r="BY6" s="371"/>
      <c r="BZ6" s="371"/>
      <c r="CA6" s="371"/>
      <c r="CB6" s="371"/>
      <c r="CC6" s="372"/>
      <c r="CD6" s="373" t="s">
        <v>175</v>
      </c>
      <c r="CE6" s="374"/>
      <c r="CF6" s="374"/>
      <c r="CG6" s="374"/>
      <c r="CH6" s="374"/>
      <c r="CI6" s="374"/>
      <c r="CJ6" s="374"/>
      <c r="CK6" s="374"/>
      <c r="CL6" s="374"/>
      <c r="CM6" s="374"/>
      <c r="CN6" s="374"/>
      <c r="CO6" s="374"/>
      <c r="CP6" s="374"/>
      <c r="CQ6" s="374"/>
      <c r="CR6" s="374"/>
      <c r="CS6" s="375"/>
      <c r="CT6" s="379">
        <v>88.8</v>
      </c>
      <c r="CU6" s="380"/>
      <c r="CV6" s="380"/>
      <c r="CW6" s="380"/>
      <c r="CX6" s="380"/>
      <c r="CY6" s="380"/>
      <c r="CZ6" s="380"/>
      <c r="DA6" s="381"/>
      <c r="DB6" s="379">
        <v>101.5</v>
      </c>
      <c r="DC6" s="380"/>
      <c r="DD6" s="380"/>
      <c r="DE6" s="380"/>
      <c r="DF6" s="380"/>
      <c r="DG6" s="380"/>
      <c r="DH6" s="380"/>
      <c r="DI6" s="381"/>
    </row>
    <row r="7" spans="1:119" ht="18.75" customHeight="1" x14ac:dyDescent="0.2">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176</v>
      </c>
      <c r="AN7" s="363"/>
      <c r="AO7" s="363"/>
      <c r="AP7" s="363"/>
      <c r="AQ7" s="363"/>
      <c r="AR7" s="363"/>
      <c r="AS7" s="363"/>
      <c r="AT7" s="364"/>
      <c r="AU7" s="365" t="s">
        <v>77</v>
      </c>
      <c r="AV7" s="366"/>
      <c r="AW7" s="366"/>
      <c r="AX7" s="366"/>
      <c r="AY7" s="367" t="s">
        <v>177</v>
      </c>
      <c r="AZ7" s="368"/>
      <c r="BA7" s="368"/>
      <c r="BB7" s="368"/>
      <c r="BC7" s="368"/>
      <c r="BD7" s="368"/>
      <c r="BE7" s="368"/>
      <c r="BF7" s="368"/>
      <c r="BG7" s="368"/>
      <c r="BH7" s="368"/>
      <c r="BI7" s="368"/>
      <c r="BJ7" s="368"/>
      <c r="BK7" s="368"/>
      <c r="BL7" s="368"/>
      <c r="BM7" s="369"/>
      <c r="BN7" s="370">
        <v>69235</v>
      </c>
      <c r="BO7" s="371"/>
      <c r="BP7" s="371"/>
      <c r="BQ7" s="371"/>
      <c r="BR7" s="371"/>
      <c r="BS7" s="371"/>
      <c r="BT7" s="371"/>
      <c r="BU7" s="372"/>
      <c r="BV7" s="370">
        <v>194475</v>
      </c>
      <c r="BW7" s="371"/>
      <c r="BX7" s="371"/>
      <c r="BY7" s="371"/>
      <c r="BZ7" s="371"/>
      <c r="CA7" s="371"/>
      <c r="CB7" s="371"/>
      <c r="CC7" s="372"/>
      <c r="CD7" s="373" t="s">
        <v>178</v>
      </c>
      <c r="CE7" s="374"/>
      <c r="CF7" s="374"/>
      <c r="CG7" s="374"/>
      <c r="CH7" s="374"/>
      <c r="CI7" s="374"/>
      <c r="CJ7" s="374"/>
      <c r="CK7" s="374"/>
      <c r="CL7" s="374"/>
      <c r="CM7" s="374"/>
      <c r="CN7" s="374"/>
      <c r="CO7" s="374"/>
      <c r="CP7" s="374"/>
      <c r="CQ7" s="374"/>
      <c r="CR7" s="374"/>
      <c r="CS7" s="375"/>
      <c r="CT7" s="370">
        <v>1830465</v>
      </c>
      <c r="CU7" s="371"/>
      <c r="CV7" s="371"/>
      <c r="CW7" s="371"/>
      <c r="CX7" s="371"/>
      <c r="CY7" s="371"/>
      <c r="CZ7" s="371"/>
      <c r="DA7" s="372"/>
      <c r="DB7" s="370">
        <v>1684739</v>
      </c>
      <c r="DC7" s="371"/>
      <c r="DD7" s="371"/>
      <c r="DE7" s="371"/>
      <c r="DF7" s="371"/>
      <c r="DG7" s="371"/>
      <c r="DH7" s="371"/>
      <c r="DI7" s="372"/>
    </row>
    <row r="8" spans="1:119" ht="18.75" customHeight="1" x14ac:dyDescent="0.2">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180</v>
      </c>
      <c r="AN8" s="363"/>
      <c r="AO8" s="363"/>
      <c r="AP8" s="363"/>
      <c r="AQ8" s="363"/>
      <c r="AR8" s="363"/>
      <c r="AS8" s="363"/>
      <c r="AT8" s="364"/>
      <c r="AU8" s="365" t="s">
        <v>77</v>
      </c>
      <c r="AV8" s="366"/>
      <c r="AW8" s="366"/>
      <c r="AX8" s="366"/>
      <c r="AY8" s="367" t="s">
        <v>182</v>
      </c>
      <c r="AZ8" s="368"/>
      <c r="BA8" s="368"/>
      <c r="BB8" s="368"/>
      <c r="BC8" s="368"/>
      <c r="BD8" s="368"/>
      <c r="BE8" s="368"/>
      <c r="BF8" s="368"/>
      <c r="BG8" s="368"/>
      <c r="BH8" s="368"/>
      <c r="BI8" s="368"/>
      <c r="BJ8" s="368"/>
      <c r="BK8" s="368"/>
      <c r="BL8" s="368"/>
      <c r="BM8" s="369"/>
      <c r="BN8" s="370">
        <v>51343</v>
      </c>
      <c r="BO8" s="371"/>
      <c r="BP8" s="371"/>
      <c r="BQ8" s="371"/>
      <c r="BR8" s="371"/>
      <c r="BS8" s="371"/>
      <c r="BT8" s="371"/>
      <c r="BU8" s="372"/>
      <c r="BV8" s="370">
        <v>26390</v>
      </c>
      <c r="BW8" s="371"/>
      <c r="BX8" s="371"/>
      <c r="BY8" s="371"/>
      <c r="BZ8" s="371"/>
      <c r="CA8" s="371"/>
      <c r="CB8" s="371"/>
      <c r="CC8" s="372"/>
      <c r="CD8" s="373" t="s">
        <v>183</v>
      </c>
      <c r="CE8" s="374"/>
      <c r="CF8" s="374"/>
      <c r="CG8" s="374"/>
      <c r="CH8" s="374"/>
      <c r="CI8" s="374"/>
      <c r="CJ8" s="374"/>
      <c r="CK8" s="374"/>
      <c r="CL8" s="374"/>
      <c r="CM8" s="374"/>
      <c r="CN8" s="374"/>
      <c r="CO8" s="374"/>
      <c r="CP8" s="374"/>
      <c r="CQ8" s="374"/>
      <c r="CR8" s="374"/>
      <c r="CS8" s="375"/>
      <c r="CT8" s="382">
        <v>0.13</v>
      </c>
      <c r="CU8" s="383"/>
      <c r="CV8" s="383"/>
      <c r="CW8" s="383"/>
      <c r="CX8" s="383"/>
      <c r="CY8" s="383"/>
      <c r="CZ8" s="383"/>
      <c r="DA8" s="384"/>
      <c r="DB8" s="382">
        <v>0.13</v>
      </c>
      <c r="DC8" s="383"/>
      <c r="DD8" s="383"/>
      <c r="DE8" s="383"/>
      <c r="DF8" s="383"/>
      <c r="DG8" s="383"/>
      <c r="DH8" s="383"/>
      <c r="DI8" s="384"/>
    </row>
    <row r="9" spans="1:119" ht="18.75" customHeight="1" x14ac:dyDescent="0.2">
      <c r="A9" s="2"/>
      <c r="B9" s="344" t="s">
        <v>23</v>
      </c>
      <c r="C9" s="345"/>
      <c r="D9" s="345"/>
      <c r="E9" s="345"/>
      <c r="F9" s="345"/>
      <c r="G9" s="345"/>
      <c r="H9" s="345"/>
      <c r="I9" s="345"/>
      <c r="J9" s="345"/>
      <c r="K9" s="442"/>
      <c r="L9" s="385" t="s">
        <v>13</v>
      </c>
      <c r="M9" s="386"/>
      <c r="N9" s="386"/>
      <c r="O9" s="386"/>
      <c r="P9" s="386"/>
      <c r="Q9" s="387"/>
      <c r="R9" s="388">
        <v>1645</v>
      </c>
      <c r="S9" s="389"/>
      <c r="T9" s="389"/>
      <c r="U9" s="389"/>
      <c r="V9" s="390"/>
      <c r="W9" s="347" t="s">
        <v>184</v>
      </c>
      <c r="X9" s="348"/>
      <c r="Y9" s="348"/>
      <c r="Z9" s="348"/>
      <c r="AA9" s="348"/>
      <c r="AB9" s="348"/>
      <c r="AC9" s="348"/>
      <c r="AD9" s="348"/>
      <c r="AE9" s="348"/>
      <c r="AF9" s="348"/>
      <c r="AG9" s="348"/>
      <c r="AH9" s="348"/>
      <c r="AI9" s="348"/>
      <c r="AJ9" s="348"/>
      <c r="AK9" s="348"/>
      <c r="AL9" s="349"/>
      <c r="AM9" s="362" t="s">
        <v>186</v>
      </c>
      <c r="AN9" s="363"/>
      <c r="AO9" s="363"/>
      <c r="AP9" s="363"/>
      <c r="AQ9" s="363"/>
      <c r="AR9" s="363"/>
      <c r="AS9" s="363"/>
      <c r="AT9" s="364"/>
      <c r="AU9" s="365" t="s">
        <v>77</v>
      </c>
      <c r="AV9" s="366"/>
      <c r="AW9" s="366"/>
      <c r="AX9" s="366"/>
      <c r="AY9" s="367" t="s">
        <v>79</v>
      </c>
      <c r="AZ9" s="368"/>
      <c r="BA9" s="368"/>
      <c r="BB9" s="368"/>
      <c r="BC9" s="368"/>
      <c r="BD9" s="368"/>
      <c r="BE9" s="368"/>
      <c r="BF9" s="368"/>
      <c r="BG9" s="368"/>
      <c r="BH9" s="368"/>
      <c r="BI9" s="368"/>
      <c r="BJ9" s="368"/>
      <c r="BK9" s="368"/>
      <c r="BL9" s="368"/>
      <c r="BM9" s="369"/>
      <c r="BN9" s="370">
        <v>24953</v>
      </c>
      <c r="BO9" s="371"/>
      <c r="BP9" s="371"/>
      <c r="BQ9" s="371"/>
      <c r="BR9" s="371"/>
      <c r="BS9" s="371"/>
      <c r="BT9" s="371"/>
      <c r="BU9" s="372"/>
      <c r="BV9" s="370">
        <v>-98966</v>
      </c>
      <c r="BW9" s="371"/>
      <c r="BX9" s="371"/>
      <c r="BY9" s="371"/>
      <c r="BZ9" s="371"/>
      <c r="CA9" s="371"/>
      <c r="CB9" s="371"/>
      <c r="CC9" s="372"/>
      <c r="CD9" s="373" t="s">
        <v>75</v>
      </c>
      <c r="CE9" s="374"/>
      <c r="CF9" s="374"/>
      <c r="CG9" s="374"/>
      <c r="CH9" s="374"/>
      <c r="CI9" s="374"/>
      <c r="CJ9" s="374"/>
      <c r="CK9" s="374"/>
      <c r="CL9" s="374"/>
      <c r="CM9" s="374"/>
      <c r="CN9" s="374"/>
      <c r="CO9" s="374"/>
      <c r="CP9" s="374"/>
      <c r="CQ9" s="374"/>
      <c r="CR9" s="374"/>
      <c r="CS9" s="375"/>
      <c r="CT9" s="376">
        <v>10.9</v>
      </c>
      <c r="CU9" s="377"/>
      <c r="CV9" s="377"/>
      <c r="CW9" s="377"/>
      <c r="CX9" s="377"/>
      <c r="CY9" s="377"/>
      <c r="CZ9" s="377"/>
      <c r="DA9" s="378"/>
      <c r="DB9" s="376">
        <v>11.1</v>
      </c>
      <c r="DC9" s="377"/>
      <c r="DD9" s="377"/>
      <c r="DE9" s="377"/>
      <c r="DF9" s="377"/>
      <c r="DG9" s="377"/>
      <c r="DH9" s="377"/>
      <c r="DI9" s="378"/>
    </row>
    <row r="10" spans="1:119" ht="18.75" customHeight="1" x14ac:dyDescent="0.2">
      <c r="A10" s="2"/>
      <c r="B10" s="344"/>
      <c r="C10" s="345"/>
      <c r="D10" s="345"/>
      <c r="E10" s="345"/>
      <c r="F10" s="345"/>
      <c r="G10" s="345"/>
      <c r="H10" s="345"/>
      <c r="I10" s="345"/>
      <c r="J10" s="345"/>
      <c r="K10" s="442"/>
      <c r="L10" s="391" t="s">
        <v>188</v>
      </c>
      <c r="M10" s="363"/>
      <c r="N10" s="363"/>
      <c r="O10" s="363"/>
      <c r="P10" s="363"/>
      <c r="Q10" s="364"/>
      <c r="R10" s="392">
        <v>1954</v>
      </c>
      <c r="S10" s="393"/>
      <c r="T10" s="393"/>
      <c r="U10" s="393"/>
      <c r="V10" s="394"/>
      <c r="W10" s="502"/>
      <c r="X10" s="481"/>
      <c r="Y10" s="481"/>
      <c r="Z10" s="481"/>
      <c r="AA10" s="481"/>
      <c r="AB10" s="481"/>
      <c r="AC10" s="481"/>
      <c r="AD10" s="481"/>
      <c r="AE10" s="481"/>
      <c r="AF10" s="481"/>
      <c r="AG10" s="481"/>
      <c r="AH10" s="481"/>
      <c r="AI10" s="481"/>
      <c r="AJ10" s="481"/>
      <c r="AK10" s="481"/>
      <c r="AL10" s="505"/>
      <c r="AM10" s="362" t="s">
        <v>190</v>
      </c>
      <c r="AN10" s="363"/>
      <c r="AO10" s="363"/>
      <c r="AP10" s="363"/>
      <c r="AQ10" s="363"/>
      <c r="AR10" s="363"/>
      <c r="AS10" s="363"/>
      <c r="AT10" s="364"/>
      <c r="AU10" s="365" t="s">
        <v>192</v>
      </c>
      <c r="AV10" s="366"/>
      <c r="AW10" s="366"/>
      <c r="AX10" s="366"/>
      <c r="AY10" s="367" t="s">
        <v>194</v>
      </c>
      <c r="AZ10" s="368"/>
      <c r="BA10" s="368"/>
      <c r="BB10" s="368"/>
      <c r="BC10" s="368"/>
      <c r="BD10" s="368"/>
      <c r="BE10" s="368"/>
      <c r="BF10" s="368"/>
      <c r="BG10" s="368"/>
      <c r="BH10" s="368"/>
      <c r="BI10" s="368"/>
      <c r="BJ10" s="368"/>
      <c r="BK10" s="368"/>
      <c r="BL10" s="368"/>
      <c r="BM10" s="369"/>
      <c r="BN10" s="370">
        <v>94</v>
      </c>
      <c r="BO10" s="371"/>
      <c r="BP10" s="371"/>
      <c r="BQ10" s="371"/>
      <c r="BR10" s="371"/>
      <c r="BS10" s="371"/>
      <c r="BT10" s="371"/>
      <c r="BU10" s="372"/>
      <c r="BV10" s="370">
        <v>204</v>
      </c>
      <c r="BW10" s="371"/>
      <c r="BX10" s="371"/>
      <c r="BY10" s="371"/>
      <c r="BZ10" s="371"/>
      <c r="CA10" s="371"/>
      <c r="CB10" s="371"/>
      <c r="CC10" s="372"/>
      <c r="CD10" s="21" t="s">
        <v>195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44"/>
      <c r="C11" s="345"/>
      <c r="D11" s="345"/>
      <c r="E11" s="345"/>
      <c r="F11" s="345"/>
      <c r="G11" s="345"/>
      <c r="H11" s="345"/>
      <c r="I11" s="345"/>
      <c r="J11" s="345"/>
      <c r="K11" s="442"/>
      <c r="L11" s="395" t="s">
        <v>197</v>
      </c>
      <c r="M11" s="396"/>
      <c r="N11" s="396"/>
      <c r="O11" s="396"/>
      <c r="P11" s="396"/>
      <c r="Q11" s="397"/>
      <c r="R11" s="398" t="s">
        <v>199</v>
      </c>
      <c r="S11" s="399"/>
      <c r="T11" s="399"/>
      <c r="U11" s="399"/>
      <c r="V11" s="400"/>
      <c r="W11" s="502"/>
      <c r="X11" s="481"/>
      <c r="Y11" s="481"/>
      <c r="Z11" s="481"/>
      <c r="AA11" s="481"/>
      <c r="AB11" s="481"/>
      <c r="AC11" s="481"/>
      <c r="AD11" s="481"/>
      <c r="AE11" s="481"/>
      <c r="AF11" s="481"/>
      <c r="AG11" s="481"/>
      <c r="AH11" s="481"/>
      <c r="AI11" s="481"/>
      <c r="AJ11" s="481"/>
      <c r="AK11" s="481"/>
      <c r="AL11" s="505"/>
      <c r="AM11" s="362" t="s">
        <v>200</v>
      </c>
      <c r="AN11" s="363"/>
      <c r="AO11" s="363"/>
      <c r="AP11" s="363"/>
      <c r="AQ11" s="363"/>
      <c r="AR11" s="363"/>
      <c r="AS11" s="363"/>
      <c r="AT11" s="364"/>
      <c r="AU11" s="365" t="s">
        <v>192</v>
      </c>
      <c r="AV11" s="366"/>
      <c r="AW11" s="366"/>
      <c r="AX11" s="366"/>
      <c r="AY11" s="367" t="s">
        <v>201</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204</v>
      </c>
      <c r="CE11" s="374"/>
      <c r="CF11" s="374"/>
      <c r="CG11" s="374"/>
      <c r="CH11" s="374"/>
      <c r="CI11" s="374"/>
      <c r="CJ11" s="374"/>
      <c r="CK11" s="374"/>
      <c r="CL11" s="374"/>
      <c r="CM11" s="374"/>
      <c r="CN11" s="374"/>
      <c r="CO11" s="374"/>
      <c r="CP11" s="374"/>
      <c r="CQ11" s="374"/>
      <c r="CR11" s="374"/>
      <c r="CS11" s="375"/>
      <c r="CT11" s="382" t="s">
        <v>205</v>
      </c>
      <c r="CU11" s="383"/>
      <c r="CV11" s="383"/>
      <c r="CW11" s="383"/>
      <c r="CX11" s="383"/>
      <c r="CY11" s="383"/>
      <c r="CZ11" s="383"/>
      <c r="DA11" s="384"/>
      <c r="DB11" s="382" t="s">
        <v>205</v>
      </c>
      <c r="DC11" s="383"/>
      <c r="DD11" s="383"/>
      <c r="DE11" s="383"/>
      <c r="DF11" s="383"/>
      <c r="DG11" s="383"/>
      <c r="DH11" s="383"/>
      <c r="DI11" s="384"/>
    </row>
    <row r="12" spans="1:119" ht="18.75" customHeight="1" x14ac:dyDescent="0.2">
      <c r="A12" s="2"/>
      <c r="B12" s="529" t="s">
        <v>66</v>
      </c>
      <c r="C12" s="530"/>
      <c r="D12" s="530"/>
      <c r="E12" s="530"/>
      <c r="F12" s="530"/>
      <c r="G12" s="530"/>
      <c r="H12" s="530"/>
      <c r="I12" s="530"/>
      <c r="J12" s="530"/>
      <c r="K12" s="531"/>
      <c r="L12" s="401" t="s">
        <v>206</v>
      </c>
      <c r="M12" s="402"/>
      <c r="N12" s="402"/>
      <c r="O12" s="402"/>
      <c r="P12" s="402"/>
      <c r="Q12" s="403"/>
      <c r="R12" s="404">
        <v>1699</v>
      </c>
      <c r="S12" s="405"/>
      <c r="T12" s="405"/>
      <c r="U12" s="405"/>
      <c r="V12" s="406"/>
      <c r="W12" s="407" t="s">
        <v>6</v>
      </c>
      <c r="X12" s="366"/>
      <c r="Y12" s="366"/>
      <c r="Z12" s="366"/>
      <c r="AA12" s="366"/>
      <c r="AB12" s="408"/>
      <c r="AC12" s="409" t="s">
        <v>121</v>
      </c>
      <c r="AD12" s="410"/>
      <c r="AE12" s="410"/>
      <c r="AF12" s="410"/>
      <c r="AG12" s="411"/>
      <c r="AH12" s="409" t="s">
        <v>208</v>
      </c>
      <c r="AI12" s="410"/>
      <c r="AJ12" s="410"/>
      <c r="AK12" s="410"/>
      <c r="AL12" s="412"/>
      <c r="AM12" s="362" t="s">
        <v>210</v>
      </c>
      <c r="AN12" s="363"/>
      <c r="AO12" s="363"/>
      <c r="AP12" s="363"/>
      <c r="AQ12" s="363"/>
      <c r="AR12" s="363"/>
      <c r="AS12" s="363"/>
      <c r="AT12" s="364"/>
      <c r="AU12" s="365" t="s">
        <v>77</v>
      </c>
      <c r="AV12" s="366"/>
      <c r="AW12" s="366"/>
      <c r="AX12" s="366"/>
      <c r="AY12" s="367" t="s">
        <v>212</v>
      </c>
      <c r="AZ12" s="368"/>
      <c r="BA12" s="368"/>
      <c r="BB12" s="368"/>
      <c r="BC12" s="368"/>
      <c r="BD12" s="368"/>
      <c r="BE12" s="368"/>
      <c r="BF12" s="368"/>
      <c r="BG12" s="368"/>
      <c r="BH12" s="368"/>
      <c r="BI12" s="368"/>
      <c r="BJ12" s="368"/>
      <c r="BK12" s="368"/>
      <c r="BL12" s="368"/>
      <c r="BM12" s="369"/>
      <c r="BN12" s="370">
        <v>250000</v>
      </c>
      <c r="BO12" s="371"/>
      <c r="BP12" s="371"/>
      <c r="BQ12" s="371"/>
      <c r="BR12" s="371"/>
      <c r="BS12" s="371"/>
      <c r="BT12" s="371"/>
      <c r="BU12" s="372"/>
      <c r="BV12" s="370">
        <v>150000</v>
      </c>
      <c r="BW12" s="371"/>
      <c r="BX12" s="371"/>
      <c r="BY12" s="371"/>
      <c r="BZ12" s="371"/>
      <c r="CA12" s="371"/>
      <c r="CB12" s="371"/>
      <c r="CC12" s="372"/>
      <c r="CD12" s="373" t="s">
        <v>214</v>
      </c>
      <c r="CE12" s="374"/>
      <c r="CF12" s="374"/>
      <c r="CG12" s="374"/>
      <c r="CH12" s="374"/>
      <c r="CI12" s="374"/>
      <c r="CJ12" s="374"/>
      <c r="CK12" s="374"/>
      <c r="CL12" s="374"/>
      <c r="CM12" s="374"/>
      <c r="CN12" s="374"/>
      <c r="CO12" s="374"/>
      <c r="CP12" s="374"/>
      <c r="CQ12" s="374"/>
      <c r="CR12" s="374"/>
      <c r="CS12" s="375"/>
      <c r="CT12" s="382" t="s">
        <v>205</v>
      </c>
      <c r="CU12" s="383"/>
      <c r="CV12" s="383"/>
      <c r="CW12" s="383"/>
      <c r="CX12" s="383"/>
      <c r="CY12" s="383"/>
      <c r="CZ12" s="383"/>
      <c r="DA12" s="384"/>
      <c r="DB12" s="382" t="s">
        <v>205</v>
      </c>
      <c r="DC12" s="383"/>
      <c r="DD12" s="383"/>
      <c r="DE12" s="383"/>
      <c r="DF12" s="383"/>
      <c r="DG12" s="383"/>
      <c r="DH12" s="383"/>
      <c r="DI12" s="384"/>
    </row>
    <row r="13" spans="1:119" ht="18.75" customHeight="1" x14ac:dyDescent="0.2">
      <c r="A13" s="2"/>
      <c r="B13" s="532"/>
      <c r="C13" s="533"/>
      <c r="D13" s="533"/>
      <c r="E13" s="533"/>
      <c r="F13" s="533"/>
      <c r="G13" s="533"/>
      <c r="H13" s="533"/>
      <c r="I13" s="533"/>
      <c r="J13" s="533"/>
      <c r="K13" s="534"/>
      <c r="L13" s="13"/>
      <c r="M13" s="413" t="s">
        <v>215</v>
      </c>
      <c r="N13" s="414"/>
      <c r="O13" s="414"/>
      <c r="P13" s="414"/>
      <c r="Q13" s="415"/>
      <c r="R13" s="416">
        <v>1687</v>
      </c>
      <c r="S13" s="417"/>
      <c r="T13" s="417"/>
      <c r="U13" s="417"/>
      <c r="V13" s="418"/>
      <c r="W13" s="517" t="s">
        <v>217</v>
      </c>
      <c r="X13" s="518"/>
      <c r="Y13" s="518"/>
      <c r="Z13" s="518"/>
      <c r="AA13" s="518"/>
      <c r="AB13" s="508"/>
      <c r="AC13" s="392">
        <v>55</v>
      </c>
      <c r="AD13" s="393"/>
      <c r="AE13" s="393"/>
      <c r="AF13" s="393"/>
      <c r="AG13" s="419"/>
      <c r="AH13" s="392">
        <v>80</v>
      </c>
      <c r="AI13" s="393"/>
      <c r="AJ13" s="393"/>
      <c r="AK13" s="393"/>
      <c r="AL13" s="394"/>
      <c r="AM13" s="362" t="s">
        <v>218</v>
      </c>
      <c r="AN13" s="363"/>
      <c r="AO13" s="363"/>
      <c r="AP13" s="363"/>
      <c r="AQ13" s="363"/>
      <c r="AR13" s="363"/>
      <c r="AS13" s="363"/>
      <c r="AT13" s="364"/>
      <c r="AU13" s="365" t="s">
        <v>77</v>
      </c>
      <c r="AV13" s="366"/>
      <c r="AW13" s="366"/>
      <c r="AX13" s="366"/>
      <c r="AY13" s="367" t="s">
        <v>220</v>
      </c>
      <c r="AZ13" s="368"/>
      <c r="BA13" s="368"/>
      <c r="BB13" s="368"/>
      <c r="BC13" s="368"/>
      <c r="BD13" s="368"/>
      <c r="BE13" s="368"/>
      <c r="BF13" s="368"/>
      <c r="BG13" s="368"/>
      <c r="BH13" s="368"/>
      <c r="BI13" s="368"/>
      <c r="BJ13" s="368"/>
      <c r="BK13" s="368"/>
      <c r="BL13" s="368"/>
      <c r="BM13" s="369"/>
      <c r="BN13" s="370">
        <v>-224953</v>
      </c>
      <c r="BO13" s="371"/>
      <c r="BP13" s="371"/>
      <c r="BQ13" s="371"/>
      <c r="BR13" s="371"/>
      <c r="BS13" s="371"/>
      <c r="BT13" s="371"/>
      <c r="BU13" s="372"/>
      <c r="BV13" s="370">
        <v>-248762</v>
      </c>
      <c r="BW13" s="371"/>
      <c r="BX13" s="371"/>
      <c r="BY13" s="371"/>
      <c r="BZ13" s="371"/>
      <c r="CA13" s="371"/>
      <c r="CB13" s="371"/>
      <c r="CC13" s="372"/>
      <c r="CD13" s="373" t="s">
        <v>222</v>
      </c>
      <c r="CE13" s="374"/>
      <c r="CF13" s="374"/>
      <c r="CG13" s="374"/>
      <c r="CH13" s="374"/>
      <c r="CI13" s="374"/>
      <c r="CJ13" s="374"/>
      <c r="CK13" s="374"/>
      <c r="CL13" s="374"/>
      <c r="CM13" s="374"/>
      <c r="CN13" s="374"/>
      <c r="CO13" s="374"/>
      <c r="CP13" s="374"/>
      <c r="CQ13" s="374"/>
      <c r="CR13" s="374"/>
      <c r="CS13" s="375"/>
      <c r="CT13" s="376">
        <v>6.6</v>
      </c>
      <c r="CU13" s="377"/>
      <c r="CV13" s="377"/>
      <c r="CW13" s="377"/>
      <c r="CX13" s="377"/>
      <c r="CY13" s="377"/>
      <c r="CZ13" s="377"/>
      <c r="DA13" s="378"/>
      <c r="DB13" s="376">
        <v>6.2</v>
      </c>
      <c r="DC13" s="377"/>
      <c r="DD13" s="377"/>
      <c r="DE13" s="377"/>
      <c r="DF13" s="377"/>
      <c r="DG13" s="377"/>
      <c r="DH13" s="377"/>
      <c r="DI13" s="378"/>
    </row>
    <row r="14" spans="1:119" ht="18.75" customHeight="1" x14ac:dyDescent="0.2">
      <c r="A14" s="2"/>
      <c r="B14" s="532"/>
      <c r="C14" s="533"/>
      <c r="D14" s="533"/>
      <c r="E14" s="533"/>
      <c r="F14" s="533"/>
      <c r="G14" s="533"/>
      <c r="H14" s="533"/>
      <c r="I14" s="533"/>
      <c r="J14" s="533"/>
      <c r="K14" s="534"/>
      <c r="L14" s="420" t="s">
        <v>223</v>
      </c>
      <c r="M14" s="421"/>
      <c r="N14" s="421"/>
      <c r="O14" s="421"/>
      <c r="P14" s="421"/>
      <c r="Q14" s="422"/>
      <c r="R14" s="416">
        <v>1735</v>
      </c>
      <c r="S14" s="417"/>
      <c r="T14" s="417"/>
      <c r="U14" s="417"/>
      <c r="V14" s="418"/>
      <c r="W14" s="503"/>
      <c r="X14" s="504"/>
      <c r="Y14" s="504"/>
      <c r="Z14" s="504"/>
      <c r="AA14" s="504"/>
      <c r="AB14" s="494"/>
      <c r="AC14" s="423">
        <v>8.8000000000000007</v>
      </c>
      <c r="AD14" s="424"/>
      <c r="AE14" s="424"/>
      <c r="AF14" s="424"/>
      <c r="AG14" s="425"/>
      <c r="AH14" s="423">
        <v>10.5</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227</v>
      </c>
      <c r="CE14" s="428"/>
      <c r="CF14" s="428"/>
      <c r="CG14" s="428"/>
      <c r="CH14" s="428"/>
      <c r="CI14" s="428"/>
      <c r="CJ14" s="428"/>
      <c r="CK14" s="428"/>
      <c r="CL14" s="428"/>
      <c r="CM14" s="428"/>
      <c r="CN14" s="428"/>
      <c r="CO14" s="428"/>
      <c r="CP14" s="428"/>
      <c r="CQ14" s="428"/>
      <c r="CR14" s="428"/>
      <c r="CS14" s="429"/>
      <c r="CT14" s="430" t="s">
        <v>205</v>
      </c>
      <c r="CU14" s="431"/>
      <c r="CV14" s="431"/>
      <c r="CW14" s="431"/>
      <c r="CX14" s="431"/>
      <c r="CY14" s="431"/>
      <c r="CZ14" s="431"/>
      <c r="DA14" s="432"/>
      <c r="DB14" s="430" t="s">
        <v>205</v>
      </c>
      <c r="DC14" s="431"/>
      <c r="DD14" s="431"/>
      <c r="DE14" s="431"/>
      <c r="DF14" s="431"/>
      <c r="DG14" s="431"/>
      <c r="DH14" s="431"/>
      <c r="DI14" s="432"/>
    </row>
    <row r="15" spans="1:119" ht="18.75" customHeight="1" x14ac:dyDescent="0.2">
      <c r="A15" s="2"/>
      <c r="B15" s="532"/>
      <c r="C15" s="533"/>
      <c r="D15" s="533"/>
      <c r="E15" s="533"/>
      <c r="F15" s="533"/>
      <c r="G15" s="533"/>
      <c r="H15" s="533"/>
      <c r="I15" s="533"/>
      <c r="J15" s="533"/>
      <c r="K15" s="534"/>
      <c r="L15" s="13"/>
      <c r="M15" s="413" t="s">
        <v>215</v>
      </c>
      <c r="N15" s="414"/>
      <c r="O15" s="414"/>
      <c r="P15" s="414"/>
      <c r="Q15" s="415"/>
      <c r="R15" s="416">
        <v>1726</v>
      </c>
      <c r="S15" s="417"/>
      <c r="T15" s="417"/>
      <c r="U15" s="417"/>
      <c r="V15" s="418"/>
      <c r="W15" s="517" t="s">
        <v>8</v>
      </c>
      <c r="X15" s="518"/>
      <c r="Y15" s="518"/>
      <c r="Z15" s="518"/>
      <c r="AA15" s="518"/>
      <c r="AB15" s="508"/>
      <c r="AC15" s="392">
        <v>166</v>
      </c>
      <c r="AD15" s="393"/>
      <c r="AE15" s="393"/>
      <c r="AF15" s="393"/>
      <c r="AG15" s="419"/>
      <c r="AH15" s="392">
        <v>226</v>
      </c>
      <c r="AI15" s="393"/>
      <c r="AJ15" s="393"/>
      <c r="AK15" s="393"/>
      <c r="AL15" s="394"/>
      <c r="AM15" s="362"/>
      <c r="AN15" s="363"/>
      <c r="AO15" s="363"/>
      <c r="AP15" s="363"/>
      <c r="AQ15" s="363"/>
      <c r="AR15" s="363"/>
      <c r="AS15" s="363"/>
      <c r="AT15" s="364"/>
      <c r="AU15" s="365"/>
      <c r="AV15" s="366"/>
      <c r="AW15" s="366"/>
      <c r="AX15" s="366"/>
      <c r="AY15" s="350" t="s">
        <v>230</v>
      </c>
      <c r="AZ15" s="351"/>
      <c r="BA15" s="351"/>
      <c r="BB15" s="351"/>
      <c r="BC15" s="351"/>
      <c r="BD15" s="351"/>
      <c r="BE15" s="351"/>
      <c r="BF15" s="351"/>
      <c r="BG15" s="351"/>
      <c r="BH15" s="351"/>
      <c r="BI15" s="351"/>
      <c r="BJ15" s="351"/>
      <c r="BK15" s="351"/>
      <c r="BL15" s="351"/>
      <c r="BM15" s="352"/>
      <c r="BN15" s="353">
        <v>206838</v>
      </c>
      <c r="BO15" s="354"/>
      <c r="BP15" s="354"/>
      <c r="BQ15" s="354"/>
      <c r="BR15" s="354"/>
      <c r="BS15" s="354"/>
      <c r="BT15" s="354"/>
      <c r="BU15" s="355"/>
      <c r="BV15" s="353">
        <v>214258</v>
      </c>
      <c r="BW15" s="354"/>
      <c r="BX15" s="354"/>
      <c r="BY15" s="354"/>
      <c r="BZ15" s="354"/>
      <c r="CA15" s="354"/>
      <c r="CB15" s="354"/>
      <c r="CC15" s="355"/>
      <c r="CD15" s="356" t="s">
        <v>216</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2">
      <c r="A16" s="2"/>
      <c r="B16" s="532"/>
      <c r="C16" s="533"/>
      <c r="D16" s="533"/>
      <c r="E16" s="533"/>
      <c r="F16" s="533"/>
      <c r="G16" s="533"/>
      <c r="H16" s="533"/>
      <c r="I16" s="533"/>
      <c r="J16" s="533"/>
      <c r="K16" s="534"/>
      <c r="L16" s="420" t="s">
        <v>48</v>
      </c>
      <c r="M16" s="433"/>
      <c r="N16" s="433"/>
      <c r="O16" s="433"/>
      <c r="P16" s="433"/>
      <c r="Q16" s="434"/>
      <c r="R16" s="435" t="s">
        <v>232</v>
      </c>
      <c r="S16" s="436"/>
      <c r="T16" s="436"/>
      <c r="U16" s="436"/>
      <c r="V16" s="437"/>
      <c r="W16" s="503"/>
      <c r="X16" s="504"/>
      <c r="Y16" s="504"/>
      <c r="Z16" s="504"/>
      <c r="AA16" s="504"/>
      <c r="AB16" s="494"/>
      <c r="AC16" s="423">
        <v>26.6</v>
      </c>
      <c r="AD16" s="424"/>
      <c r="AE16" s="424"/>
      <c r="AF16" s="424"/>
      <c r="AG16" s="425"/>
      <c r="AH16" s="423">
        <v>29.6</v>
      </c>
      <c r="AI16" s="424"/>
      <c r="AJ16" s="424"/>
      <c r="AK16" s="424"/>
      <c r="AL16" s="426"/>
      <c r="AM16" s="362"/>
      <c r="AN16" s="363"/>
      <c r="AO16" s="363"/>
      <c r="AP16" s="363"/>
      <c r="AQ16" s="363"/>
      <c r="AR16" s="363"/>
      <c r="AS16" s="363"/>
      <c r="AT16" s="364"/>
      <c r="AU16" s="365"/>
      <c r="AV16" s="366"/>
      <c r="AW16" s="366"/>
      <c r="AX16" s="366"/>
      <c r="AY16" s="367" t="s">
        <v>118</v>
      </c>
      <c r="AZ16" s="368"/>
      <c r="BA16" s="368"/>
      <c r="BB16" s="368"/>
      <c r="BC16" s="368"/>
      <c r="BD16" s="368"/>
      <c r="BE16" s="368"/>
      <c r="BF16" s="368"/>
      <c r="BG16" s="368"/>
      <c r="BH16" s="368"/>
      <c r="BI16" s="368"/>
      <c r="BJ16" s="368"/>
      <c r="BK16" s="368"/>
      <c r="BL16" s="368"/>
      <c r="BM16" s="369"/>
      <c r="BN16" s="370">
        <v>1733977</v>
      </c>
      <c r="BO16" s="371"/>
      <c r="BP16" s="371"/>
      <c r="BQ16" s="371"/>
      <c r="BR16" s="371"/>
      <c r="BS16" s="371"/>
      <c r="BT16" s="371"/>
      <c r="BU16" s="372"/>
      <c r="BV16" s="370">
        <v>1596461</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2">
      <c r="A17" s="2"/>
      <c r="B17" s="535"/>
      <c r="C17" s="536"/>
      <c r="D17" s="536"/>
      <c r="E17" s="536"/>
      <c r="F17" s="536"/>
      <c r="G17" s="536"/>
      <c r="H17" s="536"/>
      <c r="I17" s="536"/>
      <c r="J17" s="536"/>
      <c r="K17" s="537"/>
      <c r="L17" s="14"/>
      <c r="M17" s="438" t="s">
        <v>113</v>
      </c>
      <c r="N17" s="439"/>
      <c r="O17" s="439"/>
      <c r="P17" s="439"/>
      <c r="Q17" s="440"/>
      <c r="R17" s="435" t="s">
        <v>235</v>
      </c>
      <c r="S17" s="436"/>
      <c r="T17" s="436"/>
      <c r="U17" s="436"/>
      <c r="V17" s="437"/>
      <c r="W17" s="517" t="s">
        <v>105</v>
      </c>
      <c r="X17" s="518"/>
      <c r="Y17" s="518"/>
      <c r="Z17" s="518"/>
      <c r="AA17" s="518"/>
      <c r="AB17" s="508"/>
      <c r="AC17" s="392">
        <v>404</v>
      </c>
      <c r="AD17" s="393"/>
      <c r="AE17" s="393"/>
      <c r="AF17" s="393"/>
      <c r="AG17" s="419"/>
      <c r="AH17" s="392">
        <v>457</v>
      </c>
      <c r="AI17" s="393"/>
      <c r="AJ17" s="393"/>
      <c r="AK17" s="393"/>
      <c r="AL17" s="394"/>
      <c r="AM17" s="362"/>
      <c r="AN17" s="363"/>
      <c r="AO17" s="363"/>
      <c r="AP17" s="363"/>
      <c r="AQ17" s="363"/>
      <c r="AR17" s="363"/>
      <c r="AS17" s="363"/>
      <c r="AT17" s="364"/>
      <c r="AU17" s="365"/>
      <c r="AV17" s="366"/>
      <c r="AW17" s="366"/>
      <c r="AX17" s="366"/>
      <c r="AY17" s="367" t="s">
        <v>237</v>
      </c>
      <c r="AZ17" s="368"/>
      <c r="BA17" s="368"/>
      <c r="BB17" s="368"/>
      <c r="BC17" s="368"/>
      <c r="BD17" s="368"/>
      <c r="BE17" s="368"/>
      <c r="BF17" s="368"/>
      <c r="BG17" s="368"/>
      <c r="BH17" s="368"/>
      <c r="BI17" s="368"/>
      <c r="BJ17" s="368"/>
      <c r="BK17" s="368"/>
      <c r="BL17" s="368"/>
      <c r="BM17" s="369"/>
      <c r="BN17" s="370">
        <v>248534</v>
      </c>
      <c r="BO17" s="371"/>
      <c r="BP17" s="371"/>
      <c r="BQ17" s="371"/>
      <c r="BR17" s="371"/>
      <c r="BS17" s="371"/>
      <c r="BT17" s="371"/>
      <c r="BU17" s="372"/>
      <c r="BV17" s="370">
        <v>258610</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2">
      <c r="A18" s="2"/>
      <c r="B18" s="441" t="s">
        <v>238</v>
      </c>
      <c r="C18" s="442"/>
      <c r="D18" s="442"/>
      <c r="E18" s="443"/>
      <c r="F18" s="443"/>
      <c r="G18" s="443"/>
      <c r="H18" s="443"/>
      <c r="I18" s="443"/>
      <c r="J18" s="443"/>
      <c r="K18" s="443"/>
      <c r="L18" s="444">
        <v>114.6</v>
      </c>
      <c r="M18" s="444"/>
      <c r="N18" s="444"/>
      <c r="O18" s="444"/>
      <c r="P18" s="444"/>
      <c r="Q18" s="444"/>
      <c r="R18" s="445"/>
      <c r="S18" s="445"/>
      <c r="T18" s="445"/>
      <c r="U18" s="445"/>
      <c r="V18" s="446"/>
      <c r="W18" s="519"/>
      <c r="X18" s="520"/>
      <c r="Y18" s="520"/>
      <c r="Z18" s="520"/>
      <c r="AA18" s="520"/>
      <c r="AB18" s="511"/>
      <c r="AC18" s="447">
        <v>64.599999999999994</v>
      </c>
      <c r="AD18" s="448"/>
      <c r="AE18" s="448"/>
      <c r="AF18" s="448"/>
      <c r="AG18" s="449"/>
      <c r="AH18" s="447">
        <v>59.9</v>
      </c>
      <c r="AI18" s="448"/>
      <c r="AJ18" s="448"/>
      <c r="AK18" s="448"/>
      <c r="AL18" s="450"/>
      <c r="AM18" s="362"/>
      <c r="AN18" s="363"/>
      <c r="AO18" s="363"/>
      <c r="AP18" s="363"/>
      <c r="AQ18" s="363"/>
      <c r="AR18" s="363"/>
      <c r="AS18" s="363"/>
      <c r="AT18" s="364"/>
      <c r="AU18" s="365"/>
      <c r="AV18" s="366"/>
      <c r="AW18" s="366"/>
      <c r="AX18" s="366"/>
      <c r="AY18" s="367" t="s">
        <v>240</v>
      </c>
      <c r="AZ18" s="368"/>
      <c r="BA18" s="368"/>
      <c r="BB18" s="368"/>
      <c r="BC18" s="368"/>
      <c r="BD18" s="368"/>
      <c r="BE18" s="368"/>
      <c r="BF18" s="368"/>
      <c r="BG18" s="368"/>
      <c r="BH18" s="368"/>
      <c r="BI18" s="368"/>
      <c r="BJ18" s="368"/>
      <c r="BK18" s="368"/>
      <c r="BL18" s="368"/>
      <c r="BM18" s="369"/>
      <c r="BN18" s="370">
        <v>1589934</v>
      </c>
      <c r="BO18" s="371"/>
      <c r="BP18" s="371"/>
      <c r="BQ18" s="371"/>
      <c r="BR18" s="371"/>
      <c r="BS18" s="371"/>
      <c r="BT18" s="371"/>
      <c r="BU18" s="372"/>
      <c r="BV18" s="370">
        <v>1668489</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2">
      <c r="A19" s="2"/>
      <c r="B19" s="441" t="s">
        <v>73</v>
      </c>
      <c r="C19" s="442"/>
      <c r="D19" s="442"/>
      <c r="E19" s="443"/>
      <c r="F19" s="443"/>
      <c r="G19" s="443"/>
      <c r="H19" s="443"/>
      <c r="I19" s="443"/>
      <c r="J19" s="443"/>
      <c r="K19" s="443"/>
      <c r="L19" s="451">
        <v>14</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224</v>
      </c>
      <c r="AZ19" s="368"/>
      <c r="BA19" s="368"/>
      <c r="BB19" s="368"/>
      <c r="BC19" s="368"/>
      <c r="BD19" s="368"/>
      <c r="BE19" s="368"/>
      <c r="BF19" s="368"/>
      <c r="BG19" s="368"/>
      <c r="BH19" s="368"/>
      <c r="BI19" s="368"/>
      <c r="BJ19" s="368"/>
      <c r="BK19" s="368"/>
      <c r="BL19" s="368"/>
      <c r="BM19" s="369"/>
      <c r="BN19" s="370">
        <v>2653020</v>
      </c>
      <c r="BO19" s="371"/>
      <c r="BP19" s="371"/>
      <c r="BQ19" s="371"/>
      <c r="BR19" s="371"/>
      <c r="BS19" s="371"/>
      <c r="BT19" s="371"/>
      <c r="BU19" s="372"/>
      <c r="BV19" s="370">
        <v>2434105</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2">
      <c r="A20" s="2"/>
      <c r="B20" s="441" t="s">
        <v>241</v>
      </c>
      <c r="C20" s="442"/>
      <c r="D20" s="442"/>
      <c r="E20" s="443"/>
      <c r="F20" s="443"/>
      <c r="G20" s="443"/>
      <c r="H20" s="443"/>
      <c r="I20" s="443"/>
      <c r="J20" s="443"/>
      <c r="K20" s="443"/>
      <c r="L20" s="451">
        <v>827</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2">
      <c r="A21" s="2"/>
      <c r="B21" s="462" t="s">
        <v>243</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2">
      <c r="A22" s="2"/>
      <c r="B22" s="563" t="s">
        <v>244</v>
      </c>
      <c r="C22" s="564"/>
      <c r="D22" s="565"/>
      <c r="E22" s="513" t="s">
        <v>6</v>
      </c>
      <c r="F22" s="518"/>
      <c r="G22" s="518"/>
      <c r="H22" s="518"/>
      <c r="I22" s="518"/>
      <c r="J22" s="518"/>
      <c r="K22" s="508"/>
      <c r="L22" s="513" t="s">
        <v>246</v>
      </c>
      <c r="M22" s="518"/>
      <c r="N22" s="518"/>
      <c r="O22" s="518"/>
      <c r="P22" s="508"/>
      <c r="Q22" s="540" t="s">
        <v>234</v>
      </c>
      <c r="R22" s="541"/>
      <c r="S22" s="541"/>
      <c r="T22" s="541"/>
      <c r="U22" s="541"/>
      <c r="V22" s="542"/>
      <c r="W22" s="572" t="s">
        <v>247</v>
      </c>
      <c r="X22" s="564"/>
      <c r="Y22" s="565"/>
      <c r="Z22" s="513" t="s">
        <v>6</v>
      </c>
      <c r="AA22" s="518"/>
      <c r="AB22" s="518"/>
      <c r="AC22" s="518"/>
      <c r="AD22" s="518"/>
      <c r="AE22" s="518"/>
      <c r="AF22" s="518"/>
      <c r="AG22" s="508"/>
      <c r="AH22" s="546" t="s">
        <v>187</v>
      </c>
      <c r="AI22" s="518"/>
      <c r="AJ22" s="518"/>
      <c r="AK22" s="518"/>
      <c r="AL22" s="508"/>
      <c r="AM22" s="546" t="s">
        <v>248</v>
      </c>
      <c r="AN22" s="547"/>
      <c r="AO22" s="547"/>
      <c r="AP22" s="547"/>
      <c r="AQ22" s="547"/>
      <c r="AR22" s="548"/>
      <c r="AS22" s="540" t="s">
        <v>234</v>
      </c>
      <c r="AT22" s="541"/>
      <c r="AU22" s="541"/>
      <c r="AV22" s="541"/>
      <c r="AW22" s="541"/>
      <c r="AX22" s="552"/>
      <c r="AY22" s="350" t="s">
        <v>249</v>
      </c>
      <c r="AZ22" s="351"/>
      <c r="BA22" s="351"/>
      <c r="BB22" s="351"/>
      <c r="BC22" s="351"/>
      <c r="BD22" s="351"/>
      <c r="BE22" s="351"/>
      <c r="BF22" s="351"/>
      <c r="BG22" s="351"/>
      <c r="BH22" s="351"/>
      <c r="BI22" s="351"/>
      <c r="BJ22" s="351"/>
      <c r="BK22" s="351"/>
      <c r="BL22" s="351"/>
      <c r="BM22" s="352"/>
      <c r="BN22" s="353">
        <v>2290220</v>
      </c>
      <c r="BO22" s="354"/>
      <c r="BP22" s="354"/>
      <c r="BQ22" s="354"/>
      <c r="BR22" s="354"/>
      <c r="BS22" s="354"/>
      <c r="BT22" s="354"/>
      <c r="BU22" s="355"/>
      <c r="BV22" s="353">
        <v>2322196</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2">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252</v>
      </c>
      <c r="AZ23" s="368"/>
      <c r="BA23" s="368"/>
      <c r="BB23" s="368"/>
      <c r="BC23" s="368"/>
      <c r="BD23" s="368"/>
      <c r="BE23" s="368"/>
      <c r="BF23" s="368"/>
      <c r="BG23" s="368"/>
      <c r="BH23" s="368"/>
      <c r="BI23" s="368"/>
      <c r="BJ23" s="368"/>
      <c r="BK23" s="368"/>
      <c r="BL23" s="368"/>
      <c r="BM23" s="369"/>
      <c r="BN23" s="370">
        <v>2165320</v>
      </c>
      <c r="BO23" s="371"/>
      <c r="BP23" s="371"/>
      <c r="BQ23" s="371"/>
      <c r="BR23" s="371"/>
      <c r="BS23" s="371"/>
      <c r="BT23" s="371"/>
      <c r="BU23" s="372"/>
      <c r="BV23" s="370">
        <v>2193596</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2">
      <c r="A24" s="2"/>
      <c r="B24" s="566"/>
      <c r="C24" s="567"/>
      <c r="D24" s="568"/>
      <c r="E24" s="391" t="s">
        <v>253</v>
      </c>
      <c r="F24" s="363"/>
      <c r="G24" s="363"/>
      <c r="H24" s="363"/>
      <c r="I24" s="363"/>
      <c r="J24" s="363"/>
      <c r="K24" s="364"/>
      <c r="L24" s="392">
        <v>1</v>
      </c>
      <c r="M24" s="393"/>
      <c r="N24" s="393"/>
      <c r="O24" s="393"/>
      <c r="P24" s="419"/>
      <c r="Q24" s="392">
        <v>5900</v>
      </c>
      <c r="R24" s="393"/>
      <c r="S24" s="393"/>
      <c r="T24" s="393"/>
      <c r="U24" s="393"/>
      <c r="V24" s="419"/>
      <c r="W24" s="573"/>
      <c r="X24" s="567"/>
      <c r="Y24" s="568"/>
      <c r="Z24" s="391" t="s">
        <v>255</v>
      </c>
      <c r="AA24" s="363"/>
      <c r="AB24" s="363"/>
      <c r="AC24" s="363"/>
      <c r="AD24" s="363"/>
      <c r="AE24" s="363"/>
      <c r="AF24" s="363"/>
      <c r="AG24" s="364"/>
      <c r="AH24" s="392">
        <v>58</v>
      </c>
      <c r="AI24" s="393"/>
      <c r="AJ24" s="393"/>
      <c r="AK24" s="393"/>
      <c r="AL24" s="419"/>
      <c r="AM24" s="392">
        <v>163502</v>
      </c>
      <c r="AN24" s="393"/>
      <c r="AO24" s="393"/>
      <c r="AP24" s="393"/>
      <c r="AQ24" s="393"/>
      <c r="AR24" s="419"/>
      <c r="AS24" s="392">
        <v>2819</v>
      </c>
      <c r="AT24" s="393"/>
      <c r="AU24" s="393"/>
      <c r="AV24" s="393"/>
      <c r="AW24" s="393"/>
      <c r="AX24" s="394"/>
      <c r="AY24" s="465" t="s">
        <v>256</v>
      </c>
      <c r="AZ24" s="466"/>
      <c r="BA24" s="466"/>
      <c r="BB24" s="466"/>
      <c r="BC24" s="466"/>
      <c r="BD24" s="466"/>
      <c r="BE24" s="466"/>
      <c r="BF24" s="466"/>
      <c r="BG24" s="466"/>
      <c r="BH24" s="466"/>
      <c r="BI24" s="466"/>
      <c r="BJ24" s="466"/>
      <c r="BK24" s="466"/>
      <c r="BL24" s="466"/>
      <c r="BM24" s="467"/>
      <c r="BN24" s="370">
        <v>1283627</v>
      </c>
      <c r="BO24" s="371"/>
      <c r="BP24" s="371"/>
      <c r="BQ24" s="371"/>
      <c r="BR24" s="371"/>
      <c r="BS24" s="371"/>
      <c r="BT24" s="371"/>
      <c r="BU24" s="372"/>
      <c r="BV24" s="370">
        <v>1254579</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2">
      <c r="A25" s="2"/>
      <c r="B25" s="566"/>
      <c r="C25" s="567"/>
      <c r="D25" s="568"/>
      <c r="E25" s="391" t="s">
        <v>258</v>
      </c>
      <c r="F25" s="363"/>
      <c r="G25" s="363"/>
      <c r="H25" s="363"/>
      <c r="I25" s="363"/>
      <c r="J25" s="363"/>
      <c r="K25" s="364"/>
      <c r="L25" s="392">
        <v>1</v>
      </c>
      <c r="M25" s="393"/>
      <c r="N25" s="393"/>
      <c r="O25" s="393"/>
      <c r="P25" s="419"/>
      <c r="Q25" s="392">
        <v>4860</v>
      </c>
      <c r="R25" s="393"/>
      <c r="S25" s="393"/>
      <c r="T25" s="393"/>
      <c r="U25" s="393"/>
      <c r="V25" s="419"/>
      <c r="W25" s="573"/>
      <c r="X25" s="567"/>
      <c r="Y25" s="568"/>
      <c r="Z25" s="391" t="s">
        <v>260</v>
      </c>
      <c r="AA25" s="363"/>
      <c r="AB25" s="363"/>
      <c r="AC25" s="363"/>
      <c r="AD25" s="363"/>
      <c r="AE25" s="363"/>
      <c r="AF25" s="363"/>
      <c r="AG25" s="364"/>
      <c r="AH25" s="392" t="s">
        <v>205</v>
      </c>
      <c r="AI25" s="393"/>
      <c r="AJ25" s="393"/>
      <c r="AK25" s="393"/>
      <c r="AL25" s="419"/>
      <c r="AM25" s="392" t="s">
        <v>205</v>
      </c>
      <c r="AN25" s="393"/>
      <c r="AO25" s="393"/>
      <c r="AP25" s="393"/>
      <c r="AQ25" s="393"/>
      <c r="AR25" s="419"/>
      <c r="AS25" s="392" t="s">
        <v>205</v>
      </c>
      <c r="AT25" s="393"/>
      <c r="AU25" s="393"/>
      <c r="AV25" s="393"/>
      <c r="AW25" s="393"/>
      <c r="AX25" s="394"/>
      <c r="AY25" s="350" t="s">
        <v>40</v>
      </c>
      <c r="AZ25" s="351"/>
      <c r="BA25" s="351"/>
      <c r="BB25" s="351"/>
      <c r="BC25" s="351"/>
      <c r="BD25" s="351"/>
      <c r="BE25" s="351"/>
      <c r="BF25" s="351"/>
      <c r="BG25" s="351"/>
      <c r="BH25" s="351"/>
      <c r="BI25" s="351"/>
      <c r="BJ25" s="351"/>
      <c r="BK25" s="351"/>
      <c r="BL25" s="351"/>
      <c r="BM25" s="352"/>
      <c r="BN25" s="353">
        <v>33000</v>
      </c>
      <c r="BO25" s="354"/>
      <c r="BP25" s="354"/>
      <c r="BQ25" s="354"/>
      <c r="BR25" s="354"/>
      <c r="BS25" s="354"/>
      <c r="BT25" s="354"/>
      <c r="BU25" s="355"/>
      <c r="BV25" s="353">
        <v>600</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2">
      <c r="A26" s="2"/>
      <c r="B26" s="566"/>
      <c r="C26" s="567"/>
      <c r="D26" s="568"/>
      <c r="E26" s="391" t="s">
        <v>261</v>
      </c>
      <c r="F26" s="363"/>
      <c r="G26" s="363"/>
      <c r="H26" s="363"/>
      <c r="I26" s="363"/>
      <c r="J26" s="363"/>
      <c r="K26" s="364"/>
      <c r="L26" s="392">
        <v>1</v>
      </c>
      <c r="M26" s="393"/>
      <c r="N26" s="393"/>
      <c r="O26" s="393"/>
      <c r="P26" s="419"/>
      <c r="Q26" s="392">
        <v>4600</v>
      </c>
      <c r="R26" s="393"/>
      <c r="S26" s="393"/>
      <c r="T26" s="393"/>
      <c r="U26" s="393"/>
      <c r="V26" s="419"/>
      <c r="W26" s="573"/>
      <c r="X26" s="567"/>
      <c r="Y26" s="568"/>
      <c r="Z26" s="391" t="s">
        <v>262</v>
      </c>
      <c r="AA26" s="471"/>
      <c r="AB26" s="471"/>
      <c r="AC26" s="471"/>
      <c r="AD26" s="471"/>
      <c r="AE26" s="471"/>
      <c r="AF26" s="471"/>
      <c r="AG26" s="472"/>
      <c r="AH26" s="392" t="s">
        <v>205</v>
      </c>
      <c r="AI26" s="393"/>
      <c r="AJ26" s="393"/>
      <c r="AK26" s="393"/>
      <c r="AL26" s="419"/>
      <c r="AM26" s="392" t="s">
        <v>205</v>
      </c>
      <c r="AN26" s="393"/>
      <c r="AO26" s="393"/>
      <c r="AP26" s="393"/>
      <c r="AQ26" s="393"/>
      <c r="AR26" s="419"/>
      <c r="AS26" s="392" t="s">
        <v>205</v>
      </c>
      <c r="AT26" s="393"/>
      <c r="AU26" s="393"/>
      <c r="AV26" s="393"/>
      <c r="AW26" s="393"/>
      <c r="AX26" s="394"/>
      <c r="AY26" s="373" t="s">
        <v>263</v>
      </c>
      <c r="AZ26" s="374"/>
      <c r="BA26" s="374"/>
      <c r="BB26" s="374"/>
      <c r="BC26" s="374"/>
      <c r="BD26" s="374"/>
      <c r="BE26" s="374"/>
      <c r="BF26" s="374"/>
      <c r="BG26" s="374"/>
      <c r="BH26" s="374"/>
      <c r="BI26" s="374"/>
      <c r="BJ26" s="374"/>
      <c r="BK26" s="374"/>
      <c r="BL26" s="374"/>
      <c r="BM26" s="375"/>
      <c r="BN26" s="370" t="s">
        <v>205</v>
      </c>
      <c r="BO26" s="371"/>
      <c r="BP26" s="371"/>
      <c r="BQ26" s="371"/>
      <c r="BR26" s="371"/>
      <c r="BS26" s="371"/>
      <c r="BT26" s="371"/>
      <c r="BU26" s="372"/>
      <c r="BV26" s="370" t="s">
        <v>205</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2">
      <c r="A27" s="2"/>
      <c r="B27" s="566"/>
      <c r="C27" s="567"/>
      <c r="D27" s="568"/>
      <c r="E27" s="391" t="s">
        <v>264</v>
      </c>
      <c r="F27" s="363"/>
      <c r="G27" s="363"/>
      <c r="H27" s="363"/>
      <c r="I27" s="363"/>
      <c r="J27" s="363"/>
      <c r="K27" s="364"/>
      <c r="L27" s="392">
        <v>1</v>
      </c>
      <c r="M27" s="393"/>
      <c r="N27" s="393"/>
      <c r="O27" s="393"/>
      <c r="P27" s="419"/>
      <c r="Q27" s="392">
        <v>2400</v>
      </c>
      <c r="R27" s="393"/>
      <c r="S27" s="393"/>
      <c r="T27" s="393"/>
      <c r="U27" s="393"/>
      <c r="V27" s="419"/>
      <c r="W27" s="573"/>
      <c r="X27" s="567"/>
      <c r="Y27" s="568"/>
      <c r="Z27" s="391" t="s">
        <v>265</v>
      </c>
      <c r="AA27" s="363"/>
      <c r="AB27" s="363"/>
      <c r="AC27" s="363"/>
      <c r="AD27" s="363"/>
      <c r="AE27" s="363"/>
      <c r="AF27" s="363"/>
      <c r="AG27" s="364"/>
      <c r="AH27" s="392" t="s">
        <v>205</v>
      </c>
      <c r="AI27" s="393"/>
      <c r="AJ27" s="393"/>
      <c r="AK27" s="393"/>
      <c r="AL27" s="419"/>
      <c r="AM27" s="392" t="s">
        <v>205</v>
      </c>
      <c r="AN27" s="393"/>
      <c r="AO27" s="393"/>
      <c r="AP27" s="393"/>
      <c r="AQ27" s="393"/>
      <c r="AR27" s="419"/>
      <c r="AS27" s="392" t="s">
        <v>205</v>
      </c>
      <c r="AT27" s="393"/>
      <c r="AU27" s="393"/>
      <c r="AV27" s="393"/>
      <c r="AW27" s="393"/>
      <c r="AX27" s="394"/>
      <c r="AY27" s="427" t="s">
        <v>268</v>
      </c>
      <c r="AZ27" s="428"/>
      <c r="BA27" s="428"/>
      <c r="BB27" s="428"/>
      <c r="BC27" s="428"/>
      <c r="BD27" s="428"/>
      <c r="BE27" s="428"/>
      <c r="BF27" s="428"/>
      <c r="BG27" s="428"/>
      <c r="BH27" s="428"/>
      <c r="BI27" s="428"/>
      <c r="BJ27" s="428"/>
      <c r="BK27" s="428"/>
      <c r="BL27" s="428"/>
      <c r="BM27" s="429"/>
      <c r="BN27" s="468">
        <v>108585</v>
      </c>
      <c r="BO27" s="469"/>
      <c r="BP27" s="469"/>
      <c r="BQ27" s="469"/>
      <c r="BR27" s="469"/>
      <c r="BS27" s="469"/>
      <c r="BT27" s="469"/>
      <c r="BU27" s="470"/>
      <c r="BV27" s="468">
        <v>108583</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2">
      <c r="A28" s="2"/>
      <c r="B28" s="566"/>
      <c r="C28" s="567"/>
      <c r="D28" s="568"/>
      <c r="E28" s="391" t="s">
        <v>269</v>
      </c>
      <c r="F28" s="363"/>
      <c r="G28" s="363"/>
      <c r="H28" s="363"/>
      <c r="I28" s="363"/>
      <c r="J28" s="363"/>
      <c r="K28" s="364"/>
      <c r="L28" s="392">
        <v>1</v>
      </c>
      <c r="M28" s="393"/>
      <c r="N28" s="393"/>
      <c r="O28" s="393"/>
      <c r="P28" s="419"/>
      <c r="Q28" s="392">
        <v>1780</v>
      </c>
      <c r="R28" s="393"/>
      <c r="S28" s="393"/>
      <c r="T28" s="393"/>
      <c r="U28" s="393"/>
      <c r="V28" s="419"/>
      <c r="W28" s="573"/>
      <c r="X28" s="567"/>
      <c r="Y28" s="568"/>
      <c r="Z28" s="391" t="s">
        <v>38</v>
      </c>
      <c r="AA28" s="363"/>
      <c r="AB28" s="363"/>
      <c r="AC28" s="363"/>
      <c r="AD28" s="363"/>
      <c r="AE28" s="363"/>
      <c r="AF28" s="363"/>
      <c r="AG28" s="364"/>
      <c r="AH28" s="392" t="s">
        <v>205</v>
      </c>
      <c r="AI28" s="393"/>
      <c r="AJ28" s="393"/>
      <c r="AK28" s="393"/>
      <c r="AL28" s="419"/>
      <c r="AM28" s="392" t="s">
        <v>205</v>
      </c>
      <c r="AN28" s="393"/>
      <c r="AO28" s="393"/>
      <c r="AP28" s="393"/>
      <c r="AQ28" s="393"/>
      <c r="AR28" s="419"/>
      <c r="AS28" s="392" t="s">
        <v>205</v>
      </c>
      <c r="AT28" s="393"/>
      <c r="AU28" s="393"/>
      <c r="AV28" s="393"/>
      <c r="AW28" s="393"/>
      <c r="AX28" s="394"/>
      <c r="AY28" s="554" t="s">
        <v>270</v>
      </c>
      <c r="AZ28" s="555"/>
      <c r="BA28" s="555"/>
      <c r="BB28" s="556"/>
      <c r="BC28" s="350" t="s">
        <v>112</v>
      </c>
      <c r="BD28" s="351"/>
      <c r="BE28" s="351"/>
      <c r="BF28" s="351"/>
      <c r="BG28" s="351"/>
      <c r="BH28" s="351"/>
      <c r="BI28" s="351"/>
      <c r="BJ28" s="351"/>
      <c r="BK28" s="351"/>
      <c r="BL28" s="351"/>
      <c r="BM28" s="352"/>
      <c r="BN28" s="353">
        <v>1163977</v>
      </c>
      <c r="BO28" s="354"/>
      <c r="BP28" s="354"/>
      <c r="BQ28" s="354"/>
      <c r="BR28" s="354"/>
      <c r="BS28" s="354"/>
      <c r="BT28" s="354"/>
      <c r="BU28" s="355"/>
      <c r="BV28" s="353">
        <v>1400883</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2">
      <c r="A29" s="2"/>
      <c r="B29" s="566"/>
      <c r="C29" s="567"/>
      <c r="D29" s="568"/>
      <c r="E29" s="391" t="s">
        <v>273</v>
      </c>
      <c r="F29" s="363"/>
      <c r="G29" s="363"/>
      <c r="H29" s="363"/>
      <c r="I29" s="363"/>
      <c r="J29" s="363"/>
      <c r="K29" s="364"/>
      <c r="L29" s="392">
        <v>6</v>
      </c>
      <c r="M29" s="393"/>
      <c r="N29" s="393"/>
      <c r="O29" s="393"/>
      <c r="P29" s="419"/>
      <c r="Q29" s="392">
        <v>1570</v>
      </c>
      <c r="R29" s="393"/>
      <c r="S29" s="393"/>
      <c r="T29" s="393"/>
      <c r="U29" s="393"/>
      <c r="V29" s="419"/>
      <c r="W29" s="574"/>
      <c r="X29" s="575"/>
      <c r="Y29" s="576"/>
      <c r="Z29" s="391" t="s">
        <v>275</v>
      </c>
      <c r="AA29" s="363"/>
      <c r="AB29" s="363"/>
      <c r="AC29" s="363"/>
      <c r="AD29" s="363"/>
      <c r="AE29" s="363"/>
      <c r="AF29" s="363"/>
      <c r="AG29" s="364"/>
      <c r="AH29" s="392">
        <v>58</v>
      </c>
      <c r="AI29" s="393"/>
      <c r="AJ29" s="393"/>
      <c r="AK29" s="393"/>
      <c r="AL29" s="419"/>
      <c r="AM29" s="392">
        <v>163502</v>
      </c>
      <c r="AN29" s="393"/>
      <c r="AO29" s="393"/>
      <c r="AP29" s="393"/>
      <c r="AQ29" s="393"/>
      <c r="AR29" s="419"/>
      <c r="AS29" s="392">
        <v>2819</v>
      </c>
      <c r="AT29" s="393"/>
      <c r="AU29" s="393"/>
      <c r="AV29" s="393"/>
      <c r="AW29" s="393"/>
      <c r="AX29" s="394"/>
      <c r="AY29" s="557"/>
      <c r="AZ29" s="558"/>
      <c r="BA29" s="558"/>
      <c r="BB29" s="559"/>
      <c r="BC29" s="367" t="s">
        <v>276</v>
      </c>
      <c r="BD29" s="368"/>
      <c r="BE29" s="368"/>
      <c r="BF29" s="368"/>
      <c r="BG29" s="368"/>
      <c r="BH29" s="368"/>
      <c r="BI29" s="368"/>
      <c r="BJ29" s="368"/>
      <c r="BK29" s="368"/>
      <c r="BL29" s="368"/>
      <c r="BM29" s="369"/>
      <c r="BN29" s="370">
        <v>1238230</v>
      </c>
      <c r="BO29" s="371"/>
      <c r="BP29" s="371"/>
      <c r="BQ29" s="371"/>
      <c r="BR29" s="371"/>
      <c r="BS29" s="371"/>
      <c r="BT29" s="371"/>
      <c r="BU29" s="372"/>
      <c r="BV29" s="370">
        <v>1328199</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2">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278</v>
      </c>
      <c r="X30" s="477"/>
      <c r="Y30" s="477"/>
      <c r="Z30" s="477"/>
      <c r="AA30" s="477"/>
      <c r="AB30" s="477"/>
      <c r="AC30" s="477"/>
      <c r="AD30" s="477"/>
      <c r="AE30" s="477"/>
      <c r="AF30" s="477"/>
      <c r="AG30" s="478"/>
      <c r="AH30" s="447">
        <v>92.6</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76</v>
      </c>
      <c r="BD30" s="466"/>
      <c r="BE30" s="466"/>
      <c r="BF30" s="466"/>
      <c r="BG30" s="466"/>
      <c r="BH30" s="466"/>
      <c r="BI30" s="466"/>
      <c r="BJ30" s="466"/>
      <c r="BK30" s="466"/>
      <c r="BL30" s="466"/>
      <c r="BM30" s="467"/>
      <c r="BN30" s="468">
        <v>1569763</v>
      </c>
      <c r="BO30" s="469"/>
      <c r="BP30" s="469"/>
      <c r="BQ30" s="469"/>
      <c r="BR30" s="469"/>
      <c r="BS30" s="469"/>
      <c r="BT30" s="469"/>
      <c r="BU30" s="470"/>
      <c r="BV30" s="468">
        <v>1098673</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79" t="s">
        <v>191</v>
      </c>
      <c r="D32" s="479"/>
      <c r="E32" s="479"/>
      <c r="F32" s="479"/>
      <c r="G32" s="479"/>
      <c r="H32" s="479"/>
      <c r="I32" s="479"/>
      <c r="J32" s="479"/>
      <c r="K32" s="479"/>
      <c r="L32" s="479"/>
      <c r="M32" s="479"/>
      <c r="N32" s="479"/>
      <c r="O32" s="479"/>
      <c r="P32" s="479"/>
      <c r="Q32" s="479"/>
      <c r="R32" s="479"/>
      <c r="S32" s="479"/>
      <c r="U32" s="374" t="s">
        <v>102</v>
      </c>
      <c r="V32" s="374"/>
      <c r="W32" s="374"/>
      <c r="X32" s="374"/>
      <c r="Y32" s="374"/>
      <c r="Z32" s="374"/>
      <c r="AA32" s="374"/>
      <c r="AB32" s="374"/>
      <c r="AC32" s="374"/>
      <c r="AD32" s="374"/>
      <c r="AE32" s="374"/>
      <c r="AF32" s="374"/>
      <c r="AG32" s="374"/>
      <c r="AH32" s="374"/>
      <c r="AI32" s="374"/>
      <c r="AJ32" s="374"/>
      <c r="AK32" s="374"/>
      <c r="AM32" s="374" t="s">
        <v>280</v>
      </c>
      <c r="AN32" s="374"/>
      <c r="AO32" s="374"/>
      <c r="AP32" s="374"/>
      <c r="AQ32" s="374"/>
      <c r="AR32" s="374"/>
      <c r="AS32" s="374"/>
      <c r="AT32" s="374"/>
      <c r="AU32" s="374"/>
      <c r="AV32" s="374"/>
      <c r="AW32" s="374"/>
      <c r="AX32" s="374"/>
      <c r="AY32" s="374"/>
      <c r="AZ32" s="374"/>
      <c r="BA32" s="374"/>
      <c r="BB32" s="374"/>
      <c r="BC32" s="374"/>
      <c r="BE32" s="374" t="s">
        <v>281</v>
      </c>
      <c r="BF32" s="374"/>
      <c r="BG32" s="374"/>
      <c r="BH32" s="374"/>
      <c r="BI32" s="374"/>
      <c r="BJ32" s="374"/>
      <c r="BK32" s="374"/>
      <c r="BL32" s="374"/>
      <c r="BM32" s="374"/>
      <c r="BN32" s="374"/>
      <c r="BO32" s="374"/>
      <c r="BP32" s="374"/>
      <c r="BQ32" s="374"/>
      <c r="BR32" s="374"/>
      <c r="BS32" s="374"/>
      <c r="BT32" s="374"/>
      <c r="BU32" s="374"/>
      <c r="BW32" s="374" t="s">
        <v>282</v>
      </c>
      <c r="BX32" s="374"/>
      <c r="BY32" s="374"/>
      <c r="BZ32" s="374"/>
      <c r="CA32" s="374"/>
      <c r="CB32" s="374"/>
      <c r="CC32" s="374"/>
      <c r="CD32" s="374"/>
      <c r="CE32" s="374"/>
      <c r="CF32" s="374"/>
      <c r="CG32" s="374"/>
      <c r="CH32" s="374"/>
      <c r="CI32" s="374"/>
      <c r="CJ32" s="374"/>
      <c r="CK32" s="374"/>
      <c r="CL32" s="374"/>
      <c r="CM32" s="374"/>
      <c r="CO32" s="374" t="s">
        <v>284</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2">
      <c r="A33" s="2"/>
      <c r="B33" s="5"/>
      <c r="C33" s="480" t="s">
        <v>63</v>
      </c>
      <c r="D33" s="480"/>
      <c r="E33" s="481" t="s">
        <v>285</v>
      </c>
      <c r="F33" s="481"/>
      <c r="G33" s="481"/>
      <c r="H33" s="481"/>
      <c r="I33" s="481"/>
      <c r="J33" s="481"/>
      <c r="K33" s="481"/>
      <c r="L33" s="481"/>
      <c r="M33" s="481"/>
      <c r="N33" s="481"/>
      <c r="O33" s="481"/>
      <c r="P33" s="481"/>
      <c r="Q33" s="481"/>
      <c r="R33" s="481"/>
      <c r="S33" s="481"/>
      <c r="T33" s="11"/>
      <c r="U33" s="480" t="s">
        <v>63</v>
      </c>
      <c r="V33" s="480"/>
      <c r="W33" s="481" t="s">
        <v>285</v>
      </c>
      <c r="X33" s="481"/>
      <c r="Y33" s="481"/>
      <c r="Z33" s="481"/>
      <c r="AA33" s="481"/>
      <c r="AB33" s="481"/>
      <c r="AC33" s="481"/>
      <c r="AD33" s="481"/>
      <c r="AE33" s="481"/>
      <c r="AF33" s="481"/>
      <c r="AG33" s="481"/>
      <c r="AH33" s="481"/>
      <c r="AI33" s="481"/>
      <c r="AJ33" s="481"/>
      <c r="AK33" s="481"/>
      <c r="AL33" s="11"/>
      <c r="AM33" s="480" t="s">
        <v>63</v>
      </c>
      <c r="AN33" s="480"/>
      <c r="AO33" s="481" t="s">
        <v>285</v>
      </c>
      <c r="AP33" s="481"/>
      <c r="AQ33" s="481"/>
      <c r="AR33" s="481"/>
      <c r="AS33" s="481"/>
      <c r="AT33" s="481"/>
      <c r="AU33" s="481"/>
      <c r="AV33" s="481"/>
      <c r="AW33" s="481"/>
      <c r="AX33" s="481"/>
      <c r="AY33" s="481"/>
      <c r="AZ33" s="481"/>
      <c r="BA33" s="481"/>
      <c r="BB33" s="481"/>
      <c r="BC33" s="481"/>
      <c r="BD33" s="7"/>
      <c r="BE33" s="481" t="s">
        <v>286</v>
      </c>
      <c r="BF33" s="481"/>
      <c r="BG33" s="481" t="s">
        <v>173</v>
      </c>
      <c r="BH33" s="481"/>
      <c r="BI33" s="481"/>
      <c r="BJ33" s="481"/>
      <c r="BK33" s="481"/>
      <c r="BL33" s="481"/>
      <c r="BM33" s="481"/>
      <c r="BN33" s="481"/>
      <c r="BO33" s="481"/>
      <c r="BP33" s="481"/>
      <c r="BQ33" s="481"/>
      <c r="BR33" s="481"/>
      <c r="BS33" s="481"/>
      <c r="BT33" s="481"/>
      <c r="BU33" s="481"/>
      <c r="BV33" s="7"/>
      <c r="BW33" s="480" t="s">
        <v>286</v>
      </c>
      <c r="BX33" s="480"/>
      <c r="BY33" s="481" t="s">
        <v>119</v>
      </c>
      <c r="BZ33" s="481"/>
      <c r="CA33" s="481"/>
      <c r="CB33" s="481"/>
      <c r="CC33" s="481"/>
      <c r="CD33" s="481"/>
      <c r="CE33" s="481"/>
      <c r="CF33" s="481"/>
      <c r="CG33" s="481"/>
      <c r="CH33" s="481"/>
      <c r="CI33" s="481"/>
      <c r="CJ33" s="481"/>
      <c r="CK33" s="481"/>
      <c r="CL33" s="481"/>
      <c r="CM33" s="481"/>
      <c r="CN33" s="11"/>
      <c r="CO33" s="480" t="s">
        <v>63</v>
      </c>
      <c r="CP33" s="480"/>
      <c r="CQ33" s="481" t="s">
        <v>288</v>
      </c>
      <c r="CR33" s="481"/>
      <c r="CS33" s="481"/>
      <c r="CT33" s="481"/>
      <c r="CU33" s="481"/>
      <c r="CV33" s="481"/>
      <c r="CW33" s="481"/>
      <c r="CX33" s="481"/>
      <c r="CY33" s="481"/>
      <c r="CZ33" s="481"/>
      <c r="DA33" s="481"/>
      <c r="DB33" s="481"/>
      <c r="DC33" s="481"/>
      <c r="DD33" s="481"/>
      <c r="DE33" s="481"/>
      <c r="DF33" s="11"/>
      <c r="DG33" s="482" t="s">
        <v>89</v>
      </c>
      <c r="DH33" s="482"/>
      <c r="DI33" s="18"/>
    </row>
    <row r="34" spans="1:113" ht="32.25" customHeight="1" x14ac:dyDescent="0.2">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4</v>
      </c>
      <c r="V34" s="483"/>
      <c r="W34" s="484" t="str">
        <f>IF('各会計、関係団体の財政状況及び健全化判断比率'!B28="","",'各会計、関係団体の財政状況及び健全化判断比率'!B28)</f>
        <v>国民健康保険事業特別会計</v>
      </c>
      <c r="X34" s="484"/>
      <c r="Y34" s="484"/>
      <c r="Z34" s="484"/>
      <c r="AA34" s="484"/>
      <c r="AB34" s="484"/>
      <c r="AC34" s="484"/>
      <c r="AD34" s="484"/>
      <c r="AE34" s="484"/>
      <c r="AF34" s="484"/>
      <c r="AG34" s="484"/>
      <c r="AH34" s="484"/>
      <c r="AI34" s="484"/>
      <c r="AJ34" s="484"/>
      <c r="AK34" s="484"/>
      <c r="AL34" s="2"/>
      <c r="AM34" s="483" t="str">
        <f>IF(AO34="","",MAX(C34:D43,U34:V43)+1)</f>
        <v/>
      </c>
      <c r="AN34" s="483"/>
      <c r="AO34" s="484"/>
      <c r="AP34" s="484"/>
      <c r="AQ34" s="484"/>
      <c r="AR34" s="484"/>
      <c r="AS34" s="484"/>
      <c r="AT34" s="484"/>
      <c r="AU34" s="484"/>
      <c r="AV34" s="484"/>
      <c r="AW34" s="484"/>
      <c r="AX34" s="484"/>
      <c r="AY34" s="484"/>
      <c r="AZ34" s="484"/>
      <c r="BA34" s="484"/>
      <c r="BB34" s="484"/>
      <c r="BC34" s="484"/>
      <c r="BD34" s="2"/>
      <c r="BE34" s="483">
        <f>IF(BG34="","",MAX(C34:D43,U34:V43,AM34:AN43)+1)</f>
        <v>8</v>
      </c>
      <c r="BF34" s="483"/>
      <c r="BG34" s="484" t="str">
        <f>IF('各会計、関係団体の財政状況及び健全化判断比率'!B32="","",'各会計、関係団体の財政状況及び健全化判断比率'!B32)</f>
        <v>簡易水道事業特別会計</v>
      </c>
      <c r="BH34" s="484"/>
      <c r="BI34" s="484"/>
      <c r="BJ34" s="484"/>
      <c r="BK34" s="484"/>
      <c r="BL34" s="484"/>
      <c r="BM34" s="484"/>
      <c r="BN34" s="484"/>
      <c r="BO34" s="484"/>
      <c r="BP34" s="484"/>
      <c r="BQ34" s="484"/>
      <c r="BR34" s="484"/>
      <c r="BS34" s="484"/>
      <c r="BT34" s="484"/>
      <c r="BU34" s="484"/>
      <c r="BV34" s="2"/>
      <c r="BW34" s="483">
        <f>IF(BY34="","",MAX(C34:D43,U34:V43,AM34:AN43,BE34:BF43)+1)</f>
        <v>10</v>
      </c>
      <c r="BX34" s="483"/>
      <c r="BY34" s="484" t="str">
        <f>IF('各会計、関係団体の財政状況及び健全化判断比率'!B68="","",'各会計、関係団体の財政状況及び健全化判断比率'!B68)</f>
        <v>多野藤岡広域市町村圏振興整備組合</v>
      </c>
      <c r="BZ34" s="484"/>
      <c r="CA34" s="484"/>
      <c r="CB34" s="484"/>
      <c r="CC34" s="484"/>
      <c r="CD34" s="484"/>
      <c r="CE34" s="484"/>
      <c r="CF34" s="484"/>
      <c r="CG34" s="484"/>
      <c r="CH34" s="484"/>
      <c r="CI34" s="484"/>
      <c r="CJ34" s="484"/>
      <c r="CK34" s="484"/>
      <c r="CL34" s="484"/>
      <c r="CM34" s="484"/>
      <c r="CN34" s="2"/>
      <c r="CO34" s="483">
        <f>IF(CQ34="","",MAX(C34:D43,U34:V43,AM34:AN43,BE34:BF43,BW34:BX43)+1)</f>
        <v>17</v>
      </c>
      <c r="CP34" s="483"/>
      <c r="CQ34" s="484" t="str">
        <f>IF('各会計、関係団体の財政状況及び健全化判断比率'!BS7="","",'各会計、関係団体の財政状況及び健全化判断比率'!BS7)</f>
        <v>神流振興</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2">
      <c r="A35" s="2"/>
      <c r="B35" s="5"/>
      <c r="C35" s="483">
        <f t="shared" ref="C35:C43" si="0">IF(E35="","",C34+1)</f>
        <v>2</v>
      </c>
      <c r="D35" s="483"/>
      <c r="E35" s="484" t="str">
        <f>IF('各会計、関係団体の財政状況及び健全化判断比率'!B8="","",'各会計、関係団体の財政状況及び健全化判断比率'!B8)</f>
        <v>万場診療所特別会計</v>
      </c>
      <c r="F35" s="484"/>
      <c r="G35" s="484"/>
      <c r="H35" s="484"/>
      <c r="I35" s="484"/>
      <c r="J35" s="484"/>
      <c r="K35" s="484"/>
      <c r="L35" s="484"/>
      <c r="M35" s="484"/>
      <c r="N35" s="484"/>
      <c r="O35" s="484"/>
      <c r="P35" s="484"/>
      <c r="Q35" s="484"/>
      <c r="R35" s="484"/>
      <c r="S35" s="484"/>
      <c r="T35" s="2"/>
      <c r="U35" s="483">
        <f t="shared" ref="U35:U43" si="1">IF(W35="","",U34+1)</f>
        <v>5</v>
      </c>
      <c r="V35" s="483"/>
      <c r="W35" s="484" t="str">
        <f>IF('各会計、関係団体の財政状況及び健全化判断比率'!B29="","",'各会計、関係団体の財政状況及び健全化判断比率'!B29)</f>
        <v>国民健康保険直営中里診療所特別会計</v>
      </c>
      <c r="X35" s="484"/>
      <c r="Y35" s="484"/>
      <c r="Z35" s="484"/>
      <c r="AA35" s="484"/>
      <c r="AB35" s="484"/>
      <c r="AC35" s="484"/>
      <c r="AD35" s="484"/>
      <c r="AE35" s="484"/>
      <c r="AF35" s="484"/>
      <c r="AG35" s="484"/>
      <c r="AH35" s="484"/>
      <c r="AI35" s="484"/>
      <c r="AJ35" s="484"/>
      <c r="AK35" s="484"/>
      <c r="AL35" s="2"/>
      <c r="AM35" s="483" t="str">
        <f t="shared" ref="AM35:AM43" si="2">IF(AO35="","",AM34+1)</f>
        <v/>
      </c>
      <c r="AN35" s="483"/>
      <c r="AO35" s="484"/>
      <c r="AP35" s="484"/>
      <c r="AQ35" s="484"/>
      <c r="AR35" s="484"/>
      <c r="AS35" s="484"/>
      <c r="AT35" s="484"/>
      <c r="AU35" s="484"/>
      <c r="AV35" s="484"/>
      <c r="AW35" s="484"/>
      <c r="AX35" s="484"/>
      <c r="AY35" s="484"/>
      <c r="AZ35" s="484"/>
      <c r="BA35" s="484"/>
      <c r="BB35" s="484"/>
      <c r="BC35" s="484"/>
      <c r="BD35" s="2"/>
      <c r="BE35" s="483">
        <f t="shared" ref="BE35:BE43" si="3">IF(BG35="","",BE34+1)</f>
        <v>9</v>
      </c>
      <c r="BF35" s="483"/>
      <c r="BG35" s="484" t="str">
        <f>IF('各会計、関係団体の財政状況及び健全化判断比率'!B33="","",'各会計、関係団体の財政状況及び健全化判断比率'!B33)</f>
        <v>生活排水処理事業特別会計</v>
      </c>
      <c r="BH35" s="484"/>
      <c r="BI35" s="484"/>
      <c r="BJ35" s="484"/>
      <c r="BK35" s="484"/>
      <c r="BL35" s="484"/>
      <c r="BM35" s="484"/>
      <c r="BN35" s="484"/>
      <c r="BO35" s="484"/>
      <c r="BP35" s="484"/>
      <c r="BQ35" s="484"/>
      <c r="BR35" s="484"/>
      <c r="BS35" s="484"/>
      <c r="BT35" s="484"/>
      <c r="BU35" s="484"/>
      <c r="BV35" s="2"/>
      <c r="BW35" s="483">
        <f t="shared" ref="BW35:BW43" si="4">IF(BY35="","",BW34+1)</f>
        <v>11</v>
      </c>
      <c r="BX35" s="483"/>
      <c r="BY35" s="484" t="str">
        <f>IF('各会計、関係団体の財政状況及び健全化判断比率'!B69="","",'各会計、関係団体の財政状況及び健全化判断比率'!B69)</f>
        <v>多野藤岡医療事務市町村組合（病院事業会計）</v>
      </c>
      <c r="BZ35" s="484"/>
      <c r="CA35" s="484"/>
      <c r="CB35" s="484"/>
      <c r="CC35" s="484"/>
      <c r="CD35" s="484"/>
      <c r="CE35" s="484"/>
      <c r="CF35" s="484"/>
      <c r="CG35" s="484"/>
      <c r="CH35" s="484"/>
      <c r="CI35" s="484"/>
      <c r="CJ35" s="484"/>
      <c r="CK35" s="484"/>
      <c r="CL35" s="484"/>
      <c r="CM35" s="484"/>
      <c r="CN35" s="2"/>
      <c r="CO35" s="483" t="str">
        <f t="shared" ref="CO35:CO43" si="5">IF(CQ35="","",CO34+1)</f>
        <v/>
      </c>
      <c r="CP35" s="483"/>
      <c r="CQ35" s="484" t="str">
        <f>IF('各会計、関係団体の財政状況及び健全化判断比率'!BS8="","",'各会計、関係団体の財政状況及び健全化判断比率'!BS8)</f>
        <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2">
      <c r="A36" s="2"/>
      <c r="B36" s="5"/>
      <c r="C36" s="483">
        <f t="shared" si="0"/>
        <v>3</v>
      </c>
      <c r="D36" s="483"/>
      <c r="E36" s="484" t="str">
        <f>IF('各会計、関係団体の財政状況及び健全化判断比率'!B9="","",'各会計、関係団体の財政状況及び健全化判断比率'!B9)</f>
        <v>地域活性化施設特別会計</v>
      </c>
      <c r="F36" s="484"/>
      <c r="G36" s="484"/>
      <c r="H36" s="484"/>
      <c r="I36" s="484"/>
      <c r="J36" s="484"/>
      <c r="K36" s="484"/>
      <c r="L36" s="484"/>
      <c r="M36" s="484"/>
      <c r="N36" s="484"/>
      <c r="O36" s="484"/>
      <c r="P36" s="484"/>
      <c r="Q36" s="484"/>
      <c r="R36" s="484"/>
      <c r="S36" s="484"/>
      <c r="T36" s="2"/>
      <c r="U36" s="483">
        <f t="shared" si="1"/>
        <v>6</v>
      </c>
      <c r="V36" s="483"/>
      <c r="W36" s="484" t="str">
        <f>IF('各会計、関係団体の財政状況及び健全化判断比率'!B30="","",'各会計、関係団体の財政状況及び健全化判断比率'!B30)</f>
        <v>介護保険特別会計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12</v>
      </c>
      <c r="BX36" s="483"/>
      <c r="BY36" s="484" t="str">
        <f>IF('各会計、関係団体の財政状況及び健全化判断比率'!B70="","",'各会計、関係団体の財政状況及び健全化判断比率'!B70)</f>
        <v>多野藤岡医療事務市町村組合（老健施設会計）</v>
      </c>
      <c r="BZ36" s="484"/>
      <c r="CA36" s="484"/>
      <c r="CB36" s="484"/>
      <c r="CC36" s="484"/>
      <c r="CD36" s="484"/>
      <c r="CE36" s="484"/>
      <c r="CF36" s="484"/>
      <c r="CG36" s="484"/>
      <c r="CH36" s="484"/>
      <c r="CI36" s="484"/>
      <c r="CJ36" s="484"/>
      <c r="CK36" s="484"/>
      <c r="CL36" s="484"/>
      <c r="CM36" s="484"/>
      <c r="CN36" s="2"/>
      <c r="CO36" s="483" t="str">
        <f t="shared" si="5"/>
        <v/>
      </c>
      <c r="CP36" s="483"/>
      <c r="CQ36" s="484" t="str">
        <f>IF('各会計、関係団体の財政状況及び健全化判断比率'!BS9="","",'各会計、関係団体の財政状況及び健全化判断比率'!BS9)</f>
        <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2">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7</v>
      </c>
      <c r="V37" s="483"/>
      <c r="W37" s="484" t="str">
        <f>IF('各会計、関係団体の財政状況及び健全化判断比率'!B31="","",'各会計、関係団体の財政状況及び健全化判断比率'!B31)</f>
        <v>後期高齢者医療特別会計</v>
      </c>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13</v>
      </c>
      <c r="BX37" s="483"/>
      <c r="BY37" s="484" t="str">
        <f>IF('各会計、関係団体の財政状況及び健全化判断比率'!B71="","",'各会計、関係団体の財政状況及び健全化判断比率'!B71)</f>
        <v>群馬県市町村会館管理組合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2">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14</v>
      </c>
      <c r="BX38" s="483"/>
      <c r="BY38" s="484" t="str">
        <f>IF('各会計、関係団体の財政状況及び健全化判断比率'!B72="","",'各会計、関係団体の財政状況及び健全化判断比率'!B72)</f>
        <v>群馬県市町村総合事務組合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2">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15</v>
      </c>
      <c r="BX39" s="483"/>
      <c r="BY39" s="484" t="str">
        <f>IF('各会計、関係団体の財政状況及び健全化判断比率'!B73="","",'各会計、関係団体の財政状況及び健全化判断比率'!B73)</f>
        <v>群馬県後期高齢者医療広域連合（一般会計）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2">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16</v>
      </c>
      <c r="BX40" s="483"/>
      <c r="BY40" s="484" t="str">
        <f>IF('各会計、関係団体の財政状況及び健全化判断比率'!B74="","",'各会計、関係団体の財政状況及び健全化判断比率'!B74)</f>
        <v>群馬県後期高齢者医療広域連合（事業会計）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2">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2">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2">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138</v>
      </c>
      <c r="E46" s="486" t="s">
        <v>289</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2">
      <c r="E47" s="486" t="s">
        <v>293</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2">
      <c r="E48" s="486" t="s">
        <v>295</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2">
      <c r="E49" s="486" t="s">
        <v>297</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2">
      <c r="E50" s="486" t="s">
        <v>202</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2">
      <c r="E51" s="486" t="s">
        <v>299</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2">
      <c r="E52" s="486" t="s">
        <v>301</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2"/>
    <row r="54" spans="5:113" x14ac:dyDescent="0.2"/>
    <row r="55" spans="5:113" x14ac:dyDescent="0.2"/>
    <row r="56" spans="5:113" x14ac:dyDescent="0.2"/>
  </sheetData>
  <sheetProtection algorithmName="SHA-512" hashValue="nj+5WUdauSO/nt+nuPI+bKeLFHJr4pmiIWhN2v4fL5zV3wl2ovLqVFyekhZE2QkpqqXVoVvjSYs35ErAozeDkw==" saltValue="bF/0DdS7+wODKEWKUHcwsg=="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50" customWidth="1"/>
    <col min="2" max="2" width="11" style="50" customWidth="1"/>
    <col min="3" max="3" width="17" style="50" customWidth="1"/>
    <col min="4" max="5" width="16.63281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5">
      <c r="A33" s="190"/>
      <c r="B33" s="191" t="s">
        <v>14</v>
      </c>
      <c r="C33" s="197"/>
      <c r="D33" s="197"/>
      <c r="E33" s="199" t="s">
        <v>18</v>
      </c>
      <c r="F33" s="200" t="s">
        <v>419</v>
      </c>
      <c r="G33" s="205" t="s">
        <v>532</v>
      </c>
      <c r="H33" s="205" t="s">
        <v>533</v>
      </c>
      <c r="I33" s="205" t="s">
        <v>534</v>
      </c>
      <c r="J33" s="209" t="s">
        <v>535</v>
      </c>
      <c r="K33" s="190"/>
      <c r="L33" s="190"/>
      <c r="M33" s="190"/>
      <c r="N33" s="190"/>
      <c r="O33" s="190"/>
      <c r="P33" s="190"/>
    </row>
    <row r="34" spans="1:16" ht="39" customHeight="1" x14ac:dyDescent="0.2">
      <c r="A34" s="190"/>
      <c r="B34" s="192"/>
      <c r="C34" s="1056" t="s">
        <v>456</v>
      </c>
      <c r="D34" s="1056"/>
      <c r="E34" s="1057"/>
      <c r="F34" s="201">
        <v>3.19</v>
      </c>
      <c r="G34" s="206">
        <v>1.64</v>
      </c>
      <c r="H34" s="206">
        <v>7.41</v>
      </c>
      <c r="I34" s="206">
        <v>1.5</v>
      </c>
      <c r="J34" s="210">
        <v>2.58</v>
      </c>
      <c r="K34" s="190"/>
      <c r="L34" s="190"/>
      <c r="M34" s="190"/>
      <c r="N34" s="190"/>
      <c r="O34" s="190"/>
      <c r="P34" s="190"/>
    </row>
    <row r="35" spans="1:16" ht="39" customHeight="1" x14ac:dyDescent="0.2">
      <c r="A35" s="190"/>
      <c r="B35" s="193"/>
      <c r="C35" s="1058" t="s">
        <v>29</v>
      </c>
      <c r="D35" s="1058"/>
      <c r="E35" s="1059"/>
      <c r="F35" s="202">
        <v>0.21</v>
      </c>
      <c r="G35" s="207">
        <v>0.62</v>
      </c>
      <c r="H35" s="207">
        <v>0.81</v>
      </c>
      <c r="I35" s="207">
        <v>0.73</v>
      </c>
      <c r="J35" s="211">
        <v>1.04</v>
      </c>
      <c r="K35" s="190"/>
      <c r="L35" s="190"/>
      <c r="M35" s="190"/>
      <c r="N35" s="190"/>
      <c r="O35" s="190"/>
      <c r="P35" s="190"/>
    </row>
    <row r="36" spans="1:16" ht="39" customHeight="1" x14ac:dyDescent="0.2">
      <c r="A36" s="190"/>
      <c r="B36" s="193"/>
      <c r="C36" s="1058" t="s">
        <v>465</v>
      </c>
      <c r="D36" s="1058"/>
      <c r="E36" s="1059"/>
      <c r="F36" s="202">
        <v>0.57999999999999996</v>
      </c>
      <c r="G36" s="207">
        <v>0.6</v>
      </c>
      <c r="H36" s="207">
        <v>0.18</v>
      </c>
      <c r="I36" s="207">
        <v>0.19</v>
      </c>
      <c r="J36" s="211">
        <v>0.17</v>
      </c>
      <c r="K36" s="190"/>
      <c r="L36" s="190"/>
      <c r="M36" s="190"/>
      <c r="N36" s="190"/>
      <c r="O36" s="190"/>
      <c r="P36" s="190"/>
    </row>
    <row r="37" spans="1:16" ht="39" customHeight="1" x14ac:dyDescent="0.2">
      <c r="A37" s="190"/>
      <c r="B37" s="193"/>
      <c r="C37" s="1058" t="s">
        <v>466</v>
      </c>
      <c r="D37" s="1058"/>
      <c r="E37" s="1059"/>
      <c r="F37" s="202">
        <v>0.28000000000000003</v>
      </c>
      <c r="G37" s="207">
        <v>0.34</v>
      </c>
      <c r="H37" s="207">
        <v>0.32</v>
      </c>
      <c r="I37" s="207">
        <v>0.14000000000000001</v>
      </c>
      <c r="J37" s="211">
        <v>0.17</v>
      </c>
      <c r="K37" s="190"/>
      <c r="L37" s="190"/>
      <c r="M37" s="190"/>
      <c r="N37" s="190"/>
      <c r="O37" s="190"/>
      <c r="P37" s="190"/>
    </row>
    <row r="38" spans="1:16" ht="39" customHeight="1" x14ac:dyDescent="0.2">
      <c r="A38" s="190"/>
      <c r="B38" s="193"/>
      <c r="C38" s="1058" t="s">
        <v>21</v>
      </c>
      <c r="D38" s="1058"/>
      <c r="E38" s="1059"/>
      <c r="F38" s="202">
        <v>0</v>
      </c>
      <c r="G38" s="207">
        <v>0.11</v>
      </c>
      <c r="H38" s="207">
        <v>0.03</v>
      </c>
      <c r="I38" s="207">
        <v>0.17</v>
      </c>
      <c r="J38" s="211">
        <v>0.16</v>
      </c>
      <c r="K38" s="190"/>
      <c r="L38" s="190"/>
      <c r="M38" s="190"/>
      <c r="N38" s="190"/>
      <c r="O38" s="190"/>
      <c r="P38" s="190"/>
    </row>
    <row r="39" spans="1:16" ht="39" customHeight="1" x14ac:dyDescent="0.2">
      <c r="A39" s="190"/>
      <c r="B39" s="193"/>
      <c r="C39" s="1058" t="s">
        <v>443</v>
      </c>
      <c r="D39" s="1058"/>
      <c r="E39" s="1059"/>
      <c r="F39" s="202">
        <v>0.21</v>
      </c>
      <c r="G39" s="207">
        <v>0.68</v>
      </c>
      <c r="H39" s="207">
        <v>0.4</v>
      </c>
      <c r="I39" s="207">
        <v>0.05</v>
      </c>
      <c r="J39" s="211">
        <v>0.11</v>
      </c>
      <c r="K39" s="190"/>
      <c r="L39" s="190"/>
      <c r="M39" s="190"/>
      <c r="N39" s="190"/>
      <c r="O39" s="190"/>
      <c r="P39" s="190"/>
    </row>
    <row r="40" spans="1:16" ht="39" customHeight="1" x14ac:dyDescent="0.2">
      <c r="A40" s="190"/>
      <c r="B40" s="193"/>
      <c r="C40" s="1058" t="s">
        <v>458</v>
      </c>
      <c r="D40" s="1058"/>
      <c r="E40" s="1059"/>
      <c r="F40" s="202">
        <v>0.02</v>
      </c>
      <c r="G40" s="207">
        <v>0.11</v>
      </c>
      <c r="H40" s="207">
        <v>0.02</v>
      </c>
      <c r="I40" s="207">
        <v>0</v>
      </c>
      <c r="J40" s="211">
        <v>0.1</v>
      </c>
      <c r="K40" s="190"/>
      <c r="L40" s="190"/>
      <c r="M40" s="190"/>
      <c r="N40" s="190"/>
      <c r="O40" s="190"/>
      <c r="P40" s="190"/>
    </row>
    <row r="41" spans="1:16" ht="39" customHeight="1" x14ac:dyDescent="0.2">
      <c r="A41" s="190"/>
      <c r="B41" s="193"/>
      <c r="C41" s="1058" t="s">
        <v>231</v>
      </c>
      <c r="D41" s="1058"/>
      <c r="E41" s="1059"/>
      <c r="F41" s="202">
        <v>0.04</v>
      </c>
      <c r="G41" s="207">
        <v>0</v>
      </c>
      <c r="H41" s="207">
        <v>0.02</v>
      </c>
      <c r="I41" s="207">
        <v>0</v>
      </c>
      <c r="J41" s="211">
        <v>0.03</v>
      </c>
      <c r="K41" s="190"/>
      <c r="L41" s="190"/>
      <c r="M41" s="190"/>
      <c r="N41" s="190"/>
      <c r="O41" s="190"/>
      <c r="P41" s="190"/>
    </row>
    <row r="42" spans="1:16" ht="39" customHeight="1" x14ac:dyDescent="0.2">
      <c r="A42" s="190"/>
      <c r="B42" s="194"/>
      <c r="C42" s="1058" t="s">
        <v>541</v>
      </c>
      <c r="D42" s="1058"/>
      <c r="E42" s="1059"/>
      <c r="F42" s="202" t="s">
        <v>205</v>
      </c>
      <c r="G42" s="207" t="s">
        <v>205</v>
      </c>
      <c r="H42" s="207" t="s">
        <v>205</v>
      </c>
      <c r="I42" s="207" t="s">
        <v>205</v>
      </c>
      <c r="J42" s="211" t="s">
        <v>205</v>
      </c>
      <c r="K42" s="190"/>
      <c r="L42" s="190"/>
      <c r="M42" s="190"/>
      <c r="N42" s="190"/>
      <c r="O42" s="190"/>
      <c r="P42" s="190"/>
    </row>
    <row r="43" spans="1:16" ht="39" customHeight="1" x14ac:dyDescent="0.2">
      <c r="A43" s="190"/>
      <c r="B43" s="195"/>
      <c r="C43" s="1060" t="s">
        <v>492</v>
      </c>
      <c r="D43" s="1060"/>
      <c r="E43" s="1061"/>
      <c r="F43" s="203">
        <v>0.1</v>
      </c>
      <c r="G43" s="208">
        <v>0.1</v>
      </c>
      <c r="H43" s="208">
        <v>0.09</v>
      </c>
      <c r="I43" s="208">
        <v>0.05</v>
      </c>
      <c r="J43" s="212">
        <v>0.02</v>
      </c>
      <c r="K43" s="190"/>
      <c r="L43" s="190"/>
      <c r="M43" s="190"/>
      <c r="N43" s="190"/>
      <c r="O43" s="190"/>
      <c r="P43" s="190"/>
    </row>
    <row r="44" spans="1:16" ht="39" customHeight="1" x14ac:dyDescent="0.2">
      <c r="A44" s="190"/>
      <c r="B44" s="196" t="s">
        <v>20</v>
      </c>
      <c r="C44" s="198"/>
      <c r="D44" s="198"/>
      <c r="E44" s="198"/>
      <c r="F44" s="204"/>
      <c r="G44" s="204"/>
      <c r="H44" s="204"/>
      <c r="I44" s="204"/>
      <c r="J44" s="204"/>
      <c r="K44" s="190"/>
      <c r="L44" s="190"/>
      <c r="M44" s="190"/>
      <c r="N44" s="190"/>
      <c r="O44" s="190"/>
      <c r="P44" s="190"/>
    </row>
    <row r="45" spans="1:16" ht="16.5" x14ac:dyDescent="0.2">
      <c r="A45" s="190"/>
      <c r="B45" s="190"/>
      <c r="C45" s="190"/>
      <c r="D45" s="190"/>
      <c r="E45" s="190"/>
      <c r="F45" s="190"/>
      <c r="G45" s="190"/>
      <c r="H45" s="190"/>
      <c r="I45" s="190"/>
      <c r="J45" s="190"/>
      <c r="K45" s="190"/>
      <c r="L45" s="190"/>
      <c r="M45" s="190"/>
      <c r="N45" s="190"/>
      <c r="O45" s="190"/>
      <c r="P45" s="190"/>
    </row>
  </sheetData>
  <sheetProtection algorithmName="SHA-512" hashValue="60MbaTeBmnZU5EtNiZzVGJW+GGdMzFpw7MgnfRn0h/Oe0rQVyT9dnuXwjqDrraTJLD7zWLOmVjazcUe8cSPiNA==" saltValue="fV+YsB47RL9aLGXHavcDs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0" customWidth="1"/>
    <col min="2" max="3" width="10.90625" style="50" customWidth="1"/>
    <col min="4" max="4" width="10" style="50" customWidth="1"/>
    <col min="5" max="10" width="11" style="50" customWidth="1"/>
    <col min="11" max="15" width="13.08984375" style="50" customWidth="1"/>
    <col min="16" max="21" width="11.4531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25">
      <c r="A44" s="89"/>
      <c r="B44" s="213" t="s">
        <v>25</v>
      </c>
      <c r="C44" s="219"/>
      <c r="D44" s="219"/>
      <c r="E44" s="227"/>
      <c r="F44" s="227"/>
      <c r="G44" s="227"/>
      <c r="H44" s="227"/>
      <c r="I44" s="227"/>
      <c r="J44" s="230" t="s">
        <v>18</v>
      </c>
      <c r="K44" s="232" t="s">
        <v>419</v>
      </c>
      <c r="L44" s="240" t="s">
        <v>532</v>
      </c>
      <c r="M44" s="240" t="s">
        <v>533</v>
      </c>
      <c r="N44" s="240" t="s">
        <v>534</v>
      </c>
      <c r="O44" s="248" t="s">
        <v>535</v>
      </c>
      <c r="P44" s="89"/>
      <c r="Q44" s="89"/>
      <c r="R44" s="89"/>
      <c r="S44" s="89"/>
      <c r="T44" s="89"/>
      <c r="U44" s="89"/>
    </row>
    <row r="45" spans="1:21" ht="30.75" customHeight="1" x14ac:dyDescent="0.2">
      <c r="A45" s="89"/>
      <c r="B45" s="1082" t="s">
        <v>30</v>
      </c>
      <c r="C45" s="1083"/>
      <c r="D45" s="222"/>
      <c r="E45" s="1062" t="s">
        <v>27</v>
      </c>
      <c r="F45" s="1062"/>
      <c r="G45" s="1062"/>
      <c r="H45" s="1062"/>
      <c r="I45" s="1062"/>
      <c r="J45" s="1063"/>
      <c r="K45" s="233">
        <v>271</v>
      </c>
      <c r="L45" s="241">
        <v>266</v>
      </c>
      <c r="M45" s="241">
        <v>263</v>
      </c>
      <c r="N45" s="241">
        <v>270</v>
      </c>
      <c r="O45" s="249">
        <v>288</v>
      </c>
      <c r="P45" s="89"/>
      <c r="Q45" s="89"/>
      <c r="R45" s="89"/>
      <c r="S45" s="89"/>
      <c r="T45" s="89"/>
      <c r="U45" s="89"/>
    </row>
    <row r="46" spans="1:21" ht="30.75" customHeight="1" x14ac:dyDescent="0.2">
      <c r="A46" s="89"/>
      <c r="B46" s="1084"/>
      <c r="C46" s="1085"/>
      <c r="D46" s="223"/>
      <c r="E46" s="1064" t="s">
        <v>32</v>
      </c>
      <c r="F46" s="1064"/>
      <c r="G46" s="1064"/>
      <c r="H46" s="1064"/>
      <c r="I46" s="1064"/>
      <c r="J46" s="1065"/>
      <c r="K46" s="234" t="s">
        <v>205</v>
      </c>
      <c r="L46" s="242" t="s">
        <v>205</v>
      </c>
      <c r="M46" s="242" t="s">
        <v>205</v>
      </c>
      <c r="N46" s="242" t="s">
        <v>205</v>
      </c>
      <c r="O46" s="250" t="s">
        <v>205</v>
      </c>
      <c r="P46" s="89"/>
      <c r="Q46" s="89"/>
      <c r="R46" s="89"/>
      <c r="S46" s="89"/>
      <c r="T46" s="89"/>
      <c r="U46" s="89"/>
    </row>
    <row r="47" spans="1:21" ht="30.75" customHeight="1" x14ac:dyDescent="0.2">
      <c r="A47" s="89"/>
      <c r="B47" s="1084"/>
      <c r="C47" s="1085"/>
      <c r="D47" s="223"/>
      <c r="E47" s="1064" t="s">
        <v>36</v>
      </c>
      <c r="F47" s="1064"/>
      <c r="G47" s="1064"/>
      <c r="H47" s="1064"/>
      <c r="I47" s="1064"/>
      <c r="J47" s="1065"/>
      <c r="K47" s="234" t="s">
        <v>205</v>
      </c>
      <c r="L47" s="242" t="s">
        <v>205</v>
      </c>
      <c r="M47" s="242" t="s">
        <v>205</v>
      </c>
      <c r="N47" s="242" t="s">
        <v>205</v>
      </c>
      <c r="O47" s="250" t="s">
        <v>205</v>
      </c>
      <c r="P47" s="89"/>
      <c r="Q47" s="89"/>
      <c r="R47" s="89"/>
      <c r="S47" s="89"/>
      <c r="T47" s="89"/>
      <c r="U47" s="89"/>
    </row>
    <row r="48" spans="1:21" ht="30.75" customHeight="1" x14ac:dyDescent="0.2">
      <c r="A48" s="89"/>
      <c r="B48" s="1084"/>
      <c r="C48" s="1085"/>
      <c r="D48" s="223"/>
      <c r="E48" s="1064" t="s">
        <v>39</v>
      </c>
      <c r="F48" s="1064"/>
      <c r="G48" s="1064"/>
      <c r="H48" s="1064"/>
      <c r="I48" s="1064"/>
      <c r="J48" s="1065"/>
      <c r="K48" s="234">
        <v>29</v>
      </c>
      <c r="L48" s="242">
        <v>27</v>
      </c>
      <c r="M48" s="242">
        <v>41</v>
      </c>
      <c r="N48" s="242">
        <v>53</v>
      </c>
      <c r="O48" s="250">
        <v>40</v>
      </c>
      <c r="P48" s="89"/>
      <c r="Q48" s="89"/>
      <c r="R48" s="89"/>
      <c r="S48" s="89"/>
      <c r="T48" s="89"/>
      <c r="U48" s="89"/>
    </row>
    <row r="49" spans="1:21" ht="30.75" customHeight="1" x14ac:dyDescent="0.2">
      <c r="A49" s="89"/>
      <c r="B49" s="1084"/>
      <c r="C49" s="1085"/>
      <c r="D49" s="223"/>
      <c r="E49" s="1064" t="s">
        <v>2</v>
      </c>
      <c r="F49" s="1064"/>
      <c r="G49" s="1064"/>
      <c r="H49" s="1064"/>
      <c r="I49" s="1064"/>
      <c r="J49" s="1065"/>
      <c r="K49" s="234">
        <v>18</v>
      </c>
      <c r="L49" s="242">
        <v>17</v>
      </c>
      <c r="M49" s="242">
        <v>23</v>
      </c>
      <c r="N49" s="242">
        <v>23</v>
      </c>
      <c r="O49" s="250">
        <v>18</v>
      </c>
      <c r="P49" s="89"/>
      <c r="Q49" s="89"/>
      <c r="R49" s="89"/>
      <c r="S49" s="89"/>
      <c r="T49" s="89"/>
      <c r="U49" s="89"/>
    </row>
    <row r="50" spans="1:21" ht="30.75" customHeight="1" x14ac:dyDescent="0.2">
      <c r="A50" s="89"/>
      <c r="B50" s="1084"/>
      <c r="C50" s="1085"/>
      <c r="D50" s="223"/>
      <c r="E50" s="1064" t="s">
        <v>44</v>
      </c>
      <c r="F50" s="1064"/>
      <c r="G50" s="1064"/>
      <c r="H50" s="1064"/>
      <c r="I50" s="1064"/>
      <c r="J50" s="1065"/>
      <c r="K50" s="234">
        <v>11</v>
      </c>
      <c r="L50" s="242" t="s">
        <v>205</v>
      </c>
      <c r="M50" s="242" t="s">
        <v>205</v>
      </c>
      <c r="N50" s="242" t="s">
        <v>205</v>
      </c>
      <c r="O50" s="250" t="s">
        <v>205</v>
      </c>
      <c r="P50" s="89"/>
      <c r="Q50" s="89"/>
      <c r="R50" s="89"/>
      <c r="S50" s="89"/>
      <c r="T50" s="89"/>
      <c r="U50" s="89"/>
    </row>
    <row r="51" spans="1:21" ht="30.75" customHeight="1" x14ac:dyDescent="0.2">
      <c r="A51" s="89"/>
      <c r="B51" s="1086"/>
      <c r="C51" s="1087"/>
      <c r="D51" s="224"/>
      <c r="E51" s="1064" t="s">
        <v>46</v>
      </c>
      <c r="F51" s="1064"/>
      <c r="G51" s="1064"/>
      <c r="H51" s="1064"/>
      <c r="I51" s="1064"/>
      <c r="J51" s="1065"/>
      <c r="K51" s="234" t="s">
        <v>205</v>
      </c>
      <c r="L51" s="242" t="s">
        <v>205</v>
      </c>
      <c r="M51" s="242" t="s">
        <v>205</v>
      </c>
      <c r="N51" s="242">
        <v>0</v>
      </c>
      <c r="O51" s="250">
        <v>0</v>
      </c>
      <c r="P51" s="89"/>
      <c r="Q51" s="89"/>
      <c r="R51" s="89"/>
      <c r="S51" s="89"/>
      <c r="T51" s="89"/>
      <c r="U51" s="89"/>
    </row>
    <row r="52" spans="1:21" ht="30.75" customHeight="1" x14ac:dyDescent="0.2">
      <c r="A52" s="89"/>
      <c r="B52" s="1066" t="s">
        <v>52</v>
      </c>
      <c r="C52" s="1067"/>
      <c r="D52" s="224"/>
      <c r="E52" s="1064" t="s">
        <v>55</v>
      </c>
      <c r="F52" s="1064"/>
      <c r="G52" s="1064"/>
      <c r="H52" s="1064"/>
      <c r="I52" s="1064"/>
      <c r="J52" s="1065"/>
      <c r="K52" s="234">
        <v>250</v>
      </c>
      <c r="L52" s="242">
        <v>249</v>
      </c>
      <c r="M52" s="242">
        <v>233</v>
      </c>
      <c r="N52" s="242">
        <v>243</v>
      </c>
      <c r="O52" s="250">
        <v>253</v>
      </c>
      <c r="P52" s="89"/>
      <c r="Q52" s="89"/>
      <c r="R52" s="89"/>
      <c r="S52" s="89"/>
      <c r="T52" s="89"/>
      <c r="U52" s="89"/>
    </row>
    <row r="53" spans="1:21" ht="30.75" customHeight="1" x14ac:dyDescent="0.2">
      <c r="A53" s="89"/>
      <c r="B53" s="1068" t="s">
        <v>57</v>
      </c>
      <c r="C53" s="1069"/>
      <c r="D53" s="225"/>
      <c r="E53" s="1070" t="s">
        <v>60</v>
      </c>
      <c r="F53" s="1070"/>
      <c r="G53" s="1070"/>
      <c r="H53" s="1070"/>
      <c r="I53" s="1070"/>
      <c r="J53" s="1071"/>
      <c r="K53" s="235">
        <v>79</v>
      </c>
      <c r="L53" s="243">
        <v>61</v>
      </c>
      <c r="M53" s="243">
        <v>94</v>
      </c>
      <c r="N53" s="243">
        <v>103</v>
      </c>
      <c r="O53" s="251">
        <v>93</v>
      </c>
      <c r="P53" s="89"/>
      <c r="Q53" s="89"/>
      <c r="R53" s="89"/>
      <c r="S53" s="89"/>
      <c r="T53" s="89"/>
      <c r="U53" s="89"/>
    </row>
    <row r="54" spans="1:21" ht="24" customHeight="1" x14ac:dyDescent="0.25">
      <c r="A54" s="89"/>
      <c r="B54" s="214" t="s">
        <v>65</v>
      </c>
      <c r="C54" s="89"/>
      <c r="D54" s="89"/>
      <c r="E54" s="89"/>
      <c r="F54" s="89"/>
      <c r="G54" s="89"/>
      <c r="H54" s="89"/>
      <c r="I54" s="89"/>
      <c r="J54" s="89"/>
      <c r="K54" s="89"/>
      <c r="L54" s="89"/>
      <c r="M54" s="89"/>
      <c r="N54" s="89"/>
      <c r="O54" s="89"/>
      <c r="P54" s="89"/>
      <c r="Q54" s="89"/>
      <c r="R54" s="89"/>
      <c r="S54" s="89"/>
      <c r="T54" s="89"/>
      <c r="U54" s="89"/>
    </row>
    <row r="55" spans="1:21" ht="24" customHeight="1" x14ac:dyDescent="0.25">
      <c r="A55" s="89"/>
      <c r="B55" s="215" t="s">
        <v>9</v>
      </c>
      <c r="C55" s="220"/>
      <c r="D55" s="220"/>
      <c r="E55" s="220"/>
      <c r="F55" s="220"/>
      <c r="G55" s="220"/>
      <c r="H55" s="220"/>
      <c r="I55" s="220"/>
      <c r="J55" s="220"/>
      <c r="K55" s="236"/>
      <c r="L55" s="236"/>
      <c r="M55" s="236"/>
      <c r="N55" s="236"/>
      <c r="O55" s="252" t="s">
        <v>542</v>
      </c>
      <c r="P55" s="89"/>
      <c r="Q55" s="89"/>
      <c r="R55" s="89"/>
      <c r="S55" s="89"/>
      <c r="T55" s="89"/>
      <c r="U55" s="89"/>
    </row>
    <row r="56" spans="1:21" ht="31.5" customHeight="1" x14ac:dyDescent="0.25">
      <c r="A56" s="89"/>
      <c r="B56" s="216"/>
      <c r="C56" s="221"/>
      <c r="D56" s="221"/>
      <c r="E56" s="228"/>
      <c r="F56" s="228"/>
      <c r="G56" s="228"/>
      <c r="H56" s="228"/>
      <c r="I56" s="228"/>
      <c r="J56" s="231" t="s">
        <v>18</v>
      </c>
      <c r="K56" s="237" t="s">
        <v>543</v>
      </c>
      <c r="L56" s="244" t="s">
        <v>544</v>
      </c>
      <c r="M56" s="244" t="s">
        <v>545</v>
      </c>
      <c r="N56" s="244" t="s">
        <v>546</v>
      </c>
      <c r="O56" s="253" t="s">
        <v>548</v>
      </c>
      <c r="P56" s="89"/>
      <c r="Q56" s="89"/>
      <c r="R56" s="89"/>
      <c r="S56" s="89"/>
      <c r="T56" s="89"/>
      <c r="U56" s="89"/>
    </row>
    <row r="57" spans="1:21" ht="31.5" customHeight="1" x14ac:dyDescent="0.2">
      <c r="B57" s="1078" t="s">
        <v>53</v>
      </c>
      <c r="C57" s="1079"/>
      <c r="D57" s="1072" t="s">
        <v>68</v>
      </c>
      <c r="E57" s="1073"/>
      <c r="F57" s="1073"/>
      <c r="G57" s="1073"/>
      <c r="H57" s="1073"/>
      <c r="I57" s="1073"/>
      <c r="J57" s="1074"/>
      <c r="K57" s="238"/>
      <c r="L57" s="245"/>
      <c r="M57" s="245"/>
      <c r="N57" s="245"/>
      <c r="O57" s="254"/>
    </row>
    <row r="58" spans="1:21" ht="31.5" customHeight="1" x14ac:dyDescent="0.2">
      <c r="B58" s="1080"/>
      <c r="C58" s="1081"/>
      <c r="D58" s="1075" t="s">
        <v>69</v>
      </c>
      <c r="E58" s="1076"/>
      <c r="F58" s="1076"/>
      <c r="G58" s="1076"/>
      <c r="H58" s="1076"/>
      <c r="I58" s="1076"/>
      <c r="J58" s="1077"/>
      <c r="K58" s="239"/>
      <c r="L58" s="246"/>
      <c r="M58" s="246"/>
      <c r="N58" s="246"/>
      <c r="O58" s="255"/>
    </row>
    <row r="59" spans="1:21" ht="24" customHeight="1" x14ac:dyDescent="0.2">
      <c r="B59" s="217"/>
      <c r="C59" s="217"/>
      <c r="D59" s="226" t="s">
        <v>49</v>
      </c>
      <c r="E59" s="229"/>
      <c r="F59" s="229"/>
      <c r="G59" s="229"/>
      <c r="H59" s="229"/>
      <c r="I59" s="229"/>
      <c r="J59" s="229"/>
      <c r="K59" s="229"/>
      <c r="L59" s="229"/>
      <c r="M59" s="229"/>
      <c r="N59" s="229"/>
      <c r="O59" s="229"/>
    </row>
    <row r="60" spans="1:21" ht="24" customHeight="1" x14ac:dyDescent="0.2">
      <c r="B60" s="218"/>
      <c r="C60" s="218"/>
      <c r="D60" s="226" t="s">
        <v>45</v>
      </c>
      <c r="E60" s="229"/>
      <c r="F60" s="229"/>
      <c r="G60" s="229"/>
      <c r="H60" s="229"/>
      <c r="I60" s="229"/>
      <c r="J60" s="229"/>
      <c r="K60" s="229"/>
      <c r="L60" s="229"/>
      <c r="M60" s="229"/>
      <c r="N60" s="229"/>
      <c r="O60" s="229"/>
    </row>
    <row r="61" spans="1:21" ht="24" customHeight="1" x14ac:dyDescent="0.2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dy6QR2tQw8Lfe9BIMFEUvOspW3KMCckyRX/V6oubN0z6oVGP7oH2IN+3dg9kkgqhAYO6/1H0k+7GnbUuJFfzGQ==" saltValue="UsCloGN6cDMO2aiL20vXb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50" customWidth="1"/>
    <col min="2" max="3" width="12.6328125" style="50" customWidth="1"/>
    <col min="4" max="4" width="11.6328125" style="50" customWidth="1"/>
    <col min="5" max="8" width="10.36328125" style="50" customWidth="1"/>
    <col min="9" max="13" width="16.36328125" style="50" customWidth="1"/>
    <col min="14" max="19" width="12.63281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24</v>
      </c>
    </row>
    <row r="40" spans="2:13" ht="27.75" customHeight="1" x14ac:dyDescent="0.25">
      <c r="B40" s="213" t="s">
        <v>25</v>
      </c>
      <c r="C40" s="219"/>
      <c r="D40" s="219"/>
      <c r="E40" s="227"/>
      <c r="F40" s="227"/>
      <c r="G40" s="227"/>
      <c r="H40" s="230" t="s">
        <v>18</v>
      </c>
      <c r="I40" s="232" t="s">
        <v>419</v>
      </c>
      <c r="J40" s="240" t="s">
        <v>532</v>
      </c>
      <c r="K40" s="240" t="s">
        <v>533</v>
      </c>
      <c r="L40" s="240" t="s">
        <v>534</v>
      </c>
      <c r="M40" s="267" t="s">
        <v>535</v>
      </c>
    </row>
    <row r="41" spans="2:13" ht="27.75" customHeight="1" x14ac:dyDescent="0.2">
      <c r="B41" s="1082" t="s">
        <v>41</v>
      </c>
      <c r="C41" s="1083"/>
      <c r="D41" s="222"/>
      <c r="E41" s="1088" t="s">
        <v>72</v>
      </c>
      <c r="F41" s="1088"/>
      <c r="G41" s="1088"/>
      <c r="H41" s="1089"/>
      <c r="I41" s="260">
        <v>2503</v>
      </c>
      <c r="J41" s="264">
        <v>2545</v>
      </c>
      <c r="K41" s="264">
        <v>2418</v>
      </c>
      <c r="L41" s="264">
        <v>2322</v>
      </c>
      <c r="M41" s="268">
        <v>2290</v>
      </c>
    </row>
    <row r="42" spans="2:13" ht="27.75" customHeight="1" x14ac:dyDescent="0.2">
      <c r="B42" s="1084"/>
      <c r="C42" s="1085"/>
      <c r="D42" s="223"/>
      <c r="E42" s="1090" t="s">
        <v>78</v>
      </c>
      <c r="F42" s="1090"/>
      <c r="G42" s="1090"/>
      <c r="H42" s="1091"/>
      <c r="I42" s="261" t="s">
        <v>205</v>
      </c>
      <c r="J42" s="265" t="s">
        <v>205</v>
      </c>
      <c r="K42" s="265" t="s">
        <v>205</v>
      </c>
      <c r="L42" s="265" t="s">
        <v>205</v>
      </c>
      <c r="M42" s="269" t="s">
        <v>205</v>
      </c>
    </row>
    <row r="43" spans="2:13" ht="27.75" customHeight="1" x14ac:dyDescent="0.2">
      <c r="B43" s="1084"/>
      <c r="C43" s="1085"/>
      <c r="D43" s="223"/>
      <c r="E43" s="1090" t="s">
        <v>80</v>
      </c>
      <c r="F43" s="1090"/>
      <c r="G43" s="1090"/>
      <c r="H43" s="1091"/>
      <c r="I43" s="261">
        <v>564</v>
      </c>
      <c r="J43" s="265">
        <v>561</v>
      </c>
      <c r="K43" s="265">
        <v>546</v>
      </c>
      <c r="L43" s="265">
        <v>573</v>
      </c>
      <c r="M43" s="269">
        <v>660</v>
      </c>
    </row>
    <row r="44" spans="2:13" ht="27.75" customHeight="1" x14ac:dyDescent="0.2">
      <c r="B44" s="1084"/>
      <c r="C44" s="1085"/>
      <c r="D44" s="223"/>
      <c r="E44" s="1090" t="s">
        <v>82</v>
      </c>
      <c r="F44" s="1090"/>
      <c r="G44" s="1090"/>
      <c r="H44" s="1091"/>
      <c r="I44" s="261">
        <v>235</v>
      </c>
      <c r="J44" s="265">
        <v>220</v>
      </c>
      <c r="K44" s="265">
        <v>202</v>
      </c>
      <c r="L44" s="265">
        <v>192</v>
      </c>
      <c r="M44" s="269">
        <v>175</v>
      </c>
    </row>
    <row r="45" spans="2:13" ht="27.75" customHeight="1" x14ac:dyDescent="0.2">
      <c r="B45" s="1084"/>
      <c r="C45" s="1085"/>
      <c r="D45" s="223"/>
      <c r="E45" s="1090" t="s">
        <v>85</v>
      </c>
      <c r="F45" s="1090"/>
      <c r="G45" s="1090"/>
      <c r="H45" s="1091"/>
      <c r="I45" s="261">
        <v>1015</v>
      </c>
      <c r="J45" s="265">
        <v>983</v>
      </c>
      <c r="K45" s="265">
        <v>972</v>
      </c>
      <c r="L45" s="265">
        <v>977</v>
      </c>
      <c r="M45" s="269">
        <v>961</v>
      </c>
    </row>
    <row r="46" spans="2:13" ht="27.75" customHeight="1" x14ac:dyDescent="0.2">
      <c r="B46" s="1084"/>
      <c r="C46" s="1085"/>
      <c r="D46" s="224"/>
      <c r="E46" s="1090" t="s">
        <v>84</v>
      </c>
      <c r="F46" s="1090"/>
      <c r="G46" s="1090"/>
      <c r="H46" s="1091"/>
      <c r="I46" s="261" t="s">
        <v>205</v>
      </c>
      <c r="J46" s="265" t="s">
        <v>205</v>
      </c>
      <c r="K46" s="265" t="s">
        <v>205</v>
      </c>
      <c r="L46" s="265" t="s">
        <v>205</v>
      </c>
      <c r="M46" s="269" t="s">
        <v>205</v>
      </c>
    </row>
    <row r="47" spans="2:13" ht="27.75" customHeight="1" x14ac:dyDescent="0.2">
      <c r="B47" s="1084"/>
      <c r="C47" s="1085"/>
      <c r="D47" s="257"/>
      <c r="E47" s="1092" t="s">
        <v>88</v>
      </c>
      <c r="F47" s="1093"/>
      <c r="G47" s="1093"/>
      <c r="H47" s="1094"/>
      <c r="I47" s="261" t="s">
        <v>205</v>
      </c>
      <c r="J47" s="265" t="s">
        <v>205</v>
      </c>
      <c r="K47" s="265" t="s">
        <v>205</v>
      </c>
      <c r="L47" s="265" t="s">
        <v>205</v>
      </c>
      <c r="M47" s="269" t="s">
        <v>205</v>
      </c>
    </row>
    <row r="48" spans="2:13" ht="27.75" customHeight="1" x14ac:dyDescent="0.2">
      <c r="B48" s="1084"/>
      <c r="C48" s="1085"/>
      <c r="D48" s="223"/>
      <c r="E48" s="1090" t="s">
        <v>94</v>
      </c>
      <c r="F48" s="1090"/>
      <c r="G48" s="1090"/>
      <c r="H48" s="1091"/>
      <c r="I48" s="261" t="s">
        <v>205</v>
      </c>
      <c r="J48" s="265" t="s">
        <v>205</v>
      </c>
      <c r="K48" s="265" t="s">
        <v>205</v>
      </c>
      <c r="L48" s="265" t="s">
        <v>205</v>
      </c>
      <c r="M48" s="269" t="s">
        <v>205</v>
      </c>
    </row>
    <row r="49" spans="2:13" ht="27.75" customHeight="1" x14ac:dyDescent="0.2">
      <c r="B49" s="1086"/>
      <c r="C49" s="1087"/>
      <c r="D49" s="223"/>
      <c r="E49" s="1090" t="s">
        <v>98</v>
      </c>
      <c r="F49" s="1090"/>
      <c r="G49" s="1090"/>
      <c r="H49" s="1091"/>
      <c r="I49" s="261" t="s">
        <v>205</v>
      </c>
      <c r="J49" s="265" t="s">
        <v>205</v>
      </c>
      <c r="K49" s="265" t="s">
        <v>205</v>
      </c>
      <c r="L49" s="265" t="s">
        <v>205</v>
      </c>
      <c r="M49" s="269" t="s">
        <v>205</v>
      </c>
    </row>
    <row r="50" spans="2:13" ht="27.75" customHeight="1" x14ac:dyDescent="0.2">
      <c r="B50" s="1097" t="s">
        <v>100</v>
      </c>
      <c r="C50" s="1098"/>
      <c r="D50" s="258"/>
      <c r="E50" s="1090" t="s">
        <v>101</v>
      </c>
      <c r="F50" s="1090"/>
      <c r="G50" s="1090"/>
      <c r="H50" s="1091"/>
      <c r="I50" s="261">
        <v>4897</v>
      </c>
      <c r="J50" s="265">
        <v>4574</v>
      </c>
      <c r="K50" s="265">
        <v>4280</v>
      </c>
      <c r="L50" s="265">
        <v>4148</v>
      </c>
      <c r="M50" s="269">
        <v>4304</v>
      </c>
    </row>
    <row r="51" spans="2:13" ht="27.75" customHeight="1" x14ac:dyDescent="0.2">
      <c r="B51" s="1084"/>
      <c r="C51" s="1085"/>
      <c r="D51" s="223"/>
      <c r="E51" s="1090" t="s">
        <v>104</v>
      </c>
      <c r="F51" s="1090"/>
      <c r="G51" s="1090"/>
      <c r="H51" s="1091"/>
      <c r="I51" s="261">
        <v>3</v>
      </c>
      <c r="J51" s="265">
        <v>2</v>
      </c>
      <c r="K51" s="265">
        <v>1</v>
      </c>
      <c r="L51" s="265">
        <v>1</v>
      </c>
      <c r="M51" s="269" t="s">
        <v>205</v>
      </c>
    </row>
    <row r="52" spans="2:13" ht="27.75" customHeight="1" x14ac:dyDescent="0.2">
      <c r="B52" s="1086"/>
      <c r="C52" s="1087"/>
      <c r="D52" s="223"/>
      <c r="E52" s="1090" t="s">
        <v>51</v>
      </c>
      <c r="F52" s="1090"/>
      <c r="G52" s="1090"/>
      <c r="H52" s="1091"/>
      <c r="I52" s="261">
        <v>2293</v>
      </c>
      <c r="J52" s="265">
        <v>2400</v>
      </c>
      <c r="K52" s="265">
        <v>2232</v>
      </c>
      <c r="L52" s="265">
        <v>2225</v>
      </c>
      <c r="M52" s="269">
        <v>2113</v>
      </c>
    </row>
    <row r="53" spans="2:13" ht="27.75" customHeight="1" x14ac:dyDescent="0.2">
      <c r="B53" s="1068" t="s">
        <v>57</v>
      </c>
      <c r="C53" s="1069"/>
      <c r="D53" s="225"/>
      <c r="E53" s="1095" t="s">
        <v>108</v>
      </c>
      <c r="F53" s="1095"/>
      <c r="G53" s="1095"/>
      <c r="H53" s="1096"/>
      <c r="I53" s="262">
        <v>-2876</v>
      </c>
      <c r="J53" s="266">
        <v>-2667</v>
      </c>
      <c r="K53" s="266">
        <v>-2375</v>
      </c>
      <c r="L53" s="266">
        <v>-2309</v>
      </c>
      <c r="M53" s="270">
        <v>-2331</v>
      </c>
    </row>
    <row r="54" spans="2:13" ht="27.75" customHeight="1" x14ac:dyDescent="0.25">
      <c r="B54" s="256" t="s">
        <v>0</v>
      </c>
      <c r="C54" s="196"/>
      <c r="D54" s="196"/>
      <c r="E54" s="259"/>
      <c r="F54" s="259"/>
      <c r="G54" s="259"/>
      <c r="H54" s="259"/>
      <c r="I54" s="263"/>
      <c r="J54" s="263"/>
      <c r="K54" s="263"/>
      <c r="L54" s="263"/>
      <c r="M54" s="263"/>
    </row>
    <row r="55" spans="2:13" ht="13" x14ac:dyDescent="0.2"/>
  </sheetData>
  <sheetProtection algorithmName="SHA-512" hashValue="4rBsOa0Dk4wA2tFrIWdGfw5lZpKK6T751KHRPj0SGEkXauvwWUu0zD+50B5ID1t7PrIfUAro7WngemelCoXcJQ==" saltValue="cSf+4Y0JpqzAtAOUldTC5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50" customWidth="1"/>
    <col min="2" max="2" width="16.36328125" style="50" customWidth="1"/>
    <col min="3" max="5" width="26.1796875" style="50" customWidth="1"/>
    <col min="6" max="8" width="24.1796875" style="50" customWidth="1"/>
    <col min="9" max="14" width="26" style="50" customWidth="1"/>
    <col min="15" max="15" width="6.08984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9"/>
      <c r="C53" s="89"/>
      <c r="D53" s="89"/>
      <c r="E53" s="89"/>
      <c r="F53" s="89"/>
      <c r="G53" s="89"/>
      <c r="H53" s="286" t="s">
        <v>106</v>
      </c>
    </row>
    <row r="54" spans="2:8" ht="29.25" customHeight="1" x14ac:dyDescent="0.3">
      <c r="B54" s="271" t="s">
        <v>6</v>
      </c>
      <c r="C54" s="277"/>
      <c r="D54" s="277"/>
      <c r="E54" s="278" t="s">
        <v>18</v>
      </c>
      <c r="F54" s="279" t="s">
        <v>533</v>
      </c>
      <c r="G54" s="279" t="s">
        <v>534</v>
      </c>
      <c r="H54" s="287" t="s">
        <v>535</v>
      </c>
    </row>
    <row r="55" spans="2:8" ht="52.5" customHeight="1" x14ac:dyDescent="0.2">
      <c r="B55" s="272"/>
      <c r="C55" s="1099" t="s">
        <v>112</v>
      </c>
      <c r="D55" s="1099"/>
      <c r="E55" s="1100"/>
      <c r="F55" s="280">
        <v>1491</v>
      </c>
      <c r="G55" s="280">
        <v>1401</v>
      </c>
      <c r="H55" s="288">
        <v>1164</v>
      </c>
    </row>
    <row r="56" spans="2:8" ht="52.5" customHeight="1" x14ac:dyDescent="0.2">
      <c r="B56" s="273"/>
      <c r="C56" s="1101" t="s">
        <v>115</v>
      </c>
      <c r="D56" s="1101"/>
      <c r="E56" s="1102"/>
      <c r="F56" s="281">
        <v>1378</v>
      </c>
      <c r="G56" s="281">
        <v>1328</v>
      </c>
      <c r="H56" s="289">
        <v>1238</v>
      </c>
    </row>
    <row r="57" spans="2:8" ht="53.25" customHeight="1" x14ac:dyDescent="0.2">
      <c r="B57" s="273"/>
      <c r="C57" s="1103" t="s">
        <v>76</v>
      </c>
      <c r="D57" s="1103"/>
      <c r="E57" s="1104"/>
      <c r="F57" s="282">
        <v>1197</v>
      </c>
      <c r="G57" s="282">
        <v>1099</v>
      </c>
      <c r="H57" s="290">
        <v>1570</v>
      </c>
    </row>
    <row r="58" spans="2:8" ht="45.75" customHeight="1" x14ac:dyDescent="0.2">
      <c r="B58" s="274"/>
      <c r="C58" s="1105" t="s">
        <v>414</v>
      </c>
      <c r="D58" s="1106"/>
      <c r="E58" s="1107"/>
      <c r="F58" s="283">
        <v>220</v>
      </c>
      <c r="G58" s="283">
        <v>220</v>
      </c>
      <c r="H58" s="291">
        <v>600</v>
      </c>
    </row>
    <row r="59" spans="2:8" ht="45.75" customHeight="1" x14ac:dyDescent="0.2">
      <c r="B59" s="274"/>
      <c r="C59" s="1105" t="s">
        <v>551</v>
      </c>
      <c r="D59" s="1106"/>
      <c r="E59" s="1107"/>
      <c r="F59" s="283">
        <v>200</v>
      </c>
      <c r="G59" s="283">
        <v>200</v>
      </c>
      <c r="H59" s="291">
        <v>300</v>
      </c>
    </row>
    <row r="60" spans="2:8" ht="45.75" customHeight="1" x14ac:dyDescent="0.2">
      <c r="B60" s="274"/>
      <c r="C60" s="1105" t="s">
        <v>552</v>
      </c>
      <c r="D60" s="1106"/>
      <c r="E60" s="1107"/>
      <c r="F60" s="283">
        <v>296</v>
      </c>
      <c r="G60" s="283">
        <v>296</v>
      </c>
      <c r="H60" s="291">
        <v>296</v>
      </c>
    </row>
    <row r="61" spans="2:8" ht="45.75" customHeight="1" x14ac:dyDescent="0.2">
      <c r="B61" s="274"/>
      <c r="C61" s="1105" t="s">
        <v>504</v>
      </c>
      <c r="D61" s="1106"/>
      <c r="E61" s="1107"/>
      <c r="F61" s="283">
        <v>210</v>
      </c>
      <c r="G61" s="283">
        <v>200</v>
      </c>
      <c r="H61" s="291">
        <v>202</v>
      </c>
    </row>
    <row r="62" spans="2:8" ht="45.75" customHeight="1" x14ac:dyDescent="0.2">
      <c r="B62" s="275"/>
      <c r="C62" s="1108" t="s">
        <v>553</v>
      </c>
      <c r="D62" s="1109"/>
      <c r="E62" s="1110"/>
      <c r="F62" s="284">
        <v>130</v>
      </c>
      <c r="G62" s="284">
        <v>130</v>
      </c>
      <c r="H62" s="292">
        <v>130</v>
      </c>
    </row>
    <row r="63" spans="2:8" ht="52.5" customHeight="1" x14ac:dyDescent="0.2">
      <c r="B63" s="276"/>
      <c r="C63" s="1111" t="s">
        <v>117</v>
      </c>
      <c r="D63" s="1111"/>
      <c r="E63" s="1112"/>
      <c r="F63" s="285">
        <v>4065</v>
      </c>
      <c r="G63" s="285">
        <v>3828</v>
      </c>
      <c r="H63" s="293">
        <v>3972</v>
      </c>
    </row>
    <row r="64" spans="2:8" ht="13" x14ac:dyDescent="0.2"/>
  </sheetData>
  <sheetProtection algorithmName="SHA-512" hashValue="DCbC6CfNdvp4yO4lDSP1ND+iaywwXW/hLwBBKYPKLAfLVGCaYbCzznev8cu9EbhThPp/ROxY/kq5//dDCmbZLA==" saltValue="D7PSoH04N7WO5Z5Zd1xlk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4" customWidth="1"/>
    <col min="2" max="8" width="13.36328125" style="294" customWidth="1"/>
    <col min="9" max="16384" width="11.08984375" style="294"/>
  </cols>
  <sheetData>
    <row r="1" spans="1:8" x14ac:dyDescent="0.2">
      <c r="A1" s="101"/>
      <c r="B1" s="107"/>
      <c r="C1" s="111"/>
      <c r="D1" s="117"/>
      <c r="E1" s="127"/>
      <c r="F1" s="127"/>
      <c r="G1" s="127"/>
      <c r="H1" s="161"/>
    </row>
    <row r="2" spans="1:8" x14ac:dyDescent="0.2">
      <c r="A2" s="102"/>
      <c r="B2" s="108"/>
      <c r="C2" s="301"/>
      <c r="D2" s="118" t="s">
        <v>90</v>
      </c>
      <c r="E2" s="128"/>
      <c r="F2" s="309" t="s">
        <v>531</v>
      </c>
      <c r="G2" s="152"/>
      <c r="H2" s="162"/>
    </row>
    <row r="3" spans="1:8" x14ac:dyDescent="0.2">
      <c r="A3" s="118" t="s">
        <v>239</v>
      </c>
      <c r="B3" s="110"/>
      <c r="C3" s="302"/>
      <c r="D3" s="305">
        <v>532179</v>
      </c>
      <c r="E3" s="307"/>
      <c r="F3" s="310">
        <v>267911</v>
      </c>
      <c r="G3" s="312"/>
      <c r="H3" s="315"/>
    </row>
    <row r="4" spans="1:8" x14ac:dyDescent="0.2">
      <c r="A4" s="103"/>
      <c r="B4" s="109"/>
      <c r="C4" s="303"/>
      <c r="D4" s="306">
        <v>293947</v>
      </c>
      <c r="E4" s="308"/>
      <c r="F4" s="311">
        <v>106425</v>
      </c>
      <c r="G4" s="313"/>
      <c r="H4" s="316"/>
    </row>
    <row r="5" spans="1:8" x14ac:dyDescent="0.2">
      <c r="A5" s="118" t="s">
        <v>510</v>
      </c>
      <c r="B5" s="110"/>
      <c r="C5" s="302"/>
      <c r="D5" s="305">
        <v>378774</v>
      </c>
      <c r="E5" s="307"/>
      <c r="F5" s="310">
        <v>228215</v>
      </c>
      <c r="G5" s="312"/>
      <c r="H5" s="315"/>
    </row>
    <row r="6" spans="1:8" x14ac:dyDescent="0.2">
      <c r="A6" s="103"/>
      <c r="B6" s="109"/>
      <c r="C6" s="303"/>
      <c r="D6" s="306">
        <v>159128</v>
      </c>
      <c r="E6" s="308"/>
      <c r="F6" s="311">
        <v>117571</v>
      </c>
      <c r="G6" s="313"/>
      <c r="H6" s="316"/>
    </row>
    <row r="7" spans="1:8" x14ac:dyDescent="0.2">
      <c r="A7" s="118" t="s">
        <v>529</v>
      </c>
      <c r="B7" s="110"/>
      <c r="C7" s="302"/>
      <c r="D7" s="305">
        <v>615327</v>
      </c>
      <c r="E7" s="307"/>
      <c r="F7" s="310">
        <v>264232</v>
      </c>
      <c r="G7" s="312"/>
      <c r="H7" s="315"/>
    </row>
    <row r="8" spans="1:8" x14ac:dyDescent="0.2">
      <c r="A8" s="103"/>
      <c r="B8" s="109"/>
      <c r="C8" s="303"/>
      <c r="D8" s="306">
        <v>208246</v>
      </c>
      <c r="E8" s="308"/>
      <c r="F8" s="311">
        <v>133959</v>
      </c>
      <c r="G8" s="313"/>
      <c r="H8" s="316"/>
    </row>
    <row r="9" spans="1:8" x14ac:dyDescent="0.2">
      <c r="A9" s="118" t="s">
        <v>481</v>
      </c>
      <c r="B9" s="110"/>
      <c r="C9" s="302"/>
      <c r="D9" s="305">
        <v>450801</v>
      </c>
      <c r="E9" s="307"/>
      <c r="F9" s="310">
        <v>263613</v>
      </c>
      <c r="G9" s="312"/>
      <c r="H9" s="315"/>
    </row>
    <row r="10" spans="1:8" x14ac:dyDescent="0.2">
      <c r="A10" s="103"/>
      <c r="B10" s="109"/>
      <c r="C10" s="303"/>
      <c r="D10" s="306">
        <v>265991</v>
      </c>
      <c r="E10" s="308"/>
      <c r="F10" s="311">
        <v>128823</v>
      </c>
      <c r="G10" s="313"/>
      <c r="H10" s="316"/>
    </row>
    <row r="11" spans="1:8" x14ac:dyDescent="0.2">
      <c r="A11" s="118" t="s">
        <v>530</v>
      </c>
      <c r="B11" s="110"/>
      <c r="C11" s="302"/>
      <c r="D11" s="305">
        <v>402307</v>
      </c>
      <c r="E11" s="307"/>
      <c r="F11" s="310">
        <v>362690</v>
      </c>
      <c r="G11" s="312"/>
      <c r="H11" s="315"/>
    </row>
    <row r="12" spans="1:8" x14ac:dyDescent="0.2">
      <c r="A12" s="103"/>
      <c r="B12" s="109"/>
      <c r="C12" s="304"/>
      <c r="D12" s="306">
        <v>245410</v>
      </c>
      <c r="E12" s="308"/>
      <c r="F12" s="311">
        <v>172580</v>
      </c>
      <c r="G12" s="313"/>
      <c r="H12" s="316"/>
    </row>
    <row r="13" spans="1:8" x14ac:dyDescent="0.2">
      <c r="A13" s="118"/>
      <c r="B13" s="110"/>
      <c r="C13" s="302"/>
      <c r="D13" s="305">
        <v>475878</v>
      </c>
      <c r="E13" s="307"/>
      <c r="F13" s="310">
        <v>277332</v>
      </c>
      <c r="G13" s="314"/>
      <c r="H13" s="315"/>
    </row>
    <row r="14" spans="1:8" x14ac:dyDescent="0.2">
      <c r="A14" s="103"/>
      <c r="B14" s="109"/>
      <c r="C14" s="303"/>
      <c r="D14" s="306">
        <v>234544</v>
      </c>
      <c r="E14" s="308"/>
      <c r="F14" s="311">
        <v>131872</v>
      </c>
      <c r="G14" s="313"/>
      <c r="H14" s="316"/>
    </row>
    <row r="17" spans="1:11" x14ac:dyDescent="0.2">
      <c r="A17" s="294" t="s">
        <v>28</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96</v>
      </c>
      <c r="B19" s="295">
        <f>ROUND(VALUE(SUBSTITUTE(実質収支比率等に係る経年分析!F$48,"▲","-")),2)</f>
        <v>3.44</v>
      </c>
      <c r="C19" s="295">
        <f>ROUND(VALUE(SUBSTITUTE(実質収支比率等に係る経年分析!G$48,"▲","-")),2)</f>
        <v>2.44</v>
      </c>
      <c r="D19" s="295">
        <f>ROUND(VALUE(SUBSTITUTE(実質収支比率等に係る経年分析!H$48,"▲","-")),2)</f>
        <v>7.84</v>
      </c>
      <c r="E19" s="295">
        <f>ROUND(VALUE(SUBSTITUTE(実質収支比率等に係る経年分析!I$48,"▲","-")),2)</f>
        <v>1.57</v>
      </c>
      <c r="F19" s="295">
        <f>ROUND(VALUE(SUBSTITUTE(実質収支比率等に係る経年分析!J$48,"▲","-")),2)</f>
        <v>2.8</v>
      </c>
    </row>
    <row r="20" spans="1:11" x14ac:dyDescent="0.2">
      <c r="A20" s="295" t="s">
        <v>42</v>
      </c>
      <c r="B20" s="295">
        <f>ROUND(VALUE(SUBSTITUTE(実質収支比率等に係る経年分析!F$47,"▲","-")),2)</f>
        <v>135.88</v>
      </c>
      <c r="C20" s="295">
        <f>ROUND(VALUE(SUBSTITUTE(実質収支比率等に係る経年分析!G$47,"▲","-")),2)</f>
        <v>110.01</v>
      </c>
      <c r="D20" s="295">
        <f>ROUND(VALUE(SUBSTITUTE(実質収支比率等に係る経年分析!H$47,"▲","-")),2)</f>
        <v>93.27</v>
      </c>
      <c r="E20" s="295">
        <f>ROUND(VALUE(SUBSTITUTE(実質収支比率等に係る経年分析!I$47,"▲","-")),2)</f>
        <v>83.15</v>
      </c>
      <c r="F20" s="295">
        <f>ROUND(VALUE(SUBSTITUTE(実質収支比率等に係る経年分析!J$47,"▲","-")),2)</f>
        <v>63.59</v>
      </c>
    </row>
    <row r="21" spans="1:11" x14ac:dyDescent="0.2">
      <c r="A21" s="295" t="s">
        <v>120</v>
      </c>
      <c r="B21" s="295">
        <f>IF(ISNUMBER(VALUE(SUBSTITUTE(実質収支比率等に係る経年分析!F$49,"▲","-"))),ROUND(VALUE(SUBSTITUTE(実質収支比率等に係る経年分析!F$49,"▲","-")),2),NA())</f>
        <v>-0.02</v>
      </c>
      <c r="C21" s="295">
        <f>IF(ISNUMBER(VALUE(SUBSTITUTE(実質収支比率等に係る経年分析!G$49,"▲","-"))),ROUND(VALUE(SUBSTITUTE(実質収支比率等に係る経年分析!G$49,"▲","-")),2),NA())</f>
        <v>-31.88</v>
      </c>
      <c r="D21" s="295">
        <f>IF(ISNUMBER(VALUE(SUBSTITUTE(実質収支比率等に係る経年分析!H$49,"▲","-"))),ROUND(VALUE(SUBSTITUTE(実質収支比率等に係る経年分析!H$49,"▲","-")),2),NA())</f>
        <v>-13.82</v>
      </c>
      <c r="E21" s="295">
        <f>IF(ISNUMBER(VALUE(SUBSTITUTE(実質収支比率等に係る経年分析!I$49,"▲","-"))),ROUND(VALUE(SUBSTITUTE(実質収支比率等に係る経年分析!I$49,"▲","-")),2),NA())</f>
        <v>-14.77</v>
      </c>
      <c r="F21" s="295">
        <f>IF(ISNUMBER(VALUE(SUBSTITUTE(実質収支比率等に係る経年分析!J$49,"▲","-"))),ROUND(VALUE(SUBSTITUTE(実質収支比率等に係る経年分析!J$49,"▲","-")),2),NA())</f>
        <v>-12.29</v>
      </c>
    </row>
    <row r="24" spans="1:11" x14ac:dyDescent="0.2">
      <c r="A24" s="294" t="s">
        <v>109</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122</v>
      </c>
      <c r="C26" s="296" t="s">
        <v>74</v>
      </c>
      <c r="D26" s="296" t="s">
        <v>122</v>
      </c>
      <c r="E26" s="296" t="s">
        <v>74</v>
      </c>
      <c r="F26" s="296" t="s">
        <v>122</v>
      </c>
      <c r="G26" s="296" t="s">
        <v>74</v>
      </c>
      <c r="H26" s="296" t="s">
        <v>122</v>
      </c>
      <c r="I26" s="296" t="s">
        <v>74</v>
      </c>
      <c r="J26" s="296" t="s">
        <v>122</v>
      </c>
      <c r="K26" s="296" t="s">
        <v>74</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0.1</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0.1</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0.09</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0.05</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0.02</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後期高齢者医療特別会計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0.04</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0.02</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0.03</v>
      </c>
    </row>
    <row r="30" spans="1:11" x14ac:dyDescent="0.2">
      <c r="A30" s="296" t="str">
        <f>IF(連結実質赤字比率に係る赤字・黒字の構成分析!C$40="",NA(),連結実質赤字比率に係る赤字・黒字の構成分析!C$40)</f>
        <v>地域活性化施設特別会計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0.02</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0.11</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0.02</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0.1</v>
      </c>
    </row>
    <row r="31" spans="1:11" x14ac:dyDescent="0.2">
      <c r="A31" s="296" t="str">
        <f>IF(連結実質赤字比率に係る赤字・黒字の構成分析!C$39="",NA(),連結実質赤字比率に係る赤字・黒字の構成分析!C$39)</f>
        <v>万場診療所特別会計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0.21</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0.68</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0.4</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0.05</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0.11</v>
      </c>
    </row>
    <row r="32" spans="1:11" x14ac:dyDescent="0.2">
      <c r="A32" s="296" t="str">
        <f>IF(連結実質赤字比率に係る赤字・黒字の構成分析!C$38="",NA(),連結実質赤字比率に係る赤字・黒字の構成分析!C$38)</f>
        <v>生活排水処理事業特別会計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0.11</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0.03</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0.17</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0.16</v>
      </c>
    </row>
    <row r="33" spans="1:16" x14ac:dyDescent="0.2">
      <c r="A33" s="296" t="str">
        <f>IF(連結実質赤字比率に係る赤字・黒字の構成分析!C$37="",NA(),連結実質赤字比率に係る赤字・黒字の構成分析!C$37)</f>
        <v>国民健康保険直営中里診療所特別会計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0.28000000000000003</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0.34</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0.32</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0.14000000000000001</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0.17</v>
      </c>
    </row>
    <row r="34" spans="1:16" x14ac:dyDescent="0.2">
      <c r="A34" s="296" t="str">
        <f>IF(連結実質赤字比率に係る赤字・黒字の構成分析!C$36="",NA(),連結実質赤字比率に係る赤字・黒字の構成分析!C$36)</f>
        <v>国民健康保険事業特別会計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0.57999999999999996</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0.6</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0.18</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0.19</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0.17</v>
      </c>
    </row>
    <row r="35" spans="1:16" x14ac:dyDescent="0.2">
      <c r="A35" s="296" t="str">
        <f>IF(連結実質赤字比率に係る赤字・黒字の構成分析!C$35="",NA(),連結実質赤字比率に係る赤字・黒字の構成分析!C$35)</f>
        <v>介護保険特別会計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0.21</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0.62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0.81</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0.73</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1.04</v>
      </c>
    </row>
    <row r="36" spans="1:16" x14ac:dyDescent="0.2">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3.19</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1.64</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7.41</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1.5</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2.58</v>
      </c>
    </row>
    <row r="39" spans="1:16" x14ac:dyDescent="0.2">
      <c r="A39" s="294" t="s">
        <v>16</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2">
      <c r="A42" s="297" t="s">
        <v>126</v>
      </c>
      <c r="B42" s="297"/>
      <c r="C42" s="297"/>
      <c r="D42" s="297">
        <f>'実質公債費比率（分子）の構造'!K$52</f>
        <v>250</v>
      </c>
      <c r="E42" s="297"/>
      <c r="F42" s="297"/>
      <c r="G42" s="297">
        <f>'実質公債費比率（分子）の構造'!L$52</f>
        <v>249</v>
      </c>
      <c r="H42" s="297"/>
      <c r="I42" s="297"/>
      <c r="J42" s="297">
        <f>'実質公債費比率（分子）の構造'!M$52</f>
        <v>233</v>
      </c>
      <c r="K42" s="297"/>
      <c r="L42" s="297"/>
      <c r="M42" s="297">
        <f>'実質公債費比率（分子）の構造'!N$52</f>
        <v>243</v>
      </c>
      <c r="N42" s="297"/>
      <c r="O42" s="297"/>
      <c r="P42" s="297">
        <f>'実質公債費比率（分子）の構造'!O$52</f>
        <v>253</v>
      </c>
    </row>
    <row r="43" spans="1:16" x14ac:dyDescent="0.2">
      <c r="A43" s="297" t="s">
        <v>46</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f>'実質公債費比率（分子）の構造'!N$51</f>
        <v>0</v>
      </c>
      <c r="L43" s="297"/>
      <c r="M43" s="297"/>
      <c r="N43" s="297">
        <f>'実質公債費比率（分子）の構造'!O$51</f>
        <v>0</v>
      </c>
      <c r="O43" s="297"/>
      <c r="P43" s="297"/>
    </row>
    <row r="44" spans="1:16" x14ac:dyDescent="0.2">
      <c r="A44" s="297" t="s">
        <v>44</v>
      </c>
      <c r="B44" s="297">
        <f>'実質公債費比率（分子）の構造'!K$50</f>
        <v>11</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2">
      <c r="A45" s="297" t="s">
        <v>2</v>
      </c>
      <c r="B45" s="297">
        <f>'実質公債費比率（分子）の構造'!K$49</f>
        <v>18</v>
      </c>
      <c r="C45" s="297"/>
      <c r="D45" s="297"/>
      <c r="E45" s="297">
        <f>'実質公債費比率（分子）の構造'!L$49</f>
        <v>17</v>
      </c>
      <c r="F45" s="297"/>
      <c r="G45" s="297"/>
      <c r="H45" s="297">
        <f>'実質公債費比率（分子）の構造'!M$49</f>
        <v>23</v>
      </c>
      <c r="I45" s="297"/>
      <c r="J45" s="297"/>
      <c r="K45" s="297">
        <f>'実質公債費比率（分子）の構造'!N$49</f>
        <v>23</v>
      </c>
      <c r="L45" s="297"/>
      <c r="M45" s="297"/>
      <c r="N45" s="297">
        <f>'実質公債費比率（分子）の構造'!O$49</f>
        <v>18</v>
      </c>
      <c r="O45" s="297"/>
      <c r="P45" s="297"/>
    </row>
    <row r="46" spans="1:16" x14ac:dyDescent="0.2">
      <c r="A46" s="297" t="s">
        <v>39</v>
      </c>
      <c r="B46" s="297">
        <f>'実質公債費比率（分子）の構造'!K$48</f>
        <v>29</v>
      </c>
      <c r="C46" s="297"/>
      <c r="D46" s="297"/>
      <c r="E46" s="297">
        <f>'実質公債費比率（分子）の構造'!L$48</f>
        <v>27</v>
      </c>
      <c r="F46" s="297"/>
      <c r="G46" s="297"/>
      <c r="H46" s="297">
        <f>'実質公債費比率（分子）の構造'!M$48</f>
        <v>41</v>
      </c>
      <c r="I46" s="297"/>
      <c r="J46" s="297"/>
      <c r="K46" s="297">
        <f>'実質公債費比率（分子）の構造'!N$48</f>
        <v>53</v>
      </c>
      <c r="L46" s="297"/>
      <c r="M46" s="297"/>
      <c r="N46" s="297">
        <f>'実質公債費比率（分子）の構造'!O$48</f>
        <v>40</v>
      </c>
      <c r="O46" s="297"/>
      <c r="P46" s="297"/>
    </row>
    <row r="47" spans="1:16" x14ac:dyDescent="0.2">
      <c r="A47" s="297" t="s">
        <v>36</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34</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27</v>
      </c>
      <c r="B49" s="297">
        <f>'実質公債費比率（分子）の構造'!K$45</f>
        <v>271</v>
      </c>
      <c r="C49" s="297"/>
      <c r="D49" s="297"/>
      <c r="E49" s="297">
        <f>'実質公債費比率（分子）の構造'!L$45</f>
        <v>266</v>
      </c>
      <c r="F49" s="297"/>
      <c r="G49" s="297"/>
      <c r="H49" s="297">
        <f>'実質公債費比率（分子）の構造'!M$45</f>
        <v>263</v>
      </c>
      <c r="I49" s="297"/>
      <c r="J49" s="297"/>
      <c r="K49" s="297">
        <f>'実質公債費比率（分子）の構造'!N$45</f>
        <v>270</v>
      </c>
      <c r="L49" s="297"/>
      <c r="M49" s="297"/>
      <c r="N49" s="297">
        <f>'実質公債費比率（分子）の構造'!O$45</f>
        <v>288</v>
      </c>
      <c r="O49" s="297"/>
      <c r="P49" s="297"/>
    </row>
    <row r="50" spans="1:16" x14ac:dyDescent="0.2">
      <c r="A50" s="297" t="s">
        <v>60</v>
      </c>
      <c r="B50" s="297" t="e">
        <f>NA()</f>
        <v>#N/A</v>
      </c>
      <c r="C50" s="297">
        <f>IF(ISNUMBER('実質公債費比率（分子）の構造'!K$53),'実質公債費比率（分子）の構造'!K$53,NA())</f>
        <v>79</v>
      </c>
      <c r="D50" s="297" t="e">
        <f>NA()</f>
        <v>#N/A</v>
      </c>
      <c r="E50" s="297" t="e">
        <f>NA()</f>
        <v>#N/A</v>
      </c>
      <c r="F50" s="297">
        <f>IF(ISNUMBER('実質公債費比率（分子）の構造'!L$53),'実質公債費比率（分子）の構造'!L$53,NA())</f>
        <v>61</v>
      </c>
      <c r="G50" s="297" t="e">
        <f>NA()</f>
        <v>#N/A</v>
      </c>
      <c r="H50" s="297" t="e">
        <f>NA()</f>
        <v>#N/A</v>
      </c>
      <c r="I50" s="297">
        <f>IF(ISNUMBER('実質公債費比率（分子）の構造'!M$53),'実質公債費比率（分子）の構造'!M$53,NA())</f>
        <v>94</v>
      </c>
      <c r="J50" s="297" t="e">
        <f>NA()</f>
        <v>#N/A</v>
      </c>
      <c r="K50" s="297" t="e">
        <f>NA()</f>
        <v>#N/A</v>
      </c>
      <c r="L50" s="297">
        <f>IF(ISNUMBER('実質公債費比率（分子）の構造'!N$53),'実質公債費比率（分子）の構造'!N$53,NA())</f>
        <v>103</v>
      </c>
      <c r="M50" s="297" t="e">
        <f>NA()</f>
        <v>#N/A</v>
      </c>
      <c r="N50" s="297" t="e">
        <f>NA()</f>
        <v>#N/A</v>
      </c>
      <c r="O50" s="297">
        <f>IF(ISNUMBER('実質公債費比率（分子）の構造'!O$53),'実質公債費比率（分子）の構造'!O$53,NA())</f>
        <v>93</v>
      </c>
      <c r="P50" s="297" t="e">
        <f>NA()</f>
        <v>#N/A</v>
      </c>
    </row>
    <row r="53" spans="1:16" x14ac:dyDescent="0.2">
      <c r="A53" s="294" t="s">
        <v>64</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128</v>
      </c>
      <c r="C55" s="296"/>
      <c r="D55" s="296" t="s">
        <v>131</v>
      </c>
      <c r="E55" s="296" t="s">
        <v>128</v>
      </c>
      <c r="F55" s="296"/>
      <c r="G55" s="296" t="s">
        <v>131</v>
      </c>
      <c r="H55" s="296" t="s">
        <v>128</v>
      </c>
      <c r="I55" s="296"/>
      <c r="J55" s="296" t="s">
        <v>131</v>
      </c>
      <c r="K55" s="296" t="s">
        <v>128</v>
      </c>
      <c r="L55" s="296"/>
      <c r="M55" s="296" t="s">
        <v>131</v>
      </c>
      <c r="N55" s="296" t="s">
        <v>128</v>
      </c>
      <c r="O55" s="296"/>
      <c r="P55" s="296" t="s">
        <v>131</v>
      </c>
    </row>
    <row r="56" spans="1:16" x14ac:dyDescent="0.2">
      <c r="A56" s="296" t="s">
        <v>51</v>
      </c>
      <c r="B56" s="296"/>
      <c r="C56" s="296"/>
      <c r="D56" s="296">
        <f>'将来負担比率（分子）の構造'!I$52</f>
        <v>2293</v>
      </c>
      <c r="E56" s="296"/>
      <c r="F56" s="296"/>
      <c r="G56" s="296">
        <f>'将来負担比率（分子）の構造'!J$52</f>
        <v>2400</v>
      </c>
      <c r="H56" s="296"/>
      <c r="I56" s="296"/>
      <c r="J56" s="296">
        <f>'将来負担比率（分子）の構造'!K$52</f>
        <v>2232</v>
      </c>
      <c r="K56" s="296"/>
      <c r="L56" s="296"/>
      <c r="M56" s="296">
        <f>'将来負担比率（分子）の構造'!L$52</f>
        <v>2225</v>
      </c>
      <c r="N56" s="296"/>
      <c r="O56" s="296"/>
      <c r="P56" s="296">
        <f>'将来負担比率（分子）の構造'!M$52</f>
        <v>2113</v>
      </c>
    </row>
    <row r="57" spans="1:16" x14ac:dyDescent="0.2">
      <c r="A57" s="296" t="s">
        <v>104</v>
      </c>
      <c r="B57" s="296"/>
      <c r="C57" s="296"/>
      <c r="D57" s="296">
        <f>'将来負担比率（分子）の構造'!I$51</f>
        <v>3</v>
      </c>
      <c r="E57" s="296"/>
      <c r="F57" s="296"/>
      <c r="G57" s="296">
        <f>'将来負担比率（分子）の構造'!J$51</f>
        <v>2</v>
      </c>
      <c r="H57" s="296"/>
      <c r="I57" s="296"/>
      <c r="J57" s="296">
        <f>'将来負担比率（分子）の構造'!K$51</f>
        <v>1</v>
      </c>
      <c r="K57" s="296"/>
      <c r="L57" s="296"/>
      <c r="M57" s="296">
        <f>'将来負担比率（分子）の構造'!L$51</f>
        <v>1</v>
      </c>
      <c r="N57" s="296"/>
      <c r="O57" s="296"/>
      <c r="P57" s="296" t="str">
        <f>'将来負担比率（分子）の構造'!M$51</f>
        <v>-</v>
      </c>
    </row>
    <row r="58" spans="1:16" x14ac:dyDescent="0.2">
      <c r="A58" s="296" t="s">
        <v>101</v>
      </c>
      <c r="B58" s="296"/>
      <c r="C58" s="296"/>
      <c r="D58" s="296">
        <f>'将来負担比率（分子）の構造'!I$50</f>
        <v>4897</v>
      </c>
      <c r="E58" s="296"/>
      <c r="F58" s="296"/>
      <c r="G58" s="296">
        <f>'将来負担比率（分子）の構造'!J$50</f>
        <v>4574</v>
      </c>
      <c r="H58" s="296"/>
      <c r="I58" s="296"/>
      <c r="J58" s="296">
        <f>'将来負担比率（分子）の構造'!K$50</f>
        <v>4280</v>
      </c>
      <c r="K58" s="296"/>
      <c r="L58" s="296"/>
      <c r="M58" s="296">
        <f>'将来負担比率（分子）の構造'!L$50</f>
        <v>4148</v>
      </c>
      <c r="N58" s="296"/>
      <c r="O58" s="296"/>
      <c r="P58" s="296">
        <f>'将来負担比率（分子）の構造'!M$50</f>
        <v>4304</v>
      </c>
    </row>
    <row r="59" spans="1:16" x14ac:dyDescent="0.2">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94</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84</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2">
      <c r="A62" s="296" t="s">
        <v>85</v>
      </c>
      <c r="B62" s="296">
        <f>'将来負担比率（分子）の構造'!I$45</f>
        <v>1015</v>
      </c>
      <c r="C62" s="296"/>
      <c r="D62" s="296"/>
      <c r="E62" s="296">
        <f>'将来負担比率（分子）の構造'!J$45</f>
        <v>983</v>
      </c>
      <c r="F62" s="296"/>
      <c r="G62" s="296"/>
      <c r="H62" s="296">
        <f>'将来負担比率（分子）の構造'!K$45</f>
        <v>972</v>
      </c>
      <c r="I62" s="296"/>
      <c r="J62" s="296"/>
      <c r="K62" s="296">
        <f>'将来負担比率（分子）の構造'!L$45</f>
        <v>977</v>
      </c>
      <c r="L62" s="296"/>
      <c r="M62" s="296"/>
      <c r="N62" s="296">
        <f>'将来負担比率（分子）の構造'!M$45</f>
        <v>961</v>
      </c>
      <c r="O62" s="296"/>
      <c r="P62" s="296"/>
    </row>
    <row r="63" spans="1:16" x14ac:dyDescent="0.2">
      <c r="A63" s="296" t="s">
        <v>82</v>
      </c>
      <c r="B63" s="296">
        <f>'将来負担比率（分子）の構造'!I$44</f>
        <v>235</v>
      </c>
      <c r="C63" s="296"/>
      <c r="D63" s="296"/>
      <c r="E63" s="296">
        <f>'将来負担比率（分子）の構造'!J$44</f>
        <v>220</v>
      </c>
      <c r="F63" s="296"/>
      <c r="G63" s="296"/>
      <c r="H63" s="296">
        <f>'将来負担比率（分子）の構造'!K$44</f>
        <v>202</v>
      </c>
      <c r="I63" s="296"/>
      <c r="J63" s="296"/>
      <c r="K63" s="296">
        <f>'将来負担比率（分子）の構造'!L$44</f>
        <v>192</v>
      </c>
      <c r="L63" s="296"/>
      <c r="M63" s="296"/>
      <c r="N63" s="296">
        <f>'将来負担比率（分子）の構造'!M$44</f>
        <v>175</v>
      </c>
      <c r="O63" s="296"/>
      <c r="P63" s="296"/>
    </row>
    <row r="64" spans="1:16" x14ac:dyDescent="0.2">
      <c r="A64" s="296" t="s">
        <v>80</v>
      </c>
      <c r="B64" s="296">
        <f>'将来負担比率（分子）の構造'!I$43</f>
        <v>564</v>
      </c>
      <c r="C64" s="296"/>
      <c r="D64" s="296"/>
      <c r="E64" s="296">
        <f>'将来負担比率（分子）の構造'!J$43</f>
        <v>561</v>
      </c>
      <c r="F64" s="296"/>
      <c r="G64" s="296"/>
      <c r="H64" s="296">
        <f>'将来負担比率（分子）の構造'!K$43</f>
        <v>546</v>
      </c>
      <c r="I64" s="296"/>
      <c r="J64" s="296"/>
      <c r="K64" s="296">
        <f>'将来負担比率（分子）の構造'!L$43</f>
        <v>573</v>
      </c>
      <c r="L64" s="296"/>
      <c r="M64" s="296"/>
      <c r="N64" s="296">
        <f>'将来負担比率（分子）の構造'!M$43</f>
        <v>660</v>
      </c>
      <c r="O64" s="296"/>
      <c r="P64" s="296"/>
    </row>
    <row r="65" spans="1:16" x14ac:dyDescent="0.2">
      <c r="A65" s="296" t="s">
        <v>78</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2">
      <c r="A66" s="296" t="s">
        <v>72</v>
      </c>
      <c r="B66" s="296">
        <f>'将来負担比率（分子）の構造'!I$41</f>
        <v>2503</v>
      </c>
      <c r="C66" s="296"/>
      <c r="D66" s="296"/>
      <c r="E66" s="296">
        <f>'将来負担比率（分子）の構造'!J$41</f>
        <v>2545</v>
      </c>
      <c r="F66" s="296"/>
      <c r="G66" s="296"/>
      <c r="H66" s="296">
        <f>'将来負担比率（分子）の構造'!K$41</f>
        <v>2418</v>
      </c>
      <c r="I66" s="296"/>
      <c r="J66" s="296"/>
      <c r="K66" s="296">
        <f>'将来負担比率（分子）の構造'!L$41</f>
        <v>2322</v>
      </c>
      <c r="L66" s="296"/>
      <c r="M66" s="296"/>
      <c r="N66" s="296">
        <f>'将来負担比率（分子）の構造'!M$41</f>
        <v>2290</v>
      </c>
      <c r="O66" s="296"/>
      <c r="P66" s="296"/>
    </row>
    <row r="67" spans="1:16" x14ac:dyDescent="0.2">
      <c r="A67" s="296" t="s">
        <v>108</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x14ac:dyDescent="0.2">
      <c r="A70" s="299" t="s">
        <v>132</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133</v>
      </c>
      <c r="B72" s="300">
        <f>基金残高に係る経年分析!F55</f>
        <v>1491</v>
      </c>
      <c r="C72" s="300">
        <f>基金残高に係る経年分析!G55</f>
        <v>1401</v>
      </c>
      <c r="D72" s="300">
        <f>基金残高に係る経年分析!H55</f>
        <v>1164</v>
      </c>
    </row>
    <row r="73" spans="1:16" x14ac:dyDescent="0.2">
      <c r="A73" s="298" t="s">
        <v>134</v>
      </c>
      <c r="B73" s="300">
        <f>基金残高に係る経年分析!F56</f>
        <v>1378</v>
      </c>
      <c r="C73" s="300">
        <f>基金残高に係る経年分析!G56</f>
        <v>1328</v>
      </c>
      <c r="D73" s="300">
        <f>基金残高に係る経年分析!H56</f>
        <v>1238</v>
      </c>
    </row>
    <row r="74" spans="1:16" x14ac:dyDescent="0.2">
      <c r="A74" s="298" t="s">
        <v>136</v>
      </c>
      <c r="B74" s="300">
        <f>基金残高に係る経年分析!F57</f>
        <v>1197</v>
      </c>
      <c r="C74" s="300">
        <f>基金残高に係る経年分析!G57</f>
        <v>1099</v>
      </c>
      <c r="D74" s="300">
        <f>基金残高に係る経年分析!H57</f>
        <v>1570</v>
      </c>
    </row>
  </sheetData>
  <sheetProtection algorithmName="SHA-512" hashValue="g22LPCWwof4qUK3XvmK0bUrRTShtnGtOPn3/DAwUH1HsJw47vsOsip5AUeRlrnqUy+1vk0MFPVM5Ykj2XR7Mjw==" saltValue="XCrX6hL4jz9V0yVGIOIFwQ=="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90" zoomScaleNormal="90" zoomScaleSheetLayoutView="55" workbookViewId="0"/>
  </sheetViews>
  <sheetFormatPr defaultColWidth="0" defaultRowHeight="13.5" customHeight="1" zeroHeight="1" x14ac:dyDescent="0.2"/>
  <cols>
    <col min="1" max="1" width="6.36328125" style="50" customWidth="1"/>
    <col min="2" max="107" width="2.453125" style="50" customWidth="1"/>
    <col min="108" max="108" width="6.08984375" style="83" customWidth="1"/>
    <col min="109" max="109" width="5.90625" style="84" customWidth="1"/>
    <col min="110" max="110" width="8.6328125" style="50" hidden="1" customWidth="1"/>
    <col min="111" max="16384" width="8.6328125" style="50" hidden="1"/>
  </cols>
  <sheetData>
    <row r="1" spans="1:109" ht="42.75" customHeight="1" x14ac:dyDescent="0.2">
      <c r="A1" s="318"/>
      <c r="B1" s="320"/>
      <c r="DD1" s="94"/>
      <c r="DE1" s="94"/>
    </row>
    <row r="2" spans="1:109" ht="25.5" customHeight="1" x14ac:dyDescent="0.2">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2">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ht="13" x14ac:dyDescent="0.2">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ht="13" x14ac:dyDescent="0.2">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ht="13" x14ac:dyDescent="0.2">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ht="13" x14ac:dyDescent="0.2">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ht="13" x14ac:dyDescent="0.2">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ht="13" x14ac:dyDescent="0.2">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ht="13" x14ac:dyDescent="0.2">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ht="13" x14ac:dyDescent="0.2">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ht="13" x14ac:dyDescent="0.2">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ht="13" x14ac:dyDescent="0.2">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ht="13" x14ac:dyDescent="0.2">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ht="13" x14ac:dyDescent="0.2">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ht="13" x14ac:dyDescent="0.2">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ht="13" x14ac:dyDescent="0.2">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ht="13" x14ac:dyDescent="0.2">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ht="13" x14ac:dyDescent="0.2">
      <c r="DD19" s="94"/>
      <c r="DE19" s="94"/>
    </row>
    <row r="20" spans="1:109" ht="13" x14ac:dyDescent="0.2">
      <c r="DD20" s="94"/>
      <c r="DE20" s="94"/>
    </row>
    <row r="21" spans="1:109" ht="17.25" customHeight="1" x14ac:dyDescent="0.2">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2">
      <c r="B22" s="84"/>
    </row>
    <row r="23" spans="1:109" ht="13" x14ac:dyDescent="0.2">
      <c r="B23" s="84"/>
    </row>
    <row r="24" spans="1:109" ht="13" x14ac:dyDescent="0.2">
      <c r="B24" s="84"/>
    </row>
    <row r="25" spans="1:109" ht="13" x14ac:dyDescent="0.2">
      <c r="B25" s="84"/>
    </row>
    <row r="26" spans="1:109" ht="13" x14ac:dyDescent="0.2">
      <c r="B26" s="84"/>
    </row>
    <row r="27" spans="1:109" ht="13" x14ac:dyDescent="0.2">
      <c r="B27" s="84"/>
    </row>
    <row r="28" spans="1:109" ht="13" x14ac:dyDescent="0.2">
      <c r="B28" s="84"/>
    </row>
    <row r="29" spans="1:109" ht="13" x14ac:dyDescent="0.2">
      <c r="B29" s="84"/>
    </row>
    <row r="30" spans="1:109" ht="13" x14ac:dyDescent="0.2">
      <c r="B30" s="84"/>
    </row>
    <row r="31" spans="1:109" ht="13" x14ac:dyDescent="0.2">
      <c r="B31" s="84"/>
    </row>
    <row r="32" spans="1:109" ht="13" x14ac:dyDescent="0.2">
      <c r="B32" s="84"/>
    </row>
    <row r="33" spans="2:109" ht="13" x14ac:dyDescent="0.2">
      <c r="B33" s="84"/>
    </row>
    <row r="34" spans="2:109" ht="13" x14ac:dyDescent="0.2">
      <c r="B34" s="84"/>
    </row>
    <row r="35" spans="2:109" ht="13" x14ac:dyDescent="0.2">
      <c r="B35" s="84"/>
    </row>
    <row r="36" spans="2:109" ht="13" x14ac:dyDescent="0.2">
      <c r="B36" s="84"/>
    </row>
    <row r="37" spans="2:109" ht="13" x14ac:dyDescent="0.2">
      <c r="B37" s="84"/>
    </row>
    <row r="38" spans="2:109" ht="13" x14ac:dyDescent="0.2">
      <c r="B38" s="84"/>
    </row>
    <row r="39" spans="2:109" ht="13"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ht="13" x14ac:dyDescent="0.2">
      <c r="B40" s="322"/>
      <c r="DD40" s="322"/>
      <c r="DE40" s="94"/>
    </row>
    <row r="41" spans="2:109" ht="16.5" x14ac:dyDescent="0.2">
      <c r="B41" s="86" t="s">
        <v>554</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ht="13" x14ac:dyDescent="0.2">
      <c r="B42" s="84"/>
      <c r="G42" s="326"/>
      <c r="I42" s="317"/>
      <c r="J42" s="317"/>
      <c r="K42" s="317"/>
      <c r="AM42" s="326"/>
      <c r="AN42" s="326" t="s">
        <v>555</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2">
      <c r="B43" s="84"/>
      <c r="AN43" s="1116" t="s">
        <v>559</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ht="13" x14ac:dyDescent="0.2">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ht="13" x14ac:dyDescent="0.2">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ht="13" x14ac:dyDescent="0.2">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ht="13" x14ac:dyDescent="0.2">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ht="13" x14ac:dyDescent="0.2">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ht="13" x14ac:dyDescent="0.2">
      <c r="B49" s="84"/>
      <c r="AN49" s="50" t="s">
        <v>172</v>
      </c>
    </row>
    <row r="50" spans="1:109" ht="13" x14ac:dyDescent="0.2">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419</v>
      </c>
      <c r="BQ50" s="1115"/>
      <c r="BR50" s="1115"/>
      <c r="BS50" s="1115"/>
      <c r="BT50" s="1115"/>
      <c r="BU50" s="1115"/>
      <c r="BV50" s="1115"/>
      <c r="BW50" s="1115"/>
      <c r="BX50" s="1115" t="s">
        <v>532</v>
      </c>
      <c r="BY50" s="1115"/>
      <c r="BZ50" s="1115"/>
      <c r="CA50" s="1115"/>
      <c r="CB50" s="1115"/>
      <c r="CC50" s="1115"/>
      <c r="CD50" s="1115"/>
      <c r="CE50" s="1115"/>
      <c r="CF50" s="1115" t="s">
        <v>533</v>
      </c>
      <c r="CG50" s="1115"/>
      <c r="CH50" s="1115"/>
      <c r="CI50" s="1115"/>
      <c r="CJ50" s="1115"/>
      <c r="CK50" s="1115"/>
      <c r="CL50" s="1115"/>
      <c r="CM50" s="1115"/>
      <c r="CN50" s="1115" t="s">
        <v>534</v>
      </c>
      <c r="CO50" s="1115"/>
      <c r="CP50" s="1115"/>
      <c r="CQ50" s="1115"/>
      <c r="CR50" s="1115"/>
      <c r="CS50" s="1115"/>
      <c r="CT50" s="1115"/>
      <c r="CU50" s="1115"/>
      <c r="CV50" s="1115" t="s">
        <v>535</v>
      </c>
      <c r="CW50" s="1115"/>
      <c r="CX50" s="1115"/>
      <c r="CY50" s="1115"/>
      <c r="CZ50" s="1115"/>
      <c r="DA50" s="1115"/>
      <c r="DB50" s="1115"/>
      <c r="DC50" s="1115"/>
    </row>
    <row r="51" spans="1:109" ht="13.5" customHeight="1" x14ac:dyDescent="0.2">
      <c r="B51" s="84"/>
      <c r="G51" s="1125"/>
      <c r="H51" s="1125"/>
      <c r="I51" s="1126"/>
      <c r="J51" s="1126"/>
      <c r="K51" s="1127"/>
      <c r="L51" s="1127"/>
      <c r="M51" s="1127"/>
      <c r="N51" s="1127"/>
      <c r="AM51" s="328"/>
      <c r="AN51" s="1128" t="s">
        <v>556</v>
      </c>
      <c r="AO51" s="1128"/>
      <c r="AP51" s="1128"/>
      <c r="AQ51" s="1128"/>
      <c r="AR51" s="1128"/>
      <c r="AS51" s="1128"/>
      <c r="AT51" s="1128"/>
      <c r="AU51" s="1128"/>
      <c r="AV51" s="1128"/>
      <c r="AW51" s="1128"/>
      <c r="AX51" s="1128"/>
      <c r="AY51" s="1128"/>
      <c r="AZ51" s="1128"/>
      <c r="BA51" s="1128"/>
      <c r="BB51" s="1128" t="s">
        <v>557</v>
      </c>
      <c r="BC51" s="1128"/>
      <c r="BD51" s="1128"/>
      <c r="BE51" s="1128"/>
      <c r="BF51" s="1128"/>
      <c r="BG51" s="1128"/>
      <c r="BH51" s="1128"/>
      <c r="BI51" s="1128"/>
      <c r="BJ51" s="1128"/>
      <c r="BK51" s="1128"/>
      <c r="BL51" s="1128"/>
      <c r="BM51" s="1128"/>
      <c r="BN51" s="1128"/>
      <c r="BO51" s="1128"/>
      <c r="BP51" s="1129"/>
      <c r="BQ51" s="1129"/>
      <c r="BR51" s="1129"/>
      <c r="BS51" s="1129"/>
      <c r="BT51" s="1129"/>
      <c r="BU51" s="1129"/>
      <c r="BV51" s="1129"/>
      <c r="BW51" s="1129"/>
      <c r="BX51" s="1129"/>
      <c r="BY51" s="1129"/>
      <c r="BZ51" s="1129"/>
      <c r="CA51" s="1129"/>
      <c r="CB51" s="1129"/>
      <c r="CC51" s="1129"/>
      <c r="CD51" s="1129"/>
      <c r="CE51" s="1129"/>
      <c r="CF51" s="1129"/>
      <c r="CG51" s="1129"/>
      <c r="CH51" s="1129"/>
      <c r="CI51" s="1129"/>
      <c r="CJ51" s="1129"/>
      <c r="CK51" s="1129"/>
      <c r="CL51" s="1129"/>
      <c r="CM51" s="1129"/>
      <c r="CN51" s="1129"/>
      <c r="CO51" s="1129"/>
      <c r="CP51" s="1129"/>
      <c r="CQ51" s="1129"/>
      <c r="CR51" s="1129"/>
      <c r="CS51" s="1129"/>
      <c r="CT51" s="1129"/>
      <c r="CU51" s="1129"/>
      <c r="CV51" s="1129"/>
      <c r="CW51" s="1129"/>
      <c r="CX51" s="1129"/>
      <c r="CY51" s="1129"/>
      <c r="CZ51" s="1129"/>
      <c r="DA51" s="1129"/>
      <c r="DB51" s="1129"/>
      <c r="DC51" s="1129"/>
    </row>
    <row r="52" spans="1:109" ht="13" x14ac:dyDescent="0.2">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ht="13" x14ac:dyDescent="0.2">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558</v>
      </c>
      <c r="BC53" s="1128"/>
      <c r="BD53" s="1128"/>
      <c r="BE53" s="1128"/>
      <c r="BF53" s="1128"/>
      <c r="BG53" s="1128"/>
      <c r="BH53" s="1128"/>
      <c r="BI53" s="1128"/>
      <c r="BJ53" s="1128"/>
      <c r="BK53" s="1128"/>
      <c r="BL53" s="1128"/>
      <c r="BM53" s="1128"/>
      <c r="BN53" s="1128"/>
      <c r="BO53" s="1128"/>
      <c r="BP53" s="1129">
        <v>42.9</v>
      </c>
      <c r="BQ53" s="1129"/>
      <c r="BR53" s="1129"/>
      <c r="BS53" s="1129"/>
      <c r="BT53" s="1129"/>
      <c r="BU53" s="1129"/>
      <c r="BV53" s="1129"/>
      <c r="BW53" s="1129"/>
      <c r="BX53" s="1129">
        <v>44.4</v>
      </c>
      <c r="BY53" s="1129"/>
      <c r="BZ53" s="1129"/>
      <c r="CA53" s="1129"/>
      <c r="CB53" s="1129"/>
      <c r="CC53" s="1129"/>
      <c r="CD53" s="1129"/>
      <c r="CE53" s="1129"/>
      <c r="CF53" s="1129">
        <v>45.7</v>
      </c>
      <c r="CG53" s="1129"/>
      <c r="CH53" s="1129"/>
      <c r="CI53" s="1129"/>
      <c r="CJ53" s="1129"/>
      <c r="CK53" s="1129"/>
      <c r="CL53" s="1129"/>
      <c r="CM53" s="1129"/>
      <c r="CN53" s="1129">
        <v>48.8</v>
      </c>
      <c r="CO53" s="1129"/>
      <c r="CP53" s="1129"/>
      <c r="CQ53" s="1129"/>
      <c r="CR53" s="1129"/>
      <c r="CS53" s="1129"/>
      <c r="CT53" s="1129"/>
      <c r="CU53" s="1129"/>
      <c r="CV53" s="1129">
        <v>50.2</v>
      </c>
      <c r="CW53" s="1129"/>
      <c r="CX53" s="1129"/>
      <c r="CY53" s="1129"/>
      <c r="CZ53" s="1129"/>
      <c r="DA53" s="1129"/>
      <c r="DB53" s="1129"/>
      <c r="DC53" s="1129"/>
    </row>
    <row r="54" spans="1:109" ht="13" x14ac:dyDescent="0.2">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ht="13" x14ac:dyDescent="0.2">
      <c r="A55" s="317"/>
      <c r="B55" s="84"/>
      <c r="G55" s="1113"/>
      <c r="H55" s="1113"/>
      <c r="I55" s="1113"/>
      <c r="J55" s="1113"/>
      <c r="K55" s="1127"/>
      <c r="L55" s="1127"/>
      <c r="M55" s="1127"/>
      <c r="N55" s="1127"/>
      <c r="AN55" s="1115" t="s">
        <v>70</v>
      </c>
      <c r="AO55" s="1115"/>
      <c r="AP55" s="1115"/>
      <c r="AQ55" s="1115"/>
      <c r="AR55" s="1115"/>
      <c r="AS55" s="1115"/>
      <c r="AT55" s="1115"/>
      <c r="AU55" s="1115"/>
      <c r="AV55" s="1115"/>
      <c r="AW55" s="1115"/>
      <c r="AX55" s="1115"/>
      <c r="AY55" s="1115"/>
      <c r="AZ55" s="1115"/>
      <c r="BA55" s="1115"/>
      <c r="BB55" s="1128" t="s">
        <v>557</v>
      </c>
      <c r="BC55" s="1128"/>
      <c r="BD55" s="1128"/>
      <c r="BE55" s="1128"/>
      <c r="BF55" s="1128"/>
      <c r="BG55" s="1128"/>
      <c r="BH55" s="1128"/>
      <c r="BI55" s="1128"/>
      <c r="BJ55" s="1128"/>
      <c r="BK55" s="1128"/>
      <c r="BL55" s="1128"/>
      <c r="BM55" s="1128"/>
      <c r="BN55" s="1128"/>
      <c r="BO55" s="1128"/>
      <c r="BP55" s="1129">
        <v>0</v>
      </c>
      <c r="BQ55" s="1129"/>
      <c r="BR55" s="1129"/>
      <c r="BS55" s="1129"/>
      <c r="BT55" s="1129"/>
      <c r="BU55" s="1129"/>
      <c r="BV55" s="1129"/>
      <c r="BW55" s="1129"/>
      <c r="BX55" s="1129">
        <v>0</v>
      </c>
      <c r="BY55" s="1129"/>
      <c r="BZ55" s="1129"/>
      <c r="CA55" s="1129"/>
      <c r="CB55" s="1129"/>
      <c r="CC55" s="1129"/>
      <c r="CD55" s="1129"/>
      <c r="CE55" s="1129"/>
      <c r="CF55" s="1129">
        <v>0</v>
      </c>
      <c r="CG55" s="1129"/>
      <c r="CH55" s="1129"/>
      <c r="CI55" s="1129"/>
      <c r="CJ55" s="1129"/>
      <c r="CK55" s="1129"/>
      <c r="CL55" s="1129"/>
      <c r="CM55" s="1129"/>
      <c r="CN55" s="1129">
        <v>0</v>
      </c>
      <c r="CO55" s="1129"/>
      <c r="CP55" s="1129"/>
      <c r="CQ55" s="1129"/>
      <c r="CR55" s="1129"/>
      <c r="CS55" s="1129"/>
      <c r="CT55" s="1129"/>
      <c r="CU55" s="1129"/>
      <c r="CV55" s="1129">
        <v>0</v>
      </c>
      <c r="CW55" s="1129"/>
      <c r="CX55" s="1129"/>
      <c r="CY55" s="1129"/>
      <c r="CZ55" s="1129"/>
      <c r="DA55" s="1129"/>
      <c r="DB55" s="1129"/>
      <c r="DC55" s="1129"/>
    </row>
    <row r="56" spans="1:109" ht="13" x14ac:dyDescent="0.2">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ht="13" x14ac:dyDescent="0.2">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558</v>
      </c>
      <c r="BC57" s="1128"/>
      <c r="BD57" s="1128"/>
      <c r="BE57" s="1128"/>
      <c r="BF57" s="1128"/>
      <c r="BG57" s="1128"/>
      <c r="BH57" s="1128"/>
      <c r="BI57" s="1128"/>
      <c r="BJ57" s="1128"/>
      <c r="BK57" s="1128"/>
      <c r="BL57" s="1128"/>
      <c r="BM57" s="1128"/>
      <c r="BN57" s="1128"/>
      <c r="BO57" s="1128"/>
      <c r="BP57" s="1129">
        <v>58.4</v>
      </c>
      <c r="BQ57" s="1129"/>
      <c r="BR57" s="1129"/>
      <c r="BS57" s="1129"/>
      <c r="BT57" s="1129"/>
      <c r="BU57" s="1129"/>
      <c r="BV57" s="1129"/>
      <c r="BW57" s="1129"/>
      <c r="BX57" s="1129">
        <v>61.8</v>
      </c>
      <c r="BY57" s="1129"/>
      <c r="BZ57" s="1129"/>
      <c r="CA57" s="1129"/>
      <c r="CB57" s="1129"/>
      <c r="CC57" s="1129"/>
      <c r="CD57" s="1129"/>
      <c r="CE57" s="1129"/>
      <c r="CF57" s="1129">
        <v>63.1</v>
      </c>
      <c r="CG57" s="1129"/>
      <c r="CH57" s="1129"/>
      <c r="CI57" s="1129"/>
      <c r="CJ57" s="1129"/>
      <c r="CK57" s="1129"/>
      <c r="CL57" s="1129"/>
      <c r="CM57" s="1129"/>
      <c r="CN57" s="1129">
        <v>62.2</v>
      </c>
      <c r="CO57" s="1129"/>
      <c r="CP57" s="1129"/>
      <c r="CQ57" s="1129"/>
      <c r="CR57" s="1129"/>
      <c r="CS57" s="1129"/>
      <c r="CT57" s="1129"/>
      <c r="CU57" s="1129"/>
      <c r="CV57" s="1129">
        <v>61</v>
      </c>
      <c r="CW57" s="1129"/>
      <c r="CX57" s="1129"/>
      <c r="CY57" s="1129"/>
      <c r="CZ57" s="1129"/>
      <c r="DA57" s="1129"/>
      <c r="DB57" s="1129"/>
      <c r="DC57" s="1129"/>
      <c r="DD57" s="341"/>
      <c r="DE57" s="323"/>
    </row>
    <row r="58" spans="1:109" s="317" customFormat="1" ht="13" x14ac:dyDescent="0.2">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ht="13" x14ac:dyDescent="0.2">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ht="13" x14ac:dyDescent="0.2">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ht="13" x14ac:dyDescent="0.2">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ht="13" x14ac:dyDescent="0.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6.5" x14ac:dyDescent="0.2">
      <c r="B63" s="92" t="s">
        <v>331</v>
      </c>
    </row>
    <row r="64" spans="1:109" ht="13" x14ac:dyDescent="0.2">
      <c r="B64" s="84"/>
      <c r="G64" s="326"/>
      <c r="N64" s="339"/>
      <c r="AM64" s="326"/>
      <c r="AN64" s="326" t="s">
        <v>555</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ht="13" x14ac:dyDescent="0.2">
      <c r="B65" s="84"/>
      <c r="AN65" s="1116" t="s">
        <v>539</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ht="13" x14ac:dyDescent="0.2">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ht="13" x14ac:dyDescent="0.2">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ht="13" x14ac:dyDescent="0.2">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ht="13" x14ac:dyDescent="0.2">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ht="13" x14ac:dyDescent="0.2">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ht="13" x14ac:dyDescent="0.2">
      <c r="B71" s="84"/>
      <c r="G71" s="327"/>
      <c r="I71" s="330"/>
      <c r="J71" s="331"/>
      <c r="K71" s="331"/>
      <c r="L71" s="335"/>
      <c r="M71" s="331"/>
      <c r="N71" s="335"/>
      <c r="AM71" s="327"/>
      <c r="AN71" s="50" t="s">
        <v>172</v>
      </c>
    </row>
    <row r="72" spans="2:107" ht="13" x14ac:dyDescent="0.2">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419</v>
      </c>
      <c r="BQ72" s="1115"/>
      <c r="BR72" s="1115"/>
      <c r="BS72" s="1115"/>
      <c r="BT72" s="1115"/>
      <c r="BU72" s="1115"/>
      <c r="BV72" s="1115"/>
      <c r="BW72" s="1115"/>
      <c r="BX72" s="1115" t="s">
        <v>532</v>
      </c>
      <c r="BY72" s="1115"/>
      <c r="BZ72" s="1115"/>
      <c r="CA72" s="1115"/>
      <c r="CB72" s="1115"/>
      <c r="CC72" s="1115"/>
      <c r="CD72" s="1115"/>
      <c r="CE72" s="1115"/>
      <c r="CF72" s="1115" t="s">
        <v>533</v>
      </c>
      <c r="CG72" s="1115"/>
      <c r="CH72" s="1115"/>
      <c r="CI72" s="1115"/>
      <c r="CJ72" s="1115"/>
      <c r="CK72" s="1115"/>
      <c r="CL72" s="1115"/>
      <c r="CM72" s="1115"/>
      <c r="CN72" s="1115" t="s">
        <v>534</v>
      </c>
      <c r="CO72" s="1115"/>
      <c r="CP72" s="1115"/>
      <c r="CQ72" s="1115"/>
      <c r="CR72" s="1115"/>
      <c r="CS72" s="1115"/>
      <c r="CT72" s="1115"/>
      <c r="CU72" s="1115"/>
      <c r="CV72" s="1115" t="s">
        <v>535</v>
      </c>
      <c r="CW72" s="1115"/>
      <c r="CX72" s="1115"/>
      <c r="CY72" s="1115"/>
      <c r="CZ72" s="1115"/>
      <c r="DA72" s="1115"/>
      <c r="DB72" s="1115"/>
      <c r="DC72" s="1115"/>
    </row>
    <row r="73" spans="2:107" ht="13" x14ac:dyDescent="0.2">
      <c r="B73" s="84"/>
      <c r="G73" s="1125"/>
      <c r="H73" s="1125"/>
      <c r="I73" s="1125"/>
      <c r="J73" s="1125"/>
      <c r="K73" s="1131"/>
      <c r="L73" s="1131"/>
      <c r="M73" s="1131"/>
      <c r="N73" s="1131"/>
      <c r="AM73" s="328"/>
      <c r="AN73" s="1128" t="s">
        <v>556</v>
      </c>
      <c r="AO73" s="1128"/>
      <c r="AP73" s="1128"/>
      <c r="AQ73" s="1128"/>
      <c r="AR73" s="1128"/>
      <c r="AS73" s="1128"/>
      <c r="AT73" s="1128"/>
      <c r="AU73" s="1128"/>
      <c r="AV73" s="1128"/>
      <c r="AW73" s="1128"/>
      <c r="AX73" s="1128"/>
      <c r="AY73" s="1128"/>
      <c r="AZ73" s="1128"/>
      <c r="BA73" s="1128"/>
      <c r="BB73" s="1128" t="s">
        <v>557</v>
      </c>
      <c r="BC73" s="1128"/>
      <c r="BD73" s="1128"/>
      <c r="BE73" s="1128"/>
      <c r="BF73" s="1128"/>
      <c r="BG73" s="1128"/>
      <c r="BH73" s="1128"/>
      <c r="BI73" s="1128"/>
      <c r="BJ73" s="1128"/>
      <c r="BK73" s="1128"/>
      <c r="BL73" s="1128"/>
      <c r="BM73" s="1128"/>
      <c r="BN73" s="1128"/>
      <c r="BO73" s="1128"/>
      <c r="BP73" s="1129"/>
      <c r="BQ73" s="1129"/>
      <c r="BR73" s="1129"/>
      <c r="BS73" s="1129"/>
      <c r="BT73" s="1129"/>
      <c r="BU73" s="1129"/>
      <c r="BV73" s="1129"/>
      <c r="BW73" s="1129"/>
      <c r="BX73" s="1129"/>
      <c r="BY73" s="1129"/>
      <c r="BZ73" s="1129"/>
      <c r="CA73" s="1129"/>
      <c r="CB73" s="1129"/>
      <c r="CC73" s="1129"/>
      <c r="CD73" s="1129"/>
      <c r="CE73" s="1129"/>
      <c r="CF73" s="1129"/>
      <c r="CG73" s="1129"/>
      <c r="CH73" s="1129"/>
      <c r="CI73" s="1129"/>
      <c r="CJ73" s="1129"/>
      <c r="CK73" s="1129"/>
      <c r="CL73" s="1129"/>
      <c r="CM73" s="1129"/>
      <c r="CN73" s="1129"/>
      <c r="CO73" s="1129"/>
      <c r="CP73" s="1129"/>
      <c r="CQ73" s="1129"/>
      <c r="CR73" s="1129"/>
      <c r="CS73" s="1129"/>
      <c r="CT73" s="1129"/>
      <c r="CU73" s="1129"/>
      <c r="CV73" s="1129"/>
      <c r="CW73" s="1129"/>
      <c r="CX73" s="1129"/>
      <c r="CY73" s="1129"/>
      <c r="CZ73" s="1129"/>
      <c r="DA73" s="1129"/>
      <c r="DB73" s="1129"/>
      <c r="DC73" s="1129"/>
    </row>
    <row r="74" spans="2:107" ht="13" x14ac:dyDescent="0.2">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ht="13" x14ac:dyDescent="0.2">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410</v>
      </c>
      <c r="BC75" s="1128"/>
      <c r="BD75" s="1128"/>
      <c r="BE75" s="1128"/>
      <c r="BF75" s="1128"/>
      <c r="BG75" s="1128"/>
      <c r="BH75" s="1128"/>
      <c r="BI75" s="1128"/>
      <c r="BJ75" s="1128"/>
      <c r="BK75" s="1128"/>
      <c r="BL75" s="1128"/>
      <c r="BM75" s="1128"/>
      <c r="BN75" s="1128"/>
      <c r="BO75" s="1128"/>
      <c r="BP75" s="1129">
        <v>4.7</v>
      </c>
      <c r="BQ75" s="1129"/>
      <c r="BR75" s="1129"/>
      <c r="BS75" s="1129"/>
      <c r="BT75" s="1129"/>
      <c r="BU75" s="1129"/>
      <c r="BV75" s="1129"/>
      <c r="BW75" s="1129"/>
      <c r="BX75" s="1129">
        <v>4.8</v>
      </c>
      <c r="BY75" s="1129"/>
      <c r="BZ75" s="1129"/>
      <c r="CA75" s="1129"/>
      <c r="CB75" s="1129"/>
      <c r="CC75" s="1129"/>
      <c r="CD75" s="1129"/>
      <c r="CE75" s="1129"/>
      <c r="CF75" s="1129">
        <v>5.6</v>
      </c>
      <c r="CG75" s="1129"/>
      <c r="CH75" s="1129"/>
      <c r="CI75" s="1129"/>
      <c r="CJ75" s="1129"/>
      <c r="CK75" s="1129"/>
      <c r="CL75" s="1129"/>
      <c r="CM75" s="1129"/>
      <c r="CN75" s="1129">
        <v>6.2</v>
      </c>
      <c r="CO75" s="1129"/>
      <c r="CP75" s="1129"/>
      <c r="CQ75" s="1129"/>
      <c r="CR75" s="1129"/>
      <c r="CS75" s="1129"/>
      <c r="CT75" s="1129"/>
      <c r="CU75" s="1129"/>
      <c r="CV75" s="1129">
        <v>6.6</v>
      </c>
      <c r="CW75" s="1129"/>
      <c r="CX75" s="1129"/>
      <c r="CY75" s="1129"/>
      <c r="CZ75" s="1129"/>
      <c r="DA75" s="1129"/>
      <c r="DB75" s="1129"/>
      <c r="DC75" s="1129"/>
    </row>
    <row r="76" spans="2:107" ht="13" x14ac:dyDescent="0.2">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ht="13" x14ac:dyDescent="0.2">
      <c r="B77" s="84"/>
      <c r="G77" s="1113"/>
      <c r="H77" s="1113"/>
      <c r="I77" s="1113"/>
      <c r="J77" s="1113"/>
      <c r="K77" s="1131"/>
      <c r="L77" s="1131"/>
      <c r="M77" s="1131"/>
      <c r="N77" s="1131"/>
      <c r="AN77" s="1115" t="s">
        <v>70</v>
      </c>
      <c r="AO77" s="1115"/>
      <c r="AP77" s="1115"/>
      <c r="AQ77" s="1115"/>
      <c r="AR77" s="1115"/>
      <c r="AS77" s="1115"/>
      <c r="AT77" s="1115"/>
      <c r="AU77" s="1115"/>
      <c r="AV77" s="1115"/>
      <c r="AW77" s="1115"/>
      <c r="AX77" s="1115"/>
      <c r="AY77" s="1115"/>
      <c r="AZ77" s="1115"/>
      <c r="BA77" s="1115"/>
      <c r="BB77" s="1128" t="s">
        <v>557</v>
      </c>
      <c r="BC77" s="1128"/>
      <c r="BD77" s="1128"/>
      <c r="BE77" s="1128"/>
      <c r="BF77" s="1128"/>
      <c r="BG77" s="1128"/>
      <c r="BH77" s="1128"/>
      <c r="BI77" s="1128"/>
      <c r="BJ77" s="1128"/>
      <c r="BK77" s="1128"/>
      <c r="BL77" s="1128"/>
      <c r="BM77" s="1128"/>
      <c r="BN77" s="1128"/>
      <c r="BO77" s="1128"/>
      <c r="BP77" s="1129">
        <v>0</v>
      </c>
      <c r="BQ77" s="1129"/>
      <c r="BR77" s="1129"/>
      <c r="BS77" s="1129"/>
      <c r="BT77" s="1129"/>
      <c r="BU77" s="1129"/>
      <c r="BV77" s="1129"/>
      <c r="BW77" s="1129"/>
      <c r="BX77" s="1129">
        <v>0</v>
      </c>
      <c r="BY77" s="1129"/>
      <c r="BZ77" s="1129"/>
      <c r="CA77" s="1129"/>
      <c r="CB77" s="1129"/>
      <c r="CC77" s="1129"/>
      <c r="CD77" s="1129"/>
      <c r="CE77" s="1129"/>
      <c r="CF77" s="1129">
        <v>0</v>
      </c>
      <c r="CG77" s="1129"/>
      <c r="CH77" s="1129"/>
      <c r="CI77" s="1129"/>
      <c r="CJ77" s="1129"/>
      <c r="CK77" s="1129"/>
      <c r="CL77" s="1129"/>
      <c r="CM77" s="1129"/>
      <c r="CN77" s="1129">
        <v>0</v>
      </c>
      <c r="CO77" s="1129"/>
      <c r="CP77" s="1129"/>
      <c r="CQ77" s="1129"/>
      <c r="CR77" s="1129"/>
      <c r="CS77" s="1129"/>
      <c r="CT77" s="1129"/>
      <c r="CU77" s="1129"/>
      <c r="CV77" s="1129">
        <v>0</v>
      </c>
      <c r="CW77" s="1129"/>
      <c r="CX77" s="1129"/>
      <c r="CY77" s="1129"/>
      <c r="CZ77" s="1129"/>
      <c r="DA77" s="1129"/>
      <c r="DB77" s="1129"/>
      <c r="DC77" s="1129"/>
    </row>
    <row r="78" spans="2:107" ht="13" x14ac:dyDescent="0.2">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ht="13" x14ac:dyDescent="0.2">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410</v>
      </c>
      <c r="BC79" s="1128"/>
      <c r="BD79" s="1128"/>
      <c r="BE79" s="1128"/>
      <c r="BF79" s="1128"/>
      <c r="BG79" s="1128"/>
      <c r="BH79" s="1128"/>
      <c r="BI79" s="1128"/>
      <c r="BJ79" s="1128"/>
      <c r="BK79" s="1128"/>
      <c r="BL79" s="1128"/>
      <c r="BM79" s="1128"/>
      <c r="BN79" s="1128"/>
      <c r="BO79" s="1128"/>
      <c r="BP79" s="1129">
        <v>5.6</v>
      </c>
      <c r="BQ79" s="1129"/>
      <c r="BR79" s="1129"/>
      <c r="BS79" s="1129"/>
      <c r="BT79" s="1129"/>
      <c r="BU79" s="1129"/>
      <c r="BV79" s="1129"/>
      <c r="BW79" s="1129"/>
      <c r="BX79" s="1129">
        <v>5.3</v>
      </c>
      <c r="BY79" s="1129"/>
      <c r="BZ79" s="1129"/>
      <c r="CA79" s="1129"/>
      <c r="CB79" s="1129"/>
      <c r="CC79" s="1129"/>
      <c r="CD79" s="1129"/>
      <c r="CE79" s="1129"/>
      <c r="CF79" s="1129">
        <v>5.8</v>
      </c>
      <c r="CG79" s="1129"/>
      <c r="CH79" s="1129"/>
      <c r="CI79" s="1129"/>
      <c r="CJ79" s="1129"/>
      <c r="CK79" s="1129"/>
      <c r="CL79" s="1129"/>
      <c r="CM79" s="1129"/>
      <c r="CN79" s="1129">
        <v>5.8</v>
      </c>
      <c r="CO79" s="1129"/>
      <c r="CP79" s="1129"/>
      <c r="CQ79" s="1129"/>
      <c r="CR79" s="1129"/>
      <c r="CS79" s="1129"/>
      <c r="CT79" s="1129"/>
      <c r="CU79" s="1129"/>
      <c r="CV79" s="1129">
        <v>6.6</v>
      </c>
      <c r="CW79" s="1129"/>
      <c r="CX79" s="1129"/>
      <c r="CY79" s="1129"/>
      <c r="CZ79" s="1129"/>
      <c r="DA79" s="1129"/>
      <c r="DB79" s="1129"/>
      <c r="DC79" s="1129"/>
    </row>
    <row r="80" spans="2:107" ht="13" x14ac:dyDescent="0.2">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ht="13" x14ac:dyDescent="0.2">
      <c r="B81" s="84"/>
    </row>
    <row r="82" spans="2:109" ht="16.5" x14ac:dyDescent="0.2">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ht="13"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ht="13" x14ac:dyDescent="0.2">
      <c r="DD84" s="94"/>
      <c r="DE84" s="94"/>
    </row>
    <row r="85" spans="2:109" ht="13" x14ac:dyDescent="0.2">
      <c r="DD85" s="94"/>
      <c r="DE85" s="94"/>
    </row>
  </sheetData>
  <sheetProtection algorithmName="SHA-512" hashValue="cs2DEzIIXNdf4mHAgicVvbnGrhcmYn05TAcxmXSPTn1CLT3OzimZU62sOeOOl/OXMGyXWx1U9yQZRv++WQSM5Q==" saltValue="kEFuN5PBUg1JjmQc63g/U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orientation="portrait"/>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90" zoomScaleNormal="90" zoomScaleSheetLayoutView="70" workbookViewId="0"/>
  </sheetViews>
  <sheetFormatPr defaultColWidth="0" defaultRowHeight="13.5" customHeight="1" zeroHeight="1" x14ac:dyDescent="0.2"/>
  <cols>
    <col min="1" max="34" width="2.453125" style="81" customWidth="1"/>
    <col min="35" max="122" width="2.453125" style="82" customWidth="1"/>
    <col min="123" max="123" width="2.453125" style="82" hidden="1" customWidth="1"/>
    <col min="124" max="16384" width="2.4531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 x14ac:dyDescent="0.2">
      <c r="S2" s="82"/>
      <c r="AH2" s="82"/>
    </row>
    <row r="3" spans="1:34" ht="13"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 x14ac:dyDescent="0.2"/>
    <row r="5" spans="1:34" ht="13" x14ac:dyDescent="0.2"/>
    <row r="6" spans="1:34" ht="13" x14ac:dyDescent="0.2"/>
    <row r="7" spans="1:34" ht="13" x14ac:dyDescent="0.2"/>
    <row r="8" spans="1:34" ht="13" x14ac:dyDescent="0.2"/>
    <row r="9" spans="1:34" ht="13" x14ac:dyDescent="0.2">
      <c r="AH9" s="8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82"/>
    </row>
    <row r="18" spans="12:34" ht="13" x14ac:dyDescent="0.2"/>
    <row r="19" spans="12:34" ht="13" x14ac:dyDescent="0.2"/>
    <row r="20" spans="12:34" ht="13" x14ac:dyDescent="0.2">
      <c r="AH20" s="82"/>
    </row>
    <row r="21" spans="12:34" ht="13" x14ac:dyDescent="0.2">
      <c r="AH21" s="82"/>
    </row>
    <row r="22" spans="12:34" ht="13" x14ac:dyDescent="0.2"/>
    <row r="23" spans="12:34" ht="13" x14ac:dyDescent="0.2"/>
    <row r="24" spans="12:34" ht="13" x14ac:dyDescent="0.2">
      <c r="Q24" s="82"/>
    </row>
    <row r="25" spans="12:34" ht="13" x14ac:dyDescent="0.2"/>
    <row r="26" spans="12:34" ht="13" x14ac:dyDescent="0.2"/>
    <row r="27" spans="12:34" ht="13" x14ac:dyDescent="0.2"/>
    <row r="28" spans="12:34" ht="13" x14ac:dyDescent="0.2">
      <c r="O28" s="82"/>
      <c r="T28" s="82"/>
      <c r="AH28" s="82"/>
    </row>
    <row r="29" spans="12:34" ht="13" x14ac:dyDescent="0.2"/>
    <row r="30" spans="12:34" ht="13" x14ac:dyDescent="0.2"/>
    <row r="31" spans="12:34" ht="13" x14ac:dyDescent="0.2">
      <c r="Q31" s="82"/>
    </row>
    <row r="32" spans="12:34" ht="13" x14ac:dyDescent="0.2">
      <c r="L32" s="82"/>
    </row>
    <row r="33" spans="2:34" ht="13" x14ac:dyDescent="0.2">
      <c r="C33" s="82"/>
      <c r="E33" s="82"/>
      <c r="G33" s="82"/>
      <c r="I33" s="82"/>
      <c r="X33" s="82"/>
    </row>
    <row r="34" spans="2:34" ht="13" x14ac:dyDescent="0.2">
      <c r="B34" s="82"/>
      <c r="P34" s="82"/>
      <c r="R34" s="82"/>
      <c r="T34" s="82"/>
    </row>
    <row r="35" spans="2:34" ht="13" x14ac:dyDescent="0.2">
      <c r="D35" s="82"/>
      <c r="W35" s="82"/>
      <c r="AC35" s="82"/>
      <c r="AD35" s="82"/>
      <c r="AE35" s="82"/>
      <c r="AF35" s="82"/>
      <c r="AG35" s="82"/>
      <c r="AH35" s="82"/>
    </row>
    <row r="36" spans="2:34" ht="13" x14ac:dyDescent="0.2">
      <c r="H36" s="82"/>
      <c r="J36" s="82"/>
      <c r="K36" s="82"/>
      <c r="M36" s="82"/>
      <c r="Y36" s="82"/>
      <c r="Z36" s="82"/>
      <c r="AA36" s="82"/>
      <c r="AB36" s="82"/>
      <c r="AC36" s="82"/>
      <c r="AD36" s="82"/>
      <c r="AE36" s="82"/>
      <c r="AF36" s="82"/>
      <c r="AG36" s="82"/>
      <c r="AH36" s="82"/>
    </row>
    <row r="37" spans="2:34" ht="13" x14ac:dyDescent="0.2">
      <c r="AH37" s="82"/>
    </row>
    <row r="38" spans="2:34" ht="13" x14ac:dyDescent="0.2">
      <c r="AG38" s="82"/>
      <c r="AH38" s="82"/>
    </row>
    <row r="39" spans="2:34" ht="13" x14ac:dyDescent="0.2"/>
    <row r="40" spans="2:34" ht="13" x14ac:dyDescent="0.2">
      <c r="X40" s="82"/>
    </row>
    <row r="41" spans="2:34" ht="13" x14ac:dyDescent="0.2">
      <c r="R41" s="82"/>
    </row>
    <row r="42" spans="2:34" ht="13" x14ac:dyDescent="0.2">
      <c r="W42" s="82"/>
    </row>
    <row r="43" spans="2:34" ht="13" x14ac:dyDescent="0.2">
      <c r="Y43" s="82"/>
      <c r="Z43" s="82"/>
      <c r="AA43" s="82"/>
      <c r="AB43" s="82"/>
      <c r="AC43" s="82"/>
      <c r="AD43" s="82"/>
      <c r="AE43" s="82"/>
      <c r="AF43" s="82"/>
      <c r="AG43" s="82"/>
      <c r="AH43" s="82"/>
    </row>
    <row r="44" spans="2:34" ht="13" x14ac:dyDescent="0.2">
      <c r="AH44" s="82"/>
    </row>
    <row r="45" spans="2:34" ht="13" x14ac:dyDescent="0.2">
      <c r="X45" s="82"/>
    </row>
    <row r="46" spans="2:34" ht="13" x14ac:dyDescent="0.2"/>
    <row r="47" spans="2:34" ht="13" x14ac:dyDescent="0.2"/>
    <row r="48" spans="2:34" ht="13" x14ac:dyDescent="0.2">
      <c r="W48" s="82"/>
      <c r="Y48" s="82"/>
      <c r="Z48" s="82"/>
      <c r="AA48" s="82"/>
      <c r="AB48" s="82"/>
      <c r="AC48" s="82"/>
      <c r="AD48" s="82"/>
      <c r="AE48" s="82"/>
      <c r="AF48" s="82"/>
      <c r="AG48" s="82"/>
      <c r="AH48" s="82"/>
    </row>
    <row r="49" spans="28:34" ht="13" x14ac:dyDescent="0.2"/>
    <row r="50" spans="28:34" ht="13" x14ac:dyDescent="0.2">
      <c r="AE50" s="82"/>
      <c r="AF50" s="82"/>
      <c r="AG50" s="82"/>
      <c r="AH50" s="82"/>
    </row>
    <row r="51" spans="28:34" ht="13" x14ac:dyDescent="0.2">
      <c r="AC51" s="82"/>
      <c r="AD51" s="82"/>
      <c r="AE51" s="82"/>
      <c r="AF51" s="82"/>
      <c r="AG51" s="82"/>
      <c r="AH51" s="82"/>
    </row>
    <row r="52" spans="28:34" ht="13" x14ac:dyDescent="0.2"/>
    <row r="53" spans="28:34" ht="13" x14ac:dyDescent="0.2">
      <c r="AF53" s="82"/>
      <c r="AG53" s="82"/>
      <c r="AH53" s="82"/>
    </row>
    <row r="54" spans="28:34" ht="13" x14ac:dyDescent="0.2">
      <c r="AH54" s="82"/>
    </row>
    <row r="55" spans="28:34" ht="13" x14ac:dyDescent="0.2"/>
    <row r="56" spans="28:34" ht="13" x14ac:dyDescent="0.2">
      <c r="AB56" s="82"/>
      <c r="AC56" s="82"/>
      <c r="AD56" s="82"/>
      <c r="AE56" s="82"/>
      <c r="AF56" s="82"/>
      <c r="AG56" s="82"/>
      <c r="AH56" s="82"/>
    </row>
    <row r="57" spans="28:34" ht="13" x14ac:dyDescent="0.2">
      <c r="AH57" s="82"/>
    </row>
    <row r="58" spans="28:34" ht="13" x14ac:dyDescent="0.2">
      <c r="AH58" s="82"/>
    </row>
    <row r="59" spans="28:34" ht="13" x14ac:dyDescent="0.2"/>
    <row r="60" spans="28:34" ht="13" x14ac:dyDescent="0.2"/>
    <row r="61" spans="28:34" ht="13" x14ac:dyDescent="0.2"/>
    <row r="62" spans="28:34" ht="13" x14ac:dyDescent="0.2"/>
    <row r="63" spans="28:34" ht="13" x14ac:dyDescent="0.2">
      <c r="AH63" s="82"/>
    </row>
    <row r="64" spans="28:34" ht="13" x14ac:dyDescent="0.2">
      <c r="AG64" s="82"/>
      <c r="AH64" s="82"/>
    </row>
    <row r="65" spans="28:34" ht="13" x14ac:dyDescent="0.2"/>
    <row r="66" spans="28:34" ht="13" x14ac:dyDescent="0.2"/>
    <row r="67" spans="28:34" ht="13" x14ac:dyDescent="0.2"/>
    <row r="68" spans="28:34" ht="13" x14ac:dyDescent="0.2">
      <c r="AB68" s="82"/>
      <c r="AC68" s="82"/>
      <c r="AD68" s="82"/>
      <c r="AE68" s="82"/>
      <c r="AF68" s="82"/>
      <c r="AG68" s="82"/>
      <c r="AH68" s="82"/>
    </row>
    <row r="69" spans="28:34" ht="13" x14ac:dyDescent="0.2">
      <c r="AF69" s="82"/>
      <c r="AG69" s="82"/>
      <c r="AH69" s="82"/>
    </row>
    <row r="70" spans="28:34" ht="13" x14ac:dyDescent="0.2"/>
    <row r="71" spans="28:34" ht="13" x14ac:dyDescent="0.2"/>
    <row r="72" spans="28:34" ht="13" x14ac:dyDescent="0.2"/>
    <row r="73" spans="28:34" ht="13" x14ac:dyDescent="0.2"/>
    <row r="74" spans="28:34" ht="13" x14ac:dyDescent="0.2"/>
    <row r="75" spans="28:34" ht="13" x14ac:dyDescent="0.2">
      <c r="AH75" s="82"/>
    </row>
    <row r="76" spans="28:34" ht="13" x14ac:dyDescent="0.2">
      <c r="AF76" s="82"/>
      <c r="AG76" s="82"/>
      <c r="AH76" s="82"/>
    </row>
    <row r="77" spans="28:34" ht="13" x14ac:dyDescent="0.2">
      <c r="AG77" s="82"/>
      <c r="AH77" s="82"/>
    </row>
    <row r="78" spans="28:34" ht="13" x14ac:dyDescent="0.2"/>
    <row r="79" spans="28:34" ht="13" x14ac:dyDescent="0.2"/>
    <row r="80" spans="28:34" ht="13" x14ac:dyDescent="0.2"/>
    <row r="81" spans="25:34" ht="13" x14ac:dyDescent="0.2"/>
    <row r="82" spans="25:34" ht="13" x14ac:dyDescent="0.2">
      <c r="Y82" s="82"/>
    </row>
    <row r="83" spans="25:34" ht="13" x14ac:dyDescent="0.2">
      <c r="Y83" s="82"/>
      <c r="Z83" s="82"/>
      <c r="AA83" s="82"/>
      <c r="AB83" s="82"/>
      <c r="AC83" s="82"/>
      <c r="AD83" s="82"/>
      <c r="AE83" s="82"/>
      <c r="AF83" s="82"/>
      <c r="AG83" s="82"/>
      <c r="AH83" s="82"/>
    </row>
    <row r="84" spans="25:34" ht="13" x14ac:dyDescent="0.2"/>
    <row r="85" spans="25:34" ht="13" x14ac:dyDescent="0.2"/>
    <row r="86" spans="25:34" ht="13" x14ac:dyDescent="0.2"/>
    <row r="87" spans="25:34" ht="13" x14ac:dyDescent="0.2"/>
    <row r="88" spans="25:34" ht="13" x14ac:dyDescent="0.2">
      <c r="AH88" s="8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111</v>
      </c>
    </row>
  </sheetData>
  <sheetProtection algorithmName="SHA-512" hashValue="vdlqJyJjzJQNJ+PyU3bZQicB7w6e9LP2JfCSup/FGRXEkxk6NO11mgltW/D7PZQhTHYwC30+YRfIpNv4BuZM4Q==" saltValue="vlmcD3tLr24gK7Exc9Lnxw=="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90" zoomScaleNormal="90" zoomScaleSheetLayoutView="55" workbookViewId="0"/>
  </sheetViews>
  <sheetFormatPr defaultColWidth="0" defaultRowHeight="13.5" customHeight="1" zeroHeight="1" x14ac:dyDescent="0.2"/>
  <cols>
    <col min="1" max="34" width="2.453125" style="81" customWidth="1"/>
    <col min="35" max="122" width="2.453125" style="82" customWidth="1"/>
    <col min="123" max="123" width="2.453125" style="82" hidden="1" customWidth="1"/>
    <col min="124" max="16384" width="2.4531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 x14ac:dyDescent="0.2">
      <c r="S2" s="82"/>
      <c r="AH2" s="82"/>
    </row>
    <row r="3" spans="2:34" ht="13"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 x14ac:dyDescent="0.2"/>
    <row r="5" spans="2:34" ht="13" x14ac:dyDescent="0.2"/>
    <row r="6" spans="2:34" ht="13" x14ac:dyDescent="0.2"/>
    <row r="7" spans="2:34" ht="13" x14ac:dyDescent="0.2"/>
    <row r="8" spans="2:34" ht="13" x14ac:dyDescent="0.2"/>
    <row r="9" spans="2:34" ht="13" x14ac:dyDescent="0.2">
      <c r="AH9" s="8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82"/>
    </row>
    <row r="18" spans="12:34" ht="13" x14ac:dyDescent="0.2"/>
    <row r="19" spans="12:34" ht="13" x14ac:dyDescent="0.2"/>
    <row r="20" spans="12:34" ht="13" x14ac:dyDescent="0.2">
      <c r="AH20" s="82"/>
    </row>
    <row r="21" spans="12:34" ht="13" x14ac:dyDescent="0.2">
      <c r="AH21" s="82"/>
    </row>
    <row r="22" spans="12:34" ht="13" x14ac:dyDescent="0.2"/>
    <row r="23" spans="12:34" ht="13" x14ac:dyDescent="0.2"/>
    <row r="24" spans="12:34" ht="13" x14ac:dyDescent="0.2">
      <c r="Q24" s="82"/>
    </row>
    <row r="25" spans="12:34" ht="13" x14ac:dyDescent="0.2"/>
    <row r="26" spans="12:34" ht="13" x14ac:dyDescent="0.2"/>
    <row r="27" spans="12:34" ht="13" x14ac:dyDescent="0.2"/>
    <row r="28" spans="12:34" ht="13" x14ac:dyDescent="0.2">
      <c r="O28" s="82"/>
      <c r="T28" s="82"/>
      <c r="AH28" s="82"/>
    </row>
    <row r="29" spans="12:34" ht="13" x14ac:dyDescent="0.2"/>
    <row r="30" spans="12:34" ht="13" x14ac:dyDescent="0.2"/>
    <row r="31" spans="12:34" ht="13" x14ac:dyDescent="0.2">
      <c r="Q31" s="82"/>
    </row>
    <row r="32" spans="12:34" ht="13" x14ac:dyDescent="0.2">
      <c r="L32" s="82"/>
    </row>
    <row r="33" spans="2:34" ht="13" x14ac:dyDescent="0.2">
      <c r="C33" s="82"/>
      <c r="E33" s="82"/>
      <c r="G33" s="82"/>
      <c r="I33" s="82"/>
      <c r="X33" s="82"/>
    </row>
    <row r="34" spans="2:34" ht="13" x14ac:dyDescent="0.2">
      <c r="B34" s="82"/>
      <c r="P34" s="82"/>
      <c r="R34" s="82"/>
      <c r="T34" s="82"/>
    </row>
    <row r="35" spans="2:34" ht="13" x14ac:dyDescent="0.2">
      <c r="D35" s="82"/>
      <c r="W35" s="82"/>
      <c r="AC35" s="82"/>
      <c r="AD35" s="82"/>
      <c r="AE35" s="82"/>
      <c r="AF35" s="82"/>
      <c r="AG35" s="82"/>
      <c r="AH35" s="82"/>
    </row>
    <row r="36" spans="2:34" ht="13" x14ac:dyDescent="0.2">
      <c r="H36" s="82"/>
      <c r="J36" s="82"/>
      <c r="K36" s="82"/>
      <c r="M36" s="82"/>
      <c r="Y36" s="82"/>
      <c r="Z36" s="82"/>
      <c r="AA36" s="82"/>
      <c r="AB36" s="82"/>
      <c r="AC36" s="82"/>
      <c r="AD36" s="82"/>
      <c r="AE36" s="82"/>
      <c r="AF36" s="82"/>
      <c r="AG36" s="82"/>
      <c r="AH36" s="82"/>
    </row>
    <row r="37" spans="2:34" ht="13" x14ac:dyDescent="0.2">
      <c r="AH37" s="82"/>
    </row>
    <row r="38" spans="2:34" ht="13" x14ac:dyDescent="0.2">
      <c r="AG38" s="82"/>
      <c r="AH38" s="82"/>
    </row>
    <row r="39" spans="2:34" ht="13" x14ac:dyDescent="0.2"/>
    <row r="40" spans="2:34" ht="13" x14ac:dyDescent="0.2">
      <c r="X40" s="82"/>
    </row>
    <row r="41" spans="2:34" ht="13" x14ac:dyDescent="0.2">
      <c r="R41" s="82"/>
    </row>
    <row r="42" spans="2:34" ht="13" x14ac:dyDescent="0.2">
      <c r="W42" s="82"/>
    </row>
    <row r="43" spans="2:34" ht="13" x14ac:dyDescent="0.2">
      <c r="Y43" s="82"/>
      <c r="Z43" s="82"/>
      <c r="AA43" s="82"/>
      <c r="AB43" s="82"/>
      <c r="AC43" s="82"/>
      <c r="AD43" s="82"/>
      <c r="AE43" s="82"/>
      <c r="AF43" s="82"/>
      <c r="AG43" s="82"/>
      <c r="AH43" s="82"/>
    </row>
    <row r="44" spans="2:34" ht="13" x14ac:dyDescent="0.2">
      <c r="AH44" s="82"/>
    </row>
    <row r="45" spans="2:34" ht="13" x14ac:dyDescent="0.2">
      <c r="X45" s="82"/>
    </row>
    <row r="46" spans="2:34" ht="13" x14ac:dyDescent="0.2"/>
    <row r="47" spans="2:34" ht="13" x14ac:dyDescent="0.2"/>
    <row r="48" spans="2:34" ht="13" x14ac:dyDescent="0.2">
      <c r="W48" s="82"/>
      <c r="Y48" s="82"/>
      <c r="Z48" s="82"/>
      <c r="AA48" s="82"/>
      <c r="AB48" s="82"/>
      <c r="AC48" s="82"/>
      <c r="AD48" s="82"/>
      <c r="AE48" s="82"/>
      <c r="AF48" s="82"/>
      <c r="AG48" s="82"/>
      <c r="AH48" s="82"/>
    </row>
    <row r="49" spans="28:34" ht="13" x14ac:dyDescent="0.2"/>
    <row r="50" spans="28:34" ht="13" x14ac:dyDescent="0.2">
      <c r="AE50" s="82"/>
      <c r="AF50" s="82"/>
      <c r="AG50" s="82"/>
      <c r="AH50" s="82"/>
    </row>
    <row r="51" spans="28:34" ht="13" x14ac:dyDescent="0.2">
      <c r="AC51" s="82"/>
      <c r="AD51" s="82"/>
      <c r="AE51" s="82"/>
      <c r="AF51" s="82"/>
      <c r="AG51" s="82"/>
      <c r="AH51" s="82"/>
    </row>
    <row r="52" spans="28:34" ht="13" x14ac:dyDescent="0.2"/>
    <row r="53" spans="28:34" ht="13" x14ac:dyDescent="0.2">
      <c r="AF53" s="82"/>
      <c r="AG53" s="82"/>
      <c r="AH53" s="82"/>
    </row>
    <row r="54" spans="28:34" ht="13" x14ac:dyDescent="0.2">
      <c r="AH54" s="82"/>
    </row>
    <row r="55" spans="28:34" ht="13" x14ac:dyDescent="0.2"/>
    <row r="56" spans="28:34" ht="13" x14ac:dyDescent="0.2">
      <c r="AB56" s="82"/>
      <c r="AC56" s="82"/>
      <c r="AD56" s="82"/>
      <c r="AE56" s="82"/>
      <c r="AF56" s="82"/>
      <c r="AG56" s="82"/>
      <c r="AH56" s="82"/>
    </row>
    <row r="57" spans="28:34" ht="13" x14ac:dyDescent="0.2">
      <c r="AH57" s="82"/>
    </row>
    <row r="58" spans="28:34" ht="13" x14ac:dyDescent="0.2">
      <c r="AH58" s="82"/>
    </row>
    <row r="59" spans="28:34" ht="13" x14ac:dyDescent="0.2">
      <c r="AG59" s="82"/>
      <c r="AH59" s="82"/>
    </row>
    <row r="60" spans="28:34" ht="13" x14ac:dyDescent="0.2"/>
    <row r="61" spans="28:34" ht="13" x14ac:dyDescent="0.2"/>
    <row r="62" spans="28:34" ht="13" x14ac:dyDescent="0.2"/>
    <row r="63" spans="28:34" ht="13" x14ac:dyDescent="0.2">
      <c r="AH63" s="82"/>
    </row>
    <row r="64" spans="28:34" ht="13" x14ac:dyDescent="0.2">
      <c r="AG64" s="82"/>
      <c r="AH64" s="82"/>
    </row>
    <row r="65" spans="28:34" ht="13" x14ac:dyDescent="0.2"/>
    <row r="66" spans="28:34" ht="13" x14ac:dyDescent="0.2"/>
    <row r="67" spans="28:34" ht="13" x14ac:dyDescent="0.2"/>
    <row r="68" spans="28:34" ht="13" x14ac:dyDescent="0.2">
      <c r="AB68" s="82"/>
      <c r="AC68" s="82"/>
      <c r="AD68" s="82"/>
      <c r="AE68" s="82"/>
      <c r="AF68" s="82"/>
      <c r="AG68" s="82"/>
      <c r="AH68" s="82"/>
    </row>
    <row r="69" spans="28:34" ht="13" x14ac:dyDescent="0.2">
      <c r="AF69" s="82"/>
      <c r="AG69" s="82"/>
      <c r="AH69" s="82"/>
    </row>
    <row r="70" spans="28:34" ht="13" x14ac:dyDescent="0.2"/>
    <row r="71" spans="28:34" ht="13" x14ac:dyDescent="0.2"/>
    <row r="72" spans="28:34" ht="13" x14ac:dyDescent="0.2"/>
    <row r="73" spans="28:34" ht="13" x14ac:dyDescent="0.2"/>
    <row r="74" spans="28:34" ht="13" x14ac:dyDescent="0.2"/>
    <row r="75" spans="28:34" ht="13" x14ac:dyDescent="0.2">
      <c r="AH75" s="82"/>
    </row>
    <row r="76" spans="28:34" ht="13" x14ac:dyDescent="0.2">
      <c r="AF76" s="82"/>
      <c r="AG76" s="82"/>
      <c r="AH76" s="82"/>
    </row>
    <row r="77" spans="28:34" ht="13" x14ac:dyDescent="0.2">
      <c r="AG77" s="82"/>
      <c r="AH77" s="82"/>
    </row>
    <row r="78" spans="28:34" ht="13" x14ac:dyDescent="0.2"/>
    <row r="79" spans="28:34" ht="13" x14ac:dyDescent="0.2"/>
    <row r="80" spans="28:34" ht="13" x14ac:dyDescent="0.2"/>
    <row r="81" spans="25:34" ht="13" x14ac:dyDescent="0.2"/>
    <row r="82" spans="25:34" ht="13" x14ac:dyDescent="0.2">
      <c r="Y82" s="82"/>
    </row>
    <row r="83" spans="25:34" ht="13" x14ac:dyDescent="0.2">
      <c r="Y83" s="82"/>
      <c r="Z83" s="82"/>
      <c r="AA83" s="82"/>
      <c r="AB83" s="82"/>
      <c r="AC83" s="82"/>
      <c r="AD83" s="82"/>
      <c r="AE83" s="82"/>
      <c r="AF83" s="82"/>
      <c r="AG83" s="82"/>
      <c r="AH83" s="82"/>
    </row>
    <row r="84" spans="25:34" ht="13" x14ac:dyDescent="0.2"/>
    <row r="85" spans="25:34" ht="13" x14ac:dyDescent="0.2"/>
    <row r="86" spans="25:34" ht="13" x14ac:dyDescent="0.2"/>
    <row r="87" spans="25:34" ht="13" x14ac:dyDescent="0.2"/>
    <row r="88" spans="25:34" ht="13" x14ac:dyDescent="0.2">
      <c r="AH88" s="8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111</v>
      </c>
    </row>
  </sheetData>
  <sheetProtection algorithmName="SHA-512" hashValue="XF6NJShnHKeYcO6xHmi1bJS49znYDKgTNwtTGVXHgvHKi7r/WYFNZVPN9bpx6x1IF370/xgNa87V4Fyg7r+yqQ==" saltValue="9dAm4maBv1S5n4imSOgrL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7"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170</v>
      </c>
      <c r="DI1" s="578"/>
      <c r="DJ1" s="578"/>
      <c r="DK1" s="578"/>
      <c r="DL1" s="578"/>
      <c r="DM1" s="578"/>
      <c r="DN1" s="579"/>
      <c r="DO1" s="1"/>
      <c r="DP1" s="577" t="s">
        <v>303</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2">
      <c r="B2" s="40" t="s">
        <v>304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5" t="s">
        <v>124</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307</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308</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2">
      <c r="B4" s="365" t="s">
        <v>6</v>
      </c>
      <c r="C4" s="366"/>
      <c r="D4" s="366"/>
      <c r="E4" s="366"/>
      <c r="F4" s="366"/>
      <c r="G4" s="366"/>
      <c r="H4" s="366"/>
      <c r="I4" s="366"/>
      <c r="J4" s="366"/>
      <c r="K4" s="366"/>
      <c r="L4" s="366"/>
      <c r="M4" s="366"/>
      <c r="N4" s="366"/>
      <c r="O4" s="366"/>
      <c r="P4" s="366"/>
      <c r="Q4" s="408"/>
      <c r="R4" s="365" t="s">
        <v>312</v>
      </c>
      <c r="S4" s="366"/>
      <c r="T4" s="366"/>
      <c r="U4" s="366"/>
      <c r="V4" s="366"/>
      <c r="W4" s="366"/>
      <c r="X4" s="366"/>
      <c r="Y4" s="408"/>
      <c r="Z4" s="365" t="s">
        <v>314</v>
      </c>
      <c r="AA4" s="366"/>
      <c r="AB4" s="366"/>
      <c r="AC4" s="408"/>
      <c r="AD4" s="365" t="s">
        <v>259</v>
      </c>
      <c r="AE4" s="366"/>
      <c r="AF4" s="366"/>
      <c r="AG4" s="366"/>
      <c r="AH4" s="366"/>
      <c r="AI4" s="366"/>
      <c r="AJ4" s="366"/>
      <c r="AK4" s="408"/>
      <c r="AL4" s="365" t="s">
        <v>314</v>
      </c>
      <c r="AM4" s="366"/>
      <c r="AN4" s="366"/>
      <c r="AO4" s="408"/>
      <c r="AP4" s="580" t="s">
        <v>316</v>
      </c>
      <c r="AQ4" s="580"/>
      <c r="AR4" s="580"/>
      <c r="AS4" s="580"/>
      <c r="AT4" s="580"/>
      <c r="AU4" s="580"/>
      <c r="AV4" s="580"/>
      <c r="AW4" s="580"/>
      <c r="AX4" s="580"/>
      <c r="AY4" s="580"/>
      <c r="AZ4" s="580"/>
      <c r="BA4" s="580"/>
      <c r="BB4" s="580"/>
      <c r="BC4" s="580"/>
      <c r="BD4" s="580"/>
      <c r="BE4" s="580"/>
      <c r="BF4" s="580"/>
      <c r="BG4" s="580" t="s">
        <v>294</v>
      </c>
      <c r="BH4" s="580"/>
      <c r="BI4" s="580"/>
      <c r="BJ4" s="580"/>
      <c r="BK4" s="580"/>
      <c r="BL4" s="580"/>
      <c r="BM4" s="580"/>
      <c r="BN4" s="580"/>
      <c r="BO4" s="580" t="s">
        <v>314</v>
      </c>
      <c r="BP4" s="580"/>
      <c r="BQ4" s="580"/>
      <c r="BR4" s="580"/>
      <c r="BS4" s="580" t="s">
        <v>318</v>
      </c>
      <c r="BT4" s="580"/>
      <c r="BU4" s="580"/>
      <c r="BV4" s="580"/>
      <c r="BW4" s="580"/>
      <c r="BX4" s="580"/>
      <c r="BY4" s="580"/>
      <c r="BZ4" s="580"/>
      <c r="CA4" s="580"/>
      <c r="CB4" s="580"/>
      <c r="CD4" s="365" t="s">
        <v>319</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2">
      <c r="B5" s="581" t="s">
        <v>311</v>
      </c>
      <c r="C5" s="582"/>
      <c r="D5" s="582"/>
      <c r="E5" s="582"/>
      <c r="F5" s="582"/>
      <c r="G5" s="582"/>
      <c r="H5" s="582"/>
      <c r="I5" s="582"/>
      <c r="J5" s="582"/>
      <c r="K5" s="582"/>
      <c r="L5" s="582"/>
      <c r="M5" s="582"/>
      <c r="N5" s="582"/>
      <c r="O5" s="582"/>
      <c r="P5" s="582"/>
      <c r="Q5" s="583"/>
      <c r="R5" s="584">
        <v>160555</v>
      </c>
      <c r="S5" s="585"/>
      <c r="T5" s="585"/>
      <c r="U5" s="585"/>
      <c r="V5" s="585"/>
      <c r="W5" s="585"/>
      <c r="X5" s="585"/>
      <c r="Y5" s="586"/>
      <c r="Z5" s="587">
        <v>4.4000000000000004</v>
      </c>
      <c r="AA5" s="587"/>
      <c r="AB5" s="587"/>
      <c r="AC5" s="587"/>
      <c r="AD5" s="588">
        <v>160555</v>
      </c>
      <c r="AE5" s="588"/>
      <c r="AF5" s="588"/>
      <c r="AG5" s="588"/>
      <c r="AH5" s="588"/>
      <c r="AI5" s="588"/>
      <c r="AJ5" s="588"/>
      <c r="AK5" s="588"/>
      <c r="AL5" s="589">
        <v>9</v>
      </c>
      <c r="AM5" s="590"/>
      <c r="AN5" s="590"/>
      <c r="AO5" s="591"/>
      <c r="AP5" s="581" t="s">
        <v>320</v>
      </c>
      <c r="AQ5" s="582"/>
      <c r="AR5" s="582"/>
      <c r="AS5" s="582"/>
      <c r="AT5" s="582"/>
      <c r="AU5" s="582"/>
      <c r="AV5" s="582"/>
      <c r="AW5" s="582"/>
      <c r="AX5" s="582"/>
      <c r="AY5" s="582"/>
      <c r="AZ5" s="582"/>
      <c r="BA5" s="582"/>
      <c r="BB5" s="582"/>
      <c r="BC5" s="582"/>
      <c r="BD5" s="582"/>
      <c r="BE5" s="582"/>
      <c r="BF5" s="583"/>
      <c r="BG5" s="592">
        <v>160555</v>
      </c>
      <c r="BH5" s="593"/>
      <c r="BI5" s="593"/>
      <c r="BJ5" s="593"/>
      <c r="BK5" s="593"/>
      <c r="BL5" s="593"/>
      <c r="BM5" s="593"/>
      <c r="BN5" s="594"/>
      <c r="BO5" s="595">
        <v>100</v>
      </c>
      <c r="BP5" s="595"/>
      <c r="BQ5" s="595"/>
      <c r="BR5" s="595"/>
      <c r="BS5" s="596" t="s">
        <v>205</v>
      </c>
      <c r="BT5" s="596"/>
      <c r="BU5" s="596"/>
      <c r="BV5" s="596"/>
      <c r="BW5" s="596"/>
      <c r="BX5" s="596"/>
      <c r="BY5" s="596"/>
      <c r="BZ5" s="596"/>
      <c r="CA5" s="596"/>
      <c r="CB5" s="597"/>
      <c r="CD5" s="365" t="s">
        <v>316</v>
      </c>
      <c r="CE5" s="366"/>
      <c r="CF5" s="366"/>
      <c r="CG5" s="366"/>
      <c r="CH5" s="366"/>
      <c r="CI5" s="366"/>
      <c r="CJ5" s="366"/>
      <c r="CK5" s="366"/>
      <c r="CL5" s="366"/>
      <c r="CM5" s="366"/>
      <c r="CN5" s="366"/>
      <c r="CO5" s="366"/>
      <c r="CP5" s="366"/>
      <c r="CQ5" s="408"/>
      <c r="CR5" s="365" t="s">
        <v>322</v>
      </c>
      <c r="CS5" s="366"/>
      <c r="CT5" s="366"/>
      <c r="CU5" s="366"/>
      <c r="CV5" s="366"/>
      <c r="CW5" s="366"/>
      <c r="CX5" s="366"/>
      <c r="CY5" s="408"/>
      <c r="CZ5" s="365" t="s">
        <v>314</v>
      </c>
      <c r="DA5" s="366"/>
      <c r="DB5" s="366"/>
      <c r="DC5" s="408"/>
      <c r="DD5" s="365" t="s">
        <v>324</v>
      </c>
      <c r="DE5" s="366"/>
      <c r="DF5" s="366"/>
      <c r="DG5" s="366"/>
      <c r="DH5" s="366"/>
      <c r="DI5" s="366"/>
      <c r="DJ5" s="366"/>
      <c r="DK5" s="366"/>
      <c r="DL5" s="366"/>
      <c r="DM5" s="366"/>
      <c r="DN5" s="366"/>
      <c r="DO5" s="366"/>
      <c r="DP5" s="408"/>
      <c r="DQ5" s="365" t="s">
        <v>326</v>
      </c>
      <c r="DR5" s="366"/>
      <c r="DS5" s="366"/>
      <c r="DT5" s="366"/>
      <c r="DU5" s="366"/>
      <c r="DV5" s="366"/>
      <c r="DW5" s="366"/>
      <c r="DX5" s="366"/>
      <c r="DY5" s="366"/>
      <c r="DZ5" s="366"/>
      <c r="EA5" s="366"/>
      <c r="EB5" s="366"/>
      <c r="EC5" s="408"/>
    </row>
    <row r="6" spans="2:143" ht="11.25" customHeight="1" x14ac:dyDescent="0.2">
      <c r="B6" s="598" t="s">
        <v>327</v>
      </c>
      <c r="C6" s="599"/>
      <c r="D6" s="599"/>
      <c r="E6" s="599"/>
      <c r="F6" s="599"/>
      <c r="G6" s="599"/>
      <c r="H6" s="599"/>
      <c r="I6" s="599"/>
      <c r="J6" s="599"/>
      <c r="K6" s="599"/>
      <c r="L6" s="599"/>
      <c r="M6" s="599"/>
      <c r="N6" s="599"/>
      <c r="O6" s="599"/>
      <c r="P6" s="599"/>
      <c r="Q6" s="600"/>
      <c r="R6" s="592">
        <v>45505</v>
      </c>
      <c r="S6" s="593"/>
      <c r="T6" s="593"/>
      <c r="U6" s="593"/>
      <c r="V6" s="593"/>
      <c r="W6" s="593"/>
      <c r="X6" s="593"/>
      <c r="Y6" s="594"/>
      <c r="Z6" s="595">
        <v>1.3</v>
      </c>
      <c r="AA6" s="595"/>
      <c r="AB6" s="595"/>
      <c r="AC6" s="595"/>
      <c r="AD6" s="596">
        <v>45505</v>
      </c>
      <c r="AE6" s="596"/>
      <c r="AF6" s="596"/>
      <c r="AG6" s="596"/>
      <c r="AH6" s="596"/>
      <c r="AI6" s="596"/>
      <c r="AJ6" s="596"/>
      <c r="AK6" s="596"/>
      <c r="AL6" s="601">
        <v>2.5</v>
      </c>
      <c r="AM6" s="602"/>
      <c r="AN6" s="602"/>
      <c r="AO6" s="603"/>
      <c r="AP6" s="598" t="s">
        <v>116</v>
      </c>
      <c r="AQ6" s="599"/>
      <c r="AR6" s="599"/>
      <c r="AS6" s="599"/>
      <c r="AT6" s="599"/>
      <c r="AU6" s="599"/>
      <c r="AV6" s="599"/>
      <c r="AW6" s="599"/>
      <c r="AX6" s="599"/>
      <c r="AY6" s="599"/>
      <c r="AZ6" s="599"/>
      <c r="BA6" s="599"/>
      <c r="BB6" s="599"/>
      <c r="BC6" s="599"/>
      <c r="BD6" s="599"/>
      <c r="BE6" s="599"/>
      <c r="BF6" s="600"/>
      <c r="BG6" s="592">
        <v>160555</v>
      </c>
      <c r="BH6" s="593"/>
      <c r="BI6" s="593"/>
      <c r="BJ6" s="593"/>
      <c r="BK6" s="593"/>
      <c r="BL6" s="593"/>
      <c r="BM6" s="593"/>
      <c r="BN6" s="594"/>
      <c r="BO6" s="595">
        <v>100</v>
      </c>
      <c r="BP6" s="595"/>
      <c r="BQ6" s="595"/>
      <c r="BR6" s="595"/>
      <c r="BS6" s="596" t="s">
        <v>205</v>
      </c>
      <c r="BT6" s="596"/>
      <c r="BU6" s="596"/>
      <c r="BV6" s="596"/>
      <c r="BW6" s="596"/>
      <c r="BX6" s="596"/>
      <c r="BY6" s="596"/>
      <c r="BZ6" s="596"/>
      <c r="CA6" s="596"/>
      <c r="CB6" s="597"/>
      <c r="CD6" s="581" t="s">
        <v>328</v>
      </c>
      <c r="CE6" s="582"/>
      <c r="CF6" s="582"/>
      <c r="CG6" s="582"/>
      <c r="CH6" s="582"/>
      <c r="CI6" s="582"/>
      <c r="CJ6" s="582"/>
      <c r="CK6" s="582"/>
      <c r="CL6" s="582"/>
      <c r="CM6" s="582"/>
      <c r="CN6" s="582"/>
      <c r="CO6" s="582"/>
      <c r="CP6" s="582"/>
      <c r="CQ6" s="583"/>
      <c r="CR6" s="592">
        <v>42231</v>
      </c>
      <c r="CS6" s="593"/>
      <c r="CT6" s="593"/>
      <c r="CU6" s="593"/>
      <c r="CV6" s="593"/>
      <c r="CW6" s="593"/>
      <c r="CX6" s="593"/>
      <c r="CY6" s="594"/>
      <c r="CZ6" s="589">
        <v>1.2</v>
      </c>
      <c r="DA6" s="590"/>
      <c r="DB6" s="590"/>
      <c r="DC6" s="604"/>
      <c r="DD6" s="605" t="s">
        <v>205</v>
      </c>
      <c r="DE6" s="593"/>
      <c r="DF6" s="593"/>
      <c r="DG6" s="593"/>
      <c r="DH6" s="593"/>
      <c r="DI6" s="593"/>
      <c r="DJ6" s="593"/>
      <c r="DK6" s="593"/>
      <c r="DL6" s="593"/>
      <c r="DM6" s="593"/>
      <c r="DN6" s="593"/>
      <c r="DO6" s="593"/>
      <c r="DP6" s="594"/>
      <c r="DQ6" s="605">
        <v>42222</v>
      </c>
      <c r="DR6" s="593"/>
      <c r="DS6" s="593"/>
      <c r="DT6" s="593"/>
      <c r="DU6" s="593"/>
      <c r="DV6" s="593"/>
      <c r="DW6" s="593"/>
      <c r="DX6" s="593"/>
      <c r="DY6" s="593"/>
      <c r="DZ6" s="593"/>
      <c r="EA6" s="593"/>
      <c r="EB6" s="593"/>
      <c r="EC6" s="606"/>
    </row>
    <row r="7" spans="2:143" ht="11.25" customHeight="1" x14ac:dyDescent="0.2">
      <c r="B7" s="598" t="s">
        <v>50</v>
      </c>
      <c r="C7" s="599"/>
      <c r="D7" s="599"/>
      <c r="E7" s="599"/>
      <c r="F7" s="599"/>
      <c r="G7" s="599"/>
      <c r="H7" s="599"/>
      <c r="I7" s="599"/>
      <c r="J7" s="599"/>
      <c r="K7" s="599"/>
      <c r="L7" s="599"/>
      <c r="M7" s="599"/>
      <c r="N7" s="599"/>
      <c r="O7" s="599"/>
      <c r="P7" s="599"/>
      <c r="Q7" s="600"/>
      <c r="R7" s="592">
        <v>87</v>
      </c>
      <c r="S7" s="593"/>
      <c r="T7" s="593"/>
      <c r="U7" s="593"/>
      <c r="V7" s="593"/>
      <c r="W7" s="593"/>
      <c r="X7" s="593"/>
      <c r="Y7" s="594"/>
      <c r="Z7" s="595">
        <v>0</v>
      </c>
      <c r="AA7" s="595"/>
      <c r="AB7" s="595"/>
      <c r="AC7" s="595"/>
      <c r="AD7" s="596">
        <v>87</v>
      </c>
      <c r="AE7" s="596"/>
      <c r="AF7" s="596"/>
      <c r="AG7" s="596"/>
      <c r="AH7" s="596"/>
      <c r="AI7" s="596"/>
      <c r="AJ7" s="596"/>
      <c r="AK7" s="596"/>
      <c r="AL7" s="601">
        <v>0</v>
      </c>
      <c r="AM7" s="602"/>
      <c r="AN7" s="602"/>
      <c r="AO7" s="603"/>
      <c r="AP7" s="598" t="s">
        <v>329</v>
      </c>
      <c r="AQ7" s="599"/>
      <c r="AR7" s="599"/>
      <c r="AS7" s="599"/>
      <c r="AT7" s="599"/>
      <c r="AU7" s="599"/>
      <c r="AV7" s="599"/>
      <c r="AW7" s="599"/>
      <c r="AX7" s="599"/>
      <c r="AY7" s="599"/>
      <c r="AZ7" s="599"/>
      <c r="BA7" s="599"/>
      <c r="BB7" s="599"/>
      <c r="BC7" s="599"/>
      <c r="BD7" s="599"/>
      <c r="BE7" s="599"/>
      <c r="BF7" s="600"/>
      <c r="BG7" s="592">
        <v>58366</v>
      </c>
      <c r="BH7" s="593"/>
      <c r="BI7" s="593"/>
      <c r="BJ7" s="593"/>
      <c r="BK7" s="593"/>
      <c r="BL7" s="593"/>
      <c r="BM7" s="593"/>
      <c r="BN7" s="594"/>
      <c r="BO7" s="595">
        <v>36.4</v>
      </c>
      <c r="BP7" s="595"/>
      <c r="BQ7" s="595"/>
      <c r="BR7" s="595"/>
      <c r="BS7" s="596" t="s">
        <v>205</v>
      </c>
      <c r="BT7" s="596"/>
      <c r="BU7" s="596"/>
      <c r="BV7" s="596"/>
      <c r="BW7" s="596"/>
      <c r="BX7" s="596"/>
      <c r="BY7" s="596"/>
      <c r="BZ7" s="596"/>
      <c r="CA7" s="596"/>
      <c r="CB7" s="597"/>
      <c r="CD7" s="598" t="s">
        <v>332</v>
      </c>
      <c r="CE7" s="599"/>
      <c r="CF7" s="599"/>
      <c r="CG7" s="599"/>
      <c r="CH7" s="599"/>
      <c r="CI7" s="599"/>
      <c r="CJ7" s="599"/>
      <c r="CK7" s="599"/>
      <c r="CL7" s="599"/>
      <c r="CM7" s="599"/>
      <c r="CN7" s="599"/>
      <c r="CO7" s="599"/>
      <c r="CP7" s="599"/>
      <c r="CQ7" s="600"/>
      <c r="CR7" s="592">
        <v>867923</v>
      </c>
      <c r="CS7" s="593"/>
      <c r="CT7" s="593"/>
      <c r="CU7" s="593"/>
      <c r="CV7" s="593"/>
      <c r="CW7" s="593"/>
      <c r="CX7" s="593"/>
      <c r="CY7" s="594"/>
      <c r="CZ7" s="595">
        <v>24.7</v>
      </c>
      <c r="DA7" s="595"/>
      <c r="DB7" s="595"/>
      <c r="DC7" s="595"/>
      <c r="DD7" s="605">
        <v>19636</v>
      </c>
      <c r="DE7" s="593"/>
      <c r="DF7" s="593"/>
      <c r="DG7" s="593"/>
      <c r="DH7" s="593"/>
      <c r="DI7" s="593"/>
      <c r="DJ7" s="593"/>
      <c r="DK7" s="593"/>
      <c r="DL7" s="593"/>
      <c r="DM7" s="593"/>
      <c r="DN7" s="593"/>
      <c r="DO7" s="593"/>
      <c r="DP7" s="594"/>
      <c r="DQ7" s="605">
        <v>802754</v>
      </c>
      <c r="DR7" s="593"/>
      <c r="DS7" s="593"/>
      <c r="DT7" s="593"/>
      <c r="DU7" s="593"/>
      <c r="DV7" s="593"/>
      <c r="DW7" s="593"/>
      <c r="DX7" s="593"/>
      <c r="DY7" s="593"/>
      <c r="DZ7" s="593"/>
      <c r="EA7" s="593"/>
      <c r="EB7" s="593"/>
      <c r="EC7" s="606"/>
    </row>
    <row r="8" spans="2:143" ht="11.25" customHeight="1" x14ac:dyDescent="0.2">
      <c r="B8" s="598" t="s">
        <v>333</v>
      </c>
      <c r="C8" s="599"/>
      <c r="D8" s="599"/>
      <c r="E8" s="599"/>
      <c r="F8" s="599"/>
      <c r="G8" s="599"/>
      <c r="H8" s="599"/>
      <c r="I8" s="599"/>
      <c r="J8" s="599"/>
      <c r="K8" s="599"/>
      <c r="L8" s="599"/>
      <c r="M8" s="599"/>
      <c r="N8" s="599"/>
      <c r="O8" s="599"/>
      <c r="P8" s="599"/>
      <c r="Q8" s="600"/>
      <c r="R8" s="592">
        <v>712</v>
      </c>
      <c r="S8" s="593"/>
      <c r="T8" s="593"/>
      <c r="U8" s="593"/>
      <c r="V8" s="593"/>
      <c r="W8" s="593"/>
      <c r="X8" s="593"/>
      <c r="Y8" s="594"/>
      <c r="Z8" s="595">
        <v>0</v>
      </c>
      <c r="AA8" s="595"/>
      <c r="AB8" s="595"/>
      <c r="AC8" s="595"/>
      <c r="AD8" s="596">
        <v>712</v>
      </c>
      <c r="AE8" s="596"/>
      <c r="AF8" s="596"/>
      <c r="AG8" s="596"/>
      <c r="AH8" s="596"/>
      <c r="AI8" s="596"/>
      <c r="AJ8" s="596"/>
      <c r="AK8" s="596"/>
      <c r="AL8" s="601">
        <v>0</v>
      </c>
      <c r="AM8" s="602"/>
      <c r="AN8" s="602"/>
      <c r="AO8" s="603"/>
      <c r="AP8" s="598" t="s">
        <v>129</v>
      </c>
      <c r="AQ8" s="599"/>
      <c r="AR8" s="599"/>
      <c r="AS8" s="599"/>
      <c r="AT8" s="599"/>
      <c r="AU8" s="599"/>
      <c r="AV8" s="599"/>
      <c r="AW8" s="599"/>
      <c r="AX8" s="599"/>
      <c r="AY8" s="599"/>
      <c r="AZ8" s="599"/>
      <c r="BA8" s="599"/>
      <c r="BB8" s="599"/>
      <c r="BC8" s="599"/>
      <c r="BD8" s="599"/>
      <c r="BE8" s="599"/>
      <c r="BF8" s="600"/>
      <c r="BG8" s="592">
        <v>2601</v>
      </c>
      <c r="BH8" s="593"/>
      <c r="BI8" s="593"/>
      <c r="BJ8" s="593"/>
      <c r="BK8" s="593"/>
      <c r="BL8" s="593"/>
      <c r="BM8" s="593"/>
      <c r="BN8" s="594"/>
      <c r="BO8" s="595">
        <v>1.6</v>
      </c>
      <c r="BP8" s="595"/>
      <c r="BQ8" s="595"/>
      <c r="BR8" s="595"/>
      <c r="BS8" s="596" t="s">
        <v>205</v>
      </c>
      <c r="BT8" s="596"/>
      <c r="BU8" s="596"/>
      <c r="BV8" s="596"/>
      <c r="BW8" s="596"/>
      <c r="BX8" s="596"/>
      <c r="BY8" s="596"/>
      <c r="BZ8" s="596"/>
      <c r="CA8" s="596"/>
      <c r="CB8" s="597"/>
      <c r="CD8" s="598" t="s">
        <v>335</v>
      </c>
      <c r="CE8" s="599"/>
      <c r="CF8" s="599"/>
      <c r="CG8" s="599"/>
      <c r="CH8" s="599"/>
      <c r="CI8" s="599"/>
      <c r="CJ8" s="599"/>
      <c r="CK8" s="599"/>
      <c r="CL8" s="599"/>
      <c r="CM8" s="599"/>
      <c r="CN8" s="599"/>
      <c r="CO8" s="599"/>
      <c r="CP8" s="599"/>
      <c r="CQ8" s="600"/>
      <c r="CR8" s="592">
        <v>435814</v>
      </c>
      <c r="CS8" s="593"/>
      <c r="CT8" s="593"/>
      <c r="CU8" s="593"/>
      <c r="CV8" s="593"/>
      <c r="CW8" s="593"/>
      <c r="CX8" s="593"/>
      <c r="CY8" s="594"/>
      <c r="CZ8" s="595">
        <v>12.4</v>
      </c>
      <c r="DA8" s="595"/>
      <c r="DB8" s="595"/>
      <c r="DC8" s="595"/>
      <c r="DD8" s="605">
        <v>3920</v>
      </c>
      <c r="DE8" s="593"/>
      <c r="DF8" s="593"/>
      <c r="DG8" s="593"/>
      <c r="DH8" s="593"/>
      <c r="DI8" s="593"/>
      <c r="DJ8" s="593"/>
      <c r="DK8" s="593"/>
      <c r="DL8" s="593"/>
      <c r="DM8" s="593"/>
      <c r="DN8" s="593"/>
      <c r="DO8" s="593"/>
      <c r="DP8" s="594"/>
      <c r="DQ8" s="605">
        <v>301569</v>
      </c>
      <c r="DR8" s="593"/>
      <c r="DS8" s="593"/>
      <c r="DT8" s="593"/>
      <c r="DU8" s="593"/>
      <c r="DV8" s="593"/>
      <c r="DW8" s="593"/>
      <c r="DX8" s="593"/>
      <c r="DY8" s="593"/>
      <c r="DZ8" s="593"/>
      <c r="EA8" s="593"/>
      <c r="EB8" s="593"/>
      <c r="EC8" s="606"/>
    </row>
    <row r="9" spans="2:143" ht="11.25" customHeight="1" x14ac:dyDescent="0.2">
      <c r="B9" s="598" t="s">
        <v>336</v>
      </c>
      <c r="C9" s="599"/>
      <c r="D9" s="599"/>
      <c r="E9" s="599"/>
      <c r="F9" s="599"/>
      <c r="G9" s="599"/>
      <c r="H9" s="599"/>
      <c r="I9" s="599"/>
      <c r="J9" s="599"/>
      <c r="K9" s="599"/>
      <c r="L9" s="599"/>
      <c r="M9" s="599"/>
      <c r="N9" s="599"/>
      <c r="O9" s="599"/>
      <c r="P9" s="599"/>
      <c r="Q9" s="600"/>
      <c r="R9" s="592">
        <v>789</v>
      </c>
      <c r="S9" s="593"/>
      <c r="T9" s="593"/>
      <c r="U9" s="593"/>
      <c r="V9" s="593"/>
      <c r="W9" s="593"/>
      <c r="X9" s="593"/>
      <c r="Y9" s="594"/>
      <c r="Z9" s="595">
        <v>0</v>
      </c>
      <c r="AA9" s="595"/>
      <c r="AB9" s="595"/>
      <c r="AC9" s="595"/>
      <c r="AD9" s="596">
        <v>789</v>
      </c>
      <c r="AE9" s="596"/>
      <c r="AF9" s="596"/>
      <c r="AG9" s="596"/>
      <c r="AH9" s="596"/>
      <c r="AI9" s="596"/>
      <c r="AJ9" s="596"/>
      <c r="AK9" s="596"/>
      <c r="AL9" s="601">
        <v>0</v>
      </c>
      <c r="AM9" s="602"/>
      <c r="AN9" s="602"/>
      <c r="AO9" s="603"/>
      <c r="AP9" s="598" t="s">
        <v>338</v>
      </c>
      <c r="AQ9" s="599"/>
      <c r="AR9" s="599"/>
      <c r="AS9" s="599"/>
      <c r="AT9" s="599"/>
      <c r="AU9" s="599"/>
      <c r="AV9" s="599"/>
      <c r="AW9" s="599"/>
      <c r="AX9" s="599"/>
      <c r="AY9" s="599"/>
      <c r="AZ9" s="599"/>
      <c r="BA9" s="599"/>
      <c r="BB9" s="599"/>
      <c r="BC9" s="599"/>
      <c r="BD9" s="599"/>
      <c r="BE9" s="599"/>
      <c r="BF9" s="600"/>
      <c r="BG9" s="592">
        <v>46348</v>
      </c>
      <c r="BH9" s="593"/>
      <c r="BI9" s="593"/>
      <c r="BJ9" s="593"/>
      <c r="BK9" s="593"/>
      <c r="BL9" s="593"/>
      <c r="BM9" s="593"/>
      <c r="BN9" s="594"/>
      <c r="BO9" s="595">
        <v>28.9</v>
      </c>
      <c r="BP9" s="595"/>
      <c r="BQ9" s="595"/>
      <c r="BR9" s="595"/>
      <c r="BS9" s="596" t="s">
        <v>205</v>
      </c>
      <c r="BT9" s="596"/>
      <c r="BU9" s="596"/>
      <c r="BV9" s="596"/>
      <c r="BW9" s="596"/>
      <c r="BX9" s="596"/>
      <c r="BY9" s="596"/>
      <c r="BZ9" s="596"/>
      <c r="CA9" s="596"/>
      <c r="CB9" s="597"/>
      <c r="CD9" s="598" t="s">
        <v>340</v>
      </c>
      <c r="CE9" s="599"/>
      <c r="CF9" s="599"/>
      <c r="CG9" s="599"/>
      <c r="CH9" s="599"/>
      <c r="CI9" s="599"/>
      <c r="CJ9" s="599"/>
      <c r="CK9" s="599"/>
      <c r="CL9" s="599"/>
      <c r="CM9" s="599"/>
      <c r="CN9" s="599"/>
      <c r="CO9" s="599"/>
      <c r="CP9" s="599"/>
      <c r="CQ9" s="600"/>
      <c r="CR9" s="592">
        <v>346488</v>
      </c>
      <c r="CS9" s="593"/>
      <c r="CT9" s="593"/>
      <c r="CU9" s="593"/>
      <c r="CV9" s="593"/>
      <c r="CW9" s="593"/>
      <c r="CX9" s="593"/>
      <c r="CY9" s="594"/>
      <c r="CZ9" s="595">
        <v>9.9</v>
      </c>
      <c r="DA9" s="595"/>
      <c r="DB9" s="595"/>
      <c r="DC9" s="595"/>
      <c r="DD9" s="605">
        <v>121</v>
      </c>
      <c r="DE9" s="593"/>
      <c r="DF9" s="593"/>
      <c r="DG9" s="593"/>
      <c r="DH9" s="593"/>
      <c r="DI9" s="593"/>
      <c r="DJ9" s="593"/>
      <c r="DK9" s="593"/>
      <c r="DL9" s="593"/>
      <c r="DM9" s="593"/>
      <c r="DN9" s="593"/>
      <c r="DO9" s="593"/>
      <c r="DP9" s="594"/>
      <c r="DQ9" s="605">
        <v>234988</v>
      </c>
      <c r="DR9" s="593"/>
      <c r="DS9" s="593"/>
      <c r="DT9" s="593"/>
      <c r="DU9" s="593"/>
      <c r="DV9" s="593"/>
      <c r="DW9" s="593"/>
      <c r="DX9" s="593"/>
      <c r="DY9" s="593"/>
      <c r="DZ9" s="593"/>
      <c r="EA9" s="593"/>
      <c r="EB9" s="593"/>
      <c r="EC9" s="606"/>
    </row>
    <row r="10" spans="2:143" ht="11.25" customHeight="1" x14ac:dyDescent="0.2">
      <c r="B10" s="598" t="s">
        <v>135</v>
      </c>
      <c r="C10" s="599"/>
      <c r="D10" s="599"/>
      <c r="E10" s="599"/>
      <c r="F10" s="599"/>
      <c r="G10" s="599"/>
      <c r="H10" s="599"/>
      <c r="I10" s="599"/>
      <c r="J10" s="599"/>
      <c r="K10" s="599"/>
      <c r="L10" s="599"/>
      <c r="M10" s="599"/>
      <c r="N10" s="599"/>
      <c r="O10" s="599"/>
      <c r="P10" s="599"/>
      <c r="Q10" s="600"/>
      <c r="R10" s="592" t="s">
        <v>205</v>
      </c>
      <c r="S10" s="593"/>
      <c r="T10" s="593"/>
      <c r="U10" s="593"/>
      <c r="V10" s="593"/>
      <c r="W10" s="593"/>
      <c r="X10" s="593"/>
      <c r="Y10" s="594"/>
      <c r="Z10" s="595" t="s">
        <v>205</v>
      </c>
      <c r="AA10" s="595"/>
      <c r="AB10" s="595"/>
      <c r="AC10" s="595"/>
      <c r="AD10" s="596" t="s">
        <v>205</v>
      </c>
      <c r="AE10" s="596"/>
      <c r="AF10" s="596"/>
      <c r="AG10" s="596"/>
      <c r="AH10" s="596"/>
      <c r="AI10" s="596"/>
      <c r="AJ10" s="596"/>
      <c r="AK10" s="596"/>
      <c r="AL10" s="601" t="s">
        <v>205</v>
      </c>
      <c r="AM10" s="602"/>
      <c r="AN10" s="602"/>
      <c r="AO10" s="603"/>
      <c r="AP10" s="598" t="s">
        <v>196</v>
      </c>
      <c r="AQ10" s="599"/>
      <c r="AR10" s="599"/>
      <c r="AS10" s="599"/>
      <c r="AT10" s="599"/>
      <c r="AU10" s="599"/>
      <c r="AV10" s="599"/>
      <c r="AW10" s="599"/>
      <c r="AX10" s="599"/>
      <c r="AY10" s="599"/>
      <c r="AZ10" s="599"/>
      <c r="BA10" s="599"/>
      <c r="BB10" s="599"/>
      <c r="BC10" s="599"/>
      <c r="BD10" s="599"/>
      <c r="BE10" s="599"/>
      <c r="BF10" s="600"/>
      <c r="BG10" s="592">
        <v>4958</v>
      </c>
      <c r="BH10" s="593"/>
      <c r="BI10" s="593"/>
      <c r="BJ10" s="593"/>
      <c r="BK10" s="593"/>
      <c r="BL10" s="593"/>
      <c r="BM10" s="593"/>
      <c r="BN10" s="594"/>
      <c r="BO10" s="595">
        <v>3.1</v>
      </c>
      <c r="BP10" s="595"/>
      <c r="BQ10" s="595"/>
      <c r="BR10" s="595"/>
      <c r="BS10" s="596" t="s">
        <v>205</v>
      </c>
      <c r="BT10" s="596"/>
      <c r="BU10" s="596"/>
      <c r="BV10" s="596"/>
      <c r="BW10" s="596"/>
      <c r="BX10" s="596"/>
      <c r="BY10" s="596"/>
      <c r="BZ10" s="596"/>
      <c r="CA10" s="596"/>
      <c r="CB10" s="597"/>
      <c r="CD10" s="598" t="s">
        <v>47</v>
      </c>
      <c r="CE10" s="599"/>
      <c r="CF10" s="599"/>
      <c r="CG10" s="599"/>
      <c r="CH10" s="599"/>
      <c r="CI10" s="599"/>
      <c r="CJ10" s="599"/>
      <c r="CK10" s="599"/>
      <c r="CL10" s="599"/>
      <c r="CM10" s="599"/>
      <c r="CN10" s="599"/>
      <c r="CO10" s="599"/>
      <c r="CP10" s="599"/>
      <c r="CQ10" s="600"/>
      <c r="CR10" s="592" t="s">
        <v>205</v>
      </c>
      <c r="CS10" s="593"/>
      <c r="CT10" s="593"/>
      <c r="CU10" s="593"/>
      <c r="CV10" s="593"/>
      <c r="CW10" s="593"/>
      <c r="CX10" s="593"/>
      <c r="CY10" s="594"/>
      <c r="CZ10" s="595" t="s">
        <v>205</v>
      </c>
      <c r="DA10" s="595"/>
      <c r="DB10" s="595"/>
      <c r="DC10" s="595"/>
      <c r="DD10" s="605" t="s">
        <v>205</v>
      </c>
      <c r="DE10" s="593"/>
      <c r="DF10" s="593"/>
      <c r="DG10" s="593"/>
      <c r="DH10" s="593"/>
      <c r="DI10" s="593"/>
      <c r="DJ10" s="593"/>
      <c r="DK10" s="593"/>
      <c r="DL10" s="593"/>
      <c r="DM10" s="593"/>
      <c r="DN10" s="593"/>
      <c r="DO10" s="593"/>
      <c r="DP10" s="594"/>
      <c r="DQ10" s="605" t="s">
        <v>205</v>
      </c>
      <c r="DR10" s="593"/>
      <c r="DS10" s="593"/>
      <c r="DT10" s="593"/>
      <c r="DU10" s="593"/>
      <c r="DV10" s="593"/>
      <c r="DW10" s="593"/>
      <c r="DX10" s="593"/>
      <c r="DY10" s="593"/>
      <c r="DZ10" s="593"/>
      <c r="EA10" s="593"/>
      <c r="EB10" s="593"/>
      <c r="EC10" s="606"/>
    </row>
    <row r="11" spans="2:143" ht="11.25" customHeight="1" x14ac:dyDescent="0.2">
      <c r="B11" s="598" t="s">
        <v>114</v>
      </c>
      <c r="C11" s="599"/>
      <c r="D11" s="599"/>
      <c r="E11" s="599"/>
      <c r="F11" s="599"/>
      <c r="G11" s="599"/>
      <c r="H11" s="599"/>
      <c r="I11" s="599"/>
      <c r="J11" s="599"/>
      <c r="K11" s="599"/>
      <c r="L11" s="599"/>
      <c r="M11" s="599"/>
      <c r="N11" s="599"/>
      <c r="O11" s="599"/>
      <c r="P11" s="599"/>
      <c r="Q11" s="600"/>
      <c r="R11" s="592">
        <v>46178</v>
      </c>
      <c r="S11" s="593"/>
      <c r="T11" s="593"/>
      <c r="U11" s="593"/>
      <c r="V11" s="593"/>
      <c r="W11" s="593"/>
      <c r="X11" s="593"/>
      <c r="Y11" s="594"/>
      <c r="Z11" s="601">
        <v>1.3</v>
      </c>
      <c r="AA11" s="602"/>
      <c r="AB11" s="602"/>
      <c r="AC11" s="607"/>
      <c r="AD11" s="605">
        <v>46178</v>
      </c>
      <c r="AE11" s="593"/>
      <c r="AF11" s="593"/>
      <c r="AG11" s="593"/>
      <c r="AH11" s="593"/>
      <c r="AI11" s="593"/>
      <c r="AJ11" s="593"/>
      <c r="AK11" s="594"/>
      <c r="AL11" s="601">
        <v>2.6</v>
      </c>
      <c r="AM11" s="602"/>
      <c r="AN11" s="602"/>
      <c r="AO11" s="603"/>
      <c r="AP11" s="598" t="s">
        <v>342</v>
      </c>
      <c r="AQ11" s="599"/>
      <c r="AR11" s="599"/>
      <c r="AS11" s="599"/>
      <c r="AT11" s="599"/>
      <c r="AU11" s="599"/>
      <c r="AV11" s="599"/>
      <c r="AW11" s="599"/>
      <c r="AX11" s="599"/>
      <c r="AY11" s="599"/>
      <c r="AZ11" s="599"/>
      <c r="BA11" s="599"/>
      <c r="BB11" s="599"/>
      <c r="BC11" s="599"/>
      <c r="BD11" s="599"/>
      <c r="BE11" s="599"/>
      <c r="BF11" s="600"/>
      <c r="BG11" s="592">
        <v>4459</v>
      </c>
      <c r="BH11" s="593"/>
      <c r="BI11" s="593"/>
      <c r="BJ11" s="593"/>
      <c r="BK11" s="593"/>
      <c r="BL11" s="593"/>
      <c r="BM11" s="593"/>
      <c r="BN11" s="594"/>
      <c r="BO11" s="595">
        <v>2.8</v>
      </c>
      <c r="BP11" s="595"/>
      <c r="BQ11" s="595"/>
      <c r="BR11" s="595"/>
      <c r="BS11" s="596" t="s">
        <v>205</v>
      </c>
      <c r="BT11" s="596"/>
      <c r="BU11" s="596"/>
      <c r="BV11" s="596"/>
      <c r="BW11" s="596"/>
      <c r="BX11" s="596"/>
      <c r="BY11" s="596"/>
      <c r="BZ11" s="596"/>
      <c r="CA11" s="596"/>
      <c r="CB11" s="597"/>
      <c r="CD11" s="598" t="s">
        <v>345</v>
      </c>
      <c r="CE11" s="599"/>
      <c r="CF11" s="599"/>
      <c r="CG11" s="599"/>
      <c r="CH11" s="599"/>
      <c r="CI11" s="599"/>
      <c r="CJ11" s="599"/>
      <c r="CK11" s="599"/>
      <c r="CL11" s="599"/>
      <c r="CM11" s="599"/>
      <c r="CN11" s="599"/>
      <c r="CO11" s="599"/>
      <c r="CP11" s="599"/>
      <c r="CQ11" s="600"/>
      <c r="CR11" s="592">
        <v>303984</v>
      </c>
      <c r="CS11" s="593"/>
      <c r="CT11" s="593"/>
      <c r="CU11" s="593"/>
      <c r="CV11" s="593"/>
      <c r="CW11" s="593"/>
      <c r="CX11" s="593"/>
      <c r="CY11" s="594"/>
      <c r="CZ11" s="595">
        <v>8.6</v>
      </c>
      <c r="DA11" s="595"/>
      <c r="DB11" s="595"/>
      <c r="DC11" s="595"/>
      <c r="DD11" s="605">
        <v>130500</v>
      </c>
      <c r="DE11" s="593"/>
      <c r="DF11" s="593"/>
      <c r="DG11" s="593"/>
      <c r="DH11" s="593"/>
      <c r="DI11" s="593"/>
      <c r="DJ11" s="593"/>
      <c r="DK11" s="593"/>
      <c r="DL11" s="593"/>
      <c r="DM11" s="593"/>
      <c r="DN11" s="593"/>
      <c r="DO11" s="593"/>
      <c r="DP11" s="594"/>
      <c r="DQ11" s="605">
        <v>236394</v>
      </c>
      <c r="DR11" s="593"/>
      <c r="DS11" s="593"/>
      <c r="DT11" s="593"/>
      <c r="DU11" s="593"/>
      <c r="DV11" s="593"/>
      <c r="DW11" s="593"/>
      <c r="DX11" s="593"/>
      <c r="DY11" s="593"/>
      <c r="DZ11" s="593"/>
      <c r="EA11" s="593"/>
      <c r="EB11" s="593"/>
      <c r="EC11" s="606"/>
    </row>
    <row r="12" spans="2:143" ht="11.25" customHeight="1" x14ac:dyDescent="0.2">
      <c r="B12" s="598" t="s">
        <v>149</v>
      </c>
      <c r="C12" s="599"/>
      <c r="D12" s="599"/>
      <c r="E12" s="599"/>
      <c r="F12" s="599"/>
      <c r="G12" s="599"/>
      <c r="H12" s="599"/>
      <c r="I12" s="599"/>
      <c r="J12" s="599"/>
      <c r="K12" s="599"/>
      <c r="L12" s="599"/>
      <c r="M12" s="599"/>
      <c r="N12" s="599"/>
      <c r="O12" s="599"/>
      <c r="P12" s="599"/>
      <c r="Q12" s="600"/>
      <c r="R12" s="592" t="s">
        <v>205</v>
      </c>
      <c r="S12" s="593"/>
      <c r="T12" s="593"/>
      <c r="U12" s="593"/>
      <c r="V12" s="593"/>
      <c r="W12" s="593"/>
      <c r="X12" s="593"/>
      <c r="Y12" s="594"/>
      <c r="Z12" s="595" t="s">
        <v>205</v>
      </c>
      <c r="AA12" s="595"/>
      <c r="AB12" s="595"/>
      <c r="AC12" s="595"/>
      <c r="AD12" s="596" t="s">
        <v>205</v>
      </c>
      <c r="AE12" s="596"/>
      <c r="AF12" s="596"/>
      <c r="AG12" s="596"/>
      <c r="AH12" s="596"/>
      <c r="AI12" s="596"/>
      <c r="AJ12" s="596"/>
      <c r="AK12" s="596"/>
      <c r="AL12" s="601" t="s">
        <v>205</v>
      </c>
      <c r="AM12" s="602"/>
      <c r="AN12" s="602"/>
      <c r="AO12" s="603"/>
      <c r="AP12" s="598" t="s">
        <v>346</v>
      </c>
      <c r="AQ12" s="599"/>
      <c r="AR12" s="599"/>
      <c r="AS12" s="599"/>
      <c r="AT12" s="599"/>
      <c r="AU12" s="599"/>
      <c r="AV12" s="599"/>
      <c r="AW12" s="599"/>
      <c r="AX12" s="599"/>
      <c r="AY12" s="599"/>
      <c r="AZ12" s="599"/>
      <c r="BA12" s="599"/>
      <c r="BB12" s="599"/>
      <c r="BC12" s="599"/>
      <c r="BD12" s="599"/>
      <c r="BE12" s="599"/>
      <c r="BF12" s="600"/>
      <c r="BG12" s="592">
        <v>85304</v>
      </c>
      <c r="BH12" s="593"/>
      <c r="BI12" s="593"/>
      <c r="BJ12" s="593"/>
      <c r="BK12" s="593"/>
      <c r="BL12" s="593"/>
      <c r="BM12" s="593"/>
      <c r="BN12" s="594"/>
      <c r="BO12" s="595">
        <v>53.1</v>
      </c>
      <c r="BP12" s="595"/>
      <c r="BQ12" s="595"/>
      <c r="BR12" s="595"/>
      <c r="BS12" s="596" t="s">
        <v>205</v>
      </c>
      <c r="BT12" s="596"/>
      <c r="BU12" s="596"/>
      <c r="BV12" s="596"/>
      <c r="BW12" s="596"/>
      <c r="BX12" s="596"/>
      <c r="BY12" s="596"/>
      <c r="BZ12" s="596"/>
      <c r="CA12" s="596"/>
      <c r="CB12" s="597"/>
      <c r="CD12" s="598" t="s">
        <v>99</v>
      </c>
      <c r="CE12" s="599"/>
      <c r="CF12" s="599"/>
      <c r="CG12" s="599"/>
      <c r="CH12" s="599"/>
      <c r="CI12" s="599"/>
      <c r="CJ12" s="599"/>
      <c r="CK12" s="599"/>
      <c r="CL12" s="599"/>
      <c r="CM12" s="599"/>
      <c r="CN12" s="599"/>
      <c r="CO12" s="599"/>
      <c r="CP12" s="599"/>
      <c r="CQ12" s="600"/>
      <c r="CR12" s="592">
        <v>492107</v>
      </c>
      <c r="CS12" s="593"/>
      <c r="CT12" s="593"/>
      <c r="CU12" s="593"/>
      <c r="CV12" s="593"/>
      <c r="CW12" s="593"/>
      <c r="CX12" s="593"/>
      <c r="CY12" s="594"/>
      <c r="CZ12" s="595">
        <v>14</v>
      </c>
      <c r="DA12" s="595"/>
      <c r="DB12" s="595"/>
      <c r="DC12" s="595"/>
      <c r="DD12" s="605">
        <v>297872</v>
      </c>
      <c r="DE12" s="593"/>
      <c r="DF12" s="593"/>
      <c r="DG12" s="593"/>
      <c r="DH12" s="593"/>
      <c r="DI12" s="593"/>
      <c r="DJ12" s="593"/>
      <c r="DK12" s="593"/>
      <c r="DL12" s="593"/>
      <c r="DM12" s="593"/>
      <c r="DN12" s="593"/>
      <c r="DO12" s="593"/>
      <c r="DP12" s="594"/>
      <c r="DQ12" s="605">
        <v>136400</v>
      </c>
      <c r="DR12" s="593"/>
      <c r="DS12" s="593"/>
      <c r="DT12" s="593"/>
      <c r="DU12" s="593"/>
      <c r="DV12" s="593"/>
      <c r="DW12" s="593"/>
      <c r="DX12" s="593"/>
      <c r="DY12" s="593"/>
      <c r="DZ12" s="593"/>
      <c r="EA12" s="593"/>
      <c r="EB12" s="593"/>
      <c r="EC12" s="606"/>
    </row>
    <row r="13" spans="2:143" ht="11.25" customHeight="1" x14ac:dyDescent="0.2">
      <c r="B13" s="598" t="s">
        <v>347</v>
      </c>
      <c r="C13" s="599"/>
      <c r="D13" s="599"/>
      <c r="E13" s="599"/>
      <c r="F13" s="599"/>
      <c r="G13" s="599"/>
      <c r="H13" s="599"/>
      <c r="I13" s="599"/>
      <c r="J13" s="599"/>
      <c r="K13" s="599"/>
      <c r="L13" s="599"/>
      <c r="M13" s="599"/>
      <c r="N13" s="599"/>
      <c r="O13" s="599"/>
      <c r="P13" s="599"/>
      <c r="Q13" s="600"/>
      <c r="R13" s="592" t="s">
        <v>205</v>
      </c>
      <c r="S13" s="593"/>
      <c r="T13" s="593"/>
      <c r="U13" s="593"/>
      <c r="V13" s="593"/>
      <c r="W13" s="593"/>
      <c r="X13" s="593"/>
      <c r="Y13" s="594"/>
      <c r="Z13" s="595" t="s">
        <v>205</v>
      </c>
      <c r="AA13" s="595"/>
      <c r="AB13" s="595"/>
      <c r="AC13" s="595"/>
      <c r="AD13" s="596" t="s">
        <v>205</v>
      </c>
      <c r="AE13" s="596"/>
      <c r="AF13" s="596"/>
      <c r="AG13" s="596"/>
      <c r="AH13" s="596"/>
      <c r="AI13" s="596"/>
      <c r="AJ13" s="596"/>
      <c r="AK13" s="596"/>
      <c r="AL13" s="601" t="s">
        <v>205</v>
      </c>
      <c r="AM13" s="602"/>
      <c r="AN13" s="602"/>
      <c r="AO13" s="603"/>
      <c r="AP13" s="598" t="s">
        <v>348</v>
      </c>
      <c r="AQ13" s="599"/>
      <c r="AR13" s="599"/>
      <c r="AS13" s="599"/>
      <c r="AT13" s="599"/>
      <c r="AU13" s="599"/>
      <c r="AV13" s="599"/>
      <c r="AW13" s="599"/>
      <c r="AX13" s="599"/>
      <c r="AY13" s="599"/>
      <c r="AZ13" s="599"/>
      <c r="BA13" s="599"/>
      <c r="BB13" s="599"/>
      <c r="BC13" s="599"/>
      <c r="BD13" s="599"/>
      <c r="BE13" s="599"/>
      <c r="BF13" s="600"/>
      <c r="BG13" s="592">
        <v>82952</v>
      </c>
      <c r="BH13" s="593"/>
      <c r="BI13" s="593"/>
      <c r="BJ13" s="593"/>
      <c r="BK13" s="593"/>
      <c r="BL13" s="593"/>
      <c r="BM13" s="593"/>
      <c r="BN13" s="594"/>
      <c r="BO13" s="595">
        <v>51.7</v>
      </c>
      <c r="BP13" s="595"/>
      <c r="BQ13" s="595"/>
      <c r="BR13" s="595"/>
      <c r="BS13" s="596" t="s">
        <v>205</v>
      </c>
      <c r="BT13" s="596"/>
      <c r="BU13" s="596"/>
      <c r="BV13" s="596"/>
      <c r="BW13" s="596"/>
      <c r="BX13" s="596"/>
      <c r="BY13" s="596"/>
      <c r="BZ13" s="596"/>
      <c r="CA13" s="596"/>
      <c r="CB13" s="597"/>
      <c r="CD13" s="598" t="s">
        <v>350</v>
      </c>
      <c r="CE13" s="599"/>
      <c r="CF13" s="599"/>
      <c r="CG13" s="599"/>
      <c r="CH13" s="599"/>
      <c r="CI13" s="599"/>
      <c r="CJ13" s="599"/>
      <c r="CK13" s="599"/>
      <c r="CL13" s="599"/>
      <c r="CM13" s="599"/>
      <c r="CN13" s="599"/>
      <c r="CO13" s="599"/>
      <c r="CP13" s="599"/>
      <c r="CQ13" s="600"/>
      <c r="CR13" s="592">
        <v>207093</v>
      </c>
      <c r="CS13" s="593"/>
      <c r="CT13" s="593"/>
      <c r="CU13" s="593"/>
      <c r="CV13" s="593"/>
      <c r="CW13" s="593"/>
      <c r="CX13" s="593"/>
      <c r="CY13" s="594"/>
      <c r="CZ13" s="595">
        <v>5.9</v>
      </c>
      <c r="DA13" s="595"/>
      <c r="DB13" s="595"/>
      <c r="DC13" s="595"/>
      <c r="DD13" s="605">
        <v>121418</v>
      </c>
      <c r="DE13" s="593"/>
      <c r="DF13" s="593"/>
      <c r="DG13" s="593"/>
      <c r="DH13" s="593"/>
      <c r="DI13" s="593"/>
      <c r="DJ13" s="593"/>
      <c r="DK13" s="593"/>
      <c r="DL13" s="593"/>
      <c r="DM13" s="593"/>
      <c r="DN13" s="593"/>
      <c r="DO13" s="593"/>
      <c r="DP13" s="594"/>
      <c r="DQ13" s="605">
        <v>110373</v>
      </c>
      <c r="DR13" s="593"/>
      <c r="DS13" s="593"/>
      <c r="DT13" s="593"/>
      <c r="DU13" s="593"/>
      <c r="DV13" s="593"/>
      <c r="DW13" s="593"/>
      <c r="DX13" s="593"/>
      <c r="DY13" s="593"/>
      <c r="DZ13" s="593"/>
      <c r="EA13" s="593"/>
      <c r="EB13" s="593"/>
      <c r="EC13" s="606"/>
    </row>
    <row r="14" spans="2:143" ht="11.25" customHeight="1" x14ac:dyDescent="0.2">
      <c r="B14" s="598" t="s">
        <v>351</v>
      </c>
      <c r="C14" s="599"/>
      <c r="D14" s="599"/>
      <c r="E14" s="599"/>
      <c r="F14" s="599"/>
      <c r="G14" s="599"/>
      <c r="H14" s="599"/>
      <c r="I14" s="599"/>
      <c r="J14" s="599"/>
      <c r="K14" s="599"/>
      <c r="L14" s="599"/>
      <c r="M14" s="599"/>
      <c r="N14" s="599"/>
      <c r="O14" s="599"/>
      <c r="P14" s="599"/>
      <c r="Q14" s="600"/>
      <c r="R14" s="592" t="s">
        <v>205</v>
      </c>
      <c r="S14" s="593"/>
      <c r="T14" s="593"/>
      <c r="U14" s="593"/>
      <c r="V14" s="593"/>
      <c r="W14" s="593"/>
      <c r="X14" s="593"/>
      <c r="Y14" s="594"/>
      <c r="Z14" s="595" t="s">
        <v>205</v>
      </c>
      <c r="AA14" s="595"/>
      <c r="AB14" s="595"/>
      <c r="AC14" s="595"/>
      <c r="AD14" s="596" t="s">
        <v>205</v>
      </c>
      <c r="AE14" s="596"/>
      <c r="AF14" s="596"/>
      <c r="AG14" s="596"/>
      <c r="AH14" s="596"/>
      <c r="AI14" s="596"/>
      <c r="AJ14" s="596"/>
      <c r="AK14" s="596"/>
      <c r="AL14" s="601" t="s">
        <v>205</v>
      </c>
      <c r="AM14" s="602"/>
      <c r="AN14" s="602"/>
      <c r="AO14" s="603"/>
      <c r="AP14" s="598" t="s">
        <v>221</v>
      </c>
      <c r="AQ14" s="599"/>
      <c r="AR14" s="599"/>
      <c r="AS14" s="599"/>
      <c r="AT14" s="599"/>
      <c r="AU14" s="599"/>
      <c r="AV14" s="599"/>
      <c r="AW14" s="599"/>
      <c r="AX14" s="599"/>
      <c r="AY14" s="599"/>
      <c r="AZ14" s="599"/>
      <c r="BA14" s="599"/>
      <c r="BB14" s="599"/>
      <c r="BC14" s="599"/>
      <c r="BD14" s="599"/>
      <c r="BE14" s="599"/>
      <c r="BF14" s="600"/>
      <c r="BG14" s="592">
        <v>8117</v>
      </c>
      <c r="BH14" s="593"/>
      <c r="BI14" s="593"/>
      <c r="BJ14" s="593"/>
      <c r="BK14" s="593"/>
      <c r="BL14" s="593"/>
      <c r="BM14" s="593"/>
      <c r="BN14" s="594"/>
      <c r="BO14" s="595">
        <v>5.0999999999999996</v>
      </c>
      <c r="BP14" s="595"/>
      <c r="BQ14" s="595"/>
      <c r="BR14" s="595"/>
      <c r="BS14" s="596" t="s">
        <v>205</v>
      </c>
      <c r="BT14" s="596"/>
      <c r="BU14" s="596"/>
      <c r="BV14" s="596"/>
      <c r="BW14" s="596"/>
      <c r="BX14" s="596"/>
      <c r="BY14" s="596"/>
      <c r="BZ14" s="596"/>
      <c r="CA14" s="596"/>
      <c r="CB14" s="597"/>
      <c r="CD14" s="598" t="s">
        <v>353</v>
      </c>
      <c r="CE14" s="599"/>
      <c r="CF14" s="599"/>
      <c r="CG14" s="599"/>
      <c r="CH14" s="599"/>
      <c r="CI14" s="599"/>
      <c r="CJ14" s="599"/>
      <c r="CK14" s="599"/>
      <c r="CL14" s="599"/>
      <c r="CM14" s="599"/>
      <c r="CN14" s="599"/>
      <c r="CO14" s="599"/>
      <c r="CP14" s="599"/>
      <c r="CQ14" s="600"/>
      <c r="CR14" s="592">
        <v>109594</v>
      </c>
      <c r="CS14" s="593"/>
      <c r="CT14" s="593"/>
      <c r="CU14" s="593"/>
      <c r="CV14" s="593"/>
      <c r="CW14" s="593"/>
      <c r="CX14" s="593"/>
      <c r="CY14" s="594"/>
      <c r="CZ14" s="595">
        <v>3.1</v>
      </c>
      <c r="DA14" s="595"/>
      <c r="DB14" s="595"/>
      <c r="DC14" s="595"/>
      <c r="DD14" s="605" t="s">
        <v>205</v>
      </c>
      <c r="DE14" s="593"/>
      <c r="DF14" s="593"/>
      <c r="DG14" s="593"/>
      <c r="DH14" s="593"/>
      <c r="DI14" s="593"/>
      <c r="DJ14" s="593"/>
      <c r="DK14" s="593"/>
      <c r="DL14" s="593"/>
      <c r="DM14" s="593"/>
      <c r="DN14" s="593"/>
      <c r="DO14" s="593"/>
      <c r="DP14" s="594"/>
      <c r="DQ14" s="605">
        <v>109590</v>
      </c>
      <c r="DR14" s="593"/>
      <c r="DS14" s="593"/>
      <c r="DT14" s="593"/>
      <c r="DU14" s="593"/>
      <c r="DV14" s="593"/>
      <c r="DW14" s="593"/>
      <c r="DX14" s="593"/>
      <c r="DY14" s="593"/>
      <c r="DZ14" s="593"/>
      <c r="EA14" s="593"/>
      <c r="EB14" s="593"/>
      <c r="EC14" s="606"/>
    </row>
    <row r="15" spans="2:143" ht="11.25" customHeight="1" x14ac:dyDescent="0.2">
      <c r="B15" s="598" t="s">
        <v>321</v>
      </c>
      <c r="C15" s="599"/>
      <c r="D15" s="599"/>
      <c r="E15" s="599"/>
      <c r="F15" s="599"/>
      <c r="G15" s="599"/>
      <c r="H15" s="599"/>
      <c r="I15" s="599"/>
      <c r="J15" s="599"/>
      <c r="K15" s="599"/>
      <c r="L15" s="599"/>
      <c r="M15" s="599"/>
      <c r="N15" s="599"/>
      <c r="O15" s="599"/>
      <c r="P15" s="599"/>
      <c r="Q15" s="600"/>
      <c r="R15" s="592" t="s">
        <v>205</v>
      </c>
      <c r="S15" s="593"/>
      <c r="T15" s="593"/>
      <c r="U15" s="593"/>
      <c r="V15" s="593"/>
      <c r="W15" s="593"/>
      <c r="X15" s="593"/>
      <c r="Y15" s="594"/>
      <c r="Z15" s="595" t="s">
        <v>205</v>
      </c>
      <c r="AA15" s="595"/>
      <c r="AB15" s="595"/>
      <c r="AC15" s="595"/>
      <c r="AD15" s="596" t="s">
        <v>205</v>
      </c>
      <c r="AE15" s="596"/>
      <c r="AF15" s="596"/>
      <c r="AG15" s="596"/>
      <c r="AH15" s="596"/>
      <c r="AI15" s="596"/>
      <c r="AJ15" s="596"/>
      <c r="AK15" s="596"/>
      <c r="AL15" s="601" t="s">
        <v>205</v>
      </c>
      <c r="AM15" s="602"/>
      <c r="AN15" s="602"/>
      <c r="AO15" s="603"/>
      <c r="AP15" s="598" t="s">
        <v>354</v>
      </c>
      <c r="AQ15" s="599"/>
      <c r="AR15" s="599"/>
      <c r="AS15" s="599"/>
      <c r="AT15" s="599"/>
      <c r="AU15" s="599"/>
      <c r="AV15" s="599"/>
      <c r="AW15" s="599"/>
      <c r="AX15" s="599"/>
      <c r="AY15" s="599"/>
      <c r="AZ15" s="599"/>
      <c r="BA15" s="599"/>
      <c r="BB15" s="599"/>
      <c r="BC15" s="599"/>
      <c r="BD15" s="599"/>
      <c r="BE15" s="599"/>
      <c r="BF15" s="600"/>
      <c r="BG15" s="592">
        <v>5502</v>
      </c>
      <c r="BH15" s="593"/>
      <c r="BI15" s="593"/>
      <c r="BJ15" s="593"/>
      <c r="BK15" s="593"/>
      <c r="BL15" s="593"/>
      <c r="BM15" s="593"/>
      <c r="BN15" s="594"/>
      <c r="BO15" s="595">
        <v>3.4</v>
      </c>
      <c r="BP15" s="595"/>
      <c r="BQ15" s="595"/>
      <c r="BR15" s="595"/>
      <c r="BS15" s="596" t="s">
        <v>205</v>
      </c>
      <c r="BT15" s="596"/>
      <c r="BU15" s="596"/>
      <c r="BV15" s="596"/>
      <c r="BW15" s="596"/>
      <c r="BX15" s="596"/>
      <c r="BY15" s="596"/>
      <c r="BZ15" s="596"/>
      <c r="CA15" s="596"/>
      <c r="CB15" s="597"/>
      <c r="CD15" s="598" t="s">
        <v>355</v>
      </c>
      <c r="CE15" s="599"/>
      <c r="CF15" s="599"/>
      <c r="CG15" s="599"/>
      <c r="CH15" s="599"/>
      <c r="CI15" s="599"/>
      <c r="CJ15" s="599"/>
      <c r="CK15" s="599"/>
      <c r="CL15" s="599"/>
      <c r="CM15" s="599"/>
      <c r="CN15" s="599"/>
      <c r="CO15" s="599"/>
      <c r="CP15" s="599"/>
      <c r="CQ15" s="600"/>
      <c r="CR15" s="592">
        <v>263702</v>
      </c>
      <c r="CS15" s="593"/>
      <c r="CT15" s="593"/>
      <c r="CU15" s="593"/>
      <c r="CV15" s="593"/>
      <c r="CW15" s="593"/>
      <c r="CX15" s="593"/>
      <c r="CY15" s="594"/>
      <c r="CZ15" s="595">
        <v>7.5</v>
      </c>
      <c r="DA15" s="595"/>
      <c r="DB15" s="595"/>
      <c r="DC15" s="595"/>
      <c r="DD15" s="605">
        <v>110052</v>
      </c>
      <c r="DE15" s="593"/>
      <c r="DF15" s="593"/>
      <c r="DG15" s="593"/>
      <c r="DH15" s="593"/>
      <c r="DI15" s="593"/>
      <c r="DJ15" s="593"/>
      <c r="DK15" s="593"/>
      <c r="DL15" s="593"/>
      <c r="DM15" s="593"/>
      <c r="DN15" s="593"/>
      <c r="DO15" s="593"/>
      <c r="DP15" s="594"/>
      <c r="DQ15" s="605">
        <v>240313</v>
      </c>
      <c r="DR15" s="593"/>
      <c r="DS15" s="593"/>
      <c r="DT15" s="593"/>
      <c r="DU15" s="593"/>
      <c r="DV15" s="593"/>
      <c r="DW15" s="593"/>
      <c r="DX15" s="593"/>
      <c r="DY15" s="593"/>
      <c r="DZ15" s="593"/>
      <c r="EA15" s="593"/>
      <c r="EB15" s="593"/>
      <c r="EC15" s="606"/>
    </row>
    <row r="16" spans="2:143" ht="11.25" customHeight="1" x14ac:dyDescent="0.2">
      <c r="B16" s="598" t="s">
        <v>356</v>
      </c>
      <c r="C16" s="599"/>
      <c r="D16" s="599"/>
      <c r="E16" s="599"/>
      <c r="F16" s="599"/>
      <c r="G16" s="599"/>
      <c r="H16" s="599"/>
      <c r="I16" s="599"/>
      <c r="J16" s="599"/>
      <c r="K16" s="599"/>
      <c r="L16" s="599"/>
      <c r="M16" s="599"/>
      <c r="N16" s="599"/>
      <c r="O16" s="599"/>
      <c r="P16" s="599"/>
      <c r="Q16" s="600"/>
      <c r="R16" s="592">
        <v>3308</v>
      </c>
      <c r="S16" s="593"/>
      <c r="T16" s="593"/>
      <c r="U16" s="593"/>
      <c r="V16" s="593"/>
      <c r="W16" s="593"/>
      <c r="X16" s="593"/>
      <c r="Y16" s="594"/>
      <c r="Z16" s="595">
        <v>0.1</v>
      </c>
      <c r="AA16" s="595"/>
      <c r="AB16" s="595"/>
      <c r="AC16" s="595"/>
      <c r="AD16" s="596">
        <v>3308</v>
      </c>
      <c r="AE16" s="596"/>
      <c r="AF16" s="596"/>
      <c r="AG16" s="596"/>
      <c r="AH16" s="596"/>
      <c r="AI16" s="596"/>
      <c r="AJ16" s="596"/>
      <c r="AK16" s="596"/>
      <c r="AL16" s="601">
        <v>0.2</v>
      </c>
      <c r="AM16" s="602"/>
      <c r="AN16" s="602"/>
      <c r="AO16" s="603"/>
      <c r="AP16" s="598" t="s">
        <v>357</v>
      </c>
      <c r="AQ16" s="599"/>
      <c r="AR16" s="599"/>
      <c r="AS16" s="599"/>
      <c r="AT16" s="599"/>
      <c r="AU16" s="599"/>
      <c r="AV16" s="599"/>
      <c r="AW16" s="599"/>
      <c r="AX16" s="599"/>
      <c r="AY16" s="599"/>
      <c r="AZ16" s="599"/>
      <c r="BA16" s="599"/>
      <c r="BB16" s="599"/>
      <c r="BC16" s="599"/>
      <c r="BD16" s="599"/>
      <c r="BE16" s="599"/>
      <c r="BF16" s="600"/>
      <c r="BG16" s="592">
        <v>3266</v>
      </c>
      <c r="BH16" s="593"/>
      <c r="BI16" s="593"/>
      <c r="BJ16" s="593"/>
      <c r="BK16" s="593"/>
      <c r="BL16" s="593"/>
      <c r="BM16" s="593"/>
      <c r="BN16" s="594"/>
      <c r="BO16" s="595">
        <v>2</v>
      </c>
      <c r="BP16" s="595"/>
      <c r="BQ16" s="595"/>
      <c r="BR16" s="595"/>
      <c r="BS16" s="596" t="s">
        <v>205</v>
      </c>
      <c r="BT16" s="596"/>
      <c r="BU16" s="596"/>
      <c r="BV16" s="596"/>
      <c r="BW16" s="596"/>
      <c r="BX16" s="596"/>
      <c r="BY16" s="596"/>
      <c r="BZ16" s="596"/>
      <c r="CA16" s="596"/>
      <c r="CB16" s="597"/>
      <c r="CD16" s="598" t="s">
        <v>358</v>
      </c>
      <c r="CE16" s="599"/>
      <c r="CF16" s="599"/>
      <c r="CG16" s="599"/>
      <c r="CH16" s="599"/>
      <c r="CI16" s="599"/>
      <c r="CJ16" s="599"/>
      <c r="CK16" s="599"/>
      <c r="CL16" s="599"/>
      <c r="CM16" s="599"/>
      <c r="CN16" s="599"/>
      <c r="CO16" s="599"/>
      <c r="CP16" s="599"/>
      <c r="CQ16" s="600"/>
      <c r="CR16" s="592">
        <v>159576</v>
      </c>
      <c r="CS16" s="593"/>
      <c r="CT16" s="593"/>
      <c r="CU16" s="593"/>
      <c r="CV16" s="593"/>
      <c r="CW16" s="593"/>
      <c r="CX16" s="593"/>
      <c r="CY16" s="594"/>
      <c r="CZ16" s="595">
        <v>4.5</v>
      </c>
      <c r="DA16" s="595"/>
      <c r="DB16" s="595"/>
      <c r="DC16" s="595"/>
      <c r="DD16" s="605" t="s">
        <v>205</v>
      </c>
      <c r="DE16" s="593"/>
      <c r="DF16" s="593"/>
      <c r="DG16" s="593"/>
      <c r="DH16" s="593"/>
      <c r="DI16" s="593"/>
      <c r="DJ16" s="593"/>
      <c r="DK16" s="593"/>
      <c r="DL16" s="593"/>
      <c r="DM16" s="593"/>
      <c r="DN16" s="593"/>
      <c r="DO16" s="593"/>
      <c r="DP16" s="594"/>
      <c r="DQ16" s="605">
        <v>29750</v>
      </c>
      <c r="DR16" s="593"/>
      <c r="DS16" s="593"/>
      <c r="DT16" s="593"/>
      <c r="DU16" s="593"/>
      <c r="DV16" s="593"/>
      <c r="DW16" s="593"/>
      <c r="DX16" s="593"/>
      <c r="DY16" s="593"/>
      <c r="DZ16" s="593"/>
      <c r="EA16" s="593"/>
      <c r="EB16" s="593"/>
      <c r="EC16" s="606"/>
    </row>
    <row r="17" spans="2:133" ht="11.25" customHeight="1" x14ac:dyDescent="0.2">
      <c r="B17" s="598" t="s">
        <v>359</v>
      </c>
      <c r="C17" s="599"/>
      <c r="D17" s="599"/>
      <c r="E17" s="599"/>
      <c r="F17" s="599"/>
      <c r="G17" s="599"/>
      <c r="H17" s="599"/>
      <c r="I17" s="599"/>
      <c r="J17" s="599"/>
      <c r="K17" s="599"/>
      <c r="L17" s="599"/>
      <c r="M17" s="599"/>
      <c r="N17" s="599"/>
      <c r="O17" s="599"/>
      <c r="P17" s="599"/>
      <c r="Q17" s="600"/>
      <c r="R17" s="592">
        <v>2499</v>
      </c>
      <c r="S17" s="593"/>
      <c r="T17" s="593"/>
      <c r="U17" s="593"/>
      <c r="V17" s="593"/>
      <c r="W17" s="593"/>
      <c r="X17" s="593"/>
      <c r="Y17" s="594"/>
      <c r="Z17" s="595">
        <v>0.1</v>
      </c>
      <c r="AA17" s="595"/>
      <c r="AB17" s="595"/>
      <c r="AC17" s="595"/>
      <c r="AD17" s="596">
        <v>2499</v>
      </c>
      <c r="AE17" s="596"/>
      <c r="AF17" s="596"/>
      <c r="AG17" s="596"/>
      <c r="AH17" s="596"/>
      <c r="AI17" s="596"/>
      <c r="AJ17" s="596"/>
      <c r="AK17" s="596"/>
      <c r="AL17" s="601">
        <v>0.1</v>
      </c>
      <c r="AM17" s="602"/>
      <c r="AN17" s="602"/>
      <c r="AO17" s="603"/>
      <c r="AP17" s="598" t="s">
        <v>360</v>
      </c>
      <c r="AQ17" s="599"/>
      <c r="AR17" s="599"/>
      <c r="AS17" s="599"/>
      <c r="AT17" s="599"/>
      <c r="AU17" s="599"/>
      <c r="AV17" s="599"/>
      <c r="AW17" s="599"/>
      <c r="AX17" s="599"/>
      <c r="AY17" s="599"/>
      <c r="AZ17" s="599"/>
      <c r="BA17" s="599"/>
      <c r="BB17" s="599"/>
      <c r="BC17" s="599"/>
      <c r="BD17" s="599"/>
      <c r="BE17" s="599"/>
      <c r="BF17" s="600"/>
      <c r="BG17" s="592" t="s">
        <v>205</v>
      </c>
      <c r="BH17" s="593"/>
      <c r="BI17" s="593"/>
      <c r="BJ17" s="593"/>
      <c r="BK17" s="593"/>
      <c r="BL17" s="593"/>
      <c r="BM17" s="593"/>
      <c r="BN17" s="594"/>
      <c r="BO17" s="595" t="s">
        <v>205</v>
      </c>
      <c r="BP17" s="595"/>
      <c r="BQ17" s="595"/>
      <c r="BR17" s="595"/>
      <c r="BS17" s="596" t="s">
        <v>205</v>
      </c>
      <c r="BT17" s="596"/>
      <c r="BU17" s="596"/>
      <c r="BV17" s="596"/>
      <c r="BW17" s="596"/>
      <c r="BX17" s="596"/>
      <c r="BY17" s="596"/>
      <c r="BZ17" s="596"/>
      <c r="CA17" s="596"/>
      <c r="CB17" s="597"/>
      <c r="CD17" s="598" t="s">
        <v>362</v>
      </c>
      <c r="CE17" s="599"/>
      <c r="CF17" s="599"/>
      <c r="CG17" s="599"/>
      <c r="CH17" s="599"/>
      <c r="CI17" s="599"/>
      <c r="CJ17" s="599"/>
      <c r="CK17" s="599"/>
      <c r="CL17" s="599"/>
      <c r="CM17" s="599"/>
      <c r="CN17" s="599"/>
      <c r="CO17" s="599"/>
      <c r="CP17" s="599"/>
      <c r="CQ17" s="600"/>
      <c r="CR17" s="592">
        <v>288315</v>
      </c>
      <c r="CS17" s="593"/>
      <c r="CT17" s="593"/>
      <c r="CU17" s="593"/>
      <c r="CV17" s="593"/>
      <c r="CW17" s="593"/>
      <c r="CX17" s="593"/>
      <c r="CY17" s="594"/>
      <c r="CZ17" s="595">
        <v>8.1999999999999993</v>
      </c>
      <c r="DA17" s="595"/>
      <c r="DB17" s="595"/>
      <c r="DC17" s="595"/>
      <c r="DD17" s="605" t="s">
        <v>205</v>
      </c>
      <c r="DE17" s="593"/>
      <c r="DF17" s="593"/>
      <c r="DG17" s="593"/>
      <c r="DH17" s="593"/>
      <c r="DI17" s="593"/>
      <c r="DJ17" s="593"/>
      <c r="DK17" s="593"/>
      <c r="DL17" s="593"/>
      <c r="DM17" s="593"/>
      <c r="DN17" s="593"/>
      <c r="DO17" s="593"/>
      <c r="DP17" s="594"/>
      <c r="DQ17" s="605">
        <v>288089</v>
      </c>
      <c r="DR17" s="593"/>
      <c r="DS17" s="593"/>
      <c r="DT17" s="593"/>
      <c r="DU17" s="593"/>
      <c r="DV17" s="593"/>
      <c r="DW17" s="593"/>
      <c r="DX17" s="593"/>
      <c r="DY17" s="593"/>
      <c r="DZ17" s="593"/>
      <c r="EA17" s="593"/>
      <c r="EB17" s="593"/>
      <c r="EC17" s="606"/>
    </row>
    <row r="18" spans="2:133" ht="11.25" customHeight="1" x14ac:dyDescent="0.2">
      <c r="B18" s="598" t="s">
        <v>363</v>
      </c>
      <c r="C18" s="599"/>
      <c r="D18" s="599"/>
      <c r="E18" s="599"/>
      <c r="F18" s="599"/>
      <c r="G18" s="599"/>
      <c r="H18" s="599"/>
      <c r="I18" s="599"/>
      <c r="J18" s="599"/>
      <c r="K18" s="599"/>
      <c r="L18" s="599"/>
      <c r="M18" s="599"/>
      <c r="N18" s="599"/>
      <c r="O18" s="599"/>
      <c r="P18" s="599"/>
      <c r="Q18" s="600"/>
      <c r="R18" s="592">
        <v>1872</v>
      </c>
      <c r="S18" s="593"/>
      <c r="T18" s="593"/>
      <c r="U18" s="593"/>
      <c r="V18" s="593"/>
      <c r="W18" s="593"/>
      <c r="X18" s="593"/>
      <c r="Y18" s="594"/>
      <c r="Z18" s="595">
        <v>0.1</v>
      </c>
      <c r="AA18" s="595"/>
      <c r="AB18" s="595"/>
      <c r="AC18" s="595"/>
      <c r="AD18" s="596">
        <v>1872</v>
      </c>
      <c r="AE18" s="596"/>
      <c r="AF18" s="596"/>
      <c r="AG18" s="596"/>
      <c r="AH18" s="596"/>
      <c r="AI18" s="596"/>
      <c r="AJ18" s="596"/>
      <c r="AK18" s="596"/>
      <c r="AL18" s="601">
        <v>0.1</v>
      </c>
      <c r="AM18" s="602"/>
      <c r="AN18" s="602"/>
      <c r="AO18" s="603"/>
      <c r="AP18" s="598" t="s">
        <v>110</v>
      </c>
      <c r="AQ18" s="599"/>
      <c r="AR18" s="599"/>
      <c r="AS18" s="599"/>
      <c r="AT18" s="599"/>
      <c r="AU18" s="599"/>
      <c r="AV18" s="599"/>
      <c r="AW18" s="599"/>
      <c r="AX18" s="599"/>
      <c r="AY18" s="599"/>
      <c r="AZ18" s="599"/>
      <c r="BA18" s="599"/>
      <c r="BB18" s="599"/>
      <c r="BC18" s="599"/>
      <c r="BD18" s="599"/>
      <c r="BE18" s="599"/>
      <c r="BF18" s="600"/>
      <c r="BG18" s="592" t="s">
        <v>205</v>
      </c>
      <c r="BH18" s="593"/>
      <c r="BI18" s="593"/>
      <c r="BJ18" s="593"/>
      <c r="BK18" s="593"/>
      <c r="BL18" s="593"/>
      <c r="BM18" s="593"/>
      <c r="BN18" s="594"/>
      <c r="BO18" s="595" t="s">
        <v>205</v>
      </c>
      <c r="BP18" s="595"/>
      <c r="BQ18" s="595"/>
      <c r="BR18" s="595"/>
      <c r="BS18" s="596" t="s">
        <v>205</v>
      </c>
      <c r="BT18" s="596"/>
      <c r="BU18" s="596"/>
      <c r="BV18" s="596"/>
      <c r="BW18" s="596"/>
      <c r="BX18" s="596"/>
      <c r="BY18" s="596"/>
      <c r="BZ18" s="596"/>
      <c r="CA18" s="596"/>
      <c r="CB18" s="597"/>
      <c r="CD18" s="598" t="s">
        <v>364</v>
      </c>
      <c r="CE18" s="599"/>
      <c r="CF18" s="599"/>
      <c r="CG18" s="599"/>
      <c r="CH18" s="599"/>
      <c r="CI18" s="599"/>
      <c r="CJ18" s="599"/>
      <c r="CK18" s="599"/>
      <c r="CL18" s="599"/>
      <c r="CM18" s="599"/>
      <c r="CN18" s="599"/>
      <c r="CO18" s="599"/>
      <c r="CP18" s="599"/>
      <c r="CQ18" s="600"/>
      <c r="CR18" s="592" t="s">
        <v>205</v>
      </c>
      <c r="CS18" s="593"/>
      <c r="CT18" s="593"/>
      <c r="CU18" s="593"/>
      <c r="CV18" s="593"/>
      <c r="CW18" s="593"/>
      <c r="CX18" s="593"/>
      <c r="CY18" s="594"/>
      <c r="CZ18" s="595" t="s">
        <v>205</v>
      </c>
      <c r="DA18" s="595"/>
      <c r="DB18" s="595"/>
      <c r="DC18" s="595"/>
      <c r="DD18" s="605" t="s">
        <v>205</v>
      </c>
      <c r="DE18" s="593"/>
      <c r="DF18" s="593"/>
      <c r="DG18" s="593"/>
      <c r="DH18" s="593"/>
      <c r="DI18" s="593"/>
      <c r="DJ18" s="593"/>
      <c r="DK18" s="593"/>
      <c r="DL18" s="593"/>
      <c r="DM18" s="593"/>
      <c r="DN18" s="593"/>
      <c r="DO18" s="593"/>
      <c r="DP18" s="594"/>
      <c r="DQ18" s="605" t="s">
        <v>205</v>
      </c>
      <c r="DR18" s="593"/>
      <c r="DS18" s="593"/>
      <c r="DT18" s="593"/>
      <c r="DU18" s="593"/>
      <c r="DV18" s="593"/>
      <c r="DW18" s="593"/>
      <c r="DX18" s="593"/>
      <c r="DY18" s="593"/>
      <c r="DZ18" s="593"/>
      <c r="EA18" s="593"/>
      <c r="EB18" s="593"/>
      <c r="EC18" s="606"/>
    </row>
    <row r="19" spans="2:133" ht="11.25" customHeight="1" x14ac:dyDescent="0.2">
      <c r="B19" s="598" t="s">
        <v>365</v>
      </c>
      <c r="C19" s="599"/>
      <c r="D19" s="599"/>
      <c r="E19" s="599"/>
      <c r="F19" s="599"/>
      <c r="G19" s="599"/>
      <c r="H19" s="599"/>
      <c r="I19" s="599"/>
      <c r="J19" s="599"/>
      <c r="K19" s="599"/>
      <c r="L19" s="599"/>
      <c r="M19" s="599"/>
      <c r="N19" s="599"/>
      <c r="O19" s="599"/>
      <c r="P19" s="599"/>
      <c r="Q19" s="600"/>
      <c r="R19" s="592">
        <v>280</v>
      </c>
      <c r="S19" s="593"/>
      <c r="T19" s="593"/>
      <c r="U19" s="593"/>
      <c r="V19" s="593"/>
      <c r="W19" s="593"/>
      <c r="X19" s="593"/>
      <c r="Y19" s="594"/>
      <c r="Z19" s="595">
        <v>0</v>
      </c>
      <c r="AA19" s="595"/>
      <c r="AB19" s="595"/>
      <c r="AC19" s="595"/>
      <c r="AD19" s="596">
        <v>280</v>
      </c>
      <c r="AE19" s="596"/>
      <c r="AF19" s="596"/>
      <c r="AG19" s="596"/>
      <c r="AH19" s="596"/>
      <c r="AI19" s="596"/>
      <c r="AJ19" s="596"/>
      <c r="AK19" s="596"/>
      <c r="AL19" s="601">
        <v>0</v>
      </c>
      <c r="AM19" s="602"/>
      <c r="AN19" s="602"/>
      <c r="AO19" s="603"/>
      <c r="AP19" s="598" t="s">
        <v>257</v>
      </c>
      <c r="AQ19" s="599"/>
      <c r="AR19" s="599"/>
      <c r="AS19" s="599"/>
      <c r="AT19" s="599"/>
      <c r="AU19" s="599"/>
      <c r="AV19" s="599"/>
      <c r="AW19" s="599"/>
      <c r="AX19" s="599"/>
      <c r="AY19" s="599"/>
      <c r="AZ19" s="599"/>
      <c r="BA19" s="599"/>
      <c r="BB19" s="599"/>
      <c r="BC19" s="599"/>
      <c r="BD19" s="599"/>
      <c r="BE19" s="599"/>
      <c r="BF19" s="600"/>
      <c r="BG19" s="592" t="s">
        <v>205</v>
      </c>
      <c r="BH19" s="593"/>
      <c r="BI19" s="593"/>
      <c r="BJ19" s="593"/>
      <c r="BK19" s="593"/>
      <c r="BL19" s="593"/>
      <c r="BM19" s="593"/>
      <c r="BN19" s="594"/>
      <c r="BO19" s="595" t="s">
        <v>205</v>
      </c>
      <c r="BP19" s="595"/>
      <c r="BQ19" s="595"/>
      <c r="BR19" s="595"/>
      <c r="BS19" s="596" t="s">
        <v>205</v>
      </c>
      <c r="BT19" s="596"/>
      <c r="BU19" s="596"/>
      <c r="BV19" s="596"/>
      <c r="BW19" s="596"/>
      <c r="BX19" s="596"/>
      <c r="BY19" s="596"/>
      <c r="BZ19" s="596"/>
      <c r="CA19" s="596"/>
      <c r="CB19" s="597"/>
      <c r="CD19" s="598" t="s">
        <v>366</v>
      </c>
      <c r="CE19" s="599"/>
      <c r="CF19" s="599"/>
      <c r="CG19" s="599"/>
      <c r="CH19" s="599"/>
      <c r="CI19" s="599"/>
      <c r="CJ19" s="599"/>
      <c r="CK19" s="599"/>
      <c r="CL19" s="599"/>
      <c r="CM19" s="599"/>
      <c r="CN19" s="599"/>
      <c r="CO19" s="599"/>
      <c r="CP19" s="599"/>
      <c r="CQ19" s="600"/>
      <c r="CR19" s="592" t="s">
        <v>205</v>
      </c>
      <c r="CS19" s="593"/>
      <c r="CT19" s="593"/>
      <c r="CU19" s="593"/>
      <c r="CV19" s="593"/>
      <c r="CW19" s="593"/>
      <c r="CX19" s="593"/>
      <c r="CY19" s="594"/>
      <c r="CZ19" s="595" t="s">
        <v>205</v>
      </c>
      <c r="DA19" s="595"/>
      <c r="DB19" s="595"/>
      <c r="DC19" s="595"/>
      <c r="DD19" s="605" t="s">
        <v>205</v>
      </c>
      <c r="DE19" s="593"/>
      <c r="DF19" s="593"/>
      <c r="DG19" s="593"/>
      <c r="DH19" s="593"/>
      <c r="DI19" s="593"/>
      <c r="DJ19" s="593"/>
      <c r="DK19" s="593"/>
      <c r="DL19" s="593"/>
      <c r="DM19" s="593"/>
      <c r="DN19" s="593"/>
      <c r="DO19" s="593"/>
      <c r="DP19" s="594"/>
      <c r="DQ19" s="605" t="s">
        <v>205</v>
      </c>
      <c r="DR19" s="593"/>
      <c r="DS19" s="593"/>
      <c r="DT19" s="593"/>
      <c r="DU19" s="593"/>
      <c r="DV19" s="593"/>
      <c r="DW19" s="593"/>
      <c r="DX19" s="593"/>
      <c r="DY19" s="593"/>
      <c r="DZ19" s="593"/>
      <c r="EA19" s="593"/>
      <c r="EB19" s="593"/>
      <c r="EC19" s="606"/>
    </row>
    <row r="20" spans="2:133" ht="11.25" customHeight="1" x14ac:dyDescent="0.2">
      <c r="B20" s="598" t="s">
        <v>86</v>
      </c>
      <c r="C20" s="599"/>
      <c r="D20" s="599"/>
      <c r="E20" s="599"/>
      <c r="F20" s="599"/>
      <c r="G20" s="599"/>
      <c r="H20" s="599"/>
      <c r="I20" s="599"/>
      <c r="J20" s="599"/>
      <c r="K20" s="599"/>
      <c r="L20" s="599"/>
      <c r="M20" s="599"/>
      <c r="N20" s="599"/>
      <c r="O20" s="599"/>
      <c r="P20" s="599"/>
      <c r="Q20" s="600"/>
      <c r="R20" s="592">
        <v>944</v>
      </c>
      <c r="S20" s="593"/>
      <c r="T20" s="593"/>
      <c r="U20" s="593"/>
      <c r="V20" s="593"/>
      <c r="W20" s="593"/>
      <c r="X20" s="593"/>
      <c r="Y20" s="594"/>
      <c r="Z20" s="595">
        <v>0</v>
      </c>
      <c r="AA20" s="595"/>
      <c r="AB20" s="595"/>
      <c r="AC20" s="595"/>
      <c r="AD20" s="596">
        <v>944</v>
      </c>
      <c r="AE20" s="596"/>
      <c r="AF20" s="596"/>
      <c r="AG20" s="596"/>
      <c r="AH20" s="596"/>
      <c r="AI20" s="596"/>
      <c r="AJ20" s="596"/>
      <c r="AK20" s="596"/>
      <c r="AL20" s="601">
        <v>0.1</v>
      </c>
      <c r="AM20" s="602"/>
      <c r="AN20" s="602"/>
      <c r="AO20" s="603"/>
      <c r="AP20" s="598" t="s">
        <v>367</v>
      </c>
      <c r="AQ20" s="599"/>
      <c r="AR20" s="599"/>
      <c r="AS20" s="599"/>
      <c r="AT20" s="599"/>
      <c r="AU20" s="599"/>
      <c r="AV20" s="599"/>
      <c r="AW20" s="599"/>
      <c r="AX20" s="599"/>
      <c r="AY20" s="599"/>
      <c r="AZ20" s="599"/>
      <c r="BA20" s="599"/>
      <c r="BB20" s="599"/>
      <c r="BC20" s="599"/>
      <c r="BD20" s="599"/>
      <c r="BE20" s="599"/>
      <c r="BF20" s="600"/>
      <c r="BG20" s="592" t="s">
        <v>205</v>
      </c>
      <c r="BH20" s="593"/>
      <c r="BI20" s="593"/>
      <c r="BJ20" s="593"/>
      <c r="BK20" s="593"/>
      <c r="BL20" s="593"/>
      <c r="BM20" s="593"/>
      <c r="BN20" s="594"/>
      <c r="BO20" s="595" t="s">
        <v>205</v>
      </c>
      <c r="BP20" s="595"/>
      <c r="BQ20" s="595"/>
      <c r="BR20" s="595"/>
      <c r="BS20" s="596" t="s">
        <v>205</v>
      </c>
      <c r="BT20" s="596"/>
      <c r="BU20" s="596"/>
      <c r="BV20" s="596"/>
      <c r="BW20" s="596"/>
      <c r="BX20" s="596"/>
      <c r="BY20" s="596"/>
      <c r="BZ20" s="596"/>
      <c r="CA20" s="596"/>
      <c r="CB20" s="597"/>
      <c r="CD20" s="598" t="s">
        <v>198</v>
      </c>
      <c r="CE20" s="599"/>
      <c r="CF20" s="599"/>
      <c r="CG20" s="599"/>
      <c r="CH20" s="599"/>
      <c r="CI20" s="599"/>
      <c r="CJ20" s="599"/>
      <c r="CK20" s="599"/>
      <c r="CL20" s="599"/>
      <c r="CM20" s="599"/>
      <c r="CN20" s="599"/>
      <c r="CO20" s="599"/>
      <c r="CP20" s="599"/>
      <c r="CQ20" s="600"/>
      <c r="CR20" s="592">
        <v>3516827</v>
      </c>
      <c r="CS20" s="593"/>
      <c r="CT20" s="593"/>
      <c r="CU20" s="593"/>
      <c r="CV20" s="593"/>
      <c r="CW20" s="593"/>
      <c r="CX20" s="593"/>
      <c r="CY20" s="594"/>
      <c r="CZ20" s="595">
        <v>100</v>
      </c>
      <c r="DA20" s="595"/>
      <c r="DB20" s="595"/>
      <c r="DC20" s="595"/>
      <c r="DD20" s="605">
        <v>683519</v>
      </c>
      <c r="DE20" s="593"/>
      <c r="DF20" s="593"/>
      <c r="DG20" s="593"/>
      <c r="DH20" s="593"/>
      <c r="DI20" s="593"/>
      <c r="DJ20" s="593"/>
      <c r="DK20" s="593"/>
      <c r="DL20" s="593"/>
      <c r="DM20" s="593"/>
      <c r="DN20" s="593"/>
      <c r="DO20" s="593"/>
      <c r="DP20" s="594"/>
      <c r="DQ20" s="605">
        <v>2532442</v>
      </c>
      <c r="DR20" s="593"/>
      <c r="DS20" s="593"/>
      <c r="DT20" s="593"/>
      <c r="DU20" s="593"/>
      <c r="DV20" s="593"/>
      <c r="DW20" s="593"/>
      <c r="DX20" s="593"/>
      <c r="DY20" s="593"/>
      <c r="DZ20" s="593"/>
      <c r="EA20" s="593"/>
      <c r="EB20" s="593"/>
      <c r="EC20" s="606"/>
    </row>
    <row r="21" spans="2:133" ht="11.25" customHeight="1" x14ac:dyDescent="0.2">
      <c r="B21" s="598" t="s">
        <v>369</v>
      </c>
      <c r="C21" s="599"/>
      <c r="D21" s="599"/>
      <c r="E21" s="599"/>
      <c r="F21" s="599"/>
      <c r="G21" s="599"/>
      <c r="H21" s="599"/>
      <c r="I21" s="599"/>
      <c r="J21" s="599"/>
      <c r="K21" s="599"/>
      <c r="L21" s="599"/>
      <c r="M21" s="599"/>
      <c r="N21" s="599"/>
      <c r="O21" s="599"/>
      <c r="P21" s="599"/>
      <c r="Q21" s="600"/>
      <c r="R21" s="592">
        <v>101</v>
      </c>
      <c r="S21" s="593"/>
      <c r="T21" s="593"/>
      <c r="U21" s="593"/>
      <c r="V21" s="593"/>
      <c r="W21" s="593"/>
      <c r="X21" s="593"/>
      <c r="Y21" s="594"/>
      <c r="Z21" s="595">
        <v>0</v>
      </c>
      <c r="AA21" s="595"/>
      <c r="AB21" s="595"/>
      <c r="AC21" s="595"/>
      <c r="AD21" s="596">
        <v>101</v>
      </c>
      <c r="AE21" s="596"/>
      <c r="AF21" s="596"/>
      <c r="AG21" s="596"/>
      <c r="AH21" s="596"/>
      <c r="AI21" s="596"/>
      <c r="AJ21" s="596"/>
      <c r="AK21" s="596"/>
      <c r="AL21" s="601">
        <v>0</v>
      </c>
      <c r="AM21" s="602"/>
      <c r="AN21" s="602"/>
      <c r="AO21" s="603"/>
      <c r="AP21" s="608" t="s">
        <v>370</v>
      </c>
      <c r="AQ21" s="609"/>
      <c r="AR21" s="609"/>
      <c r="AS21" s="609"/>
      <c r="AT21" s="609"/>
      <c r="AU21" s="609"/>
      <c r="AV21" s="609"/>
      <c r="AW21" s="609"/>
      <c r="AX21" s="609"/>
      <c r="AY21" s="609"/>
      <c r="AZ21" s="609"/>
      <c r="BA21" s="609"/>
      <c r="BB21" s="609"/>
      <c r="BC21" s="609"/>
      <c r="BD21" s="609"/>
      <c r="BE21" s="609"/>
      <c r="BF21" s="610"/>
      <c r="BG21" s="592" t="s">
        <v>205</v>
      </c>
      <c r="BH21" s="593"/>
      <c r="BI21" s="593"/>
      <c r="BJ21" s="593"/>
      <c r="BK21" s="593"/>
      <c r="BL21" s="593"/>
      <c r="BM21" s="593"/>
      <c r="BN21" s="594"/>
      <c r="BO21" s="595" t="s">
        <v>205</v>
      </c>
      <c r="BP21" s="595"/>
      <c r="BQ21" s="595"/>
      <c r="BR21" s="595"/>
      <c r="BS21" s="596" t="s">
        <v>205</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2">
      <c r="B22" s="620" t="s">
        <v>153</v>
      </c>
      <c r="C22" s="621"/>
      <c r="D22" s="621"/>
      <c r="E22" s="621"/>
      <c r="F22" s="621"/>
      <c r="G22" s="621"/>
      <c r="H22" s="621"/>
      <c r="I22" s="621"/>
      <c r="J22" s="621"/>
      <c r="K22" s="621"/>
      <c r="L22" s="621"/>
      <c r="M22" s="621"/>
      <c r="N22" s="621"/>
      <c r="O22" s="621"/>
      <c r="P22" s="621"/>
      <c r="Q22" s="622"/>
      <c r="R22" s="592">
        <v>547</v>
      </c>
      <c r="S22" s="593"/>
      <c r="T22" s="593"/>
      <c r="U22" s="593"/>
      <c r="V22" s="593"/>
      <c r="W22" s="593"/>
      <c r="X22" s="593"/>
      <c r="Y22" s="594"/>
      <c r="Z22" s="595">
        <v>0</v>
      </c>
      <c r="AA22" s="595"/>
      <c r="AB22" s="595"/>
      <c r="AC22" s="595"/>
      <c r="AD22" s="596" t="s">
        <v>205</v>
      </c>
      <c r="AE22" s="596"/>
      <c r="AF22" s="596"/>
      <c r="AG22" s="596"/>
      <c r="AH22" s="596"/>
      <c r="AI22" s="596"/>
      <c r="AJ22" s="596"/>
      <c r="AK22" s="596"/>
      <c r="AL22" s="601" t="s">
        <v>205</v>
      </c>
      <c r="AM22" s="602"/>
      <c r="AN22" s="602"/>
      <c r="AO22" s="603"/>
      <c r="AP22" s="608" t="s">
        <v>371</v>
      </c>
      <c r="AQ22" s="609"/>
      <c r="AR22" s="609"/>
      <c r="AS22" s="609"/>
      <c r="AT22" s="609"/>
      <c r="AU22" s="609"/>
      <c r="AV22" s="609"/>
      <c r="AW22" s="609"/>
      <c r="AX22" s="609"/>
      <c r="AY22" s="609"/>
      <c r="AZ22" s="609"/>
      <c r="BA22" s="609"/>
      <c r="BB22" s="609"/>
      <c r="BC22" s="609"/>
      <c r="BD22" s="609"/>
      <c r="BE22" s="609"/>
      <c r="BF22" s="610"/>
      <c r="BG22" s="592" t="s">
        <v>205</v>
      </c>
      <c r="BH22" s="593"/>
      <c r="BI22" s="593"/>
      <c r="BJ22" s="593"/>
      <c r="BK22" s="593"/>
      <c r="BL22" s="593"/>
      <c r="BM22" s="593"/>
      <c r="BN22" s="594"/>
      <c r="BO22" s="595" t="s">
        <v>205</v>
      </c>
      <c r="BP22" s="595"/>
      <c r="BQ22" s="595"/>
      <c r="BR22" s="595"/>
      <c r="BS22" s="596" t="s">
        <v>205</v>
      </c>
      <c r="BT22" s="596"/>
      <c r="BU22" s="596"/>
      <c r="BV22" s="596"/>
      <c r="BW22" s="596"/>
      <c r="BX22" s="596"/>
      <c r="BY22" s="596"/>
      <c r="BZ22" s="596"/>
      <c r="CA22" s="596"/>
      <c r="CB22" s="597"/>
      <c r="CD22" s="365" t="s">
        <v>373</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2">
      <c r="B23" s="598" t="s">
        <v>343</v>
      </c>
      <c r="C23" s="599"/>
      <c r="D23" s="599"/>
      <c r="E23" s="599"/>
      <c r="F23" s="599"/>
      <c r="G23" s="599"/>
      <c r="H23" s="599"/>
      <c r="I23" s="599"/>
      <c r="J23" s="599"/>
      <c r="K23" s="599"/>
      <c r="L23" s="599"/>
      <c r="M23" s="599"/>
      <c r="N23" s="599"/>
      <c r="O23" s="599"/>
      <c r="P23" s="599"/>
      <c r="Q23" s="600"/>
      <c r="R23" s="592">
        <v>1707907</v>
      </c>
      <c r="S23" s="593"/>
      <c r="T23" s="593"/>
      <c r="U23" s="593"/>
      <c r="V23" s="593"/>
      <c r="W23" s="593"/>
      <c r="X23" s="593"/>
      <c r="Y23" s="594"/>
      <c r="Z23" s="595">
        <v>47</v>
      </c>
      <c r="AA23" s="595"/>
      <c r="AB23" s="595"/>
      <c r="AC23" s="595"/>
      <c r="AD23" s="596">
        <v>1527139</v>
      </c>
      <c r="AE23" s="596"/>
      <c r="AF23" s="596"/>
      <c r="AG23" s="596"/>
      <c r="AH23" s="596"/>
      <c r="AI23" s="596"/>
      <c r="AJ23" s="596"/>
      <c r="AK23" s="596"/>
      <c r="AL23" s="601">
        <v>85.3</v>
      </c>
      <c r="AM23" s="602"/>
      <c r="AN23" s="602"/>
      <c r="AO23" s="603"/>
      <c r="AP23" s="608" t="s">
        <v>61</v>
      </c>
      <c r="AQ23" s="609"/>
      <c r="AR23" s="609"/>
      <c r="AS23" s="609"/>
      <c r="AT23" s="609"/>
      <c r="AU23" s="609"/>
      <c r="AV23" s="609"/>
      <c r="AW23" s="609"/>
      <c r="AX23" s="609"/>
      <c r="AY23" s="609"/>
      <c r="AZ23" s="609"/>
      <c r="BA23" s="609"/>
      <c r="BB23" s="609"/>
      <c r="BC23" s="609"/>
      <c r="BD23" s="609"/>
      <c r="BE23" s="609"/>
      <c r="BF23" s="610"/>
      <c r="BG23" s="592" t="s">
        <v>205</v>
      </c>
      <c r="BH23" s="593"/>
      <c r="BI23" s="593"/>
      <c r="BJ23" s="593"/>
      <c r="BK23" s="593"/>
      <c r="BL23" s="593"/>
      <c r="BM23" s="593"/>
      <c r="BN23" s="594"/>
      <c r="BO23" s="595" t="s">
        <v>205</v>
      </c>
      <c r="BP23" s="595"/>
      <c r="BQ23" s="595"/>
      <c r="BR23" s="595"/>
      <c r="BS23" s="596" t="s">
        <v>205</v>
      </c>
      <c r="BT23" s="596"/>
      <c r="BU23" s="596"/>
      <c r="BV23" s="596"/>
      <c r="BW23" s="596"/>
      <c r="BX23" s="596"/>
      <c r="BY23" s="596"/>
      <c r="BZ23" s="596"/>
      <c r="CA23" s="596"/>
      <c r="CB23" s="597"/>
      <c r="CD23" s="365" t="s">
        <v>316</v>
      </c>
      <c r="CE23" s="366"/>
      <c r="CF23" s="366"/>
      <c r="CG23" s="366"/>
      <c r="CH23" s="366"/>
      <c r="CI23" s="366"/>
      <c r="CJ23" s="366"/>
      <c r="CK23" s="366"/>
      <c r="CL23" s="366"/>
      <c r="CM23" s="366"/>
      <c r="CN23" s="366"/>
      <c r="CO23" s="366"/>
      <c r="CP23" s="366"/>
      <c r="CQ23" s="408"/>
      <c r="CR23" s="365" t="s">
        <v>290</v>
      </c>
      <c r="CS23" s="366"/>
      <c r="CT23" s="366"/>
      <c r="CU23" s="366"/>
      <c r="CV23" s="366"/>
      <c r="CW23" s="366"/>
      <c r="CX23" s="366"/>
      <c r="CY23" s="408"/>
      <c r="CZ23" s="365" t="s">
        <v>374</v>
      </c>
      <c r="DA23" s="366"/>
      <c r="DB23" s="366"/>
      <c r="DC23" s="408"/>
      <c r="DD23" s="365" t="s">
        <v>302</v>
      </c>
      <c r="DE23" s="366"/>
      <c r="DF23" s="366"/>
      <c r="DG23" s="366"/>
      <c r="DH23" s="366"/>
      <c r="DI23" s="366"/>
      <c r="DJ23" s="366"/>
      <c r="DK23" s="408"/>
      <c r="DL23" s="623" t="s">
        <v>377</v>
      </c>
      <c r="DM23" s="624"/>
      <c r="DN23" s="624"/>
      <c r="DO23" s="624"/>
      <c r="DP23" s="624"/>
      <c r="DQ23" s="624"/>
      <c r="DR23" s="624"/>
      <c r="DS23" s="624"/>
      <c r="DT23" s="624"/>
      <c r="DU23" s="624"/>
      <c r="DV23" s="625"/>
      <c r="DW23" s="365" t="s">
        <v>378</v>
      </c>
      <c r="DX23" s="366"/>
      <c r="DY23" s="366"/>
      <c r="DZ23" s="366"/>
      <c r="EA23" s="366"/>
      <c r="EB23" s="366"/>
      <c r="EC23" s="408"/>
    </row>
    <row r="24" spans="2:133" ht="11.25" customHeight="1" x14ac:dyDescent="0.2">
      <c r="B24" s="598" t="s">
        <v>298</v>
      </c>
      <c r="C24" s="599"/>
      <c r="D24" s="599"/>
      <c r="E24" s="599"/>
      <c r="F24" s="599"/>
      <c r="G24" s="599"/>
      <c r="H24" s="599"/>
      <c r="I24" s="599"/>
      <c r="J24" s="599"/>
      <c r="K24" s="599"/>
      <c r="L24" s="599"/>
      <c r="M24" s="599"/>
      <c r="N24" s="599"/>
      <c r="O24" s="599"/>
      <c r="P24" s="599"/>
      <c r="Q24" s="600"/>
      <c r="R24" s="592">
        <v>1527139</v>
      </c>
      <c r="S24" s="593"/>
      <c r="T24" s="593"/>
      <c r="U24" s="593"/>
      <c r="V24" s="593"/>
      <c r="W24" s="593"/>
      <c r="X24" s="593"/>
      <c r="Y24" s="594"/>
      <c r="Z24" s="595">
        <v>42</v>
      </c>
      <c r="AA24" s="595"/>
      <c r="AB24" s="595"/>
      <c r="AC24" s="595"/>
      <c r="AD24" s="596">
        <v>1527139</v>
      </c>
      <c r="AE24" s="596"/>
      <c r="AF24" s="596"/>
      <c r="AG24" s="596"/>
      <c r="AH24" s="596"/>
      <c r="AI24" s="596"/>
      <c r="AJ24" s="596"/>
      <c r="AK24" s="596"/>
      <c r="AL24" s="601">
        <v>85.3</v>
      </c>
      <c r="AM24" s="602"/>
      <c r="AN24" s="602"/>
      <c r="AO24" s="603"/>
      <c r="AP24" s="608" t="s">
        <v>379</v>
      </c>
      <c r="AQ24" s="609"/>
      <c r="AR24" s="609"/>
      <c r="AS24" s="609"/>
      <c r="AT24" s="609"/>
      <c r="AU24" s="609"/>
      <c r="AV24" s="609"/>
      <c r="AW24" s="609"/>
      <c r="AX24" s="609"/>
      <c r="AY24" s="609"/>
      <c r="AZ24" s="609"/>
      <c r="BA24" s="609"/>
      <c r="BB24" s="609"/>
      <c r="BC24" s="609"/>
      <c r="BD24" s="609"/>
      <c r="BE24" s="609"/>
      <c r="BF24" s="610"/>
      <c r="BG24" s="592" t="s">
        <v>205</v>
      </c>
      <c r="BH24" s="593"/>
      <c r="BI24" s="593"/>
      <c r="BJ24" s="593"/>
      <c r="BK24" s="593"/>
      <c r="BL24" s="593"/>
      <c r="BM24" s="593"/>
      <c r="BN24" s="594"/>
      <c r="BO24" s="595" t="s">
        <v>205</v>
      </c>
      <c r="BP24" s="595"/>
      <c r="BQ24" s="595"/>
      <c r="BR24" s="595"/>
      <c r="BS24" s="596" t="s">
        <v>205</v>
      </c>
      <c r="BT24" s="596"/>
      <c r="BU24" s="596"/>
      <c r="BV24" s="596"/>
      <c r="BW24" s="596"/>
      <c r="BX24" s="596"/>
      <c r="BY24" s="596"/>
      <c r="BZ24" s="596"/>
      <c r="CA24" s="596"/>
      <c r="CB24" s="597"/>
      <c r="CD24" s="581" t="s">
        <v>380</v>
      </c>
      <c r="CE24" s="582"/>
      <c r="CF24" s="582"/>
      <c r="CG24" s="582"/>
      <c r="CH24" s="582"/>
      <c r="CI24" s="582"/>
      <c r="CJ24" s="582"/>
      <c r="CK24" s="582"/>
      <c r="CL24" s="582"/>
      <c r="CM24" s="582"/>
      <c r="CN24" s="582"/>
      <c r="CO24" s="582"/>
      <c r="CP24" s="582"/>
      <c r="CQ24" s="583"/>
      <c r="CR24" s="584">
        <v>969587</v>
      </c>
      <c r="CS24" s="585"/>
      <c r="CT24" s="585"/>
      <c r="CU24" s="585"/>
      <c r="CV24" s="585"/>
      <c r="CW24" s="585"/>
      <c r="CX24" s="585"/>
      <c r="CY24" s="586"/>
      <c r="CZ24" s="589">
        <v>27.6</v>
      </c>
      <c r="DA24" s="590"/>
      <c r="DB24" s="590"/>
      <c r="DC24" s="604"/>
      <c r="DD24" s="626">
        <v>785285</v>
      </c>
      <c r="DE24" s="585"/>
      <c r="DF24" s="585"/>
      <c r="DG24" s="585"/>
      <c r="DH24" s="585"/>
      <c r="DI24" s="585"/>
      <c r="DJ24" s="585"/>
      <c r="DK24" s="586"/>
      <c r="DL24" s="626">
        <v>695185</v>
      </c>
      <c r="DM24" s="585"/>
      <c r="DN24" s="585"/>
      <c r="DO24" s="585"/>
      <c r="DP24" s="585"/>
      <c r="DQ24" s="585"/>
      <c r="DR24" s="585"/>
      <c r="DS24" s="585"/>
      <c r="DT24" s="585"/>
      <c r="DU24" s="585"/>
      <c r="DV24" s="586"/>
      <c r="DW24" s="589">
        <v>37.700000000000003</v>
      </c>
      <c r="DX24" s="590"/>
      <c r="DY24" s="590"/>
      <c r="DZ24" s="590"/>
      <c r="EA24" s="590"/>
      <c r="EB24" s="590"/>
      <c r="EC24" s="591"/>
    </row>
    <row r="25" spans="2:133" ht="11.25" customHeight="1" x14ac:dyDescent="0.2">
      <c r="B25" s="598" t="s">
        <v>296</v>
      </c>
      <c r="C25" s="599"/>
      <c r="D25" s="599"/>
      <c r="E25" s="599"/>
      <c r="F25" s="599"/>
      <c r="G25" s="599"/>
      <c r="H25" s="599"/>
      <c r="I25" s="599"/>
      <c r="J25" s="599"/>
      <c r="K25" s="599"/>
      <c r="L25" s="599"/>
      <c r="M25" s="599"/>
      <c r="N25" s="599"/>
      <c r="O25" s="599"/>
      <c r="P25" s="599"/>
      <c r="Q25" s="600"/>
      <c r="R25" s="592">
        <v>180768</v>
      </c>
      <c r="S25" s="593"/>
      <c r="T25" s="593"/>
      <c r="U25" s="593"/>
      <c r="V25" s="593"/>
      <c r="W25" s="593"/>
      <c r="X25" s="593"/>
      <c r="Y25" s="594"/>
      <c r="Z25" s="595">
        <v>5</v>
      </c>
      <c r="AA25" s="595"/>
      <c r="AB25" s="595"/>
      <c r="AC25" s="595"/>
      <c r="AD25" s="596" t="s">
        <v>205</v>
      </c>
      <c r="AE25" s="596"/>
      <c r="AF25" s="596"/>
      <c r="AG25" s="596"/>
      <c r="AH25" s="596"/>
      <c r="AI25" s="596"/>
      <c r="AJ25" s="596"/>
      <c r="AK25" s="596"/>
      <c r="AL25" s="601" t="s">
        <v>205</v>
      </c>
      <c r="AM25" s="602"/>
      <c r="AN25" s="602"/>
      <c r="AO25" s="603"/>
      <c r="AP25" s="608" t="s">
        <v>274</v>
      </c>
      <c r="AQ25" s="609"/>
      <c r="AR25" s="609"/>
      <c r="AS25" s="609"/>
      <c r="AT25" s="609"/>
      <c r="AU25" s="609"/>
      <c r="AV25" s="609"/>
      <c r="AW25" s="609"/>
      <c r="AX25" s="609"/>
      <c r="AY25" s="609"/>
      <c r="AZ25" s="609"/>
      <c r="BA25" s="609"/>
      <c r="BB25" s="609"/>
      <c r="BC25" s="609"/>
      <c r="BD25" s="609"/>
      <c r="BE25" s="609"/>
      <c r="BF25" s="610"/>
      <c r="BG25" s="592" t="s">
        <v>205</v>
      </c>
      <c r="BH25" s="593"/>
      <c r="BI25" s="593"/>
      <c r="BJ25" s="593"/>
      <c r="BK25" s="593"/>
      <c r="BL25" s="593"/>
      <c r="BM25" s="593"/>
      <c r="BN25" s="594"/>
      <c r="BO25" s="595" t="s">
        <v>205</v>
      </c>
      <c r="BP25" s="595"/>
      <c r="BQ25" s="595"/>
      <c r="BR25" s="595"/>
      <c r="BS25" s="596" t="s">
        <v>205</v>
      </c>
      <c r="BT25" s="596"/>
      <c r="BU25" s="596"/>
      <c r="BV25" s="596"/>
      <c r="BW25" s="596"/>
      <c r="BX25" s="596"/>
      <c r="BY25" s="596"/>
      <c r="BZ25" s="596"/>
      <c r="CA25" s="596"/>
      <c r="CB25" s="597"/>
      <c r="CD25" s="598" t="s">
        <v>203</v>
      </c>
      <c r="CE25" s="599"/>
      <c r="CF25" s="599"/>
      <c r="CG25" s="599"/>
      <c r="CH25" s="599"/>
      <c r="CI25" s="599"/>
      <c r="CJ25" s="599"/>
      <c r="CK25" s="599"/>
      <c r="CL25" s="599"/>
      <c r="CM25" s="599"/>
      <c r="CN25" s="599"/>
      <c r="CO25" s="599"/>
      <c r="CP25" s="599"/>
      <c r="CQ25" s="600"/>
      <c r="CR25" s="592">
        <v>544061</v>
      </c>
      <c r="CS25" s="627"/>
      <c r="CT25" s="627"/>
      <c r="CU25" s="627"/>
      <c r="CV25" s="627"/>
      <c r="CW25" s="627"/>
      <c r="CX25" s="627"/>
      <c r="CY25" s="628"/>
      <c r="CZ25" s="601">
        <v>15.5</v>
      </c>
      <c r="DA25" s="629"/>
      <c r="DB25" s="629"/>
      <c r="DC25" s="630"/>
      <c r="DD25" s="605">
        <v>461407</v>
      </c>
      <c r="DE25" s="627"/>
      <c r="DF25" s="627"/>
      <c r="DG25" s="627"/>
      <c r="DH25" s="627"/>
      <c r="DI25" s="627"/>
      <c r="DJ25" s="627"/>
      <c r="DK25" s="628"/>
      <c r="DL25" s="605">
        <v>461407</v>
      </c>
      <c r="DM25" s="627"/>
      <c r="DN25" s="627"/>
      <c r="DO25" s="627"/>
      <c r="DP25" s="627"/>
      <c r="DQ25" s="627"/>
      <c r="DR25" s="627"/>
      <c r="DS25" s="627"/>
      <c r="DT25" s="627"/>
      <c r="DU25" s="627"/>
      <c r="DV25" s="628"/>
      <c r="DW25" s="601">
        <v>25</v>
      </c>
      <c r="DX25" s="629"/>
      <c r="DY25" s="629"/>
      <c r="DZ25" s="629"/>
      <c r="EA25" s="629"/>
      <c r="EB25" s="629"/>
      <c r="EC25" s="631"/>
    </row>
    <row r="26" spans="2:133" ht="11.25" customHeight="1" x14ac:dyDescent="0.2">
      <c r="B26" s="598" t="s">
        <v>383</v>
      </c>
      <c r="C26" s="599"/>
      <c r="D26" s="599"/>
      <c r="E26" s="599"/>
      <c r="F26" s="599"/>
      <c r="G26" s="599"/>
      <c r="H26" s="599"/>
      <c r="I26" s="599"/>
      <c r="J26" s="599"/>
      <c r="K26" s="599"/>
      <c r="L26" s="599"/>
      <c r="M26" s="599"/>
      <c r="N26" s="599"/>
      <c r="O26" s="599"/>
      <c r="P26" s="599"/>
      <c r="Q26" s="600"/>
      <c r="R26" s="592" t="s">
        <v>205</v>
      </c>
      <c r="S26" s="593"/>
      <c r="T26" s="593"/>
      <c r="U26" s="593"/>
      <c r="V26" s="593"/>
      <c r="W26" s="593"/>
      <c r="X26" s="593"/>
      <c r="Y26" s="594"/>
      <c r="Z26" s="595" t="s">
        <v>205</v>
      </c>
      <c r="AA26" s="595"/>
      <c r="AB26" s="595"/>
      <c r="AC26" s="595"/>
      <c r="AD26" s="596" t="s">
        <v>205</v>
      </c>
      <c r="AE26" s="596"/>
      <c r="AF26" s="596"/>
      <c r="AG26" s="596"/>
      <c r="AH26" s="596"/>
      <c r="AI26" s="596"/>
      <c r="AJ26" s="596"/>
      <c r="AK26" s="596"/>
      <c r="AL26" s="601" t="s">
        <v>205</v>
      </c>
      <c r="AM26" s="602"/>
      <c r="AN26" s="602"/>
      <c r="AO26" s="603"/>
      <c r="AP26" s="608" t="s">
        <v>384</v>
      </c>
      <c r="AQ26" s="632"/>
      <c r="AR26" s="632"/>
      <c r="AS26" s="632"/>
      <c r="AT26" s="632"/>
      <c r="AU26" s="632"/>
      <c r="AV26" s="632"/>
      <c r="AW26" s="632"/>
      <c r="AX26" s="632"/>
      <c r="AY26" s="632"/>
      <c r="AZ26" s="632"/>
      <c r="BA26" s="632"/>
      <c r="BB26" s="632"/>
      <c r="BC26" s="632"/>
      <c r="BD26" s="632"/>
      <c r="BE26" s="632"/>
      <c r="BF26" s="610"/>
      <c r="BG26" s="592" t="s">
        <v>205</v>
      </c>
      <c r="BH26" s="593"/>
      <c r="BI26" s="593"/>
      <c r="BJ26" s="593"/>
      <c r="BK26" s="593"/>
      <c r="BL26" s="593"/>
      <c r="BM26" s="593"/>
      <c r="BN26" s="594"/>
      <c r="BO26" s="595" t="s">
        <v>205</v>
      </c>
      <c r="BP26" s="595"/>
      <c r="BQ26" s="595"/>
      <c r="BR26" s="595"/>
      <c r="BS26" s="596" t="s">
        <v>205</v>
      </c>
      <c r="BT26" s="596"/>
      <c r="BU26" s="596"/>
      <c r="BV26" s="596"/>
      <c r="BW26" s="596"/>
      <c r="BX26" s="596"/>
      <c r="BY26" s="596"/>
      <c r="BZ26" s="596"/>
      <c r="CA26" s="596"/>
      <c r="CB26" s="597"/>
      <c r="CD26" s="598" t="s">
        <v>130</v>
      </c>
      <c r="CE26" s="599"/>
      <c r="CF26" s="599"/>
      <c r="CG26" s="599"/>
      <c r="CH26" s="599"/>
      <c r="CI26" s="599"/>
      <c r="CJ26" s="599"/>
      <c r="CK26" s="599"/>
      <c r="CL26" s="599"/>
      <c r="CM26" s="599"/>
      <c r="CN26" s="599"/>
      <c r="CO26" s="599"/>
      <c r="CP26" s="599"/>
      <c r="CQ26" s="600"/>
      <c r="CR26" s="592">
        <v>317617</v>
      </c>
      <c r="CS26" s="593"/>
      <c r="CT26" s="593"/>
      <c r="CU26" s="593"/>
      <c r="CV26" s="593"/>
      <c r="CW26" s="593"/>
      <c r="CX26" s="593"/>
      <c r="CY26" s="594"/>
      <c r="CZ26" s="601">
        <v>9</v>
      </c>
      <c r="DA26" s="629"/>
      <c r="DB26" s="629"/>
      <c r="DC26" s="630"/>
      <c r="DD26" s="605">
        <v>258542</v>
      </c>
      <c r="DE26" s="593"/>
      <c r="DF26" s="593"/>
      <c r="DG26" s="593"/>
      <c r="DH26" s="593"/>
      <c r="DI26" s="593"/>
      <c r="DJ26" s="593"/>
      <c r="DK26" s="594"/>
      <c r="DL26" s="605" t="s">
        <v>205</v>
      </c>
      <c r="DM26" s="593"/>
      <c r="DN26" s="593"/>
      <c r="DO26" s="593"/>
      <c r="DP26" s="593"/>
      <c r="DQ26" s="593"/>
      <c r="DR26" s="593"/>
      <c r="DS26" s="593"/>
      <c r="DT26" s="593"/>
      <c r="DU26" s="593"/>
      <c r="DV26" s="594"/>
      <c r="DW26" s="601" t="s">
        <v>205</v>
      </c>
      <c r="DX26" s="629"/>
      <c r="DY26" s="629"/>
      <c r="DZ26" s="629"/>
      <c r="EA26" s="629"/>
      <c r="EB26" s="629"/>
      <c r="EC26" s="631"/>
    </row>
    <row r="27" spans="2:133" ht="11.25" customHeight="1" x14ac:dyDescent="0.2">
      <c r="B27" s="598" t="s">
        <v>91</v>
      </c>
      <c r="C27" s="599"/>
      <c r="D27" s="599"/>
      <c r="E27" s="599"/>
      <c r="F27" s="599"/>
      <c r="G27" s="599"/>
      <c r="H27" s="599"/>
      <c r="I27" s="599"/>
      <c r="J27" s="599"/>
      <c r="K27" s="599"/>
      <c r="L27" s="599"/>
      <c r="M27" s="599"/>
      <c r="N27" s="599"/>
      <c r="O27" s="599"/>
      <c r="P27" s="599"/>
      <c r="Q27" s="600"/>
      <c r="R27" s="592">
        <v>1969412</v>
      </c>
      <c r="S27" s="593"/>
      <c r="T27" s="593"/>
      <c r="U27" s="593"/>
      <c r="V27" s="593"/>
      <c r="W27" s="593"/>
      <c r="X27" s="593"/>
      <c r="Y27" s="594"/>
      <c r="Z27" s="595">
        <v>54.1</v>
      </c>
      <c r="AA27" s="595"/>
      <c r="AB27" s="595"/>
      <c r="AC27" s="595"/>
      <c r="AD27" s="596">
        <v>1788644</v>
      </c>
      <c r="AE27" s="596"/>
      <c r="AF27" s="596"/>
      <c r="AG27" s="596"/>
      <c r="AH27" s="596"/>
      <c r="AI27" s="596"/>
      <c r="AJ27" s="596"/>
      <c r="AK27" s="596"/>
      <c r="AL27" s="601">
        <v>99.9</v>
      </c>
      <c r="AM27" s="602"/>
      <c r="AN27" s="602"/>
      <c r="AO27" s="603"/>
      <c r="AP27" s="598" t="s">
        <v>386</v>
      </c>
      <c r="AQ27" s="599"/>
      <c r="AR27" s="599"/>
      <c r="AS27" s="599"/>
      <c r="AT27" s="599"/>
      <c r="AU27" s="599"/>
      <c r="AV27" s="599"/>
      <c r="AW27" s="599"/>
      <c r="AX27" s="599"/>
      <c r="AY27" s="599"/>
      <c r="AZ27" s="599"/>
      <c r="BA27" s="599"/>
      <c r="BB27" s="599"/>
      <c r="BC27" s="599"/>
      <c r="BD27" s="599"/>
      <c r="BE27" s="599"/>
      <c r="BF27" s="600"/>
      <c r="BG27" s="592">
        <v>160555</v>
      </c>
      <c r="BH27" s="593"/>
      <c r="BI27" s="593"/>
      <c r="BJ27" s="593"/>
      <c r="BK27" s="593"/>
      <c r="BL27" s="593"/>
      <c r="BM27" s="593"/>
      <c r="BN27" s="594"/>
      <c r="BO27" s="595">
        <v>100</v>
      </c>
      <c r="BP27" s="595"/>
      <c r="BQ27" s="595"/>
      <c r="BR27" s="595"/>
      <c r="BS27" s="596" t="s">
        <v>205</v>
      </c>
      <c r="BT27" s="596"/>
      <c r="BU27" s="596"/>
      <c r="BV27" s="596"/>
      <c r="BW27" s="596"/>
      <c r="BX27" s="596"/>
      <c r="BY27" s="596"/>
      <c r="BZ27" s="596"/>
      <c r="CA27" s="596"/>
      <c r="CB27" s="597"/>
      <c r="CD27" s="598" t="s">
        <v>228</v>
      </c>
      <c r="CE27" s="599"/>
      <c r="CF27" s="599"/>
      <c r="CG27" s="599"/>
      <c r="CH27" s="599"/>
      <c r="CI27" s="599"/>
      <c r="CJ27" s="599"/>
      <c r="CK27" s="599"/>
      <c r="CL27" s="599"/>
      <c r="CM27" s="599"/>
      <c r="CN27" s="599"/>
      <c r="CO27" s="599"/>
      <c r="CP27" s="599"/>
      <c r="CQ27" s="600"/>
      <c r="CR27" s="592">
        <v>137211</v>
      </c>
      <c r="CS27" s="627"/>
      <c r="CT27" s="627"/>
      <c r="CU27" s="627"/>
      <c r="CV27" s="627"/>
      <c r="CW27" s="627"/>
      <c r="CX27" s="627"/>
      <c r="CY27" s="628"/>
      <c r="CZ27" s="601">
        <v>3.9</v>
      </c>
      <c r="DA27" s="629"/>
      <c r="DB27" s="629"/>
      <c r="DC27" s="630"/>
      <c r="DD27" s="605">
        <v>35789</v>
      </c>
      <c r="DE27" s="627"/>
      <c r="DF27" s="627"/>
      <c r="DG27" s="627"/>
      <c r="DH27" s="627"/>
      <c r="DI27" s="627"/>
      <c r="DJ27" s="627"/>
      <c r="DK27" s="628"/>
      <c r="DL27" s="605">
        <v>35689</v>
      </c>
      <c r="DM27" s="627"/>
      <c r="DN27" s="627"/>
      <c r="DO27" s="627"/>
      <c r="DP27" s="627"/>
      <c r="DQ27" s="627"/>
      <c r="DR27" s="627"/>
      <c r="DS27" s="627"/>
      <c r="DT27" s="627"/>
      <c r="DU27" s="627"/>
      <c r="DV27" s="628"/>
      <c r="DW27" s="601">
        <v>1.9</v>
      </c>
      <c r="DX27" s="629"/>
      <c r="DY27" s="629"/>
      <c r="DZ27" s="629"/>
      <c r="EA27" s="629"/>
      <c r="EB27" s="629"/>
      <c r="EC27" s="631"/>
    </row>
    <row r="28" spans="2:133" ht="11.25" customHeight="1" x14ac:dyDescent="0.2">
      <c r="B28" s="598" t="s">
        <v>388</v>
      </c>
      <c r="C28" s="599"/>
      <c r="D28" s="599"/>
      <c r="E28" s="599"/>
      <c r="F28" s="599"/>
      <c r="G28" s="599"/>
      <c r="H28" s="599"/>
      <c r="I28" s="599"/>
      <c r="J28" s="599"/>
      <c r="K28" s="599"/>
      <c r="L28" s="599"/>
      <c r="M28" s="599"/>
      <c r="N28" s="599"/>
      <c r="O28" s="599"/>
      <c r="P28" s="599"/>
      <c r="Q28" s="600"/>
      <c r="R28" s="592" t="s">
        <v>205</v>
      </c>
      <c r="S28" s="593"/>
      <c r="T28" s="593"/>
      <c r="U28" s="593"/>
      <c r="V28" s="593"/>
      <c r="W28" s="593"/>
      <c r="X28" s="593"/>
      <c r="Y28" s="594"/>
      <c r="Z28" s="595" t="s">
        <v>205</v>
      </c>
      <c r="AA28" s="595"/>
      <c r="AB28" s="595"/>
      <c r="AC28" s="595"/>
      <c r="AD28" s="596" t="s">
        <v>205</v>
      </c>
      <c r="AE28" s="596"/>
      <c r="AF28" s="596"/>
      <c r="AG28" s="596"/>
      <c r="AH28" s="596"/>
      <c r="AI28" s="596"/>
      <c r="AJ28" s="596"/>
      <c r="AK28" s="596"/>
      <c r="AL28" s="601" t="s">
        <v>205</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381</v>
      </c>
      <c r="CE28" s="599"/>
      <c r="CF28" s="599"/>
      <c r="CG28" s="599"/>
      <c r="CH28" s="599"/>
      <c r="CI28" s="599"/>
      <c r="CJ28" s="599"/>
      <c r="CK28" s="599"/>
      <c r="CL28" s="599"/>
      <c r="CM28" s="599"/>
      <c r="CN28" s="599"/>
      <c r="CO28" s="599"/>
      <c r="CP28" s="599"/>
      <c r="CQ28" s="600"/>
      <c r="CR28" s="592">
        <v>288315</v>
      </c>
      <c r="CS28" s="593"/>
      <c r="CT28" s="593"/>
      <c r="CU28" s="593"/>
      <c r="CV28" s="593"/>
      <c r="CW28" s="593"/>
      <c r="CX28" s="593"/>
      <c r="CY28" s="594"/>
      <c r="CZ28" s="601">
        <v>8.1999999999999993</v>
      </c>
      <c r="DA28" s="629"/>
      <c r="DB28" s="629"/>
      <c r="DC28" s="630"/>
      <c r="DD28" s="605">
        <v>288089</v>
      </c>
      <c r="DE28" s="593"/>
      <c r="DF28" s="593"/>
      <c r="DG28" s="593"/>
      <c r="DH28" s="593"/>
      <c r="DI28" s="593"/>
      <c r="DJ28" s="593"/>
      <c r="DK28" s="594"/>
      <c r="DL28" s="605">
        <v>198089</v>
      </c>
      <c r="DM28" s="593"/>
      <c r="DN28" s="593"/>
      <c r="DO28" s="593"/>
      <c r="DP28" s="593"/>
      <c r="DQ28" s="593"/>
      <c r="DR28" s="593"/>
      <c r="DS28" s="593"/>
      <c r="DT28" s="593"/>
      <c r="DU28" s="593"/>
      <c r="DV28" s="594"/>
      <c r="DW28" s="601">
        <v>10.7</v>
      </c>
      <c r="DX28" s="629"/>
      <c r="DY28" s="629"/>
      <c r="DZ28" s="629"/>
      <c r="EA28" s="629"/>
      <c r="EB28" s="629"/>
      <c r="EC28" s="631"/>
    </row>
    <row r="29" spans="2:133" ht="11.25" customHeight="1" x14ac:dyDescent="0.2">
      <c r="B29" s="598" t="s">
        <v>161</v>
      </c>
      <c r="C29" s="599"/>
      <c r="D29" s="599"/>
      <c r="E29" s="599"/>
      <c r="F29" s="599"/>
      <c r="G29" s="599"/>
      <c r="H29" s="599"/>
      <c r="I29" s="599"/>
      <c r="J29" s="599"/>
      <c r="K29" s="599"/>
      <c r="L29" s="599"/>
      <c r="M29" s="599"/>
      <c r="N29" s="599"/>
      <c r="O29" s="599"/>
      <c r="P29" s="599"/>
      <c r="Q29" s="600"/>
      <c r="R29" s="592">
        <v>4857</v>
      </c>
      <c r="S29" s="593"/>
      <c r="T29" s="593"/>
      <c r="U29" s="593"/>
      <c r="V29" s="593"/>
      <c r="W29" s="593"/>
      <c r="X29" s="593"/>
      <c r="Y29" s="594"/>
      <c r="Z29" s="595">
        <v>0.1</v>
      </c>
      <c r="AA29" s="595"/>
      <c r="AB29" s="595"/>
      <c r="AC29" s="595"/>
      <c r="AD29" s="596" t="s">
        <v>205</v>
      </c>
      <c r="AE29" s="596"/>
      <c r="AF29" s="596"/>
      <c r="AG29" s="596"/>
      <c r="AH29" s="596"/>
      <c r="AI29" s="596"/>
      <c r="AJ29" s="596"/>
      <c r="AK29" s="596"/>
      <c r="AL29" s="601" t="s">
        <v>205</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179</v>
      </c>
      <c r="CE29" s="565"/>
      <c r="CF29" s="598" t="s">
        <v>27</v>
      </c>
      <c r="CG29" s="599"/>
      <c r="CH29" s="599"/>
      <c r="CI29" s="599"/>
      <c r="CJ29" s="599"/>
      <c r="CK29" s="599"/>
      <c r="CL29" s="599"/>
      <c r="CM29" s="599"/>
      <c r="CN29" s="599"/>
      <c r="CO29" s="599"/>
      <c r="CP29" s="599"/>
      <c r="CQ29" s="600"/>
      <c r="CR29" s="592">
        <v>288315</v>
      </c>
      <c r="CS29" s="627"/>
      <c r="CT29" s="627"/>
      <c r="CU29" s="627"/>
      <c r="CV29" s="627"/>
      <c r="CW29" s="627"/>
      <c r="CX29" s="627"/>
      <c r="CY29" s="628"/>
      <c r="CZ29" s="601">
        <v>8.1999999999999993</v>
      </c>
      <c r="DA29" s="629"/>
      <c r="DB29" s="629"/>
      <c r="DC29" s="630"/>
      <c r="DD29" s="605">
        <v>288089</v>
      </c>
      <c r="DE29" s="627"/>
      <c r="DF29" s="627"/>
      <c r="DG29" s="627"/>
      <c r="DH29" s="627"/>
      <c r="DI29" s="627"/>
      <c r="DJ29" s="627"/>
      <c r="DK29" s="628"/>
      <c r="DL29" s="605">
        <v>198089</v>
      </c>
      <c r="DM29" s="627"/>
      <c r="DN29" s="627"/>
      <c r="DO29" s="627"/>
      <c r="DP29" s="627"/>
      <c r="DQ29" s="627"/>
      <c r="DR29" s="627"/>
      <c r="DS29" s="627"/>
      <c r="DT29" s="627"/>
      <c r="DU29" s="627"/>
      <c r="DV29" s="628"/>
      <c r="DW29" s="601">
        <v>10.7</v>
      </c>
      <c r="DX29" s="629"/>
      <c r="DY29" s="629"/>
      <c r="DZ29" s="629"/>
      <c r="EA29" s="629"/>
      <c r="EB29" s="629"/>
      <c r="EC29" s="631"/>
    </row>
    <row r="30" spans="2:133" ht="11.25" customHeight="1" x14ac:dyDescent="0.2">
      <c r="B30" s="598" t="s">
        <v>315</v>
      </c>
      <c r="C30" s="599"/>
      <c r="D30" s="599"/>
      <c r="E30" s="599"/>
      <c r="F30" s="599"/>
      <c r="G30" s="599"/>
      <c r="H30" s="599"/>
      <c r="I30" s="599"/>
      <c r="J30" s="599"/>
      <c r="K30" s="599"/>
      <c r="L30" s="599"/>
      <c r="M30" s="599"/>
      <c r="N30" s="599"/>
      <c r="O30" s="599"/>
      <c r="P30" s="599"/>
      <c r="Q30" s="600"/>
      <c r="R30" s="592">
        <v>74298</v>
      </c>
      <c r="S30" s="593"/>
      <c r="T30" s="593"/>
      <c r="U30" s="593"/>
      <c r="V30" s="593"/>
      <c r="W30" s="593"/>
      <c r="X30" s="593"/>
      <c r="Y30" s="594"/>
      <c r="Z30" s="595">
        <v>2</v>
      </c>
      <c r="AA30" s="595"/>
      <c r="AB30" s="595"/>
      <c r="AC30" s="595"/>
      <c r="AD30" s="596">
        <v>555</v>
      </c>
      <c r="AE30" s="596"/>
      <c r="AF30" s="596"/>
      <c r="AG30" s="596"/>
      <c r="AH30" s="596"/>
      <c r="AI30" s="596"/>
      <c r="AJ30" s="596"/>
      <c r="AK30" s="596"/>
      <c r="AL30" s="601">
        <v>0</v>
      </c>
      <c r="AM30" s="602"/>
      <c r="AN30" s="602"/>
      <c r="AO30" s="603"/>
      <c r="AP30" s="365" t="s">
        <v>316</v>
      </c>
      <c r="AQ30" s="366"/>
      <c r="AR30" s="366"/>
      <c r="AS30" s="366"/>
      <c r="AT30" s="366"/>
      <c r="AU30" s="366"/>
      <c r="AV30" s="366"/>
      <c r="AW30" s="366"/>
      <c r="AX30" s="366"/>
      <c r="AY30" s="366"/>
      <c r="AZ30" s="366"/>
      <c r="BA30" s="366"/>
      <c r="BB30" s="366"/>
      <c r="BC30" s="366"/>
      <c r="BD30" s="366"/>
      <c r="BE30" s="366"/>
      <c r="BF30" s="408"/>
      <c r="BG30" s="365" t="s">
        <v>390</v>
      </c>
      <c r="BH30" s="633"/>
      <c r="BI30" s="633"/>
      <c r="BJ30" s="633"/>
      <c r="BK30" s="633"/>
      <c r="BL30" s="633"/>
      <c r="BM30" s="633"/>
      <c r="BN30" s="633"/>
      <c r="BO30" s="633"/>
      <c r="BP30" s="633"/>
      <c r="BQ30" s="634"/>
      <c r="BR30" s="365" t="s">
        <v>391</v>
      </c>
      <c r="BS30" s="633"/>
      <c r="BT30" s="633"/>
      <c r="BU30" s="633"/>
      <c r="BV30" s="633"/>
      <c r="BW30" s="633"/>
      <c r="BX30" s="633"/>
      <c r="BY30" s="633"/>
      <c r="BZ30" s="633"/>
      <c r="CA30" s="633"/>
      <c r="CB30" s="634"/>
      <c r="CD30" s="573"/>
      <c r="CE30" s="568"/>
      <c r="CF30" s="598" t="s">
        <v>392</v>
      </c>
      <c r="CG30" s="599"/>
      <c r="CH30" s="599"/>
      <c r="CI30" s="599"/>
      <c r="CJ30" s="599"/>
      <c r="CK30" s="599"/>
      <c r="CL30" s="599"/>
      <c r="CM30" s="599"/>
      <c r="CN30" s="599"/>
      <c r="CO30" s="599"/>
      <c r="CP30" s="599"/>
      <c r="CQ30" s="600"/>
      <c r="CR30" s="592">
        <v>282668</v>
      </c>
      <c r="CS30" s="593"/>
      <c r="CT30" s="593"/>
      <c r="CU30" s="593"/>
      <c r="CV30" s="593"/>
      <c r="CW30" s="593"/>
      <c r="CX30" s="593"/>
      <c r="CY30" s="594"/>
      <c r="CZ30" s="601">
        <v>8</v>
      </c>
      <c r="DA30" s="629"/>
      <c r="DB30" s="629"/>
      <c r="DC30" s="630"/>
      <c r="DD30" s="605">
        <v>282442</v>
      </c>
      <c r="DE30" s="593"/>
      <c r="DF30" s="593"/>
      <c r="DG30" s="593"/>
      <c r="DH30" s="593"/>
      <c r="DI30" s="593"/>
      <c r="DJ30" s="593"/>
      <c r="DK30" s="594"/>
      <c r="DL30" s="605">
        <v>192442</v>
      </c>
      <c r="DM30" s="593"/>
      <c r="DN30" s="593"/>
      <c r="DO30" s="593"/>
      <c r="DP30" s="593"/>
      <c r="DQ30" s="593"/>
      <c r="DR30" s="593"/>
      <c r="DS30" s="593"/>
      <c r="DT30" s="593"/>
      <c r="DU30" s="593"/>
      <c r="DV30" s="594"/>
      <c r="DW30" s="601">
        <v>10.4</v>
      </c>
      <c r="DX30" s="629"/>
      <c r="DY30" s="629"/>
      <c r="DZ30" s="629"/>
      <c r="EA30" s="629"/>
      <c r="EB30" s="629"/>
      <c r="EC30" s="631"/>
    </row>
    <row r="31" spans="2:133" ht="11.25" customHeight="1" x14ac:dyDescent="0.2">
      <c r="B31" s="598" t="s">
        <v>22</v>
      </c>
      <c r="C31" s="599"/>
      <c r="D31" s="599"/>
      <c r="E31" s="599"/>
      <c r="F31" s="599"/>
      <c r="G31" s="599"/>
      <c r="H31" s="599"/>
      <c r="I31" s="599"/>
      <c r="J31" s="599"/>
      <c r="K31" s="599"/>
      <c r="L31" s="599"/>
      <c r="M31" s="599"/>
      <c r="N31" s="599"/>
      <c r="O31" s="599"/>
      <c r="P31" s="599"/>
      <c r="Q31" s="600"/>
      <c r="R31" s="592">
        <v>4042</v>
      </c>
      <c r="S31" s="593"/>
      <c r="T31" s="593"/>
      <c r="U31" s="593"/>
      <c r="V31" s="593"/>
      <c r="W31" s="593"/>
      <c r="X31" s="593"/>
      <c r="Y31" s="594"/>
      <c r="Z31" s="595">
        <v>0.1</v>
      </c>
      <c r="AA31" s="595"/>
      <c r="AB31" s="595"/>
      <c r="AC31" s="595"/>
      <c r="AD31" s="596" t="s">
        <v>205</v>
      </c>
      <c r="AE31" s="596"/>
      <c r="AF31" s="596"/>
      <c r="AG31" s="596"/>
      <c r="AH31" s="596"/>
      <c r="AI31" s="596"/>
      <c r="AJ31" s="596"/>
      <c r="AK31" s="596"/>
      <c r="AL31" s="601" t="s">
        <v>205</v>
      </c>
      <c r="AM31" s="602"/>
      <c r="AN31" s="602"/>
      <c r="AO31" s="603"/>
      <c r="AP31" s="546" t="s">
        <v>5</v>
      </c>
      <c r="AQ31" s="547"/>
      <c r="AR31" s="547"/>
      <c r="AS31" s="547"/>
      <c r="AT31" s="683" t="s">
        <v>393</v>
      </c>
      <c r="AU31" s="45"/>
      <c r="AV31" s="45"/>
      <c r="AW31" s="45"/>
      <c r="AX31" s="581" t="s">
        <v>275</v>
      </c>
      <c r="AY31" s="582"/>
      <c r="AZ31" s="582"/>
      <c r="BA31" s="582"/>
      <c r="BB31" s="582"/>
      <c r="BC31" s="582"/>
      <c r="BD31" s="582"/>
      <c r="BE31" s="582"/>
      <c r="BF31" s="583"/>
      <c r="BG31" s="635">
        <v>99.7</v>
      </c>
      <c r="BH31" s="636"/>
      <c r="BI31" s="636"/>
      <c r="BJ31" s="636"/>
      <c r="BK31" s="636"/>
      <c r="BL31" s="636"/>
      <c r="BM31" s="590">
        <v>98.7</v>
      </c>
      <c r="BN31" s="636"/>
      <c r="BO31" s="636"/>
      <c r="BP31" s="636"/>
      <c r="BQ31" s="637"/>
      <c r="BR31" s="635">
        <v>99.4</v>
      </c>
      <c r="BS31" s="636"/>
      <c r="BT31" s="636"/>
      <c r="BU31" s="636"/>
      <c r="BV31" s="636"/>
      <c r="BW31" s="636"/>
      <c r="BX31" s="590">
        <v>98.5</v>
      </c>
      <c r="BY31" s="636"/>
      <c r="BZ31" s="636"/>
      <c r="CA31" s="636"/>
      <c r="CB31" s="637"/>
      <c r="CD31" s="573"/>
      <c r="CE31" s="568"/>
      <c r="CF31" s="598" t="s">
        <v>317</v>
      </c>
      <c r="CG31" s="599"/>
      <c r="CH31" s="599"/>
      <c r="CI31" s="599"/>
      <c r="CJ31" s="599"/>
      <c r="CK31" s="599"/>
      <c r="CL31" s="599"/>
      <c r="CM31" s="599"/>
      <c r="CN31" s="599"/>
      <c r="CO31" s="599"/>
      <c r="CP31" s="599"/>
      <c r="CQ31" s="600"/>
      <c r="CR31" s="592">
        <v>5647</v>
      </c>
      <c r="CS31" s="627"/>
      <c r="CT31" s="627"/>
      <c r="CU31" s="627"/>
      <c r="CV31" s="627"/>
      <c r="CW31" s="627"/>
      <c r="CX31" s="627"/>
      <c r="CY31" s="628"/>
      <c r="CZ31" s="601">
        <v>0.2</v>
      </c>
      <c r="DA31" s="629"/>
      <c r="DB31" s="629"/>
      <c r="DC31" s="630"/>
      <c r="DD31" s="605">
        <v>5647</v>
      </c>
      <c r="DE31" s="627"/>
      <c r="DF31" s="627"/>
      <c r="DG31" s="627"/>
      <c r="DH31" s="627"/>
      <c r="DI31" s="627"/>
      <c r="DJ31" s="627"/>
      <c r="DK31" s="628"/>
      <c r="DL31" s="605">
        <v>5647</v>
      </c>
      <c r="DM31" s="627"/>
      <c r="DN31" s="627"/>
      <c r="DO31" s="627"/>
      <c r="DP31" s="627"/>
      <c r="DQ31" s="627"/>
      <c r="DR31" s="627"/>
      <c r="DS31" s="627"/>
      <c r="DT31" s="627"/>
      <c r="DU31" s="627"/>
      <c r="DV31" s="628"/>
      <c r="DW31" s="601">
        <v>0.3</v>
      </c>
      <c r="DX31" s="629"/>
      <c r="DY31" s="629"/>
      <c r="DZ31" s="629"/>
      <c r="EA31" s="629"/>
      <c r="EB31" s="629"/>
      <c r="EC31" s="631"/>
    </row>
    <row r="32" spans="2:133" ht="11.25" customHeight="1" x14ac:dyDescent="0.2">
      <c r="B32" s="598" t="s">
        <v>344</v>
      </c>
      <c r="C32" s="599"/>
      <c r="D32" s="599"/>
      <c r="E32" s="599"/>
      <c r="F32" s="599"/>
      <c r="G32" s="599"/>
      <c r="H32" s="599"/>
      <c r="I32" s="599"/>
      <c r="J32" s="599"/>
      <c r="K32" s="599"/>
      <c r="L32" s="599"/>
      <c r="M32" s="599"/>
      <c r="N32" s="599"/>
      <c r="O32" s="599"/>
      <c r="P32" s="599"/>
      <c r="Q32" s="600"/>
      <c r="R32" s="592">
        <v>487432</v>
      </c>
      <c r="S32" s="593"/>
      <c r="T32" s="593"/>
      <c r="U32" s="593"/>
      <c r="V32" s="593"/>
      <c r="W32" s="593"/>
      <c r="X32" s="593"/>
      <c r="Y32" s="594"/>
      <c r="Z32" s="595">
        <v>13.4</v>
      </c>
      <c r="AA32" s="595"/>
      <c r="AB32" s="595"/>
      <c r="AC32" s="595"/>
      <c r="AD32" s="596" t="s">
        <v>205</v>
      </c>
      <c r="AE32" s="596"/>
      <c r="AF32" s="596"/>
      <c r="AG32" s="596"/>
      <c r="AH32" s="596"/>
      <c r="AI32" s="596"/>
      <c r="AJ32" s="596"/>
      <c r="AK32" s="596"/>
      <c r="AL32" s="601" t="s">
        <v>205</v>
      </c>
      <c r="AM32" s="602"/>
      <c r="AN32" s="602"/>
      <c r="AO32" s="603"/>
      <c r="AP32" s="681"/>
      <c r="AQ32" s="682"/>
      <c r="AR32" s="682"/>
      <c r="AS32" s="682"/>
      <c r="AT32" s="684"/>
      <c r="AU32" s="38" t="s">
        <v>250</v>
      </c>
      <c r="AV32" s="38"/>
      <c r="AW32" s="38"/>
      <c r="AX32" s="598" t="s">
        <v>291</v>
      </c>
      <c r="AY32" s="599"/>
      <c r="AZ32" s="599"/>
      <c r="BA32" s="599"/>
      <c r="BB32" s="599"/>
      <c r="BC32" s="599"/>
      <c r="BD32" s="599"/>
      <c r="BE32" s="599"/>
      <c r="BF32" s="600"/>
      <c r="BG32" s="638">
        <v>99.7</v>
      </c>
      <c r="BH32" s="627"/>
      <c r="BI32" s="627"/>
      <c r="BJ32" s="627"/>
      <c r="BK32" s="627"/>
      <c r="BL32" s="627"/>
      <c r="BM32" s="602">
        <v>98.6</v>
      </c>
      <c r="BN32" s="639"/>
      <c r="BO32" s="639"/>
      <c r="BP32" s="639"/>
      <c r="BQ32" s="640"/>
      <c r="BR32" s="638">
        <v>99.5</v>
      </c>
      <c r="BS32" s="627"/>
      <c r="BT32" s="627"/>
      <c r="BU32" s="627"/>
      <c r="BV32" s="627"/>
      <c r="BW32" s="627"/>
      <c r="BX32" s="602">
        <v>98.5</v>
      </c>
      <c r="BY32" s="639"/>
      <c r="BZ32" s="639"/>
      <c r="CA32" s="639"/>
      <c r="CB32" s="640"/>
      <c r="CD32" s="574"/>
      <c r="CE32" s="576"/>
      <c r="CF32" s="598" t="s">
        <v>394</v>
      </c>
      <c r="CG32" s="599"/>
      <c r="CH32" s="599"/>
      <c r="CI32" s="599"/>
      <c r="CJ32" s="599"/>
      <c r="CK32" s="599"/>
      <c r="CL32" s="599"/>
      <c r="CM32" s="599"/>
      <c r="CN32" s="599"/>
      <c r="CO32" s="599"/>
      <c r="CP32" s="599"/>
      <c r="CQ32" s="600"/>
      <c r="CR32" s="592" t="s">
        <v>205</v>
      </c>
      <c r="CS32" s="593"/>
      <c r="CT32" s="593"/>
      <c r="CU32" s="593"/>
      <c r="CV32" s="593"/>
      <c r="CW32" s="593"/>
      <c r="CX32" s="593"/>
      <c r="CY32" s="594"/>
      <c r="CZ32" s="601" t="s">
        <v>205</v>
      </c>
      <c r="DA32" s="629"/>
      <c r="DB32" s="629"/>
      <c r="DC32" s="630"/>
      <c r="DD32" s="605" t="s">
        <v>205</v>
      </c>
      <c r="DE32" s="593"/>
      <c r="DF32" s="593"/>
      <c r="DG32" s="593"/>
      <c r="DH32" s="593"/>
      <c r="DI32" s="593"/>
      <c r="DJ32" s="593"/>
      <c r="DK32" s="594"/>
      <c r="DL32" s="605" t="s">
        <v>205</v>
      </c>
      <c r="DM32" s="593"/>
      <c r="DN32" s="593"/>
      <c r="DO32" s="593"/>
      <c r="DP32" s="593"/>
      <c r="DQ32" s="593"/>
      <c r="DR32" s="593"/>
      <c r="DS32" s="593"/>
      <c r="DT32" s="593"/>
      <c r="DU32" s="593"/>
      <c r="DV32" s="594"/>
      <c r="DW32" s="601" t="s">
        <v>205</v>
      </c>
      <c r="DX32" s="629"/>
      <c r="DY32" s="629"/>
      <c r="DZ32" s="629"/>
      <c r="EA32" s="629"/>
      <c r="EB32" s="629"/>
      <c r="EC32" s="631"/>
    </row>
    <row r="33" spans="2:133" ht="11.25" customHeight="1" x14ac:dyDescent="0.2">
      <c r="B33" s="620" t="s">
        <v>59</v>
      </c>
      <c r="C33" s="621"/>
      <c r="D33" s="621"/>
      <c r="E33" s="621"/>
      <c r="F33" s="621"/>
      <c r="G33" s="621"/>
      <c r="H33" s="621"/>
      <c r="I33" s="621"/>
      <c r="J33" s="621"/>
      <c r="K33" s="621"/>
      <c r="L33" s="621"/>
      <c r="M33" s="621"/>
      <c r="N33" s="621"/>
      <c r="O33" s="621"/>
      <c r="P33" s="621"/>
      <c r="Q33" s="622"/>
      <c r="R33" s="592" t="s">
        <v>205</v>
      </c>
      <c r="S33" s="593"/>
      <c r="T33" s="593"/>
      <c r="U33" s="593"/>
      <c r="V33" s="593"/>
      <c r="W33" s="593"/>
      <c r="X33" s="593"/>
      <c r="Y33" s="594"/>
      <c r="Z33" s="595" t="s">
        <v>205</v>
      </c>
      <c r="AA33" s="595"/>
      <c r="AB33" s="595"/>
      <c r="AC33" s="595"/>
      <c r="AD33" s="596" t="s">
        <v>205</v>
      </c>
      <c r="AE33" s="596"/>
      <c r="AF33" s="596"/>
      <c r="AG33" s="596"/>
      <c r="AH33" s="596"/>
      <c r="AI33" s="596"/>
      <c r="AJ33" s="596"/>
      <c r="AK33" s="596"/>
      <c r="AL33" s="601" t="s">
        <v>205</v>
      </c>
      <c r="AM33" s="602"/>
      <c r="AN33" s="602"/>
      <c r="AO33" s="603"/>
      <c r="AP33" s="549"/>
      <c r="AQ33" s="550"/>
      <c r="AR33" s="550"/>
      <c r="AS33" s="550"/>
      <c r="AT33" s="685"/>
      <c r="AU33" s="46"/>
      <c r="AV33" s="46"/>
      <c r="AW33" s="46"/>
      <c r="AX33" s="611" t="s">
        <v>163</v>
      </c>
      <c r="AY33" s="612"/>
      <c r="AZ33" s="612"/>
      <c r="BA33" s="612"/>
      <c r="BB33" s="612"/>
      <c r="BC33" s="612"/>
      <c r="BD33" s="612"/>
      <c r="BE33" s="612"/>
      <c r="BF33" s="613"/>
      <c r="BG33" s="641">
        <v>99.7</v>
      </c>
      <c r="BH33" s="642"/>
      <c r="BI33" s="642"/>
      <c r="BJ33" s="642"/>
      <c r="BK33" s="642"/>
      <c r="BL33" s="642"/>
      <c r="BM33" s="643">
        <v>99.1</v>
      </c>
      <c r="BN33" s="642"/>
      <c r="BO33" s="642"/>
      <c r="BP33" s="642"/>
      <c r="BQ33" s="644"/>
      <c r="BR33" s="641">
        <v>99.3</v>
      </c>
      <c r="BS33" s="642"/>
      <c r="BT33" s="642"/>
      <c r="BU33" s="642"/>
      <c r="BV33" s="642"/>
      <c r="BW33" s="642"/>
      <c r="BX33" s="643">
        <v>98.6</v>
      </c>
      <c r="BY33" s="642"/>
      <c r="BZ33" s="642"/>
      <c r="CA33" s="642"/>
      <c r="CB33" s="644"/>
      <c r="CD33" s="598" t="s">
        <v>396</v>
      </c>
      <c r="CE33" s="599"/>
      <c r="CF33" s="599"/>
      <c r="CG33" s="599"/>
      <c r="CH33" s="599"/>
      <c r="CI33" s="599"/>
      <c r="CJ33" s="599"/>
      <c r="CK33" s="599"/>
      <c r="CL33" s="599"/>
      <c r="CM33" s="599"/>
      <c r="CN33" s="599"/>
      <c r="CO33" s="599"/>
      <c r="CP33" s="599"/>
      <c r="CQ33" s="600"/>
      <c r="CR33" s="592">
        <v>1704145</v>
      </c>
      <c r="CS33" s="627"/>
      <c r="CT33" s="627"/>
      <c r="CU33" s="627"/>
      <c r="CV33" s="627"/>
      <c r="CW33" s="627"/>
      <c r="CX33" s="627"/>
      <c r="CY33" s="628"/>
      <c r="CZ33" s="601">
        <v>48.5</v>
      </c>
      <c r="DA33" s="629"/>
      <c r="DB33" s="629"/>
      <c r="DC33" s="630"/>
      <c r="DD33" s="605">
        <v>1487420</v>
      </c>
      <c r="DE33" s="627"/>
      <c r="DF33" s="627"/>
      <c r="DG33" s="627"/>
      <c r="DH33" s="627"/>
      <c r="DI33" s="627"/>
      <c r="DJ33" s="627"/>
      <c r="DK33" s="628"/>
      <c r="DL33" s="605">
        <v>894749</v>
      </c>
      <c r="DM33" s="627"/>
      <c r="DN33" s="627"/>
      <c r="DO33" s="627"/>
      <c r="DP33" s="627"/>
      <c r="DQ33" s="627"/>
      <c r="DR33" s="627"/>
      <c r="DS33" s="627"/>
      <c r="DT33" s="627"/>
      <c r="DU33" s="627"/>
      <c r="DV33" s="628"/>
      <c r="DW33" s="601">
        <v>48.5</v>
      </c>
      <c r="DX33" s="629"/>
      <c r="DY33" s="629"/>
      <c r="DZ33" s="629"/>
      <c r="EA33" s="629"/>
      <c r="EB33" s="629"/>
      <c r="EC33" s="631"/>
    </row>
    <row r="34" spans="2:133" ht="11.25" customHeight="1" x14ac:dyDescent="0.2">
      <c r="B34" s="598" t="s">
        <v>399</v>
      </c>
      <c r="C34" s="599"/>
      <c r="D34" s="599"/>
      <c r="E34" s="599"/>
      <c r="F34" s="599"/>
      <c r="G34" s="599"/>
      <c r="H34" s="599"/>
      <c r="I34" s="599"/>
      <c r="J34" s="599"/>
      <c r="K34" s="599"/>
      <c r="L34" s="599"/>
      <c r="M34" s="599"/>
      <c r="N34" s="599"/>
      <c r="O34" s="599"/>
      <c r="P34" s="599"/>
      <c r="Q34" s="600"/>
      <c r="R34" s="592">
        <v>101817</v>
      </c>
      <c r="S34" s="593"/>
      <c r="T34" s="593"/>
      <c r="U34" s="593"/>
      <c r="V34" s="593"/>
      <c r="W34" s="593"/>
      <c r="X34" s="593"/>
      <c r="Y34" s="594"/>
      <c r="Z34" s="595">
        <v>2.8</v>
      </c>
      <c r="AA34" s="595"/>
      <c r="AB34" s="595"/>
      <c r="AC34" s="595"/>
      <c r="AD34" s="596" t="s">
        <v>205</v>
      </c>
      <c r="AE34" s="596"/>
      <c r="AF34" s="596"/>
      <c r="AG34" s="596"/>
      <c r="AH34" s="596"/>
      <c r="AI34" s="596"/>
      <c r="AJ34" s="596"/>
      <c r="AK34" s="596"/>
      <c r="AL34" s="601" t="s">
        <v>205</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401</v>
      </c>
      <c r="CE34" s="599"/>
      <c r="CF34" s="599"/>
      <c r="CG34" s="599"/>
      <c r="CH34" s="599"/>
      <c r="CI34" s="599"/>
      <c r="CJ34" s="599"/>
      <c r="CK34" s="599"/>
      <c r="CL34" s="599"/>
      <c r="CM34" s="599"/>
      <c r="CN34" s="599"/>
      <c r="CO34" s="599"/>
      <c r="CP34" s="599"/>
      <c r="CQ34" s="600"/>
      <c r="CR34" s="592">
        <v>531625</v>
      </c>
      <c r="CS34" s="593"/>
      <c r="CT34" s="593"/>
      <c r="CU34" s="593"/>
      <c r="CV34" s="593"/>
      <c r="CW34" s="593"/>
      <c r="CX34" s="593"/>
      <c r="CY34" s="594"/>
      <c r="CZ34" s="601">
        <v>15.1</v>
      </c>
      <c r="DA34" s="629"/>
      <c r="DB34" s="629"/>
      <c r="DC34" s="630"/>
      <c r="DD34" s="605">
        <v>378304</v>
      </c>
      <c r="DE34" s="593"/>
      <c r="DF34" s="593"/>
      <c r="DG34" s="593"/>
      <c r="DH34" s="593"/>
      <c r="DI34" s="593"/>
      <c r="DJ34" s="593"/>
      <c r="DK34" s="594"/>
      <c r="DL34" s="605">
        <v>356242</v>
      </c>
      <c r="DM34" s="593"/>
      <c r="DN34" s="593"/>
      <c r="DO34" s="593"/>
      <c r="DP34" s="593"/>
      <c r="DQ34" s="593"/>
      <c r="DR34" s="593"/>
      <c r="DS34" s="593"/>
      <c r="DT34" s="593"/>
      <c r="DU34" s="593"/>
      <c r="DV34" s="594"/>
      <c r="DW34" s="601">
        <v>19.3</v>
      </c>
      <c r="DX34" s="629"/>
      <c r="DY34" s="629"/>
      <c r="DZ34" s="629"/>
      <c r="EA34" s="629"/>
      <c r="EB34" s="629"/>
      <c r="EC34" s="631"/>
    </row>
    <row r="35" spans="2:133" ht="11.25" customHeight="1" x14ac:dyDescent="0.2">
      <c r="B35" s="598" t="s">
        <v>225</v>
      </c>
      <c r="C35" s="599"/>
      <c r="D35" s="599"/>
      <c r="E35" s="599"/>
      <c r="F35" s="599"/>
      <c r="G35" s="599"/>
      <c r="H35" s="599"/>
      <c r="I35" s="599"/>
      <c r="J35" s="599"/>
      <c r="K35" s="599"/>
      <c r="L35" s="599"/>
      <c r="M35" s="599"/>
      <c r="N35" s="599"/>
      <c r="O35" s="599"/>
      <c r="P35" s="599"/>
      <c r="Q35" s="600"/>
      <c r="R35" s="592">
        <v>28443</v>
      </c>
      <c r="S35" s="593"/>
      <c r="T35" s="593"/>
      <c r="U35" s="593"/>
      <c r="V35" s="593"/>
      <c r="W35" s="593"/>
      <c r="X35" s="593"/>
      <c r="Y35" s="594"/>
      <c r="Z35" s="595">
        <v>0.8</v>
      </c>
      <c r="AA35" s="595"/>
      <c r="AB35" s="595"/>
      <c r="AC35" s="595"/>
      <c r="AD35" s="596" t="s">
        <v>205</v>
      </c>
      <c r="AE35" s="596"/>
      <c r="AF35" s="596"/>
      <c r="AG35" s="596"/>
      <c r="AH35" s="596"/>
      <c r="AI35" s="596"/>
      <c r="AJ35" s="596"/>
      <c r="AK35" s="596"/>
      <c r="AL35" s="601" t="s">
        <v>205</v>
      </c>
      <c r="AM35" s="602"/>
      <c r="AN35" s="602"/>
      <c r="AO35" s="603"/>
      <c r="AP35" s="15"/>
      <c r="AQ35" s="365" t="s">
        <v>403</v>
      </c>
      <c r="AR35" s="366"/>
      <c r="AS35" s="366"/>
      <c r="AT35" s="366"/>
      <c r="AU35" s="366"/>
      <c r="AV35" s="366"/>
      <c r="AW35" s="366"/>
      <c r="AX35" s="366"/>
      <c r="AY35" s="366"/>
      <c r="AZ35" s="366"/>
      <c r="BA35" s="366"/>
      <c r="BB35" s="366"/>
      <c r="BC35" s="366"/>
      <c r="BD35" s="366"/>
      <c r="BE35" s="366"/>
      <c r="BF35" s="408"/>
      <c r="BG35" s="365" t="s">
        <v>213</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405</v>
      </c>
      <c r="CE35" s="599"/>
      <c r="CF35" s="599"/>
      <c r="CG35" s="599"/>
      <c r="CH35" s="599"/>
      <c r="CI35" s="599"/>
      <c r="CJ35" s="599"/>
      <c r="CK35" s="599"/>
      <c r="CL35" s="599"/>
      <c r="CM35" s="599"/>
      <c r="CN35" s="599"/>
      <c r="CO35" s="599"/>
      <c r="CP35" s="599"/>
      <c r="CQ35" s="600"/>
      <c r="CR35" s="592">
        <v>56483</v>
      </c>
      <c r="CS35" s="627"/>
      <c r="CT35" s="627"/>
      <c r="CU35" s="627"/>
      <c r="CV35" s="627"/>
      <c r="CW35" s="627"/>
      <c r="CX35" s="627"/>
      <c r="CY35" s="628"/>
      <c r="CZ35" s="601">
        <v>1.6</v>
      </c>
      <c r="DA35" s="629"/>
      <c r="DB35" s="629"/>
      <c r="DC35" s="630"/>
      <c r="DD35" s="605">
        <v>49898</v>
      </c>
      <c r="DE35" s="627"/>
      <c r="DF35" s="627"/>
      <c r="DG35" s="627"/>
      <c r="DH35" s="627"/>
      <c r="DI35" s="627"/>
      <c r="DJ35" s="627"/>
      <c r="DK35" s="628"/>
      <c r="DL35" s="605">
        <v>49722</v>
      </c>
      <c r="DM35" s="627"/>
      <c r="DN35" s="627"/>
      <c r="DO35" s="627"/>
      <c r="DP35" s="627"/>
      <c r="DQ35" s="627"/>
      <c r="DR35" s="627"/>
      <c r="DS35" s="627"/>
      <c r="DT35" s="627"/>
      <c r="DU35" s="627"/>
      <c r="DV35" s="628"/>
      <c r="DW35" s="601">
        <v>2.7</v>
      </c>
      <c r="DX35" s="629"/>
      <c r="DY35" s="629"/>
      <c r="DZ35" s="629"/>
      <c r="EA35" s="629"/>
      <c r="EB35" s="629"/>
      <c r="EC35" s="631"/>
    </row>
    <row r="36" spans="2:133" ht="11.25" customHeight="1" x14ac:dyDescent="0.2">
      <c r="B36" s="598" t="s">
        <v>150</v>
      </c>
      <c r="C36" s="599"/>
      <c r="D36" s="599"/>
      <c r="E36" s="599"/>
      <c r="F36" s="599"/>
      <c r="G36" s="599"/>
      <c r="H36" s="599"/>
      <c r="I36" s="599"/>
      <c r="J36" s="599"/>
      <c r="K36" s="599"/>
      <c r="L36" s="599"/>
      <c r="M36" s="599"/>
      <c r="N36" s="599"/>
      <c r="O36" s="599"/>
      <c r="P36" s="599"/>
      <c r="Q36" s="600"/>
      <c r="R36" s="592">
        <v>12967</v>
      </c>
      <c r="S36" s="593"/>
      <c r="T36" s="593"/>
      <c r="U36" s="593"/>
      <c r="V36" s="593"/>
      <c r="W36" s="593"/>
      <c r="X36" s="593"/>
      <c r="Y36" s="594"/>
      <c r="Z36" s="595">
        <v>0.4</v>
      </c>
      <c r="AA36" s="595"/>
      <c r="AB36" s="595"/>
      <c r="AC36" s="595"/>
      <c r="AD36" s="596" t="s">
        <v>205</v>
      </c>
      <c r="AE36" s="596"/>
      <c r="AF36" s="596"/>
      <c r="AG36" s="596"/>
      <c r="AH36" s="596"/>
      <c r="AI36" s="596"/>
      <c r="AJ36" s="596"/>
      <c r="AK36" s="596"/>
      <c r="AL36" s="601" t="s">
        <v>205</v>
      </c>
      <c r="AM36" s="602"/>
      <c r="AN36" s="602"/>
      <c r="AO36" s="603"/>
      <c r="AP36" s="15"/>
      <c r="AQ36" s="645" t="s">
        <v>386</v>
      </c>
      <c r="AR36" s="646"/>
      <c r="AS36" s="646"/>
      <c r="AT36" s="646"/>
      <c r="AU36" s="646"/>
      <c r="AV36" s="646"/>
      <c r="AW36" s="646"/>
      <c r="AX36" s="646"/>
      <c r="AY36" s="647"/>
      <c r="AZ36" s="584">
        <v>289087</v>
      </c>
      <c r="BA36" s="585"/>
      <c r="BB36" s="585"/>
      <c r="BC36" s="585"/>
      <c r="BD36" s="585"/>
      <c r="BE36" s="585"/>
      <c r="BF36" s="648"/>
      <c r="BG36" s="581" t="s">
        <v>233</v>
      </c>
      <c r="BH36" s="582"/>
      <c r="BI36" s="582"/>
      <c r="BJ36" s="582"/>
      <c r="BK36" s="582"/>
      <c r="BL36" s="582"/>
      <c r="BM36" s="582"/>
      <c r="BN36" s="582"/>
      <c r="BO36" s="582"/>
      <c r="BP36" s="582"/>
      <c r="BQ36" s="582"/>
      <c r="BR36" s="582"/>
      <c r="BS36" s="582"/>
      <c r="BT36" s="582"/>
      <c r="BU36" s="583"/>
      <c r="BV36" s="584">
        <v>3191</v>
      </c>
      <c r="BW36" s="585"/>
      <c r="BX36" s="585"/>
      <c r="BY36" s="585"/>
      <c r="BZ36" s="585"/>
      <c r="CA36" s="585"/>
      <c r="CB36" s="648"/>
      <c r="CD36" s="598" t="s">
        <v>31</v>
      </c>
      <c r="CE36" s="599"/>
      <c r="CF36" s="599"/>
      <c r="CG36" s="599"/>
      <c r="CH36" s="599"/>
      <c r="CI36" s="599"/>
      <c r="CJ36" s="599"/>
      <c r="CK36" s="599"/>
      <c r="CL36" s="599"/>
      <c r="CM36" s="599"/>
      <c r="CN36" s="599"/>
      <c r="CO36" s="599"/>
      <c r="CP36" s="599"/>
      <c r="CQ36" s="600"/>
      <c r="CR36" s="592">
        <v>352755</v>
      </c>
      <c r="CS36" s="593"/>
      <c r="CT36" s="593"/>
      <c r="CU36" s="593"/>
      <c r="CV36" s="593"/>
      <c r="CW36" s="593"/>
      <c r="CX36" s="593"/>
      <c r="CY36" s="594"/>
      <c r="CZ36" s="601">
        <v>10</v>
      </c>
      <c r="DA36" s="629"/>
      <c r="DB36" s="629"/>
      <c r="DC36" s="630"/>
      <c r="DD36" s="605">
        <v>330704</v>
      </c>
      <c r="DE36" s="593"/>
      <c r="DF36" s="593"/>
      <c r="DG36" s="593"/>
      <c r="DH36" s="593"/>
      <c r="DI36" s="593"/>
      <c r="DJ36" s="593"/>
      <c r="DK36" s="594"/>
      <c r="DL36" s="605">
        <v>285642</v>
      </c>
      <c r="DM36" s="593"/>
      <c r="DN36" s="593"/>
      <c r="DO36" s="593"/>
      <c r="DP36" s="593"/>
      <c r="DQ36" s="593"/>
      <c r="DR36" s="593"/>
      <c r="DS36" s="593"/>
      <c r="DT36" s="593"/>
      <c r="DU36" s="593"/>
      <c r="DV36" s="594"/>
      <c r="DW36" s="601">
        <v>15.5</v>
      </c>
      <c r="DX36" s="629"/>
      <c r="DY36" s="629"/>
      <c r="DZ36" s="629"/>
      <c r="EA36" s="629"/>
      <c r="EB36" s="629"/>
      <c r="EC36" s="631"/>
    </row>
    <row r="37" spans="2:133" ht="11.25" customHeight="1" x14ac:dyDescent="0.2">
      <c r="B37" s="598" t="s">
        <v>407</v>
      </c>
      <c r="C37" s="599"/>
      <c r="D37" s="599"/>
      <c r="E37" s="599"/>
      <c r="F37" s="599"/>
      <c r="G37" s="599"/>
      <c r="H37" s="599"/>
      <c r="I37" s="599"/>
      <c r="J37" s="599"/>
      <c r="K37" s="599"/>
      <c r="L37" s="599"/>
      <c r="M37" s="599"/>
      <c r="N37" s="599"/>
      <c r="O37" s="599"/>
      <c r="P37" s="599"/>
      <c r="Q37" s="600"/>
      <c r="R37" s="592">
        <v>365462</v>
      </c>
      <c r="S37" s="593"/>
      <c r="T37" s="593"/>
      <c r="U37" s="593"/>
      <c r="V37" s="593"/>
      <c r="W37" s="593"/>
      <c r="X37" s="593"/>
      <c r="Y37" s="594"/>
      <c r="Z37" s="595">
        <v>10</v>
      </c>
      <c r="AA37" s="595"/>
      <c r="AB37" s="595"/>
      <c r="AC37" s="595"/>
      <c r="AD37" s="596" t="s">
        <v>205</v>
      </c>
      <c r="AE37" s="596"/>
      <c r="AF37" s="596"/>
      <c r="AG37" s="596"/>
      <c r="AH37" s="596"/>
      <c r="AI37" s="596"/>
      <c r="AJ37" s="596"/>
      <c r="AK37" s="596"/>
      <c r="AL37" s="601" t="s">
        <v>205</v>
      </c>
      <c r="AM37" s="602"/>
      <c r="AN37" s="602"/>
      <c r="AO37" s="603"/>
      <c r="AQ37" s="649" t="s">
        <v>409</v>
      </c>
      <c r="AR37" s="650"/>
      <c r="AS37" s="650"/>
      <c r="AT37" s="650"/>
      <c r="AU37" s="650"/>
      <c r="AV37" s="650"/>
      <c r="AW37" s="650"/>
      <c r="AX37" s="650"/>
      <c r="AY37" s="651"/>
      <c r="AZ37" s="592">
        <v>61551</v>
      </c>
      <c r="BA37" s="593"/>
      <c r="BB37" s="593"/>
      <c r="BC37" s="593"/>
      <c r="BD37" s="627"/>
      <c r="BE37" s="627"/>
      <c r="BF37" s="640"/>
      <c r="BG37" s="598" t="s">
        <v>411</v>
      </c>
      <c r="BH37" s="599"/>
      <c r="BI37" s="599"/>
      <c r="BJ37" s="599"/>
      <c r="BK37" s="599"/>
      <c r="BL37" s="599"/>
      <c r="BM37" s="599"/>
      <c r="BN37" s="599"/>
      <c r="BO37" s="599"/>
      <c r="BP37" s="599"/>
      <c r="BQ37" s="599"/>
      <c r="BR37" s="599"/>
      <c r="BS37" s="599"/>
      <c r="BT37" s="599"/>
      <c r="BU37" s="600"/>
      <c r="BV37" s="592">
        <v>-2432</v>
      </c>
      <c r="BW37" s="593"/>
      <c r="BX37" s="593"/>
      <c r="BY37" s="593"/>
      <c r="BZ37" s="593"/>
      <c r="CA37" s="593"/>
      <c r="CB37" s="606"/>
      <c r="CD37" s="598" t="s">
        <v>165</v>
      </c>
      <c r="CE37" s="599"/>
      <c r="CF37" s="599"/>
      <c r="CG37" s="599"/>
      <c r="CH37" s="599"/>
      <c r="CI37" s="599"/>
      <c r="CJ37" s="599"/>
      <c r="CK37" s="599"/>
      <c r="CL37" s="599"/>
      <c r="CM37" s="599"/>
      <c r="CN37" s="599"/>
      <c r="CO37" s="599"/>
      <c r="CP37" s="599"/>
      <c r="CQ37" s="600"/>
      <c r="CR37" s="592">
        <v>130057</v>
      </c>
      <c r="CS37" s="627"/>
      <c r="CT37" s="627"/>
      <c r="CU37" s="627"/>
      <c r="CV37" s="627"/>
      <c r="CW37" s="627"/>
      <c r="CX37" s="627"/>
      <c r="CY37" s="628"/>
      <c r="CZ37" s="601">
        <v>3.7</v>
      </c>
      <c r="DA37" s="629"/>
      <c r="DB37" s="629"/>
      <c r="DC37" s="630"/>
      <c r="DD37" s="605">
        <v>130057</v>
      </c>
      <c r="DE37" s="627"/>
      <c r="DF37" s="627"/>
      <c r="DG37" s="627"/>
      <c r="DH37" s="627"/>
      <c r="DI37" s="627"/>
      <c r="DJ37" s="627"/>
      <c r="DK37" s="628"/>
      <c r="DL37" s="605">
        <v>124984</v>
      </c>
      <c r="DM37" s="627"/>
      <c r="DN37" s="627"/>
      <c r="DO37" s="627"/>
      <c r="DP37" s="627"/>
      <c r="DQ37" s="627"/>
      <c r="DR37" s="627"/>
      <c r="DS37" s="627"/>
      <c r="DT37" s="627"/>
      <c r="DU37" s="627"/>
      <c r="DV37" s="628"/>
      <c r="DW37" s="601">
        <v>6.8</v>
      </c>
      <c r="DX37" s="629"/>
      <c r="DY37" s="629"/>
      <c r="DZ37" s="629"/>
      <c r="EA37" s="629"/>
      <c r="EB37" s="629"/>
      <c r="EC37" s="631"/>
    </row>
    <row r="38" spans="2:133" ht="11.25" customHeight="1" x14ac:dyDescent="0.2">
      <c r="B38" s="598" t="s">
        <v>292</v>
      </c>
      <c r="C38" s="599"/>
      <c r="D38" s="599"/>
      <c r="E38" s="599"/>
      <c r="F38" s="599"/>
      <c r="G38" s="599"/>
      <c r="H38" s="599"/>
      <c r="I38" s="599"/>
      <c r="J38" s="599"/>
      <c r="K38" s="599"/>
      <c r="L38" s="599"/>
      <c r="M38" s="599"/>
      <c r="N38" s="599"/>
      <c r="O38" s="599"/>
      <c r="P38" s="599"/>
      <c r="Q38" s="600"/>
      <c r="R38" s="592">
        <v>207865</v>
      </c>
      <c r="S38" s="593"/>
      <c r="T38" s="593"/>
      <c r="U38" s="593"/>
      <c r="V38" s="593"/>
      <c r="W38" s="593"/>
      <c r="X38" s="593"/>
      <c r="Y38" s="594"/>
      <c r="Z38" s="595">
        <v>5.7</v>
      </c>
      <c r="AA38" s="595"/>
      <c r="AB38" s="595"/>
      <c r="AC38" s="595"/>
      <c r="AD38" s="596" t="s">
        <v>205</v>
      </c>
      <c r="AE38" s="596"/>
      <c r="AF38" s="596"/>
      <c r="AG38" s="596"/>
      <c r="AH38" s="596"/>
      <c r="AI38" s="596"/>
      <c r="AJ38" s="596"/>
      <c r="AK38" s="596"/>
      <c r="AL38" s="601" t="s">
        <v>205</v>
      </c>
      <c r="AM38" s="602"/>
      <c r="AN38" s="602"/>
      <c r="AO38" s="603"/>
      <c r="AQ38" s="649" t="s">
        <v>413</v>
      </c>
      <c r="AR38" s="650"/>
      <c r="AS38" s="650"/>
      <c r="AT38" s="650"/>
      <c r="AU38" s="650"/>
      <c r="AV38" s="650"/>
      <c r="AW38" s="650"/>
      <c r="AX38" s="650"/>
      <c r="AY38" s="651"/>
      <c r="AZ38" s="592">
        <v>24530</v>
      </c>
      <c r="BA38" s="593"/>
      <c r="BB38" s="593"/>
      <c r="BC38" s="593"/>
      <c r="BD38" s="627"/>
      <c r="BE38" s="627"/>
      <c r="BF38" s="640"/>
      <c r="BG38" s="598" t="s">
        <v>415</v>
      </c>
      <c r="BH38" s="599"/>
      <c r="BI38" s="599"/>
      <c r="BJ38" s="599"/>
      <c r="BK38" s="599"/>
      <c r="BL38" s="599"/>
      <c r="BM38" s="599"/>
      <c r="BN38" s="599"/>
      <c r="BO38" s="599"/>
      <c r="BP38" s="599"/>
      <c r="BQ38" s="599"/>
      <c r="BR38" s="599"/>
      <c r="BS38" s="599"/>
      <c r="BT38" s="599"/>
      <c r="BU38" s="600"/>
      <c r="BV38" s="592">
        <v>341</v>
      </c>
      <c r="BW38" s="593"/>
      <c r="BX38" s="593"/>
      <c r="BY38" s="593"/>
      <c r="BZ38" s="593"/>
      <c r="CA38" s="593"/>
      <c r="CB38" s="606"/>
      <c r="CD38" s="598" t="s">
        <v>416</v>
      </c>
      <c r="CE38" s="599"/>
      <c r="CF38" s="599"/>
      <c r="CG38" s="599"/>
      <c r="CH38" s="599"/>
      <c r="CI38" s="599"/>
      <c r="CJ38" s="599"/>
      <c r="CK38" s="599"/>
      <c r="CL38" s="599"/>
      <c r="CM38" s="599"/>
      <c r="CN38" s="599"/>
      <c r="CO38" s="599"/>
      <c r="CP38" s="599"/>
      <c r="CQ38" s="600"/>
      <c r="CR38" s="592">
        <v>273032</v>
      </c>
      <c r="CS38" s="593"/>
      <c r="CT38" s="593"/>
      <c r="CU38" s="593"/>
      <c r="CV38" s="593"/>
      <c r="CW38" s="593"/>
      <c r="CX38" s="593"/>
      <c r="CY38" s="594"/>
      <c r="CZ38" s="601">
        <v>7.8</v>
      </c>
      <c r="DA38" s="629"/>
      <c r="DB38" s="629"/>
      <c r="DC38" s="630"/>
      <c r="DD38" s="605">
        <v>246365</v>
      </c>
      <c r="DE38" s="593"/>
      <c r="DF38" s="593"/>
      <c r="DG38" s="593"/>
      <c r="DH38" s="593"/>
      <c r="DI38" s="593"/>
      <c r="DJ38" s="593"/>
      <c r="DK38" s="594"/>
      <c r="DL38" s="605">
        <v>202543</v>
      </c>
      <c r="DM38" s="593"/>
      <c r="DN38" s="593"/>
      <c r="DO38" s="593"/>
      <c r="DP38" s="593"/>
      <c r="DQ38" s="593"/>
      <c r="DR38" s="593"/>
      <c r="DS38" s="593"/>
      <c r="DT38" s="593"/>
      <c r="DU38" s="593"/>
      <c r="DV38" s="594"/>
      <c r="DW38" s="601">
        <v>11</v>
      </c>
      <c r="DX38" s="629"/>
      <c r="DY38" s="629"/>
      <c r="DZ38" s="629"/>
      <c r="EA38" s="629"/>
      <c r="EB38" s="629"/>
      <c r="EC38" s="631"/>
    </row>
    <row r="39" spans="2:133" ht="11.25" customHeight="1" x14ac:dyDescent="0.2">
      <c r="B39" s="598" t="s">
        <v>397</v>
      </c>
      <c r="C39" s="599"/>
      <c r="D39" s="599"/>
      <c r="E39" s="599"/>
      <c r="F39" s="599"/>
      <c r="G39" s="599"/>
      <c r="H39" s="599"/>
      <c r="I39" s="599"/>
      <c r="J39" s="599"/>
      <c r="K39" s="599"/>
      <c r="L39" s="599"/>
      <c r="M39" s="599"/>
      <c r="N39" s="599"/>
      <c r="O39" s="599"/>
      <c r="P39" s="599"/>
      <c r="Q39" s="600"/>
      <c r="R39" s="592">
        <v>130118</v>
      </c>
      <c r="S39" s="593"/>
      <c r="T39" s="593"/>
      <c r="U39" s="593"/>
      <c r="V39" s="593"/>
      <c r="W39" s="593"/>
      <c r="X39" s="593"/>
      <c r="Y39" s="594"/>
      <c r="Z39" s="595">
        <v>3.6</v>
      </c>
      <c r="AA39" s="595"/>
      <c r="AB39" s="595"/>
      <c r="AC39" s="595"/>
      <c r="AD39" s="596">
        <v>589</v>
      </c>
      <c r="AE39" s="596"/>
      <c r="AF39" s="596"/>
      <c r="AG39" s="596"/>
      <c r="AH39" s="596"/>
      <c r="AI39" s="596"/>
      <c r="AJ39" s="596"/>
      <c r="AK39" s="596"/>
      <c r="AL39" s="601">
        <v>0</v>
      </c>
      <c r="AM39" s="602"/>
      <c r="AN39" s="602"/>
      <c r="AO39" s="603"/>
      <c r="AQ39" s="649" t="s">
        <v>420</v>
      </c>
      <c r="AR39" s="650"/>
      <c r="AS39" s="650"/>
      <c r="AT39" s="650"/>
      <c r="AU39" s="650"/>
      <c r="AV39" s="650"/>
      <c r="AW39" s="650"/>
      <c r="AX39" s="650"/>
      <c r="AY39" s="651"/>
      <c r="AZ39" s="592">
        <v>16055</v>
      </c>
      <c r="BA39" s="593"/>
      <c r="BB39" s="593"/>
      <c r="BC39" s="593"/>
      <c r="BD39" s="627"/>
      <c r="BE39" s="627"/>
      <c r="BF39" s="640"/>
      <c r="BG39" s="598" t="s">
        <v>337</v>
      </c>
      <c r="BH39" s="599"/>
      <c r="BI39" s="599"/>
      <c r="BJ39" s="599"/>
      <c r="BK39" s="599"/>
      <c r="BL39" s="599"/>
      <c r="BM39" s="599"/>
      <c r="BN39" s="599"/>
      <c r="BO39" s="599"/>
      <c r="BP39" s="599"/>
      <c r="BQ39" s="599"/>
      <c r="BR39" s="599"/>
      <c r="BS39" s="599"/>
      <c r="BT39" s="599"/>
      <c r="BU39" s="600"/>
      <c r="BV39" s="592">
        <v>502</v>
      </c>
      <c r="BW39" s="593"/>
      <c r="BX39" s="593"/>
      <c r="BY39" s="593"/>
      <c r="BZ39" s="593"/>
      <c r="CA39" s="593"/>
      <c r="CB39" s="606"/>
      <c r="CD39" s="598" t="s">
        <v>423</v>
      </c>
      <c r="CE39" s="599"/>
      <c r="CF39" s="599"/>
      <c r="CG39" s="599"/>
      <c r="CH39" s="599"/>
      <c r="CI39" s="599"/>
      <c r="CJ39" s="599"/>
      <c r="CK39" s="599"/>
      <c r="CL39" s="599"/>
      <c r="CM39" s="599"/>
      <c r="CN39" s="599"/>
      <c r="CO39" s="599"/>
      <c r="CP39" s="599"/>
      <c r="CQ39" s="600"/>
      <c r="CR39" s="592">
        <v>489650</v>
      </c>
      <c r="CS39" s="627"/>
      <c r="CT39" s="627"/>
      <c r="CU39" s="627"/>
      <c r="CV39" s="627"/>
      <c r="CW39" s="627"/>
      <c r="CX39" s="627"/>
      <c r="CY39" s="628"/>
      <c r="CZ39" s="601">
        <v>13.9</v>
      </c>
      <c r="DA39" s="629"/>
      <c r="DB39" s="629"/>
      <c r="DC39" s="630"/>
      <c r="DD39" s="605">
        <v>481549</v>
      </c>
      <c r="DE39" s="627"/>
      <c r="DF39" s="627"/>
      <c r="DG39" s="627"/>
      <c r="DH39" s="627"/>
      <c r="DI39" s="627"/>
      <c r="DJ39" s="627"/>
      <c r="DK39" s="628"/>
      <c r="DL39" s="605" t="s">
        <v>205</v>
      </c>
      <c r="DM39" s="627"/>
      <c r="DN39" s="627"/>
      <c r="DO39" s="627"/>
      <c r="DP39" s="627"/>
      <c r="DQ39" s="627"/>
      <c r="DR39" s="627"/>
      <c r="DS39" s="627"/>
      <c r="DT39" s="627"/>
      <c r="DU39" s="627"/>
      <c r="DV39" s="628"/>
      <c r="DW39" s="601" t="s">
        <v>205</v>
      </c>
      <c r="DX39" s="629"/>
      <c r="DY39" s="629"/>
      <c r="DZ39" s="629"/>
      <c r="EA39" s="629"/>
      <c r="EB39" s="629"/>
      <c r="EC39" s="631"/>
    </row>
    <row r="40" spans="2:133" ht="11.25" customHeight="1" x14ac:dyDescent="0.2">
      <c r="B40" s="598" t="s">
        <v>427</v>
      </c>
      <c r="C40" s="599"/>
      <c r="D40" s="599"/>
      <c r="E40" s="599"/>
      <c r="F40" s="599"/>
      <c r="G40" s="599"/>
      <c r="H40" s="599"/>
      <c r="I40" s="599"/>
      <c r="J40" s="599"/>
      <c r="K40" s="599"/>
      <c r="L40" s="599"/>
      <c r="M40" s="599"/>
      <c r="N40" s="599"/>
      <c r="O40" s="599"/>
      <c r="P40" s="599"/>
      <c r="Q40" s="600"/>
      <c r="R40" s="592">
        <v>250692</v>
      </c>
      <c r="S40" s="593"/>
      <c r="T40" s="593"/>
      <c r="U40" s="593"/>
      <c r="V40" s="593"/>
      <c r="W40" s="593"/>
      <c r="X40" s="593"/>
      <c r="Y40" s="594"/>
      <c r="Z40" s="595">
        <v>6.9</v>
      </c>
      <c r="AA40" s="595"/>
      <c r="AB40" s="595"/>
      <c r="AC40" s="595"/>
      <c r="AD40" s="596" t="s">
        <v>205</v>
      </c>
      <c r="AE40" s="596"/>
      <c r="AF40" s="596"/>
      <c r="AG40" s="596"/>
      <c r="AH40" s="596"/>
      <c r="AI40" s="596"/>
      <c r="AJ40" s="596"/>
      <c r="AK40" s="596"/>
      <c r="AL40" s="601" t="s">
        <v>205</v>
      </c>
      <c r="AM40" s="602"/>
      <c r="AN40" s="602"/>
      <c r="AO40" s="603"/>
      <c r="AQ40" s="649" t="s">
        <v>309</v>
      </c>
      <c r="AR40" s="650"/>
      <c r="AS40" s="650"/>
      <c r="AT40" s="650"/>
      <c r="AU40" s="650"/>
      <c r="AV40" s="650"/>
      <c r="AW40" s="650"/>
      <c r="AX40" s="650"/>
      <c r="AY40" s="651"/>
      <c r="AZ40" s="592" t="s">
        <v>205</v>
      </c>
      <c r="BA40" s="593"/>
      <c r="BB40" s="593"/>
      <c r="BC40" s="593"/>
      <c r="BD40" s="627"/>
      <c r="BE40" s="627"/>
      <c r="BF40" s="640"/>
      <c r="BG40" s="681" t="s">
        <v>428</v>
      </c>
      <c r="BH40" s="682"/>
      <c r="BI40" s="682"/>
      <c r="BJ40" s="682"/>
      <c r="BK40" s="682"/>
      <c r="BL40" s="49"/>
      <c r="BM40" s="599" t="s">
        <v>429</v>
      </c>
      <c r="BN40" s="599"/>
      <c r="BO40" s="599"/>
      <c r="BP40" s="599"/>
      <c r="BQ40" s="599"/>
      <c r="BR40" s="599"/>
      <c r="BS40" s="599"/>
      <c r="BT40" s="599"/>
      <c r="BU40" s="600"/>
      <c r="BV40" s="592">
        <v>93</v>
      </c>
      <c r="BW40" s="593"/>
      <c r="BX40" s="593"/>
      <c r="BY40" s="593"/>
      <c r="BZ40" s="593"/>
      <c r="CA40" s="593"/>
      <c r="CB40" s="606"/>
      <c r="CD40" s="598" t="s">
        <v>372</v>
      </c>
      <c r="CE40" s="599"/>
      <c r="CF40" s="599"/>
      <c r="CG40" s="599"/>
      <c r="CH40" s="599"/>
      <c r="CI40" s="599"/>
      <c r="CJ40" s="599"/>
      <c r="CK40" s="599"/>
      <c r="CL40" s="599"/>
      <c r="CM40" s="599"/>
      <c r="CN40" s="599"/>
      <c r="CO40" s="599"/>
      <c r="CP40" s="599"/>
      <c r="CQ40" s="600"/>
      <c r="CR40" s="592">
        <v>600</v>
      </c>
      <c r="CS40" s="593"/>
      <c r="CT40" s="593"/>
      <c r="CU40" s="593"/>
      <c r="CV40" s="593"/>
      <c r="CW40" s="593"/>
      <c r="CX40" s="593"/>
      <c r="CY40" s="594"/>
      <c r="CZ40" s="601">
        <v>0</v>
      </c>
      <c r="DA40" s="629"/>
      <c r="DB40" s="629"/>
      <c r="DC40" s="630"/>
      <c r="DD40" s="605">
        <v>600</v>
      </c>
      <c r="DE40" s="593"/>
      <c r="DF40" s="593"/>
      <c r="DG40" s="593"/>
      <c r="DH40" s="593"/>
      <c r="DI40" s="593"/>
      <c r="DJ40" s="593"/>
      <c r="DK40" s="594"/>
      <c r="DL40" s="605">
        <v>600</v>
      </c>
      <c r="DM40" s="593"/>
      <c r="DN40" s="593"/>
      <c r="DO40" s="593"/>
      <c r="DP40" s="593"/>
      <c r="DQ40" s="593"/>
      <c r="DR40" s="593"/>
      <c r="DS40" s="593"/>
      <c r="DT40" s="593"/>
      <c r="DU40" s="593"/>
      <c r="DV40" s="594"/>
      <c r="DW40" s="601">
        <v>0</v>
      </c>
      <c r="DX40" s="629"/>
      <c r="DY40" s="629"/>
      <c r="DZ40" s="629"/>
      <c r="EA40" s="629"/>
      <c r="EB40" s="629"/>
      <c r="EC40" s="631"/>
    </row>
    <row r="41" spans="2:133" ht="11.25" customHeight="1" x14ac:dyDescent="0.2">
      <c r="B41" s="598" t="s">
        <v>430</v>
      </c>
      <c r="C41" s="599"/>
      <c r="D41" s="599"/>
      <c r="E41" s="599"/>
      <c r="F41" s="599"/>
      <c r="G41" s="599"/>
      <c r="H41" s="599"/>
      <c r="I41" s="599"/>
      <c r="J41" s="599"/>
      <c r="K41" s="599"/>
      <c r="L41" s="599"/>
      <c r="M41" s="599"/>
      <c r="N41" s="599"/>
      <c r="O41" s="599"/>
      <c r="P41" s="599"/>
      <c r="Q41" s="600"/>
      <c r="R41" s="592" t="s">
        <v>205</v>
      </c>
      <c r="S41" s="593"/>
      <c r="T41" s="593"/>
      <c r="U41" s="593"/>
      <c r="V41" s="593"/>
      <c r="W41" s="593"/>
      <c r="X41" s="593"/>
      <c r="Y41" s="594"/>
      <c r="Z41" s="595" t="s">
        <v>205</v>
      </c>
      <c r="AA41" s="595"/>
      <c r="AB41" s="595"/>
      <c r="AC41" s="595"/>
      <c r="AD41" s="596" t="s">
        <v>205</v>
      </c>
      <c r="AE41" s="596"/>
      <c r="AF41" s="596"/>
      <c r="AG41" s="596"/>
      <c r="AH41" s="596"/>
      <c r="AI41" s="596"/>
      <c r="AJ41" s="596"/>
      <c r="AK41" s="596"/>
      <c r="AL41" s="601" t="s">
        <v>205</v>
      </c>
      <c r="AM41" s="602"/>
      <c r="AN41" s="602"/>
      <c r="AO41" s="603"/>
      <c r="AQ41" s="649" t="s">
        <v>431</v>
      </c>
      <c r="AR41" s="650"/>
      <c r="AS41" s="650"/>
      <c r="AT41" s="650"/>
      <c r="AU41" s="650"/>
      <c r="AV41" s="650"/>
      <c r="AW41" s="650"/>
      <c r="AX41" s="650"/>
      <c r="AY41" s="651"/>
      <c r="AZ41" s="592">
        <v>29671</v>
      </c>
      <c r="BA41" s="593"/>
      <c r="BB41" s="593"/>
      <c r="BC41" s="593"/>
      <c r="BD41" s="627"/>
      <c r="BE41" s="627"/>
      <c r="BF41" s="640"/>
      <c r="BG41" s="681"/>
      <c r="BH41" s="682"/>
      <c r="BI41" s="682"/>
      <c r="BJ41" s="682"/>
      <c r="BK41" s="682"/>
      <c r="BL41" s="49"/>
      <c r="BM41" s="599" t="s">
        <v>344</v>
      </c>
      <c r="BN41" s="599"/>
      <c r="BO41" s="599"/>
      <c r="BP41" s="599"/>
      <c r="BQ41" s="599"/>
      <c r="BR41" s="599"/>
      <c r="BS41" s="599"/>
      <c r="BT41" s="599"/>
      <c r="BU41" s="600"/>
      <c r="BV41" s="592" t="s">
        <v>205</v>
      </c>
      <c r="BW41" s="593"/>
      <c r="BX41" s="593"/>
      <c r="BY41" s="593"/>
      <c r="BZ41" s="593"/>
      <c r="CA41" s="593"/>
      <c r="CB41" s="606"/>
      <c r="CD41" s="598" t="s">
        <v>287</v>
      </c>
      <c r="CE41" s="599"/>
      <c r="CF41" s="599"/>
      <c r="CG41" s="599"/>
      <c r="CH41" s="599"/>
      <c r="CI41" s="599"/>
      <c r="CJ41" s="599"/>
      <c r="CK41" s="599"/>
      <c r="CL41" s="599"/>
      <c r="CM41" s="599"/>
      <c r="CN41" s="599"/>
      <c r="CO41" s="599"/>
      <c r="CP41" s="599"/>
      <c r="CQ41" s="600"/>
      <c r="CR41" s="592" t="s">
        <v>205</v>
      </c>
      <c r="CS41" s="627"/>
      <c r="CT41" s="627"/>
      <c r="CU41" s="627"/>
      <c r="CV41" s="627"/>
      <c r="CW41" s="627"/>
      <c r="CX41" s="627"/>
      <c r="CY41" s="628"/>
      <c r="CZ41" s="601" t="s">
        <v>205</v>
      </c>
      <c r="DA41" s="629"/>
      <c r="DB41" s="629"/>
      <c r="DC41" s="630"/>
      <c r="DD41" s="605" t="s">
        <v>205</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2">
      <c r="B42" s="598" t="s">
        <v>432</v>
      </c>
      <c r="C42" s="599"/>
      <c r="D42" s="599"/>
      <c r="E42" s="599"/>
      <c r="F42" s="599"/>
      <c r="G42" s="599"/>
      <c r="H42" s="599"/>
      <c r="I42" s="599"/>
      <c r="J42" s="599"/>
      <c r="K42" s="599"/>
      <c r="L42" s="599"/>
      <c r="M42" s="599"/>
      <c r="N42" s="599"/>
      <c r="O42" s="599"/>
      <c r="P42" s="599"/>
      <c r="Q42" s="600"/>
      <c r="R42" s="592" t="s">
        <v>205</v>
      </c>
      <c r="S42" s="593"/>
      <c r="T42" s="593"/>
      <c r="U42" s="593"/>
      <c r="V42" s="593"/>
      <c r="W42" s="593"/>
      <c r="X42" s="593"/>
      <c r="Y42" s="594"/>
      <c r="Z42" s="595" t="s">
        <v>205</v>
      </c>
      <c r="AA42" s="595"/>
      <c r="AB42" s="595"/>
      <c r="AC42" s="595"/>
      <c r="AD42" s="596" t="s">
        <v>205</v>
      </c>
      <c r="AE42" s="596"/>
      <c r="AF42" s="596"/>
      <c r="AG42" s="596"/>
      <c r="AH42" s="596"/>
      <c r="AI42" s="596"/>
      <c r="AJ42" s="596"/>
      <c r="AK42" s="596"/>
      <c r="AL42" s="601" t="s">
        <v>205</v>
      </c>
      <c r="AM42" s="602"/>
      <c r="AN42" s="602"/>
      <c r="AO42" s="603"/>
      <c r="AQ42" s="658" t="s">
        <v>433</v>
      </c>
      <c r="AR42" s="659"/>
      <c r="AS42" s="659"/>
      <c r="AT42" s="659"/>
      <c r="AU42" s="659"/>
      <c r="AV42" s="659"/>
      <c r="AW42" s="659"/>
      <c r="AX42" s="659"/>
      <c r="AY42" s="660"/>
      <c r="AZ42" s="661">
        <v>157280</v>
      </c>
      <c r="BA42" s="662"/>
      <c r="BB42" s="662"/>
      <c r="BC42" s="662"/>
      <c r="BD42" s="642"/>
      <c r="BE42" s="642"/>
      <c r="BF42" s="644"/>
      <c r="BG42" s="549"/>
      <c r="BH42" s="550"/>
      <c r="BI42" s="550"/>
      <c r="BJ42" s="550"/>
      <c r="BK42" s="550"/>
      <c r="BL42" s="19"/>
      <c r="BM42" s="612" t="s">
        <v>207</v>
      </c>
      <c r="BN42" s="612"/>
      <c r="BO42" s="612"/>
      <c r="BP42" s="612"/>
      <c r="BQ42" s="612"/>
      <c r="BR42" s="612"/>
      <c r="BS42" s="612"/>
      <c r="BT42" s="612"/>
      <c r="BU42" s="613"/>
      <c r="BV42" s="661">
        <v>465</v>
      </c>
      <c r="BW42" s="662"/>
      <c r="BX42" s="662"/>
      <c r="BY42" s="662"/>
      <c r="BZ42" s="662"/>
      <c r="CA42" s="662"/>
      <c r="CB42" s="663"/>
      <c r="CD42" s="598" t="s">
        <v>279</v>
      </c>
      <c r="CE42" s="599"/>
      <c r="CF42" s="599"/>
      <c r="CG42" s="599"/>
      <c r="CH42" s="599"/>
      <c r="CI42" s="599"/>
      <c r="CJ42" s="599"/>
      <c r="CK42" s="599"/>
      <c r="CL42" s="599"/>
      <c r="CM42" s="599"/>
      <c r="CN42" s="599"/>
      <c r="CO42" s="599"/>
      <c r="CP42" s="599"/>
      <c r="CQ42" s="600"/>
      <c r="CR42" s="592">
        <v>843095</v>
      </c>
      <c r="CS42" s="627"/>
      <c r="CT42" s="627"/>
      <c r="CU42" s="627"/>
      <c r="CV42" s="627"/>
      <c r="CW42" s="627"/>
      <c r="CX42" s="627"/>
      <c r="CY42" s="628"/>
      <c r="CZ42" s="601">
        <v>24</v>
      </c>
      <c r="DA42" s="629"/>
      <c r="DB42" s="629"/>
      <c r="DC42" s="630"/>
      <c r="DD42" s="605">
        <v>259737</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2">
      <c r="B43" s="598" t="s">
        <v>434</v>
      </c>
      <c r="C43" s="599"/>
      <c r="D43" s="599"/>
      <c r="E43" s="599"/>
      <c r="F43" s="599"/>
      <c r="G43" s="599"/>
      <c r="H43" s="599"/>
      <c r="I43" s="599"/>
      <c r="J43" s="599"/>
      <c r="K43" s="599"/>
      <c r="L43" s="599"/>
      <c r="M43" s="599"/>
      <c r="N43" s="599"/>
      <c r="O43" s="599"/>
      <c r="P43" s="599"/>
      <c r="Q43" s="600"/>
      <c r="R43" s="592">
        <v>54792</v>
      </c>
      <c r="S43" s="593"/>
      <c r="T43" s="593"/>
      <c r="U43" s="593"/>
      <c r="V43" s="593"/>
      <c r="W43" s="593"/>
      <c r="X43" s="593"/>
      <c r="Y43" s="594"/>
      <c r="Z43" s="595">
        <v>1.5</v>
      </c>
      <c r="AA43" s="595"/>
      <c r="AB43" s="595"/>
      <c r="AC43" s="595"/>
      <c r="AD43" s="596" t="s">
        <v>205</v>
      </c>
      <c r="AE43" s="596"/>
      <c r="AF43" s="596"/>
      <c r="AG43" s="596"/>
      <c r="AH43" s="596"/>
      <c r="AI43" s="596"/>
      <c r="AJ43" s="596"/>
      <c r="AK43" s="596"/>
      <c r="AL43" s="601" t="s">
        <v>205</v>
      </c>
      <c r="AM43" s="602"/>
      <c r="AN43" s="602"/>
      <c r="AO43" s="603"/>
      <c r="CD43" s="598" t="s">
        <v>92</v>
      </c>
      <c r="CE43" s="599"/>
      <c r="CF43" s="599"/>
      <c r="CG43" s="599"/>
      <c r="CH43" s="599"/>
      <c r="CI43" s="599"/>
      <c r="CJ43" s="599"/>
      <c r="CK43" s="599"/>
      <c r="CL43" s="599"/>
      <c r="CM43" s="599"/>
      <c r="CN43" s="599"/>
      <c r="CO43" s="599"/>
      <c r="CP43" s="599"/>
      <c r="CQ43" s="600"/>
      <c r="CR43" s="592">
        <v>4928</v>
      </c>
      <c r="CS43" s="627"/>
      <c r="CT43" s="627"/>
      <c r="CU43" s="627"/>
      <c r="CV43" s="627"/>
      <c r="CW43" s="627"/>
      <c r="CX43" s="627"/>
      <c r="CY43" s="628"/>
      <c r="CZ43" s="601">
        <v>0.1</v>
      </c>
      <c r="DA43" s="629"/>
      <c r="DB43" s="629"/>
      <c r="DC43" s="630"/>
      <c r="DD43" s="605">
        <v>4928</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2">
      <c r="B44" s="611" t="s">
        <v>435</v>
      </c>
      <c r="C44" s="612"/>
      <c r="D44" s="612"/>
      <c r="E44" s="612"/>
      <c r="F44" s="612"/>
      <c r="G44" s="612"/>
      <c r="H44" s="612"/>
      <c r="I44" s="612"/>
      <c r="J44" s="612"/>
      <c r="K44" s="612"/>
      <c r="L44" s="612"/>
      <c r="M44" s="612"/>
      <c r="N44" s="612"/>
      <c r="O44" s="612"/>
      <c r="P44" s="612"/>
      <c r="Q44" s="613"/>
      <c r="R44" s="661">
        <v>3637405</v>
      </c>
      <c r="S44" s="662"/>
      <c r="T44" s="662"/>
      <c r="U44" s="662"/>
      <c r="V44" s="662"/>
      <c r="W44" s="662"/>
      <c r="X44" s="662"/>
      <c r="Y44" s="664"/>
      <c r="Z44" s="665">
        <v>100</v>
      </c>
      <c r="AA44" s="665"/>
      <c r="AB44" s="665"/>
      <c r="AC44" s="665"/>
      <c r="AD44" s="666">
        <v>1789788</v>
      </c>
      <c r="AE44" s="666"/>
      <c r="AF44" s="666"/>
      <c r="AG44" s="666"/>
      <c r="AH44" s="666"/>
      <c r="AI44" s="666"/>
      <c r="AJ44" s="666"/>
      <c r="AK44" s="666"/>
      <c r="AL44" s="667">
        <v>100</v>
      </c>
      <c r="AM44" s="643"/>
      <c r="AN44" s="643"/>
      <c r="AO44" s="668"/>
      <c r="CD44" s="572" t="s">
        <v>179</v>
      </c>
      <c r="CE44" s="565"/>
      <c r="CF44" s="598" t="s">
        <v>436</v>
      </c>
      <c r="CG44" s="599"/>
      <c r="CH44" s="599"/>
      <c r="CI44" s="599"/>
      <c r="CJ44" s="599"/>
      <c r="CK44" s="599"/>
      <c r="CL44" s="599"/>
      <c r="CM44" s="599"/>
      <c r="CN44" s="599"/>
      <c r="CO44" s="599"/>
      <c r="CP44" s="599"/>
      <c r="CQ44" s="600"/>
      <c r="CR44" s="592">
        <v>683519</v>
      </c>
      <c r="CS44" s="593"/>
      <c r="CT44" s="593"/>
      <c r="CU44" s="593"/>
      <c r="CV44" s="593"/>
      <c r="CW44" s="593"/>
      <c r="CX44" s="593"/>
      <c r="CY44" s="594"/>
      <c r="CZ44" s="601">
        <v>19.399999999999999</v>
      </c>
      <c r="DA44" s="602"/>
      <c r="DB44" s="602"/>
      <c r="DC44" s="607"/>
      <c r="DD44" s="605">
        <v>229987</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437</v>
      </c>
      <c r="CG45" s="599"/>
      <c r="CH45" s="599"/>
      <c r="CI45" s="599"/>
      <c r="CJ45" s="599"/>
      <c r="CK45" s="599"/>
      <c r="CL45" s="599"/>
      <c r="CM45" s="599"/>
      <c r="CN45" s="599"/>
      <c r="CO45" s="599"/>
      <c r="CP45" s="599"/>
      <c r="CQ45" s="600"/>
      <c r="CR45" s="592">
        <v>252518</v>
      </c>
      <c r="CS45" s="627"/>
      <c r="CT45" s="627"/>
      <c r="CU45" s="627"/>
      <c r="CV45" s="627"/>
      <c r="CW45" s="627"/>
      <c r="CX45" s="627"/>
      <c r="CY45" s="628"/>
      <c r="CZ45" s="601">
        <v>7.2</v>
      </c>
      <c r="DA45" s="629"/>
      <c r="DB45" s="629"/>
      <c r="DC45" s="630"/>
      <c r="DD45" s="605">
        <v>10334</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2">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438</v>
      </c>
      <c r="CG46" s="599"/>
      <c r="CH46" s="599"/>
      <c r="CI46" s="599"/>
      <c r="CJ46" s="599"/>
      <c r="CK46" s="599"/>
      <c r="CL46" s="599"/>
      <c r="CM46" s="599"/>
      <c r="CN46" s="599"/>
      <c r="CO46" s="599"/>
      <c r="CP46" s="599"/>
      <c r="CQ46" s="600"/>
      <c r="CR46" s="592">
        <v>416952</v>
      </c>
      <c r="CS46" s="593"/>
      <c r="CT46" s="593"/>
      <c r="CU46" s="593"/>
      <c r="CV46" s="593"/>
      <c r="CW46" s="593"/>
      <c r="CX46" s="593"/>
      <c r="CY46" s="594"/>
      <c r="CZ46" s="601">
        <v>11.9</v>
      </c>
      <c r="DA46" s="602"/>
      <c r="DB46" s="602"/>
      <c r="DC46" s="607"/>
      <c r="DD46" s="605">
        <v>212204</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2">
      <c r="B47" s="669" t="s">
        <v>404</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440</v>
      </c>
      <c r="CG47" s="599"/>
      <c r="CH47" s="599"/>
      <c r="CI47" s="599"/>
      <c r="CJ47" s="599"/>
      <c r="CK47" s="599"/>
      <c r="CL47" s="599"/>
      <c r="CM47" s="599"/>
      <c r="CN47" s="599"/>
      <c r="CO47" s="599"/>
      <c r="CP47" s="599"/>
      <c r="CQ47" s="600"/>
      <c r="CR47" s="592">
        <v>159576</v>
      </c>
      <c r="CS47" s="627"/>
      <c r="CT47" s="627"/>
      <c r="CU47" s="627"/>
      <c r="CV47" s="627"/>
      <c r="CW47" s="627"/>
      <c r="CX47" s="627"/>
      <c r="CY47" s="628"/>
      <c r="CZ47" s="601">
        <v>4.5</v>
      </c>
      <c r="DA47" s="629"/>
      <c r="DB47" s="629"/>
      <c r="DC47" s="630"/>
      <c r="DD47" s="605">
        <v>29750</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ht="11" x14ac:dyDescent="0.2">
      <c r="B48" s="670" t="s">
        <v>266</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442</v>
      </c>
      <c r="CG48" s="599"/>
      <c r="CH48" s="599"/>
      <c r="CI48" s="599"/>
      <c r="CJ48" s="599"/>
      <c r="CK48" s="599"/>
      <c r="CL48" s="599"/>
      <c r="CM48" s="599"/>
      <c r="CN48" s="599"/>
      <c r="CO48" s="599"/>
      <c r="CP48" s="599"/>
      <c r="CQ48" s="600"/>
      <c r="CR48" s="592" t="s">
        <v>205</v>
      </c>
      <c r="CS48" s="593"/>
      <c r="CT48" s="593"/>
      <c r="CU48" s="593"/>
      <c r="CV48" s="593"/>
      <c r="CW48" s="593"/>
      <c r="CX48" s="593"/>
      <c r="CY48" s="594"/>
      <c r="CZ48" s="601" t="s">
        <v>205</v>
      </c>
      <c r="DA48" s="602"/>
      <c r="DB48" s="602"/>
      <c r="DC48" s="607"/>
      <c r="DD48" s="605" t="s">
        <v>205</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198</v>
      </c>
      <c r="CE49" s="612"/>
      <c r="CF49" s="612"/>
      <c r="CG49" s="612"/>
      <c r="CH49" s="612"/>
      <c r="CI49" s="612"/>
      <c r="CJ49" s="612"/>
      <c r="CK49" s="612"/>
      <c r="CL49" s="612"/>
      <c r="CM49" s="612"/>
      <c r="CN49" s="612"/>
      <c r="CO49" s="612"/>
      <c r="CP49" s="612"/>
      <c r="CQ49" s="613"/>
      <c r="CR49" s="661">
        <v>3516827</v>
      </c>
      <c r="CS49" s="642"/>
      <c r="CT49" s="642"/>
      <c r="CU49" s="642"/>
      <c r="CV49" s="642"/>
      <c r="CW49" s="642"/>
      <c r="CX49" s="642"/>
      <c r="CY49" s="671"/>
      <c r="CZ49" s="667">
        <v>100</v>
      </c>
      <c r="DA49" s="672"/>
      <c r="DB49" s="672"/>
      <c r="DC49" s="673"/>
      <c r="DD49" s="674">
        <v>2532442</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t="11"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3eGMUdjI1BzwH4x0r39K+pybihX60c4ijm3IRvqAhT9scez9ntSmBCvpN/XL/WMTTO5x/IBVXXNGCDyiu5RN/A==" saltValue="UsT9OVapyh4jFsYdqsRor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81640625" style="50" customWidth="1"/>
    <col min="131" max="131" width="1.63281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686" t="s">
        <v>300</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170</v>
      </c>
      <c r="DK2" s="688"/>
      <c r="DL2" s="688"/>
      <c r="DM2" s="688"/>
      <c r="DN2" s="688"/>
      <c r="DO2" s="689"/>
      <c r="DP2" s="54"/>
      <c r="DQ2" s="687" t="s">
        <v>303</v>
      </c>
      <c r="DR2" s="688"/>
      <c r="DS2" s="688"/>
      <c r="DT2" s="688"/>
      <c r="DU2" s="688"/>
      <c r="DV2" s="688"/>
      <c r="DW2" s="688"/>
      <c r="DX2" s="688"/>
      <c r="DY2" s="688"/>
      <c r="DZ2" s="689"/>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690" t="s">
        <v>444</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445</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2">
      <c r="A5" s="945" t="s">
        <v>446</v>
      </c>
      <c r="B5" s="946"/>
      <c r="C5" s="946"/>
      <c r="D5" s="946"/>
      <c r="E5" s="946"/>
      <c r="F5" s="946"/>
      <c r="G5" s="946"/>
      <c r="H5" s="946"/>
      <c r="I5" s="946"/>
      <c r="J5" s="946"/>
      <c r="K5" s="946"/>
      <c r="L5" s="946"/>
      <c r="M5" s="946"/>
      <c r="N5" s="946"/>
      <c r="O5" s="946"/>
      <c r="P5" s="947"/>
      <c r="Q5" s="951" t="s">
        <v>185</v>
      </c>
      <c r="R5" s="952"/>
      <c r="S5" s="952"/>
      <c r="T5" s="952"/>
      <c r="U5" s="953"/>
      <c r="V5" s="951" t="s">
        <v>447</v>
      </c>
      <c r="W5" s="952"/>
      <c r="X5" s="952"/>
      <c r="Y5" s="952"/>
      <c r="Z5" s="953"/>
      <c r="AA5" s="951" t="s">
        <v>448</v>
      </c>
      <c r="AB5" s="952"/>
      <c r="AC5" s="952"/>
      <c r="AD5" s="952"/>
      <c r="AE5" s="952"/>
      <c r="AF5" s="957" t="s">
        <v>182</v>
      </c>
      <c r="AG5" s="952"/>
      <c r="AH5" s="952"/>
      <c r="AI5" s="952"/>
      <c r="AJ5" s="958"/>
      <c r="AK5" s="952" t="s">
        <v>156</v>
      </c>
      <c r="AL5" s="952"/>
      <c r="AM5" s="952"/>
      <c r="AN5" s="952"/>
      <c r="AO5" s="953"/>
      <c r="AP5" s="951" t="s">
        <v>449</v>
      </c>
      <c r="AQ5" s="952"/>
      <c r="AR5" s="952"/>
      <c r="AS5" s="952"/>
      <c r="AT5" s="953"/>
      <c r="AU5" s="951" t="s">
        <v>451</v>
      </c>
      <c r="AV5" s="952"/>
      <c r="AW5" s="952"/>
      <c r="AX5" s="952"/>
      <c r="AY5" s="958"/>
      <c r="AZ5" s="60"/>
      <c r="BA5" s="60"/>
      <c r="BB5" s="60"/>
      <c r="BC5" s="60"/>
      <c r="BD5" s="60"/>
      <c r="BE5" s="71"/>
      <c r="BF5" s="71"/>
      <c r="BG5" s="71"/>
      <c r="BH5" s="71"/>
      <c r="BI5" s="71"/>
      <c r="BJ5" s="71"/>
      <c r="BK5" s="71"/>
      <c r="BL5" s="71"/>
      <c r="BM5" s="71"/>
      <c r="BN5" s="71"/>
      <c r="BO5" s="71"/>
      <c r="BP5" s="71"/>
      <c r="BQ5" s="945" t="s">
        <v>452</v>
      </c>
      <c r="BR5" s="946"/>
      <c r="BS5" s="946"/>
      <c r="BT5" s="946"/>
      <c r="BU5" s="946"/>
      <c r="BV5" s="946"/>
      <c r="BW5" s="946"/>
      <c r="BX5" s="946"/>
      <c r="BY5" s="946"/>
      <c r="BZ5" s="946"/>
      <c r="CA5" s="946"/>
      <c r="CB5" s="946"/>
      <c r="CC5" s="946"/>
      <c r="CD5" s="946"/>
      <c r="CE5" s="946"/>
      <c r="CF5" s="946"/>
      <c r="CG5" s="947"/>
      <c r="CH5" s="951" t="s">
        <v>368</v>
      </c>
      <c r="CI5" s="952"/>
      <c r="CJ5" s="952"/>
      <c r="CK5" s="952"/>
      <c r="CL5" s="953"/>
      <c r="CM5" s="951" t="s">
        <v>323</v>
      </c>
      <c r="CN5" s="952"/>
      <c r="CO5" s="952"/>
      <c r="CP5" s="952"/>
      <c r="CQ5" s="953"/>
      <c r="CR5" s="951" t="s">
        <v>236</v>
      </c>
      <c r="CS5" s="952"/>
      <c r="CT5" s="952"/>
      <c r="CU5" s="952"/>
      <c r="CV5" s="953"/>
      <c r="CW5" s="951" t="s">
        <v>58</v>
      </c>
      <c r="CX5" s="952"/>
      <c r="CY5" s="952"/>
      <c r="CZ5" s="952"/>
      <c r="DA5" s="953"/>
      <c r="DB5" s="951" t="s">
        <v>417</v>
      </c>
      <c r="DC5" s="952"/>
      <c r="DD5" s="952"/>
      <c r="DE5" s="952"/>
      <c r="DF5" s="953"/>
      <c r="DG5" s="961" t="s">
        <v>245</v>
      </c>
      <c r="DH5" s="962"/>
      <c r="DI5" s="962"/>
      <c r="DJ5" s="962"/>
      <c r="DK5" s="963"/>
      <c r="DL5" s="961" t="s">
        <v>453</v>
      </c>
      <c r="DM5" s="962"/>
      <c r="DN5" s="962"/>
      <c r="DO5" s="962"/>
      <c r="DP5" s="963"/>
      <c r="DQ5" s="951" t="s">
        <v>454</v>
      </c>
      <c r="DR5" s="952"/>
      <c r="DS5" s="952"/>
      <c r="DT5" s="952"/>
      <c r="DU5" s="953"/>
      <c r="DV5" s="951" t="s">
        <v>451</v>
      </c>
      <c r="DW5" s="952"/>
      <c r="DX5" s="952"/>
      <c r="DY5" s="952"/>
      <c r="DZ5" s="958"/>
      <c r="EA5" s="71"/>
    </row>
    <row r="6" spans="1:131" s="51" customFormat="1" ht="26.25" customHeight="1" x14ac:dyDescent="0.2">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2">
      <c r="A7" s="55">
        <v>1</v>
      </c>
      <c r="B7" s="692" t="s">
        <v>456</v>
      </c>
      <c r="C7" s="693"/>
      <c r="D7" s="693"/>
      <c r="E7" s="693"/>
      <c r="F7" s="693"/>
      <c r="G7" s="693"/>
      <c r="H7" s="693"/>
      <c r="I7" s="693"/>
      <c r="J7" s="693"/>
      <c r="K7" s="693"/>
      <c r="L7" s="693"/>
      <c r="M7" s="693"/>
      <c r="N7" s="693"/>
      <c r="O7" s="693"/>
      <c r="P7" s="694"/>
      <c r="Q7" s="695">
        <v>3499</v>
      </c>
      <c r="R7" s="696"/>
      <c r="S7" s="696"/>
      <c r="T7" s="696"/>
      <c r="U7" s="696"/>
      <c r="V7" s="696">
        <v>3383</v>
      </c>
      <c r="W7" s="696"/>
      <c r="X7" s="696"/>
      <c r="Y7" s="696"/>
      <c r="Z7" s="696"/>
      <c r="AA7" s="696">
        <v>117</v>
      </c>
      <c r="AB7" s="696"/>
      <c r="AC7" s="696"/>
      <c r="AD7" s="696"/>
      <c r="AE7" s="697"/>
      <c r="AF7" s="698">
        <v>47</v>
      </c>
      <c r="AG7" s="699"/>
      <c r="AH7" s="699"/>
      <c r="AI7" s="699"/>
      <c r="AJ7" s="700"/>
      <c r="AK7" s="701">
        <v>7</v>
      </c>
      <c r="AL7" s="696"/>
      <c r="AM7" s="696"/>
      <c r="AN7" s="696"/>
      <c r="AO7" s="696"/>
      <c r="AP7" s="696">
        <v>2288</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422</v>
      </c>
      <c r="BT7" s="693"/>
      <c r="BU7" s="693"/>
      <c r="BV7" s="693"/>
      <c r="BW7" s="693"/>
      <c r="BX7" s="693"/>
      <c r="BY7" s="693"/>
      <c r="BZ7" s="693"/>
      <c r="CA7" s="693"/>
      <c r="CB7" s="693"/>
      <c r="CC7" s="693"/>
      <c r="CD7" s="693"/>
      <c r="CE7" s="693"/>
      <c r="CF7" s="693"/>
      <c r="CG7" s="694"/>
      <c r="CH7" s="704">
        <v>0</v>
      </c>
      <c r="CI7" s="705"/>
      <c r="CJ7" s="705"/>
      <c r="CK7" s="705"/>
      <c r="CL7" s="706"/>
      <c r="CM7" s="704">
        <v>23</v>
      </c>
      <c r="CN7" s="705"/>
      <c r="CO7" s="705"/>
      <c r="CP7" s="705"/>
      <c r="CQ7" s="706"/>
      <c r="CR7" s="704">
        <v>10</v>
      </c>
      <c r="CS7" s="705"/>
      <c r="CT7" s="705"/>
      <c r="CU7" s="705"/>
      <c r="CV7" s="706"/>
      <c r="CW7" s="704" t="s">
        <v>205</v>
      </c>
      <c r="CX7" s="705"/>
      <c r="CY7" s="705"/>
      <c r="CZ7" s="705"/>
      <c r="DA7" s="706"/>
      <c r="DB7" s="704" t="s">
        <v>205</v>
      </c>
      <c r="DC7" s="705"/>
      <c r="DD7" s="705"/>
      <c r="DE7" s="705"/>
      <c r="DF7" s="706"/>
      <c r="DG7" s="704" t="s">
        <v>205</v>
      </c>
      <c r="DH7" s="705"/>
      <c r="DI7" s="705"/>
      <c r="DJ7" s="705"/>
      <c r="DK7" s="706"/>
      <c r="DL7" s="704" t="s">
        <v>205</v>
      </c>
      <c r="DM7" s="705"/>
      <c r="DN7" s="705"/>
      <c r="DO7" s="705"/>
      <c r="DP7" s="706"/>
      <c r="DQ7" s="704" t="s">
        <v>205</v>
      </c>
      <c r="DR7" s="705"/>
      <c r="DS7" s="705"/>
      <c r="DT7" s="705"/>
      <c r="DU7" s="706"/>
      <c r="DV7" s="692"/>
      <c r="DW7" s="693"/>
      <c r="DX7" s="693"/>
      <c r="DY7" s="693"/>
      <c r="DZ7" s="707"/>
      <c r="EA7" s="71"/>
    </row>
    <row r="8" spans="1:131" s="51" customFormat="1" ht="26.25" customHeight="1" x14ac:dyDescent="0.2">
      <c r="A8" s="56">
        <v>2</v>
      </c>
      <c r="B8" s="708" t="s">
        <v>443</v>
      </c>
      <c r="C8" s="709"/>
      <c r="D8" s="709"/>
      <c r="E8" s="709"/>
      <c r="F8" s="709"/>
      <c r="G8" s="709"/>
      <c r="H8" s="709"/>
      <c r="I8" s="709"/>
      <c r="J8" s="709"/>
      <c r="K8" s="709"/>
      <c r="L8" s="709"/>
      <c r="M8" s="709"/>
      <c r="N8" s="709"/>
      <c r="O8" s="709"/>
      <c r="P8" s="710"/>
      <c r="Q8" s="711">
        <v>82</v>
      </c>
      <c r="R8" s="712"/>
      <c r="S8" s="712"/>
      <c r="T8" s="712"/>
      <c r="U8" s="712"/>
      <c r="V8" s="712">
        <v>80</v>
      </c>
      <c r="W8" s="712"/>
      <c r="X8" s="712"/>
      <c r="Y8" s="712"/>
      <c r="Z8" s="712"/>
      <c r="AA8" s="712">
        <v>2</v>
      </c>
      <c r="AB8" s="712"/>
      <c r="AC8" s="712"/>
      <c r="AD8" s="712"/>
      <c r="AE8" s="713"/>
      <c r="AF8" s="714">
        <v>2</v>
      </c>
      <c r="AG8" s="715"/>
      <c r="AH8" s="715"/>
      <c r="AI8" s="715"/>
      <c r="AJ8" s="716"/>
      <c r="AK8" s="717" t="s">
        <v>306</v>
      </c>
      <c r="AL8" s="712"/>
      <c r="AM8" s="712"/>
      <c r="AN8" s="712"/>
      <c r="AO8" s="712"/>
      <c r="AP8" s="712" t="s">
        <v>205</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c r="BT8" s="709"/>
      <c r="BU8" s="709"/>
      <c r="BV8" s="709"/>
      <c r="BW8" s="709"/>
      <c r="BX8" s="709"/>
      <c r="BY8" s="709"/>
      <c r="BZ8" s="709"/>
      <c r="CA8" s="709"/>
      <c r="CB8" s="709"/>
      <c r="CC8" s="709"/>
      <c r="CD8" s="709"/>
      <c r="CE8" s="709"/>
      <c r="CF8" s="709"/>
      <c r="CG8" s="710"/>
      <c r="CH8" s="720"/>
      <c r="CI8" s="715"/>
      <c r="CJ8" s="715"/>
      <c r="CK8" s="715"/>
      <c r="CL8" s="721"/>
      <c r="CM8" s="720"/>
      <c r="CN8" s="715"/>
      <c r="CO8" s="715"/>
      <c r="CP8" s="715"/>
      <c r="CQ8" s="721"/>
      <c r="CR8" s="720"/>
      <c r="CS8" s="715"/>
      <c r="CT8" s="715"/>
      <c r="CU8" s="715"/>
      <c r="CV8" s="721"/>
      <c r="CW8" s="720"/>
      <c r="CX8" s="715"/>
      <c r="CY8" s="715"/>
      <c r="CZ8" s="715"/>
      <c r="DA8" s="721"/>
      <c r="DB8" s="720"/>
      <c r="DC8" s="715"/>
      <c r="DD8" s="715"/>
      <c r="DE8" s="715"/>
      <c r="DF8" s="721"/>
      <c r="DG8" s="720"/>
      <c r="DH8" s="715"/>
      <c r="DI8" s="715"/>
      <c r="DJ8" s="715"/>
      <c r="DK8" s="721"/>
      <c r="DL8" s="720"/>
      <c r="DM8" s="715"/>
      <c r="DN8" s="715"/>
      <c r="DO8" s="715"/>
      <c r="DP8" s="721"/>
      <c r="DQ8" s="720"/>
      <c r="DR8" s="715"/>
      <c r="DS8" s="715"/>
      <c r="DT8" s="715"/>
      <c r="DU8" s="721"/>
      <c r="DV8" s="708"/>
      <c r="DW8" s="709"/>
      <c r="DX8" s="709"/>
      <c r="DY8" s="709"/>
      <c r="DZ8" s="722"/>
      <c r="EA8" s="71"/>
    </row>
    <row r="9" spans="1:131" s="51" customFormat="1" ht="26.25" customHeight="1" x14ac:dyDescent="0.2">
      <c r="A9" s="56">
        <v>3</v>
      </c>
      <c r="B9" s="708" t="s">
        <v>458</v>
      </c>
      <c r="C9" s="709"/>
      <c r="D9" s="709"/>
      <c r="E9" s="709"/>
      <c r="F9" s="709"/>
      <c r="G9" s="709"/>
      <c r="H9" s="709"/>
      <c r="I9" s="709"/>
      <c r="J9" s="709"/>
      <c r="K9" s="709"/>
      <c r="L9" s="709"/>
      <c r="M9" s="709"/>
      <c r="N9" s="709"/>
      <c r="O9" s="709"/>
      <c r="P9" s="710"/>
      <c r="Q9" s="711">
        <v>98</v>
      </c>
      <c r="R9" s="712"/>
      <c r="S9" s="712"/>
      <c r="T9" s="712"/>
      <c r="U9" s="712"/>
      <c r="V9" s="712">
        <v>96</v>
      </c>
      <c r="W9" s="712"/>
      <c r="X9" s="712"/>
      <c r="Y9" s="712"/>
      <c r="Z9" s="712"/>
      <c r="AA9" s="712">
        <v>2</v>
      </c>
      <c r="AB9" s="712"/>
      <c r="AC9" s="712"/>
      <c r="AD9" s="712"/>
      <c r="AE9" s="713"/>
      <c r="AF9" s="714">
        <v>2</v>
      </c>
      <c r="AG9" s="715"/>
      <c r="AH9" s="715"/>
      <c r="AI9" s="715"/>
      <c r="AJ9" s="716"/>
      <c r="AK9" s="717">
        <v>37</v>
      </c>
      <c r="AL9" s="712"/>
      <c r="AM9" s="712"/>
      <c r="AN9" s="712"/>
      <c r="AO9" s="712"/>
      <c r="AP9" s="712">
        <v>2</v>
      </c>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71"/>
    </row>
    <row r="10" spans="1:131" s="51" customFormat="1" ht="26.25" customHeight="1" x14ac:dyDescent="0.2">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2">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2">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2">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2">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2">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2">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2">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2">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2">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2">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2">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2">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459</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2">
      <c r="A23" s="57" t="s">
        <v>254</v>
      </c>
      <c r="B23" s="731" t="s">
        <v>305</v>
      </c>
      <c r="C23" s="732"/>
      <c r="D23" s="732"/>
      <c r="E23" s="732"/>
      <c r="F23" s="732"/>
      <c r="G23" s="732"/>
      <c r="H23" s="732"/>
      <c r="I23" s="732"/>
      <c r="J23" s="732"/>
      <c r="K23" s="732"/>
      <c r="L23" s="732"/>
      <c r="M23" s="732"/>
      <c r="N23" s="732"/>
      <c r="O23" s="732"/>
      <c r="P23" s="733"/>
      <c r="Q23" s="734">
        <v>3637</v>
      </c>
      <c r="R23" s="735"/>
      <c r="S23" s="735"/>
      <c r="T23" s="735"/>
      <c r="U23" s="735"/>
      <c r="V23" s="735">
        <v>3517</v>
      </c>
      <c r="W23" s="735"/>
      <c r="X23" s="735"/>
      <c r="Y23" s="735"/>
      <c r="Z23" s="735"/>
      <c r="AA23" s="735">
        <v>121</v>
      </c>
      <c r="AB23" s="735"/>
      <c r="AC23" s="735"/>
      <c r="AD23" s="735"/>
      <c r="AE23" s="736"/>
      <c r="AF23" s="737">
        <v>51</v>
      </c>
      <c r="AG23" s="735"/>
      <c r="AH23" s="735"/>
      <c r="AI23" s="735"/>
      <c r="AJ23" s="738"/>
      <c r="AK23" s="739"/>
      <c r="AL23" s="740"/>
      <c r="AM23" s="740"/>
      <c r="AN23" s="740"/>
      <c r="AO23" s="740"/>
      <c r="AP23" s="735">
        <v>2290</v>
      </c>
      <c r="AQ23" s="735"/>
      <c r="AR23" s="735"/>
      <c r="AS23" s="735"/>
      <c r="AT23" s="735"/>
      <c r="AU23" s="741"/>
      <c r="AV23" s="741"/>
      <c r="AW23" s="741"/>
      <c r="AX23" s="741"/>
      <c r="AY23" s="742"/>
      <c r="AZ23" s="743" t="s">
        <v>205</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2">
      <c r="A24" s="746" t="s">
        <v>389</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2">
      <c r="A25" s="690" t="s">
        <v>424</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2">
      <c r="A26" s="945" t="s">
        <v>446</v>
      </c>
      <c r="B26" s="946"/>
      <c r="C26" s="946"/>
      <c r="D26" s="946"/>
      <c r="E26" s="946"/>
      <c r="F26" s="946"/>
      <c r="G26" s="946"/>
      <c r="H26" s="946"/>
      <c r="I26" s="946"/>
      <c r="J26" s="946"/>
      <c r="K26" s="946"/>
      <c r="L26" s="946"/>
      <c r="M26" s="946"/>
      <c r="N26" s="946"/>
      <c r="O26" s="946"/>
      <c r="P26" s="947"/>
      <c r="Q26" s="951" t="s">
        <v>461</v>
      </c>
      <c r="R26" s="952"/>
      <c r="S26" s="952"/>
      <c r="T26" s="952"/>
      <c r="U26" s="953"/>
      <c r="V26" s="951" t="s">
        <v>462</v>
      </c>
      <c r="W26" s="952"/>
      <c r="X26" s="952"/>
      <c r="Y26" s="952"/>
      <c r="Z26" s="953"/>
      <c r="AA26" s="951" t="s">
        <v>167</v>
      </c>
      <c r="AB26" s="952"/>
      <c r="AC26" s="952"/>
      <c r="AD26" s="952"/>
      <c r="AE26" s="952"/>
      <c r="AF26" s="967" t="s">
        <v>251</v>
      </c>
      <c r="AG26" s="968"/>
      <c r="AH26" s="968"/>
      <c r="AI26" s="968"/>
      <c r="AJ26" s="969"/>
      <c r="AK26" s="952" t="s">
        <v>387</v>
      </c>
      <c r="AL26" s="952"/>
      <c r="AM26" s="952"/>
      <c r="AN26" s="952"/>
      <c r="AO26" s="953"/>
      <c r="AP26" s="951" t="s">
        <v>361</v>
      </c>
      <c r="AQ26" s="952"/>
      <c r="AR26" s="952"/>
      <c r="AS26" s="952"/>
      <c r="AT26" s="953"/>
      <c r="AU26" s="951" t="s">
        <v>463</v>
      </c>
      <c r="AV26" s="952"/>
      <c r="AW26" s="952"/>
      <c r="AX26" s="952"/>
      <c r="AY26" s="953"/>
      <c r="AZ26" s="951" t="s">
        <v>464</v>
      </c>
      <c r="BA26" s="952"/>
      <c r="BB26" s="952"/>
      <c r="BC26" s="952"/>
      <c r="BD26" s="953"/>
      <c r="BE26" s="951" t="s">
        <v>451</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2">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2">
      <c r="A28" s="58">
        <v>1</v>
      </c>
      <c r="B28" s="692" t="s">
        <v>465</v>
      </c>
      <c r="C28" s="693"/>
      <c r="D28" s="693"/>
      <c r="E28" s="693"/>
      <c r="F28" s="693"/>
      <c r="G28" s="693"/>
      <c r="H28" s="693"/>
      <c r="I28" s="693"/>
      <c r="J28" s="693"/>
      <c r="K28" s="693"/>
      <c r="L28" s="693"/>
      <c r="M28" s="693"/>
      <c r="N28" s="693"/>
      <c r="O28" s="693"/>
      <c r="P28" s="694"/>
      <c r="Q28" s="747">
        <v>325</v>
      </c>
      <c r="R28" s="748"/>
      <c r="S28" s="748"/>
      <c r="T28" s="748"/>
      <c r="U28" s="748"/>
      <c r="V28" s="748">
        <v>321</v>
      </c>
      <c r="W28" s="748"/>
      <c r="X28" s="748"/>
      <c r="Y28" s="748"/>
      <c r="Z28" s="748"/>
      <c r="AA28" s="748">
        <v>3</v>
      </c>
      <c r="AB28" s="748"/>
      <c r="AC28" s="748"/>
      <c r="AD28" s="748"/>
      <c r="AE28" s="749"/>
      <c r="AF28" s="750">
        <v>3</v>
      </c>
      <c r="AG28" s="748"/>
      <c r="AH28" s="748"/>
      <c r="AI28" s="748"/>
      <c r="AJ28" s="751"/>
      <c r="AK28" s="752">
        <v>21</v>
      </c>
      <c r="AL28" s="748"/>
      <c r="AM28" s="748"/>
      <c r="AN28" s="748"/>
      <c r="AO28" s="748"/>
      <c r="AP28" s="748" t="s">
        <v>205</v>
      </c>
      <c r="AQ28" s="748"/>
      <c r="AR28" s="748"/>
      <c r="AS28" s="748"/>
      <c r="AT28" s="748"/>
      <c r="AU28" s="748" t="s">
        <v>205</v>
      </c>
      <c r="AV28" s="748"/>
      <c r="AW28" s="748"/>
      <c r="AX28" s="748"/>
      <c r="AY28" s="748"/>
      <c r="AZ28" s="753" t="s">
        <v>205</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2">
      <c r="A29" s="58">
        <v>2</v>
      </c>
      <c r="B29" s="708" t="s">
        <v>466</v>
      </c>
      <c r="C29" s="709"/>
      <c r="D29" s="709"/>
      <c r="E29" s="709"/>
      <c r="F29" s="709"/>
      <c r="G29" s="709"/>
      <c r="H29" s="709"/>
      <c r="I29" s="709"/>
      <c r="J29" s="709"/>
      <c r="K29" s="709"/>
      <c r="L29" s="709"/>
      <c r="M29" s="709"/>
      <c r="N29" s="709"/>
      <c r="O29" s="709"/>
      <c r="P29" s="710"/>
      <c r="Q29" s="711">
        <v>70</v>
      </c>
      <c r="R29" s="712"/>
      <c r="S29" s="712"/>
      <c r="T29" s="712"/>
      <c r="U29" s="712"/>
      <c r="V29" s="712">
        <v>67</v>
      </c>
      <c r="W29" s="712"/>
      <c r="X29" s="712"/>
      <c r="Y29" s="712"/>
      <c r="Z29" s="712"/>
      <c r="AA29" s="712">
        <v>3</v>
      </c>
      <c r="AB29" s="712"/>
      <c r="AC29" s="712"/>
      <c r="AD29" s="712"/>
      <c r="AE29" s="713"/>
      <c r="AF29" s="714">
        <v>3</v>
      </c>
      <c r="AG29" s="715"/>
      <c r="AH29" s="715"/>
      <c r="AI29" s="715"/>
      <c r="AJ29" s="716"/>
      <c r="AK29" s="717">
        <v>15</v>
      </c>
      <c r="AL29" s="712"/>
      <c r="AM29" s="712"/>
      <c r="AN29" s="712"/>
      <c r="AO29" s="712"/>
      <c r="AP29" s="712" t="s">
        <v>205</v>
      </c>
      <c r="AQ29" s="712"/>
      <c r="AR29" s="712"/>
      <c r="AS29" s="712"/>
      <c r="AT29" s="712"/>
      <c r="AU29" s="712" t="s">
        <v>205</v>
      </c>
      <c r="AV29" s="712"/>
      <c r="AW29" s="712"/>
      <c r="AX29" s="712"/>
      <c r="AY29" s="712"/>
      <c r="AZ29" s="756" t="s">
        <v>205</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2">
      <c r="A30" s="58">
        <v>3</v>
      </c>
      <c r="B30" s="708" t="s">
        <v>29</v>
      </c>
      <c r="C30" s="709"/>
      <c r="D30" s="709"/>
      <c r="E30" s="709"/>
      <c r="F30" s="709"/>
      <c r="G30" s="709"/>
      <c r="H30" s="709"/>
      <c r="I30" s="709"/>
      <c r="J30" s="709"/>
      <c r="K30" s="709"/>
      <c r="L30" s="709"/>
      <c r="M30" s="709"/>
      <c r="N30" s="709"/>
      <c r="O30" s="709"/>
      <c r="P30" s="710"/>
      <c r="Q30" s="711">
        <v>486</v>
      </c>
      <c r="R30" s="712"/>
      <c r="S30" s="712"/>
      <c r="T30" s="712"/>
      <c r="U30" s="712"/>
      <c r="V30" s="712">
        <v>466</v>
      </c>
      <c r="W30" s="712"/>
      <c r="X30" s="712"/>
      <c r="Y30" s="712"/>
      <c r="Z30" s="712"/>
      <c r="AA30" s="712">
        <v>19</v>
      </c>
      <c r="AB30" s="712"/>
      <c r="AC30" s="712"/>
      <c r="AD30" s="712"/>
      <c r="AE30" s="713"/>
      <c r="AF30" s="714">
        <v>19</v>
      </c>
      <c r="AG30" s="715"/>
      <c r="AH30" s="715"/>
      <c r="AI30" s="715"/>
      <c r="AJ30" s="716"/>
      <c r="AK30" s="717">
        <v>92</v>
      </c>
      <c r="AL30" s="712"/>
      <c r="AM30" s="712"/>
      <c r="AN30" s="712"/>
      <c r="AO30" s="712"/>
      <c r="AP30" s="712" t="s">
        <v>205</v>
      </c>
      <c r="AQ30" s="712"/>
      <c r="AR30" s="712"/>
      <c r="AS30" s="712"/>
      <c r="AT30" s="712"/>
      <c r="AU30" s="712" t="s">
        <v>205</v>
      </c>
      <c r="AV30" s="712"/>
      <c r="AW30" s="712"/>
      <c r="AX30" s="712"/>
      <c r="AY30" s="712"/>
      <c r="AZ30" s="756" t="s">
        <v>205</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2">
      <c r="A31" s="58">
        <v>4</v>
      </c>
      <c r="B31" s="708" t="s">
        <v>231</v>
      </c>
      <c r="C31" s="709"/>
      <c r="D31" s="709"/>
      <c r="E31" s="709"/>
      <c r="F31" s="709"/>
      <c r="G31" s="709"/>
      <c r="H31" s="709"/>
      <c r="I31" s="709"/>
      <c r="J31" s="709"/>
      <c r="K31" s="709"/>
      <c r="L31" s="709"/>
      <c r="M31" s="709"/>
      <c r="N31" s="709"/>
      <c r="O31" s="709"/>
      <c r="P31" s="710"/>
      <c r="Q31" s="711">
        <v>50</v>
      </c>
      <c r="R31" s="712"/>
      <c r="S31" s="712"/>
      <c r="T31" s="712"/>
      <c r="U31" s="712"/>
      <c r="V31" s="712">
        <v>49</v>
      </c>
      <c r="W31" s="712"/>
      <c r="X31" s="712"/>
      <c r="Y31" s="712"/>
      <c r="Z31" s="712"/>
      <c r="AA31" s="712">
        <v>1</v>
      </c>
      <c r="AB31" s="712"/>
      <c r="AC31" s="712"/>
      <c r="AD31" s="712"/>
      <c r="AE31" s="713"/>
      <c r="AF31" s="714">
        <v>1</v>
      </c>
      <c r="AG31" s="715"/>
      <c r="AH31" s="715"/>
      <c r="AI31" s="715"/>
      <c r="AJ31" s="716"/>
      <c r="AK31" s="717">
        <v>22</v>
      </c>
      <c r="AL31" s="712"/>
      <c r="AM31" s="712"/>
      <c r="AN31" s="712"/>
      <c r="AO31" s="712"/>
      <c r="AP31" s="712" t="s">
        <v>205</v>
      </c>
      <c r="AQ31" s="712"/>
      <c r="AR31" s="712"/>
      <c r="AS31" s="712"/>
      <c r="AT31" s="712"/>
      <c r="AU31" s="712" t="s">
        <v>205</v>
      </c>
      <c r="AV31" s="712"/>
      <c r="AW31" s="712"/>
      <c r="AX31" s="712"/>
      <c r="AY31" s="712"/>
      <c r="AZ31" s="756" t="s">
        <v>205</v>
      </c>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2">
      <c r="A32" s="58">
        <v>5</v>
      </c>
      <c r="B32" s="708" t="s">
        <v>54</v>
      </c>
      <c r="C32" s="709"/>
      <c r="D32" s="709"/>
      <c r="E32" s="709"/>
      <c r="F32" s="709"/>
      <c r="G32" s="709"/>
      <c r="H32" s="709"/>
      <c r="I32" s="709"/>
      <c r="J32" s="709"/>
      <c r="K32" s="709"/>
      <c r="L32" s="709"/>
      <c r="M32" s="709"/>
      <c r="N32" s="709"/>
      <c r="O32" s="709"/>
      <c r="P32" s="710"/>
      <c r="Q32" s="711">
        <v>125</v>
      </c>
      <c r="R32" s="712"/>
      <c r="S32" s="712"/>
      <c r="T32" s="712"/>
      <c r="U32" s="712"/>
      <c r="V32" s="712">
        <v>124</v>
      </c>
      <c r="W32" s="712"/>
      <c r="X32" s="712"/>
      <c r="Y32" s="712"/>
      <c r="Z32" s="712"/>
      <c r="AA32" s="712">
        <v>0</v>
      </c>
      <c r="AB32" s="712"/>
      <c r="AC32" s="712"/>
      <c r="AD32" s="712"/>
      <c r="AE32" s="713"/>
      <c r="AF32" s="714">
        <v>0</v>
      </c>
      <c r="AG32" s="715"/>
      <c r="AH32" s="715"/>
      <c r="AI32" s="715"/>
      <c r="AJ32" s="716"/>
      <c r="AK32" s="717">
        <v>62</v>
      </c>
      <c r="AL32" s="712"/>
      <c r="AM32" s="712"/>
      <c r="AN32" s="712"/>
      <c r="AO32" s="712"/>
      <c r="AP32" s="712">
        <v>691</v>
      </c>
      <c r="AQ32" s="712"/>
      <c r="AR32" s="712"/>
      <c r="AS32" s="712"/>
      <c r="AT32" s="712"/>
      <c r="AU32" s="712">
        <v>554</v>
      </c>
      <c r="AV32" s="712"/>
      <c r="AW32" s="712"/>
      <c r="AX32" s="712"/>
      <c r="AY32" s="712"/>
      <c r="AZ32" s="756" t="s">
        <v>205</v>
      </c>
      <c r="BA32" s="756"/>
      <c r="BB32" s="756"/>
      <c r="BC32" s="756"/>
      <c r="BD32" s="756"/>
      <c r="BE32" s="718" t="s">
        <v>26</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2">
      <c r="A33" s="58">
        <v>6</v>
      </c>
      <c r="B33" s="708" t="s">
        <v>21</v>
      </c>
      <c r="C33" s="709"/>
      <c r="D33" s="709"/>
      <c r="E33" s="709"/>
      <c r="F33" s="709"/>
      <c r="G33" s="709"/>
      <c r="H33" s="709"/>
      <c r="I33" s="709"/>
      <c r="J33" s="709"/>
      <c r="K33" s="709"/>
      <c r="L33" s="709"/>
      <c r="M33" s="709"/>
      <c r="N33" s="709"/>
      <c r="O33" s="709"/>
      <c r="P33" s="710"/>
      <c r="Q33" s="711">
        <v>49</v>
      </c>
      <c r="R33" s="712"/>
      <c r="S33" s="712"/>
      <c r="T33" s="712"/>
      <c r="U33" s="712"/>
      <c r="V33" s="712">
        <v>46</v>
      </c>
      <c r="W33" s="712"/>
      <c r="X33" s="712"/>
      <c r="Y33" s="712"/>
      <c r="Z33" s="712"/>
      <c r="AA33" s="712">
        <v>3</v>
      </c>
      <c r="AB33" s="712"/>
      <c r="AC33" s="712"/>
      <c r="AD33" s="712"/>
      <c r="AE33" s="713"/>
      <c r="AF33" s="714">
        <v>3</v>
      </c>
      <c r="AG33" s="715"/>
      <c r="AH33" s="715"/>
      <c r="AI33" s="715"/>
      <c r="AJ33" s="716"/>
      <c r="AK33" s="717">
        <v>25</v>
      </c>
      <c r="AL33" s="712"/>
      <c r="AM33" s="712"/>
      <c r="AN33" s="712"/>
      <c r="AO33" s="712"/>
      <c r="AP33" s="712">
        <v>107</v>
      </c>
      <c r="AQ33" s="712"/>
      <c r="AR33" s="712"/>
      <c r="AS33" s="712"/>
      <c r="AT33" s="712"/>
      <c r="AU33" s="712">
        <v>107</v>
      </c>
      <c r="AV33" s="712"/>
      <c r="AW33" s="712"/>
      <c r="AX33" s="712"/>
      <c r="AY33" s="712"/>
      <c r="AZ33" s="756" t="s">
        <v>205</v>
      </c>
      <c r="BA33" s="756"/>
      <c r="BB33" s="756"/>
      <c r="BC33" s="756"/>
      <c r="BD33" s="756"/>
      <c r="BE33" s="718" t="s">
        <v>26</v>
      </c>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2">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2">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2">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2">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2">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2">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2">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2">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2">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2">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2">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2">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2">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2">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2">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2">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2">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2">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2">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2">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2">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2">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2">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2">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2">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2">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2">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2">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2">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467</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2">
      <c r="A63" s="57" t="s">
        <v>254</v>
      </c>
      <c r="B63" s="731" t="s">
        <v>375</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30</v>
      </c>
      <c r="AG63" s="735"/>
      <c r="AH63" s="735"/>
      <c r="AI63" s="735"/>
      <c r="AJ63" s="738"/>
      <c r="AK63" s="739"/>
      <c r="AL63" s="740"/>
      <c r="AM63" s="740"/>
      <c r="AN63" s="740"/>
      <c r="AO63" s="740"/>
      <c r="AP63" s="735">
        <v>798</v>
      </c>
      <c r="AQ63" s="735"/>
      <c r="AR63" s="735"/>
      <c r="AS63" s="735"/>
      <c r="AT63" s="735"/>
      <c r="AU63" s="735">
        <v>804</v>
      </c>
      <c r="AV63" s="735"/>
      <c r="AW63" s="735"/>
      <c r="AX63" s="735"/>
      <c r="AY63" s="735"/>
      <c r="AZ63" s="765"/>
      <c r="BA63" s="765"/>
      <c r="BB63" s="765"/>
      <c r="BC63" s="765"/>
      <c r="BD63" s="765"/>
      <c r="BE63" s="741"/>
      <c r="BF63" s="741"/>
      <c r="BG63" s="741"/>
      <c r="BH63" s="741"/>
      <c r="BI63" s="742"/>
      <c r="BJ63" s="743" t="s">
        <v>205</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2">
      <c r="A65" s="60" t="s">
        <v>457</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2">
      <c r="A66" s="945" t="s">
        <v>418</v>
      </c>
      <c r="B66" s="946"/>
      <c r="C66" s="946"/>
      <c r="D66" s="946"/>
      <c r="E66" s="946"/>
      <c r="F66" s="946"/>
      <c r="G66" s="946"/>
      <c r="H66" s="946"/>
      <c r="I66" s="946"/>
      <c r="J66" s="946"/>
      <c r="K66" s="946"/>
      <c r="L66" s="946"/>
      <c r="M66" s="946"/>
      <c r="N66" s="946"/>
      <c r="O66" s="946"/>
      <c r="P66" s="947"/>
      <c r="Q66" s="951" t="s">
        <v>461</v>
      </c>
      <c r="R66" s="952"/>
      <c r="S66" s="952"/>
      <c r="T66" s="952"/>
      <c r="U66" s="953"/>
      <c r="V66" s="951" t="s">
        <v>462</v>
      </c>
      <c r="W66" s="952"/>
      <c r="X66" s="952"/>
      <c r="Y66" s="952"/>
      <c r="Z66" s="953"/>
      <c r="AA66" s="951" t="s">
        <v>167</v>
      </c>
      <c r="AB66" s="952"/>
      <c r="AC66" s="952"/>
      <c r="AD66" s="952"/>
      <c r="AE66" s="953"/>
      <c r="AF66" s="973" t="s">
        <v>251</v>
      </c>
      <c r="AG66" s="968"/>
      <c r="AH66" s="968"/>
      <c r="AI66" s="968"/>
      <c r="AJ66" s="974"/>
      <c r="AK66" s="951" t="s">
        <v>387</v>
      </c>
      <c r="AL66" s="946"/>
      <c r="AM66" s="946"/>
      <c r="AN66" s="946"/>
      <c r="AO66" s="947"/>
      <c r="AP66" s="951" t="s">
        <v>361</v>
      </c>
      <c r="AQ66" s="952"/>
      <c r="AR66" s="952"/>
      <c r="AS66" s="952"/>
      <c r="AT66" s="953"/>
      <c r="AU66" s="951" t="s">
        <v>468</v>
      </c>
      <c r="AV66" s="952"/>
      <c r="AW66" s="952"/>
      <c r="AX66" s="952"/>
      <c r="AY66" s="953"/>
      <c r="AZ66" s="951" t="s">
        <v>451</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2">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2">
      <c r="A68" s="55">
        <v>1</v>
      </c>
      <c r="B68" s="692" t="s">
        <v>528</v>
      </c>
      <c r="C68" s="693"/>
      <c r="D68" s="693"/>
      <c r="E68" s="693"/>
      <c r="F68" s="693"/>
      <c r="G68" s="693"/>
      <c r="H68" s="693"/>
      <c r="I68" s="693"/>
      <c r="J68" s="693"/>
      <c r="K68" s="693"/>
      <c r="L68" s="693"/>
      <c r="M68" s="693"/>
      <c r="N68" s="693"/>
      <c r="O68" s="693"/>
      <c r="P68" s="694"/>
      <c r="Q68" s="695">
        <v>1769</v>
      </c>
      <c r="R68" s="696"/>
      <c r="S68" s="696"/>
      <c r="T68" s="696"/>
      <c r="U68" s="696"/>
      <c r="V68" s="696">
        <v>1748</v>
      </c>
      <c r="W68" s="696"/>
      <c r="X68" s="696"/>
      <c r="Y68" s="696"/>
      <c r="Z68" s="696"/>
      <c r="AA68" s="696">
        <v>21</v>
      </c>
      <c r="AB68" s="696"/>
      <c r="AC68" s="696"/>
      <c r="AD68" s="696"/>
      <c r="AE68" s="696"/>
      <c r="AF68" s="696">
        <v>21</v>
      </c>
      <c r="AG68" s="696"/>
      <c r="AH68" s="696"/>
      <c r="AI68" s="696"/>
      <c r="AJ68" s="696"/>
      <c r="AK68" s="696">
        <v>1</v>
      </c>
      <c r="AL68" s="696"/>
      <c r="AM68" s="696"/>
      <c r="AN68" s="696"/>
      <c r="AO68" s="696"/>
      <c r="AP68" s="696">
        <v>300</v>
      </c>
      <c r="AQ68" s="696"/>
      <c r="AR68" s="696"/>
      <c r="AS68" s="696"/>
      <c r="AT68" s="696"/>
      <c r="AU68" s="696">
        <v>21</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2">
      <c r="A69" s="56">
        <v>2</v>
      </c>
      <c r="B69" s="708" t="s">
        <v>10</v>
      </c>
      <c r="C69" s="709"/>
      <c r="D69" s="709"/>
      <c r="E69" s="709"/>
      <c r="F69" s="709"/>
      <c r="G69" s="709"/>
      <c r="H69" s="709"/>
      <c r="I69" s="709"/>
      <c r="J69" s="709"/>
      <c r="K69" s="709"/>
      <c r="L69" s="709"/>
      <c r="M69" s="709"/>
      <c r="N69" s="709"/>
      <c r="O69" s="709"/>
      <c r="P69" s="710"/>
      <c r="Q69" s="711">
        <v>12155</v>
      </c>
      <c r="R69" s="712"/>
      <c r="S69" s="712"/>
      <c r="T69" s="712"/>
      <c r="U69" s="712"/>
      <c r="V69" s="712">
        <v>12742</v>
      </c>
      <c r="W69" s="712"/>
      <c r="X69" s="712"/>
      <c r="Y69" s="712"/>
      <c r="Z69" s="712"/>
      <c r="AA69" s="712">
        <v>-587</v>
      </c>
      <c r="AB69" s="712"/>
      <c r="AC69" s="712"/>
      <c r="AD69" s="712"/>
      <c r="AE69" s="712"/>
      <c r="AF69" s="712">
        <v>4492</v>
      </c>
      <c r="AG69" s="712"/>
      <c r="AH69" s="712"/>
      <c r="AI69" s="712"/>
      <c r="AJ69" s="712"/>
      <c r="AK69" s="712" t="s">
        <v>205</v>
      </c>
      <c r="AL69" s="712"/>
      <c r="AM69" s="712"/>
      <c r="AN69" s="712"/>
      <c r="AO69" s="712"/>
      <c r="AP69" s="712">
        <v>15511</v>
      </c>
      <c r="AQ69" s="712"/>
      <c r="AR69" s="712"/>
      <c r="AS69" s="712"/>
      <c r="AT69" s="712"/>
      <c r="AU69" s="712">
        <v>154</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2">
      <c r="A70" s="56">
        <v>3</v>
      </c>
      <c r="B70" s="708" t="s">
        <v>549</v>
      </c>
      <c r="C70" s="709"/>
      <c r="D70" s="709"/>
      <c r="E70" s="709"/>
      <c r="F70" s="709"/>
      <c r="G70" s="709"/>
      <c r="H70" s="709"/>
      <c r="I70" s="709"/>
      <c r="J70" s="709"/>
      <c r="K70" s="709"/>
      <c r="L70" s="709"/>
      <c r="M70" s="709"/>
      <c r="N70" s="709"/>
      <c r="O70" s="709"/>
      <c r="P70" s="710"/>
      <c r="Q70" s="711">
        <v>394</v>
      </c>
      <c r="R70" s="712"/>
      <c r="S70" s="712"/>
      <c r="T70" s="712"/>
      <c r="U70" s="712"/>
      <c r="V70" s="712">
        <v>484</v>
      </c>
      <c r="W70" s="712"/>
      <c r="X70" s="712"/>
      <c r="Y70" s="712"/>
      <c r="Z70" s="712"/>
      <c r="AA70" s="712">
        <v>-90</v>
      </c>
      <c r="AB70" s="712"/>
      <c r="AC70" s="712"/>
      <c r="AD70" s="712"/>
      <c r="AE70" s="712"/>
      <c r="AF70" s="712">
        <v>301</v>
      </c>
      <c r="AG70" s="712"/>
      <c r="AH70" s="712"/>
      <c r="AI70" s="712"/>
      <c r="AJ70" s="712"/>
      <c r="AK70" s="712" t="s">
        <v>205</v>
      </c>
      <c r="AL70" s="712"/>
      <c r="AM70" s="712"/>
      <c r="AN70" s="712"/>
      <c r="AO70" s="712"/>
      <c r="AP70" s="712" t="s">
        <v>205</v>
      </c>
      <c r="AQ70" s="712"/>
      <c r="AR70" s="712"/>
      <c r="AS70" s="712"/>
      <c r="AT70" s="712"/>
      <c r="AU70" s="712" t="s">
        <v>205</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2">
      <c r="A71" s="56">
        <v>4</v>
      </c>
      <c r="B71" s="708" t="s">
        <v>550</v>
      </c>
      <c r="C71" s="709"/>
      <c r="D71" s="709"/>
      <c r="E71" s="709"/>
      <c r="F71" s="709"/>
      <c r="G71" s="709"/>
      <c r="H71" s="709"/>
      <c r="I71" s="709"/>
      <c r="J71" s="709"/>
      <c r="K71" s="709"/>
      <c r="L71" s="709"/>
      <c r="M71" s="709"/>
      <c r="N71" s="709"/>
      <c r="O71" s="709"/>
      <c r="P71" s="710"/>
      <c r="Q71" s="711">
        <v>147</v>
      </c>
      <c r="R71" s="712"/>
      <c r="S71" s="712"/>
      <c r="T71" s="712"/>
      <c r="U71" s="712"/>
      <c r="V71" s="712">
        <v>125</v>
      </c>
      <c r="W71" s="712"/>
      <c r="X71" s="712"/>
      <c r="Y71" s="712"/>
      <c r="Z71" s="712"/>
      <c r="AA71" s="712">
        <v>22</v>
      </c>
      <c r="AB71" s="712"/>
      <c r="AC71" s="712"/>
      <c r="AD71" s="712"/>
      <c r="AE71" s="712"/>
      <c r="AF71" s="712">
        <v>22</v>
      </c>
      <c r="AG71" s="712"/>
      <c r="AH71" s="712"/>
      <c r="AI71" s="712"/>
      <c r="AJ71" s="712"/>
      <c r="AK71" s="712" t="s">
        <v>205</v>
      </c>
      <c r="AL71" s="712"/>
      <c r="AM71" s="712"/>
      <c r="AN71" s="712"/>
      <c r="AO71" s="712"/>
      <c r="AP71" s="712" t="s">
        <v>205</v>
      </c>
      <c r="AQ71" s="712"/>
      <c r="AR71" s="712"/>
      <c r="AS71" s="712"/>
      <c r="AT71" s="712"/>
      <c r="AU71" s="712" t="s">
        <v>205</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2">
      <c r="A72" s="56">
        <v>5</v>
      </c>
      <c r="B72" s="708" t="s">
        <v>547</v>
      </c>
      <c r="C72" s="709"/>
      <c r="D72" s="709"/>
      <c r="E72" s="709"/>
      <c r="F72" s="709"/>
      <c r="G72" s="709"/>
      <c r="H72" s="709"/>
      <c r="I72" s="709"/>
      <c r="J72" s="709"/>
      <c r="K72" s="709"/>
      <c r="L72" s="709"/>
      <c r="M72" s="709"/>
      <c r="N72" s="709"/>
      <c r="O72" s="709"/>
      <c r="P72" s="710"/>
      <c r="Q72" s="711">
        <v>7172</v>
      </c>
      <c r="R72" s="712"/>
      <c r="S72" s="712"/>
      <c r="T72" s="712"/>
      <c r="U72" s="712"/>
      <c r="V72" s="712">
        <v>6595</v>
      </c>
      <c r="W72" s="712"/>
      <c r="X72" s="712"/>
      <c r="Y72" s="712"/>
      <c r="Z72" s="712"/>
      <c r="AA72" s="712">
        <v>576</v>
      </c>
      <c r="AB72" s="712"/>
      <c r="AC72" s="712"/>
      <c r="AD72" s="712"/>
      <c r="AE72" s="712"/>
      <c r="AF72" s="712">
        <v>576</v>
      </c>
      <c r="AG72" s="712"/>
      <c r="AH72" s="712"/>
      <c r="AI72" s="712"/>
      <c r="AJ72" s="712"/>
      <c r="AK72" s="712">
        <v>2440</v>
      </c>
      <c r="AL72" s="712"/>
      <c r="AM72" s="712"/>
      <c r="AN72" s="712"/>
      <c r="AO72" s="712"/>
      <c r="AP72" s="712" t="s">
        <v>205</v>
      </c>
      <c r="AQ72" s="712"/>
      <c r="AR72" s="712"/>
      <c r="AS72" s="712"/>
      <c r="AT72" s="712"/>
      <c r="AU72" s="712" t="s">
        <v>205</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2">
      <c r="A73" s="56">
        <v>6</v>
      </c>
      <c r="B73" s="708" t="s">
        <v>83</v>
      </c>
      <c r="C73" s="709"/>
      <c r="D73" s="709"/>
      <c r="E73" s="709"/>
      <c r="F73" s="709"/>
      <c r="G73" s="709"/>
      <c r="H73" s="709"/>
      <c r="I73" s="709"/>
      <c r="J73" s="709"/>
      <c r="K73" s="709"/>
      <c r="L73" s="709"/>
      <c r="M73" s="709"/>
      <c r="N73" s="709"/>
      <c r="O73" s="709"/>
      <c r="P73" s="710"/>
      <c r="Q73" s="711">
        <v>89</v>
      </c>
      <c r="R73" s="712"/>
      <c r="S73" s="712"/>
      <c r="T73" s="712"/>
      <c r="U73" s="712"/>
      <c r="V73" s="712">
        <v>83</v>
      </c>
      <c r="W73" s="712"/>
      <c r="X73" s="712"/>
      <c r="Y73" s="712"/>
      <c r="Z73" s="712"/>
      <c r="AA73" s="712">
        <v>6</v>
      </c>
      <c r="AB73" s="712"/>
      <c r="AC73" s="712"/>
      <c r="AD73" s="712"/>
      <c r="AE73" s="712"/>
      <c r="AF73" s="712">
        <v>6</v>
      </c>
      <c r="AG73" s="712"/>
      <c r="AH73" s="712"/>
      <c r="AI73" s="712"/>
      <c r="AJ73" s="712"/>
      <c r="AK73" s="712">
        <v>3</v>
      </c>
      <c r="AL73" s="712"/>
      <c r="AM73" s="712"/>
      <c r="AN73" s="712"/>
      <c r="AO73" s="712"/>
      <c r="AP73" s="712" t="s">
        <v>205</v>
      </c>
      <c r="AQ73" s="712"/>
      <c r="AR73" s="712"/>
      <c r="AS73" s="712"/>
      <c r="AT73" s="712"/>
      <c r="AU73" s="712" t="s">
        <v>205</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2">
      <c r="A74" s="56">
        <v>7</v>
      </c>
      <c r="B74" s="708" t="s">
        <v>103</v>
      </c>
      <c r="C74" s="709"/>
      <c r="D74" s="709"/>
      <c r="E74" s="709"/>
      <c r="F74" s="709"/>
      <c r="G74" s="709"/>
      <c r="H74" s="709"/>
      <c r="I74" s="709"/>
      <c r="J74" s="709"/>
      <c r="K74" s="709"/>
      <c r="L74" s="709"/>
      <c r="M74" s="709"/>
      <c r="N74" s="709"/>
      <c r="O74" s="709"/>
      <c r="P74" s="710"/>
      <c r="Q74" s="711">
        <v>252958</v>
      </c>
      <c r="R74" s="712"/>
      <c r="S74" s="712"/>
      <c r="T74" s="712"/>
      <c r="U74" s="712"/>
      <c r="V74" s="712">
        <v>245877</v>
      </c>
      <c r="W74" s="712"/>
      <c r="X74" s="712"/>
      <c r="Y74" s="712"/>
      <c r="Z74" s="712"/>
      <c r="AA74" s="712">
        <v>7081</v>
      </c>
      <c r="AB74" s="712"/>
      <c r="AC74" s="712"/>
      <c r="AD74" s="712"/>
      <c r="AE74" s="712"/>
      <c r="AF74" s="712">
        <v>7081</v>
      </c>
      <c r="AG74" s="712"/>
      <c r="AH74" s="712"/>
      <c r="AI74" s="712"/>
      <c r="AJ74" s="712"/>
      <c r="AK74" s="712">
        <v>2765</v>
      </c>
      <c r="AL74" s="712"/>
      <c r="AM74" s="712"/>
      <c r="AN74" s="712"/>
      <c r="AO74" s="712"/>
      <c r="AP74" s="712" t="s">
        <v>205</v>
      </c>
      <c r="AQ74" s="712"/>
      <c r="AR74" s="712"/>
      <c r="AS74" s="712"/>
      <c r="AT74" s="712"/>
      <c r="AU74" s="712" t="s">
        <v>205</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2">
      <c r="A75" s="56">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2">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2">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2">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2">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2">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2">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2">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2">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2">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2">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2">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2">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2">
      <c r="A88" s="57" t="s">
        <v>254</v>
      </c>
      <c r="B88" s="731" t="s">
        <v>189</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12499</v>
      </c>
      <c r="AG88" s="735"/>
      <c r="AH88" s="735"/>
      <c r="AI88" s="735"/>
      <c r="AJ88" s="735"/>
      <c r="AK88" s="740"/>
      <c r="AL88" s="740"/>
      <c r="AM88" s="740"/>
      <c r="AN88" s="740"/>
      <c r="AO88" s="740"/>
      <c r="AP88" s="735">
        <v>15811</v>
      </c>
      <c r="AQ88" s="735"/>
      <c r="AR88" s="735"/>
      <c r="AS88" s="735"/>
      <c r="AT88" s="735"/>
      <c r="AU88" s="735">
        <v>175</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254</v>
      </c>
      <c r="BR102" s="731" t="s">
        <v>455</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10</v>
      </c>
      <c r="CS102" s="744"/>
      <c r="CT102" s="744"/>
      <c r="CU102" s="744"/>
      <c r="CV102" s="784"/>
      <c r="CW102" s="783" t="s">
        <v>205</v>
      </c>
      <c r="CX102" s="744"/>
      <c r="CY102" s="744"/>
      <c r="CZ102" s="744"/>
      <c r="DA102" s="784"/>
      <c r="DB102" s="783" t="s">
        <v>205</v>
      </c>
      <c r="DC102" s="744"/>
      <c r="DD102" s="744"/>
      <c r="DE102" s="744"/>
      <c r="DF102" s="784"/>
      <c r="DG102" s="783" t="s">
        <v>205</v>
      </c>
      <c r="DH102" s="744"/>
      <c r="DI102" s="744"/>
      <c r="DJ102" s="744"/>
      <c r="DK102" s="784"/>
      <c r="DL102" s="783" t="s">
        <v>205</v>
      </c>
      <c r="DM102" s="744"/>
      <c r="DN102" s="744"/>
      <c r="DO102" s="744"/>
      <c r="DP102" s="784"/>
      <c r="DQ102" s="783" t="s">
        <v>205</v>
      </c>
      <c r="DR102" s="744"/>
      <c r="DS102" s="744"/>
      <c r="DT102" s="744"/>
      <c r="DU102" s="784"/>
      <c r="DV102" s="731"/>
      <c r="DW102" s="732"/>
      <c r="DX102" s="732"/>
      <c r="DY102" s="732"/>
      <c r="DZ102" s="785"/>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469</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470</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471</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283</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788" t="s">
        <v>472</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67</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2">
      <c r="A109" s="791" t="s">
        <v>473</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15</v>
      </c>
      <c r="AB109" s="792"/>
      <c r="AC109" s="792"/>
      <c r="AD109" s="792"/>
      <c r="AE109" s="793"/>
      <c r="AF109" s="794" t="s">
        <v>439</v>
      </c>
      <c r="AG109" s="792"/>
      <c r="AH109" s="792"/>
      <c r="AI109" s="792"/>
      <c r="AJ109" s="793"/>
      <c r="AK109" s="794" t="s">
        <v>390</v>
      </c>
      <c r="AL109" s="792"/>
      <c r="AM109" s="792"/>
      <c r="AN109" s="792"/>
      <c r="AO109" s="793"/>
      <c r="AP109" s="794" t="s">
        <v>474</v>
      </c>
      <c r="AQ109" s="792"/>
      <c r="AR109" s="792"/>
      <c r="AS109" s="792"/>
      <c r="AT109" s="795"/>
      <c r="AU109" s="791" t="s">
        <v>473</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15</v>
      </c>
      <c r="BR109" s="792"/>
      <c r="BS109" s="792"/>
      <c r="BT109" s="792"/>
      <c r="BU109" s="793"/>
      <c r="BV109" s="794" t="s">
        <v>439</v>
      </c>
      <c r="BW109" s="792"/>
      <c r="BX109" s="792"/>
      <c r="BY109" s="792"/>
      <c r="BZ109" s="793"/>
      <c r="CA109" s="794" t="s">
        <v>390</v>
      </c>
      <c r="CB109" s="792"/>
      <c r="CC109" s="792"/>
      <c r="CD109" s="792"/>
      <c r="CE109" s="793"/>
      <c r="CF109" s="796" t="s">
        <v>474</v>
      </c>
      <c r="CG109" s="796"/>
      <c r="CH109" s="796"/>
      <c r="CI109" s="796"/>
      <c r="CJ109" s="796"/>
      <c r="CK109" s="794" t="s">
        <v>107</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15</v>
      </c>
      <c r="DH109" s="792"/>
      <c r="DI109" s="792"/>
      <c r="DJ109" s="792"/>
      <c r="DK109" s="793"/>
      <c r="DL109" s="794" t="s">
        <v>439</v>
      </c>
      <c r="DM109" s="792"/>
      <c r="DN109" s="792"/>
      <c r="DO109" s="792"/>
      <c r="DP109" s="793"/>
      <c r="DQ109" s="794" t="s">
        <v>390</v>
      </c>
      <c r="DR109" s="792"/>
      <c r="DS109" s="792"/>
      <c r="DT109" s="792"/>
      <c r="DU109" s="793"/>
      <c r="DV109" s="794" t="s">
        <v>474</v>
      </c>
      <c r="DW109" s="792"/>
      <c r="DX109" s="792"/>
      <c r="DY109" s="792"/>
      <c r="DZ109" s="795"/>
    </row>
    <row r="110" spans="1:131" s="52" customFormat="1" ht="26.25" customHeight="1" x14ac:dyDescent="0.2">
      <c r="A110" s="797" t="s">
        <v>330</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263270</v>
      </c>
      <c r="AB110" s="801"/>
      <c r="AC110" s="801"/>
      <c r="AD110" s="801"/>
      <c r="AE110" s="802"/>
      <c r="AF110" s="803">
        <v>269891</v>
      </c>
      <c r="AG110" s="801"/>
      <c r="AH110" s="801"/>
      <c r="AI110" s="801"/>
      <c r="AJ110" s="802"/>
      <c r="AK110" s="803">
        <v>288293</v>
      </c>
      <c r="AL110" s="801"/>
      <c r="AM110" s="801"/>
      <c r="AN110" s="801"/>
      <c r="AO110" s="802"/>
      <c r="AP110" s="804">
        <v>18.3</v>
      </c>
      <c r="AQ110" s="805"/>
      <c r="AR110" s="805"/>
      <c r="AS110" s="805"/>
      <c r="AT110" s="806"/>
      <c r="AU110" s="1009" t="s">
        <v>128</v>
      </c>
      <c r="AV110" s="1010"/>
      <c r="AW110" s="1010"/>
      <c r="AX110" s="1010"/>
      <c r="AY110" s="1010"/>
      <c r="AZ110" s="807" t="s">
        <v>475</v>
      </c>
      <c r="BA110" s="798"/>
      <c r="BB110" s="798"/>
      <c r="BC110" s="798"/>
      <c r="BD110" s="798"/>
      <c r="BE110" s="798"/>
      <c r="BF110" s="798"/>
      <c r="BG110" s="798"/>
      <c r="BH110" s="798"/>
      <c r="BI110" s="798"/>
      <c r="BJ110" s="798"/>
      <c r="BK110" s="798"/>
      <c r="BL110" s="798"/>
      <c r="BM110" s="798"/>
      <c r="BN110" s="798"/>
      <c r="BO110" s="798"/>
      <c r="BP110" s="799"/>
      <c r="BQ110" s="808">
        <v>2418480</v>
      </c>
      <c r="BR110" s="809"/>
      <c r="BS110" s="809"/>
      <c r="BT110" s="809"/>
      <c r="BU110" s="809"/>
      <c r="BV110" s="809">
        <v>2322196</v>
      </c>
      <c r="BW110" s="809"/>
      <c r="BX110" s="809"/>
      <c r="BY110" s="809"/>
      <c r="BZ110" s="809"/>
      <c r="CA110" s="809">
        <v>2290220</v>
      </c>
      <c r="CB110" s="809"/>
      <c r="CC110" s="809"/>
      <c r="CD110" s="809"/>
      <c r="CE110" s="809"/>
      <c r="CF110" s="810">
        <v>145.30000000000001</v>
      </c>
      <c r="CG110" s="811"/>
      <c r="CH110" s="811"/>
      <c r="CI110" s="811"/>
      <c r="CJ110" s="811"/>
      <c r="CK110" s="1015" t="s">
        <v>385</v>
      </c>
      <c r="CL110" s="1016"/>
      <c r="CM110" s="807" t="s">
        <v>476</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205</v>
      </c>
      <c r="DH110" s="809"/>
      <c r="DI110" s="809"/>
      <c r="DJ110" s="809"/>
      <c r="DK110" s="809"/>
      <c r="DL110" s="809" t="s">
        <v>205</v>
      </c>
      <c r="DM110" s="809"/>
      <c r="DN110" s="809"/>
      <c r="DO110" s="809"/>
      <c r="DP110" s="809"/>
      <c r="DQ110" s="809" t="s">
        <v>205</v>
      </c>
      <c r="DR110" s="809"/>
      <c r="DS110" s="809"/>
      <c r="DT110" s="809"/>
      <c r="DU110" s="809"/>
      <c r="DV110" s="812" t="s">
        <v>205</v>
      </c>
      <c r="DW110" s="812"/>
      <c r="DX110" s="812"/>
      <c r="DY110" s="812"/>
      <c r="DZ110" s="813"/>
    </row>
    <row r="111" spans="1:131" s="52" customFormat="1" ht="26.25" customHeight="1" x14ac:dyDescent="0.2">
      <c r="A111" s="814" t="s">
        <v>460</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205</v>
      </c>
      <c r="AB111" s="817"/>
      <c r="AC111" s="817"/>
      <c r="AD111" s="817"/>
      <c r="AE111" s="818"/>
      <c r="AF111" s="819" t="s">
        <v>205</v>
      </c>
      <c r="AG111" s="817"/>
      <c r="AH111" s="817"/>
      <c r="AI111" s="817"/>
      <c r="AJ111" s="818"/>
      <c r="AK111" s="819" t="s">
        <v>205</v>
      </c>
      <c r="AL111" s="817"/>
      <c r="AM111" s="817"/>
      <c r="AN111" s="817"/>
      <c r="AO111" s="818"/>
      <c r="AP111" s="820" t="s">
        <v>205</v>
      </c>
      <c r="AQ111" s="821"/>
      <c r="AR111" s="821"/>
      <c r="AS111" s="821"/>
      <c r="AT111" s="822"/>
      <c r="AU111" s="1011"/>
      <c r="AV111" s="1012"/>
      <c r="AW111" s="1012"/>
      <c r="AX111" s="1012"/>
      <c r="AY111" s="1012"/>
      <c r="AZ111" s="823" t="s">
        <v>478</v>
      </c>
      <c r="BA111" s="824"/>
      <c r="BB111" s="824"/>
      <c r="BC111" s="824"/>
      <c r="BD111" s="824"/>
      <c r="BE111" s="824"/>
      <c r="BF111" s="824"/>
      <c r="BG111" s="824"/>
      <c r="BH111" s="824"/>
      <c r="BI111" s="824"/>
      <c r="BJ111" s="824"/>
      <c r="BK111" s="824"/>
      <c r="BL111" s="824"/>
      <c r="BM111" s="824"/>
      <c r="BN111" s="824"/>
      <c r="BO111" s="824"/>
      <c r="BP111" s="825"/>
      <c r="BQ111" s="826" t="s">
        <v>205</v>
      </c>
      <c r="BR111" s="827"/>
      <c r="BS111" s="827"/>
      <c r="BT111" s="827"/>
      <c r="BU111" s="827"/>
      <c r="BV111" s="827" t="s">
        <v>205</v>
      </c>
      <c r="BW111" s="827"/>
      <c r="BX111" s="827"/>
      <c r="BY111" s="827"/>
      <c r="BZ111" s="827"/>
      <c r="CA111" s="827" t="s">
        <v>205</v>
      </c>
      <c r="CB111" s="827"/>
      <c r="CC111" s="827"/>
      <c r="CD111" s="827"/>
      <c r="CE111" s="827"/>
      <c r="CF111" s="828" t="s">
        <v>205</v>
      </c>
      <c r="CG111" s="829"/>
      <c r="CH111" s="829"/>
      <c r="CI111" s="829"/>
      <c r="CJ111" s="829"/>
      <c r="CK111" s="1017"/>
      <c r="CL111" s="1018"/>
      <c r="CM111" s="823" t="s">
        <v>140</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205</v>
      </c>
      <c r="DH111" s="827"/>
      <c r="DI111" s="827"/>
      <c r="DJ111" s="827"/>
      <c r="DK111" s="827"/>
      <c r="DL111" s="827" t="s">
        <v>205</v>
      </c>
      <c r="DM111" s="827"/>
      <c r="DN111" s="827"/>
      <c r="DO111" s="827"/>
      <c r="DP111" s="827"/>
      <c r="DQ111" s="827" t="s">
        <v>205</v>
      </c>
      <c r="DR111" s="827"/>
      <c r="DS111" s="827"/>
      <c r="DT111" s="827"/>
      <c r="DU111" s="827"/>
      <c r="DV111" s="830" t="s">
        <v>205</v>
      </c>
      <c r="DW111" s="830"/>
      <c r="DX111" s="830"/>
      <c r="DY111" s="830"/>
      <c r="DZ111" s="831"/>
    </row>
    <row r="112" spans="1:131" s="52" customFormat="1" ht="26.25" customHeight="1" x14ac:dyDescent="0.2">
      <c r="A112" s="978" t="s">
        <v>159</v>
      </c>
      <c r="B112" s="979"/>
      <c r="C112" s="824" t="s">
        <v>479</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205</v>
      </c>
      <c r="AB112" s="817"/>
      <c r="AC112" s="817"/>
      <c r="AD112" s="817"/>
      <c r="AE112" s="818"/>
      <c r="AF112" s="819" t="s">
        <v>205</v>
      </c>
      <c r="AG112" s="817"/>
      <c r="AH112" s="817"/>
      <c r="AI112" s="817"/>
      <c r="AJ112" s="818"/>
      <c r="AK112" s="819" t="s">
        <v>205</v>
      </c>
      <c r="AL112" s="817"/>
      <c r="AM112" s="817"/>
      <c r="AN112" s="817"/>
      <c r="AO112" s="818"/>
      <c r="AP112" s="820" t="s">
        <v>205</v>
      </c>
      <c r="AQ112" s="821"/>
      <c r="AR112" s="821"/>
      <c r="AS112" s="821"/>
      <c r="AT112" s="822"/>
      <c r="AU112" s="1011"/>
      <c r="AV112" s="1012"/>
      <c r="AW112" s="1012"/>
      <c r="AX112" s="1012"/>
      <c r="AY112" s="1012"/>
      <c r="AZ112" s="823" t="s">
        <v>271</v>
      </c>
      <c r="BA112" s="824"/>
      <c r="BB112" s="824"/>
      <c r="BC112" s="824"/>
      <c r="BD112" s="824"/>
      <c r="BE112" s="824"/>
      <c r="BF112" s="824"/>
      <c r="BG112" s="824"/>
      <c r="BH112" s="824"/>
      <c r="BI112" s="824"/>
      <c r="BJ112" s="824"/>
      <c r="BK112" s="824"/>
      <c r="BL112" s="824"/>
      <c r="BM112" s="824"/>
      <c r="BN112" s="824"/>
      <c r="BO112" s="824"/>
      <c r="BP112" s="825"/>
      <c r="BQ112" s="826">
        <v>545904</v>
      </c>
      <c r="BR112" s="827"/>
      <c r="BS112" s="827"/>
      <c r="BT112" s="827"/>
      <c r="BU112" s="827"/>
      <c r="BV112" s="827">
        <v>573426</v>
      </c>
      <c r="BW112" s="827"/>
      <c r="BX112" s="827"/>
      <c r="BY112" s="827"/>
      <c r="BZ112" s="827"/>
      <c r="CA112" s="827">
        <v>660297</v>
      </c>
      <c r="CB112" s="827"/>
      <c r="CC112" s="827"/>
      <c r="CD112" s="827"/>
      <c r="CE112" s="827"/>
      <c r="CF112" s="828">
        <v>41.9</v>
      </c>
      <c r="CG112" s="829"/>
      <c r="CH112" s="829"/>
      <c r="CI112" s="829"/>
      <c r="CJ112" s="829"/>
      <c r="CK112" s="1017"/>
      <c r="CL112" s="1018"/>
      <c r="CM112" s="823" t="s">
        <v>395</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205</v>
      </c>
      <c r="DH112" s="827"/>
      <c r="DI112" s="827"/>
      <c r="DJ112" s="827"/>
      <c r="DK112" s="827"/>
      <c r="DL112" s="827" t="s">
        <v>205</v>
      </c>
      <c r="DM112" s="827"/>
      <c r="DN112" s="827"/>
      <c r="DO112" s="827"/>
      <c r="DP112" s="827"/>
      <c r="DQ112" s="827" t="s">
        <v>205</v>
      </c>
      <c r="DR112" s="827"/>
      <c r="DS112" s="827"/>
      <c r="DT112" s="827"/>
      <c r="DU112" s="827"/>
      <c r="DV112" s="830" t="s">
        <v>205</v>
      </c>
      <c r="DW112" s="830"/>
      <c r="DX112" s="830"/>
      <c r="DY112" s="830"/>
      <c r="DZ112" s="831"/>
    </row>
    <row r="113" spans="1:130" s="52" customFormat="1" ht="26.25" customHeight="1" x14ac:dyDescent="0.2">
      <c r="A113" s="980"/>
      <c r="B113" s="981"/>
      <c r="C113" s="824" t="s">
        <v>482</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40518</v>
      </c>
      <c r="AB113" s="817"/>
      <c r="AC113" s="817"/>
      <c r="AD113" s="817"/>
      <c r="AE113" s="818"/>
      <c r="AF113" s="819">
        <v>52734</v>
      </c>
      <c r="AG113" s="817"/>
      <c r="AH113" s="817"/>
      <c r="AI113" s="817"/>
      <c r="AJ113" s="818"/>
      <c r="AK113" s="819">
        <v>40076</v>
      </c>
      <c r="AL113" s="817"/>
      <c r="AM113" s="817"/>
      <c r="AN113" s="817"/>
      <c r="AO113" s="818"/>
      <c r="AP113" s="820">
        <v>2.5</v>
      </c>
      <c r="AQ113" s="821"/>
      <c r="AR113" s="821"/>
      <c r="AS113" s="821"/>
      <c r="AT113" s="822"/>
      <c r="AU113" s="1011"/>
      <c r="AV113" s="1012"/>
      <c r="AW113" s="1012"/>
      <c r="AX113" s="1012"/>
      <c r="AY113" s="1012"/>
      <c r="AZ113" s="823" t="s">
        <v>209</v>
      </c>
      <c r="BA113" s="824"/>
      <c r="BB113" s="824"/>
      <c r="BC113" s="824"/>
      <c r="BD113" s="824"/>
      <c r="BE113" s="824"/>
      <c r="BF113" s="824"/>
      <c r="BG113" s="824"/>
      <c r="BH113" s="824"/>
      <c r="BI113" s="824"/>
      <c r="BJ113" s="824"/>
      <c r="BK113" s="824"/>
      <c r="BL113" s="824"/>
      <c r="BM113" s="824"/>
      <c r="BN113" s="824"/>
      <c r="BO113" s="824"/>
      <c r="BP113" s="825"/>
      <c r="BQ113" s="826">
        <v>202266</v>
      </c>
      <c r="BR113" s="827"/>
      <c r="BS113" s="827"/>
      <c r="BT113" s="827"/>
      <c r="BU113" s="827"/>
      <c r="BV113" s="827">
        <v>192110</v>
      </c>
      <c r="BW113" s="827"/>
      <c r="BX113" s="827"/>
      <c r="BY113" s="827"/>
      <c r="BZ113" s="827"/>
      <c r="CA113" s="827">
        <v>174745</v>
      </c>
      <c r="CB113" s="827"/>
      <c r="CC113" s="827"/>
      <c r="CD113" s="827"/>
      <c r="CE113" s="827"/>
      <c r="CF113" s="828">
        <v>11.1</v>
      </c>
      <c r="CG113" s="829"/>
      <c r="CH113" s="829"/>
      <c r="CI113" s="829"/>
      <c r="CJ113" s="829"/>
      <c r="CK113" s="1017"/>
      <c r="CL113" s="1018"/>
      <c r="CM113" s="823" t="s">
        <v>406</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205</v>
      </c>
      <c r="DH113" s="817"/>
      <c r="DI113" s="817"/>
      <c r="DJ113" s="817"/>
      <c r="DK113" s="818"/>
      <c r="DL113" s="819" t="s">
        <v>205</v>
      </c>
      <c r="DM113" s="817"/>
      <c r="DN113" s="817"/>
      <c r="DO113" s="817"/>
      <c r="DP113" s="818"/>
      <c r="DQ113" s="819" t="s">
        <v>205</v>
      </c>
      <c r="DR113" s="817"/>
      <c r="DS113" s="817"/>
      <c r="DT113" s="817"/>
      <c r="DU113" s="818"/>
      <c r="DV113" s="820" t="s">
        <v>205</v>
      </c>
      <c r="DW113" s="821"/>
      <c r="DX113" s="821"/>
      <c r="DY113" s="821"/>
      <c r="DZ113" s="822"/>
    </row>
    <row r="114" spans="1:130" s="52" customFormat="1" ht="26.25" customHeight="1" x14ac:dyDescent="0.2">
      <c r="A114" s="980"/>
      <c r="B114" s="981"/>
      <c r="C114" s="824" t="s">
        <v>483</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23269</v>
      </c>
      <c r="AB114" s="817"/>
      <c r="AC114" s="817"/>
      <c r="AD114" s="817"/>
      <c r="AE114" s="818"/>
      <c r="AF114" s="819">
        <v>22504</v>
      </c>
      <c r="AG114" s="817"/>
      <c r="AH114" s="817"/>
      <c r="AI114" s="817"/>
      <c r="AJ114" s="818"/>
      <c r="AK114" s="819">
        <v>17646</v>
      </c>
      <c r="AL114" s="817"/>
      <c r="AM114" s="817"/>
      <c r="AN114" s="817"/>
      <c r="AO114" s="818"/>
      <c r="AP114" s="820">
        <v>1.1000000000000001</v>
      </c>
      <c r="AQ114" s="821"/>
      <c r="AR114" s="821"/>
      <c r="AS114" s="821"/>
      <c r="AT114" s="822"/>
      <c r="AU114" s="1011"/>
      <c r="AV114" s="1012"/>
      <c r="AW114" s="1012"/>
      <c r="AX114" s="1012"/>
      <c r="AY114" s="1012"/>
      <c r="AZ114" s="823" t="s">
        <v>484</v>
      </c>
      <c r="BA114" s="824"/>
      <c r="BB114" s="824"/>
      <c r="BC114" s="824"/>
      <c r="BD114" s="824"/>
      <c r="BE114" s="824"/>
      <c r="BF114" s="824"/>
      <c r="BG114" s="824"/>
      <c r="BH114" s="824"/>
      <c r="BI114" s="824"/>
      <c r="BJ114" s="824"/>
      <c r="BK114" s="824"/>
      <c r="BL114" s="824"/>
      <c r="BM114" s="824"/>
      <c r="BN114" s="824"/>
      <c r="BO114" s="824"/>
      <c r="BP114" s="825"/>
      <c r="BQ114" s="826">
        <v>972035</v>
      </c>
      <c r="BR114" s="827"/>
      <c r="BS114" s="827"/>
      <c r="BT114" s="827"/>
      <c r="BU114" s="827"/>
      <c r="BV114" s="827">
        <v>977466</v>
      </c>
      <c r="BW114" s="827"/>
      <c r="BX114" s="827"/>
      <c r="BY114" s="827"/>
      <c r="BZ114" s="827"/>
      <c r="CA114" s="827">
        <v>961331</v>
      </c>
      <c r="CB114" s="827"/>
      <c r="CC114" s="827"/>
      <c r="CD114" s="827"/>
      <c r="CE114" s="827"/>
      <c r="CF114" s="828">
        <v>61</v>
      </c>
      <c r="CG114" s="829"/>
      <c r="CH114" s="829"/>
      <c r="CI114" s="829"/>
      <c r="CJ114" s="829"/>
      <c r="CK114" s="1017"/>
      <c r="CL114" s="1018"/>
      <c r="CM114" s="823" t="s">
        <v>485</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205</v>
      </c>
      <c r="DH114" s="817"/>
      <c r="DI114" s="817"/>
      <c r="DJ114" s="817"/>
      <c r="DK114" s="818"/>
      <c r="DL114" s="819" t="s">
        <v>205</v>
      </c>
      <c r="DM114" s="817"/>
      <c r="DN114" s="817"/>
      <c r="DO114" s="817"/>
      <c r="DP114" s="818"/>
      <c r="DQ114" s="819" t="s">
        <v>205</v>
      </c>
      <c r="DR114" s="817"/>
      <c r="DS114" s="817"/>
      <c r="DT114" s="817"/>
      <c r="DU114" s="818"/>
      <c r="DV114" s="820" t="s">
        <v>205</v>
      </c>
      <c r="DW114" s="821"/>
      <c r="DX114" s="821"/>
      <c r="DY114" s="821"/>
      <c r="DZ114" s="822"/>
    </row>
    <row r="115" spans="1:130" s="52" customFormat="1" ht="26.25" customHeight="1" x14ac:dyDescent="0.2">
      <c r="A115" s="980"/>
      <c r="B115" s="981"/>
      <c r="C115" s="824" t="s">
        <v>376</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205</v>
      </c>
      <c r="AB115" s="817"/>
      <c r="AC115" s="817"/>
      <c r="AD115" s="817"/>
      <c r="AE115" s="818"/>
      <c r="AF115" s="819" t="s">
        <v>205</v>
      </c>
      <c r="AG115" s="817"/>
      <c r="AH115" s="817"/>
      <c r="AI115" s="817"/>
      <c r="AJ115" s="818"/>
      <c r="AK115" s="819" t="s">
        <v>205</v>
      </c>
      <c r="AL115" s="817"/>
      <c r="AM115" s="817"/>
      <c r="AN115" s="817"/>
      <c r="AO115" s="818"/>
      <c r="AP115" s="820" t="s">
        <v>205</v>
      </c>
      <c r="AQ115" s="821"/>
      <c r="AR115" s="821"/>
      <c r="AS115" s="821"/>
      <c r="AT115" s="822"/>
      <c r="AU115" s="1011"/>
      <c r="AV115" s="1012"/>
      <c r="AW115" s="1012"/>
      <c r="AX115" s="1012"/>
      <c r="AY115" s="1012"/>
      <c r="AZ115" s="823" t="s">
        <v>349</v>
      </c>
      <c r="BA115" s="824"/>
      <c r="BB115" s="824"/>
      <c r="BC115" s="824"/>
      <c r="BD115" s="824"/>
      <c r="BE115" s="824"/>
      <c r="BF115" s="824"/>
      <c r="BG115" s="824"/>
      <c r="BH115" s="824"/>
      <c r="BI115" s="824"/>
      <c r="BJ115" s="824"/>
      <c r="BK115" s="824"/>
      <c r="BL115" s="824"/>
      <c r="BM115" s="824"/>
      <c r="BN115" s="824"/>
      <c r="BO115" s="824"/>
      <c r="BP115" s="825"/>
      <c r="BQ115" s="826" t="s">
        <v>205</v>
      </c>
      <c r="BR115" s="827"/>
      <c r="BS115" s="827"/>
      <c r="BT115" s="827"/>
      <c r="BU115" s="827"/>
      <c r="BV115" s="827" t="s">
        <v>205</v>
      </c>
      <c r="BW115" s="827"/>
      <c r="BX115" s="827"/>
      <c r="BY115" s="827"/>
      <c r="BZ115" s="827"/>
      <c r="CA115" s="827" t="s">
        <v>205</v>
      </c>
      <c r="CB115" s="827"/>
      <c r="CC115" s="827"/>
      <c r="CD115" s="827"/>
      <c r="CE115" s="827"/>
      <c r="CF115" s="828" t="s">
        <v>205</v>
      </c>
      <c r="CG115" s="829"/>
      <c r="CH115" s="829"/>
      <c r="CI115" s="829"/>
      <c r="CJ115" s="829"/>
      <c r="CK115" s="1017"/>
      <c r="CL115" s="1018"/>
      <c r="CM115" s="823" t="s">
        <v>35</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205</v>
      </c>
      <c r="DH115" s="817"/>
      <c r="DI115" s="817"/>
      <c r="DJ115" s="817"/>
      <c r="DK115" s="818"/>
      <c r="DL115" s="819" t="s">
        <v>205</v>
      </c>
      <c r="DM115" s="817"/>
      <c r="DN115" s="817"/>
      <c r="DO115" s="817"/>
      <c r="DP115" s="818"/>
      <c r="DQ115" s="819" t="s">
        <v>205</v>
      </c>
      <c r="DR115" s="817"/>
      <c r="DS115" s="817"/>
      <c r="DT115" s="817"/>
      <c r="DU115" s="818"/>
      <c r="DV115" s="820" t="s">
        <v>205</v>
      </c>
      <c r="DW115" s="821"/>
      <c r="DX115" s="821"/>
      <c r="DY115" s="821"/>
      <c r="DZ115" s="822"/>
    </row>
    <row r="116" spans="1:130" s="52" customFormat="1" ht="26.25" customHeight="1" x14ac:dyDescent="0.2">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205</v>
      </c>
      <c r="AB116" s="817"/>
      <c r="AC116" s="817"/>
      <c r="AD116" s="817"/>
      <c r="AE116" s="818"/>
      <c r="AF116" s="819">
        <v>145</v>
      </c>
      <c r="AG116" s="817"/>
      <c r="AH116" s="817"/>
      <c r="AI116" s="817"/>
      <c r="AJ116" s="818"/>
      <c r="AK116" s="819">
        <v>22</v>
      </c>
      <c r="AL116" s="817"/>
      <c r="AM116" s="817"/>
      <c r="AN116" s="817"/>
      <c r="AO116" s="818"/>
      <c r="AP116" s="820">
        <v>0</v>
      </c>
      <c r="AQ116" s="821"/>
      <c r="AR116" s="821"/>
      <c r="AS116" s="821"/>
      <c r="AT116" s="822"/>
      <c r="AU116" s="1011"/>
      <c r="AV116" s="1012"/>
      <c r="AW116" s="1012"/>
      <c r="AX116" s="1012"/>
      <c r="AY116" s="1012"/>
      <c r="AZ116" s="834" t="s">
        <v>229</v>
      </c>
      <c r="BA116" s="835"/>
      <c r="BB116" s="835"/>
      <c r="BC116" s="835"/>
      <c r="BD116" s="835"/>
      <c r="BE116" s="835"/>
      <c r="BF116" s="835"/>
      <c r="BG116" s="835"/>
      <c r="BH116" s="835"/>
      <c r="BI116" s="835"/>
      <c r="BJ116" s="835"/>
      <c r="BK116" s="835"/>
      <c r="BL116" s="835"/>
      <c r="BM116" s="835"/>
      <c r="BN116" s="835"/>
      <c r="BO116" s="835"/>
      <c r="BP116" s="836"/>
      <c r="BQ116" s="826" t="s">
        <v>205</v>
      </c>
      <c r="BR116" s="827"/>
      <c r="BS116" s="827"/>
      <c r="BT116" s="827"/>
      <c r="BU116" s="827"/>
      <c r="BV116" s="827" t="s">
        <v>205</v>
      </c>
      <c r="BW116" s="827"/>
      <c r="BX116" s="827"/>
      <c r="BY116" s="827"/>
      <c r="BZ116" s="827"/>
      <c r="CA116" s="827" t="s">
        <v>205</v>
      </c>
      <c r="CB116" s="827"/>
      <c r="CC116" s="827"/>
      <c r="CD116" s="827"/>
      <c r="CE116" s="827"/>
      <c r="CF116" s="828" t="s">
        <v>205</v>
      </c>
      <c r="CG116" s="829"/>
      <c r="CH116" s="829"/>
      <c r="CI116" s="829"/>
      <c r="CJ116" s="829"/>
      <c r="CK116" s="1017"/>
      <c r="CL116" s="1018"/>
      <c r="CM116" s="823" t="s">
        <v>486</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205</v>
      </c>
      <c r="DH116" s="817"/>
      <c r="DI116" s="817"/>
      <c r="DJ116" s="817"/>
      <c r="DK116" s="818"/>
      <c r="DL116" s="819" t="s">
        <v>205</v>
      </c>
      <c r="DM116" s="817"/>
      <c r="DN116" s="817"/>
      <c r="DO116" s="817"/>
      <c r="DP116" s="818"/>
      <c r="DQ116" s="819" t="s">
        <v>205</v>
      </c>
      <c r="DR116" s="817"/>
      <c r="DS116" s="817"/>
      <c r="DT116" s="817"/>
      <c r="DU116" s="818"/>
      <c r="DV116" s="820" t="s">
        <v>205</v>
      </c>
      <c r="DW116" s="821"/>
      <c r="DX116" s="821"/>
      <c r="DY116" s="821"/>
      <c r="DZ116" s="822"/>
    </row>
    <row r="117" spans="1:130" s="52" customFormat="1" ht="26.25" customHeight="1" x14ac:dyDescent="0.2">
      <c r="A117" s="791" t="s">
        <v>275</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325</v>
      </c>
      <c r="Z117" s="793"/>
      <c r="AA117" s="838">
        <v>327057</v>
      </c>
      <c r="AB117" s="839"/>
      <c r="AC117" s="839"/>
      <c r="AD117" s="839"/>
      <c r="AE117" s="840"/>
      <c r="AF117" s="841">
        <v>345274</v>
      </c>
      <c r="AG117" s="839"/>
      <c r="AH117" s="839"/>
      <c r="AI117" s="839"/>
      <c r="AJ117" s="840"/>
      <c r="AK117" s="841">
        <v>346037</v>
      </c>
      <c r="AL117" s="839"/>
      <c r="AM117" s="839"/>
      <c r="AN117" s="839"/>
      <c r="AO117" s="840"/>
      <c r="AP117" s="842"/>
      <c r="AQ117" s="843"/>
      <c r="AR117" s="843"/>
      <c r="AS117" s="843"/>
      <c r="AT117" s="844"/>
      <c r="AU117" s="1011"/>
      <c r="AV117" s="1012"/>
      <c r="AW117" s="1012"/>
      <c r="AX117" s="1012"/>
      <c r="AY117" s="1012"/>
      <c r="AZ117" s="845" t="s">
        <v>487</v>
      </c>
      <c r="BA117" s="846"/>
      <c r="BB117" s="846"/>
      <c r="BC117" s="846"/>
      <c r="BD117" s="846"/>
      <c r="BE117" s="846"/>
      <c r="BF117" s="846"/>
      <c r="BG117" s="846"/>
      <c r="BH117" s="846"/>
      <c r="BI117" s="846"/>
      <c r="BJ117" s="846"/>
      <c r="BK117" s="846"/>
      <c r="BL117" s="846"/>
      <c r="BM117" s="846"/>
      <c r="BN117" s="846"/>
      <c r="BO117" s="846"/>
      <c r="BP117" s="847"/>
      <c r="BQ117" s="826" t="s">
        <v>205</v>
      </c>
      <c r="BR117" s="827"/>
      <c r="BS117" s="827"/>
      <c r="BT117" s="827"/>
      <c r="BU117" s="827"/>
      <c r="BV117" s="827" t="s">
        <v>205</v>
      </c>
      <c r="BW117" s="827"/>
      <c r="BX117" s="827"/>
      <c r="BY117" s="827"/>
      <c r="BZ117" s="827"/>
      <c r="CA117" s="827" t="s">
        <v>205</v>
      </c>
      <c r="CB117" s="827"/>
      <c r="CC117" s="827"/>
      <c r="CD117" s="827"/>
      <c r="CE117" s="827"/>
      <c r="CF117" s="828" t="s">
        <v>205</v>
      </c>
      <c r="CG117" s="829"/>
      <c r="CH117" s="829"/>
      <c r="CI117" s="829"/>
      <c r="CJ117" s="829"/>
      <c r="CK117" s="1017"/>
      <c r="CL117" s="1018"/>
      <c r="CM117" s="823" t="s">
        <v>341</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205</v>
      </c>
      <c r="DH117" s="817"/>
      <c r="DI117" s="817"/>
      <c r="DJ117" s="817"/>
      <c r="DK117" s="818"/>
      <c r="DL117" s="819" t="s">
        <v>205</v>
      </c>
      <c r="DM117" s="817"/>
      <c r="DN117" s="817"/>
      <c r="DO117" s="817"/>
      <c r="DP117" s="818"/>
      <c r="DQ117" s="819" t="s">
        <v>205</v>
      </c>
      <c r="DR117" s="817"/>
      <c r="DS117" s="817"/>
      <c r="DT117" s="817"/>
      <c r="DU117" s="818"/>
      <c r="DV117" s="820" t="s">
        <v>205</v>
      </c>
      <c r="DW117" s="821"/>
      <c r="DX117" s="821"/>
      <c r="DY117" s="821"/>
      <c r="DZ117" s="822"/>
    </row>
    <row r="118" spans="1:130" s="52" customFormat="1" ht="26.25" customHeight="1" x14ac:dyDescent="0.2">
      <c r="A118" s="791" t="s">
        <v>107</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15</v>
      </c>
      <c r="AB118" s="792"/>
      <c r="AC118" s="792"/>
      <c r="AD118" s="792"/>
      <c r="AE118" s="793"/>
      <c r="AF118" s="794" t="s">
        <v>439</v>
      </c>
      <c r="AG118" s="792"/>
      <c r="AH118" s="792"/>
      <c r="AI118" s="792"/>
      <c r="AJ118" s="793"/>
      <c r="AK118" s="794" t="s">
        <v>390</v>
      </c>
      <c r="AL118" s="792"/>
      <c r="AM118" s="792"/>
      <c r="AN118" s="792"/>
      <c r="AO118" s="793"/>
      <c r="AP118" s="794" t="s">
        <v>474</v>
      </c>
      <c r="AQ118" s="792"/>
      <c r="AR118" s="792"/>
      <c r="AS118" s="792"/>
      <c r="AT118" s="795"/>
      <c r="AU118" s="1011"/>
      <c r="AV118" s="1012"/>
      <c r="AW118" s="1012"/>
      <c r="AX118" s="1012"/>
      <c r="AY118" s="1012"/>
      <c r="AZ118" s="848" t="s">
        <v>488</v>
      </c>
      <c r="BA118" s="832"/>
      <c r="BB118" s="832"/>
      <c r="BC118" s="832"/>
      <c r="BD118" s="832"/>
      <c r="BE118" s="832"/>
      <c r="BF118" s="832"/>
      <c r="BG118" s="832"/>
      <c r="BH118" s="832"/>
      <c r="BI118" s="832"/>
      <c r="BJ118" s="832"/>
      <c r="BK118" s="832"/>
      <c r="BL118" s="832"/>
      <c r="BM118" s="832"/>
      <c r="BN118" s="832"/>
      <c r="BO118" s="832"/>
      <c r="BP118" s="833"/>
      <c r="BQ118" s="849" t="s">
        <v>205</v>
      </c>
      <c r="BR118" s="850"/>
      <c r="BS118" s="850"/>
      <c r="BT118" s="850"/>
      <c r="BU118" s="850"/>
      <c r="BV118" s="850" t="s">
        <v>205</v>
      </c>
      <c r="BW118" s="850"/>
      <c r="BX118" s="850"/>
      <c r="BY118" s="850"/>
      <c r="BZ118" s="850"/>
      <c r="CA118" s="850" t="s">
        <v>205</v>
      </c>
      <c r="CB118" s="850"/>
      <c r="CC118" s="850"/>
      <c r="CD118" s="850"/>
      <c r="CE118" s="850"/>
      <c r="CF118" s="828" t="s">
        <v>205</v>
      </c>
      <c r="CG118" s="829"/>
      <c r="CH118" s="829"/>
      <c r="CI118" s="829"/>
      <c r="CJ118" s="829"/>
      <c r="CK118" s="1017"/>
      <c r="CL118" s="1018"/>
      <c r="CM118" s="823" t="s">
        <v>489</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205</v>
      </c>
      <c r="DH118" s="817"/>
      <c r="DI118" s="817"/>
      <c r="DJ118" s="817"/>
      <c r="DK118" s="818"/>
      <c r="DL118" s="819" t="s">
        <v>205</v>
      </c>
      <c r="DM118" s="817"/>
      <c r="DN118" s="817"/>
      <c r="DO118" s="817"/>
      <c r="DP118" s="818"/>
      <c r="DQ118" s="819" t="s">
        <v>205</v>
      </c>
      <c r="DR118" s="817"/>
      <c r="DS118" s="817"/>
      <c r="DT118" s="817"/>
      <c r="DU118" s="818"/>
      <c r="DV118" s="820" t="s">
        <v>205</v>
      </c>
      <c r="DW118" s="821"/>
      <c r="DX118" s="821"/>
      <c r="DY118" s="821"/>
      <c r="DZ118" s="822"/>
    </row>
    <row r="119" spans="1:130" s="52" customFormat="1" ht="26.25" customHeight="1" x14ac:dyDescent="0.2">
      <c r="A119" s="1021" t="s">
        <v>385</v>
      </c>
      <c r="B119" s="1016"/>
      <c r="C119" s="807" t="s">
        <v>476</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205</v>
      </c>
      <c r="AB119" s="801"/>
      <c r="AC119" s="801"/>
      <c r="AD119" s="801"/>
      <c r="AE119" s="802"/>
      <c r="AF119" s="803" t="s">
        <v>205</v>
      </c>
      <c r="AG119" s="801"/>
      <c r="AH119" s="801"/>
      <c r="AI119" s="801"/>
      <c r="AJ119" s="802"/>
      <c r="AK119" s="803" t="s">
        <v>205</v>
      </c>
      <c r="AL119" s="801"/>
      <c r="AM119" s="801"/>
      <c r="AN119" s="801"/>
      <c r="AO119" s="802"/>
      <c r="AP119" s="804" t="s">
        <v>205</v>
      </c>
      <c r="AQ119" s="805"/>
      <c r="AR119" s="805"/>
      <c r="AS119" s="805"/>
      <c r="AT119" s="806"/>
      <c r="AU119" s="1013"/>
      <c r="AV119" s="1014"/>
      <c r="AW119" s="1014"/>
      <c r="AX119" s="1014"/>
      <c r="AY119" s="1014"/>
      <c r="AZ119" s="73" t="s">
        <v>275</v>
      </c>
      <c r="BA119" s="73"/>
      <c r="BB119" s="73"/>
      <c r="BC119" s="73"/>
      <c r="BD119" s="73"/>
      <c r="BE119" s="73"/>
      <c r="BF119" s="73"/>
      <c r="BG119" s="73"/>
      <c r="BH119" s="73"/>
      <c r="BI119" s="73"/>
      <c r="BJ119" s="73"/>
      <c r="BK119" s="73"/>
      <c r="BL119" s="73"/>
      <c r="BM119" s="73"/>
      <c r="BN119" s="73"/>
      <c r="BO119" s="837" t="s">
        <v>174</v>
      </c>
      <c r="BP119" s="851"/>
      <c r="BQ119" s="849">
        <v>4138685</v>
      </c>
      <c r="BR119" s="850"/>
      <c r="BS119" s="850"/>
      <c r="BT119" s="850"/>
      <c r="BU119" s="850"/>
      <c r="BV119" s="850">
        <v>4065198</v>
      </c>
      <c r="BW119" s="850"/>
      <c r="BX119" s="850"/>
      <c r="BY119" s="850"/>
      <c r="BZ119" s="850"/>
      <c r="CA119" s="850">
        <v>4086593</v>
      </c>
      <c r="CB119" s="850"/>
      <c r="CC119" s="850"/>
      <c r="CD119" s="850"/>
      <c r="CE119" s="850"/>
      <c r="CF119" s="852"/>
      <c r="CG119" s="853"/>
      <c r="CH119" s="853"/>
      <c r="CI119" s="853"/>
      <c r="CJ119" s="854"/>
      <c r="CK119" s="1019"/>
      <c r="CL119" s="1020"/>
      <c r="CM119" s="848" t="s">
        <v>490</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205</v>
      </c>
      <c r="DH119" s="856"/>
      <c r="DI119" s="856"/>
      <c r="DJ119" s="856"/>
      <c r="DK119" s="857"/>
      <c r="DL119" s="858" t="s">
        <v>205</v>
      </c>
      <c r="DM119" s="856"/>
      <c r="DN119" s="856"/>
      <c r="DO119" s="856"/>
      <c r="DP119" s="857"/>
      <c r="DQ119" s="858" t="s">
        <v>205</v>
      </c>
      <c r="DR119" s="856"/>
      <c r="DS119" s="856"/>
      <c r="DT119" s="856"/>
      <c r="DU119" s="857"/>
      <c r="DV119" s="859" t="s">
        <v>205</v>
      </c>
      <c r="DW119" s="860"/>
      <c r="DX119" s="860"/>
      <c r="DY119" s="860"/>
      <c r="DZ119" s="861"/>
    </row>
    <row r="120" spans="1:130" s="52" customFormat="1" ht="26.25" customHeight="1" x14ac:dyDescent="0.2">
      <c r="A120" s="1022"/>
      <c r="B120" s="1018"/>
      <c r="C120" s="823" t="s">
        <v>140</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205</v>
      </c>
      <c r="AB120" s="817"/>
      <c r="AC120" s="817"/>
      <c r="AD120" s="817"/>
      <c r="AE120" s="818"/>
      <c r="AF120" s="819" t="s">
        <v>205</v>
      </c>
      <c r="AG120" s="817"/>
      <c r="AH120" s="817"/>
      <c r="AI120" s="817"/>
      <c r="AJ120" s="818"/>
      <c r="AK120" s="819" t="s">
        <v>205</v>
      </c>
      <c r="AL120" s="817"/>
      <c r="AM120" s="817"/>
      <c r="AN120" s="817"/>
      <c r="AO120" s="818"/>
      <c r="AP120" s="820" t="s">
        <v>205</v>
      </c>
      <c r="AQ120" s="821"/>
      <c r="AR120" s="821"/>
      <c r="AS120" s="821"/>
      <c r="AT120" s="822"/>
      <c r="AU120" s="984" t="s">
        <v>480</v>
      </c>
      <c r="AV120" s="985"/>
      <c r="AW120" s="985"/>
      <c r="AX120" s="985"/>
      <c r="AY120" s="986"/>
      <c r="AZ120" s="807" t="s">
        <v>219</v>
      </c>
      <c r="BA120" s="798"/>
      <c r="BB120" s="798"/>
      <c r="BC120" s="798"/>
      <c r="BD120" s="798"/>
      <c r="BE120" s="798"/>
      <c r="BF120" s="798"/>
      <c r="BG120" s="798"/>
      <c r="BH120" s="798"/>
      <c r="BI120" s="798"/>
      <c r="BJ120" s="798"/>
      <c r="BK120" s="798"/>
      <c r="BL120" s="798"/>
      <c r="BM120" s="798"/>
      <c r="BN120" s="798"/>
      <c r="BO120" s="798"/>
      <c r="BP120" s="799"/>
      <c r="BQ120" s="808">
        <v>4279981</v>
      </c>
      <c r="BR120" s="809"/>
      <c r="BS120" s="809"/>
      <c r="BT120" s="809"/>
      <c r="BU120" s="809"/>
      <c r="BV120" s="809">
        <v>4147998</v>
      </c>
      <c r="BW120" s="809"/>
      <c r="BX120" s="809"/>
      <c r="BY120" s="809"/>
      <c r="BZ120" s="809"/>
      <c r="CA120" s="809">
        <v>4304329</v>
      </c>
      <c r="CB120" s="809"/>
      <c r="CC120" s="809"/>
      <c r="CD120" s="809"/>
      <c r="CE120" s="809"/>
      <c r="CF120" s="810">
        <v>273</v>
      </c>
      <c r="CG120" s="811"/>
      <c r="CH120" s="811"/>
      <c r="CI120" s="811"/>
      <c r="CJ120" s="811"/>
      <c r="CK120" s="992" t="s">
        <v>272</v>
      </c>
      <c r="CL120" s="993"/>
      <c r="CM120" s="993"/>
      <c r="CN120" s="993"/>
      <c r="CO120" s="994"/>
      <c r="CP120" s="862" t="s">
        <v>54</v>
      </c>
      <c r="CQ120" s="863"/>
      <c r="CR120" s="863"/>
      <c r="CS120" s="863"/>
      <c r="CT120" s="863"/>
      <c r="CU120" s="863"/>
      <c r="CV120" s="863"/>
      <c r="CW120" s="863"/>
      <c r="CX120" s="863"/>
      <c r="CY120" s="863"/>
      <c r="CZ120" s="863"/>
      <c r="DA120" s="863"/>
      <c r="DB120" s="863"/>
      <c r="DC120" s="863"/>
      <c r="DD120" s="863"/>
      <c r="DE120" s="863"/>
      <c r="DF120" s="864"/>
      <c r="DG120" s="808">
        <v>426368</v>
      </c>
      <c r="DH120" s="809"/>
      <c r="DI120" s="809"/>
      <c r="DJ120" s="809"/>
      <c r="DK120" s="809"/>
      <c r="DL120" s="809">
        <v>460987</v>
      </c>
      <c r="DM120" s="809"/>
      <c r="DN120" s="809"/>
      <c r="DO120" s="809"/>
      <c r="DP120" s="809"/>
      <c r="DQ120" s="809">
        <v>553739</v>
      </c>
      <c r="DR120" s="809"/>
      <c r="DS120" s="809"/>
      <c r="DT120" s="809"/>
      <c r="DU120" s="809"/>
      <c r="DV120" s="812">
        <v>35.1</v>
      </c>
      <c r="DW120" s="812"/>
      <c r="DX120" s="812"/>
      <c r="DY120" s="812"/>
      <c r="DZ120" s="813"/>
    </row>
    <row r="121" spans="1:130" s="52" customFormat="1" ht="26.25" customHeight="1" x14ac:dyDescent="0.2">
      <c r="A121" s="1022"/>
      <c r="B121" s="1018"/>
      <c r="C121" s="845" t="s">
        <v>142</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205</v>
      </c>
      <c r="AB121" s="817"/>
      <c r="AC121" s="817"/>
      <c r="AD121" s="817"/>
      <c r="AE121" s="818"/>
      <c r="AF121" s="819" t="s">
        <v>205</v>
      </c>
      <c r="AG121" s="817"/>
      <c r="AH121" s="817"/>
      <c r="AI121" s="817"/>
      <c r="AJ121" s="818"/>
      <c r="AK121" s="819" t="s">
        <v>205</v>
      </c>
      <c r="AL121" s="817"/>
      <c r="AM121" s="817"/>
      <c r="AN121" s="817"/>
      <c r="AO121" s="818"/>
      <c r="AP121" s="820" t="s">
        <v>205</v>
      </c>
      <c r="AQ121" s="821"/>
      <c r="AR121" s="821"/>
      <c r="AS121" s="821"/>
      <c r="AT121" s="822"/>
      <c r="AU121" s="987"/>
      <c r="AV121" s="988"/>
      <c r="AW121" s="988"/>
      <c r="AX121" s="988"/>
      <c r="AY121" s="989"/>
      <c r="AZ121" s="823" t="s">
        <v>491</v>
      </c>
      <c r="BA121" s="824"/>
      <c r="BB121" s="824"/>
      <c r="BC121" s="824"/>
      <c r="BD121" s="824"/>
      <c r="BE121" s="824"/>
      <c r="BF121" s="824"/>
      <c r="BG121" s="824"/>
      <c r="BH121" s="824"/>
      <c r="BI121" s="824"/>
      <c r="BJ121" s="824"/>
      <c r="BK121" s="824"/>
      <c r="BL121" s="824"/>
      <c r="BM121" s="824"/>
      <c r="BN121" s="824"/>
      <c r="BO121" s="824"/>
      <c r="BP121" s="825"/>
      <c r="BQ121" s="826">
        <v>1347</v>
      </c>
      <c r="BR121" s="827"/>
      <c r="BS121" s="827"/>
      <c r="BT121" s="827"/>
      <c r="BU121" s="827"/>
      <c r="BV121" s="827">
        <v>684</v>
      </c>
      <c r="BW121" s="827"/>
      <c r="BX121" s="827"/>
      <c r="BY121" s="827"/>
      <c r="BZ121" s="827"/>
      <c r="CA121" s="827" t="s">
        <v>205</v>
      </c>
      <c r="CB121" s="827"/>
      <c r="CC121" s="827"/>
      <c r="CD121" s="827"/>
      <c r="CE121" s="827"/>
      <c r="CF121" s="828" t="s">
        <v>205</v>
      </c>
      <c r="CG121" s="829"/>
      <c r="CH121" s="829"/>
      <c r="CI121" s="829"/>
      <c r="CJ121" s="829"/>
      <c r="CK121" s="995"/>
      <c r="CL121" s="996"/>
      <c r="CM121" s="996"/>
      <c r="CN121" s="996"/>
      <c r="CO121" s="997"/>
      <c r="CP121" s="865" t="s">
        <v>21</v>
      </c>
      <c r="CQ121" s="866"/>
      <c r="CR121" s="866"/>
      <c r="CS121" s="866"/>
      <c r="CT121" s="866"/>
      <c r="CU121" s="866"/>
      <c r="CV121" s="866"/>
      <c r="CW121" s="866"/>
      <c r="CX121" s="866"/>
      <c r="CY121" s="866"/>
      <c r="CZ121" s="866"/>
      <c r="DA121" s="866"/>
      <c r="DB121" s="866"/>
      <c r="DC121" s="866"/>
      <c r="DD121" s="866"/>
      <c r="DE121" s="866"/>
      <c r="DF121" s="867"/>
      <c r="DG121" s="826">
        <v>119536</v>
      </c>
      <c r="DH121" s="827"/>
      <c r="DI121" s="827"/>
      <c r="DJ121" s="827"/>
      <c r="DK121" s="827"/>
      <c r="DL121" s="827">
        <v>112439</v>
      </c>
      <c r="DM121" s="827"/>
      <c r="DN121" s="827"/>
      <c r="DO121" s="827"/>
      <c r="DP121" s="827"/>
      <c r="DQ121" s="827">
        <v>106558</v>
      </c>
      <c r="DR121" s="827"/>
      <c r="DS121" s="827"/>
      <c r="DT121" s="827"/>
      <c r="DU121" s="827"/>
      <c r="DV121" s="830">
        <v>6.8</v>
      </c>
      <c r="DW121" s="830"/>
      <c r="DX121" s="830"/>
      <c r="DY121" s="830"/>
      <c r="DZ121" s="831"/>
    </row>
    <row r="122" spans="1:130" s="52" customFormat="1" ht="26.25" customHeight="1" x14ac:dyDescent="0.2">
      <c r="A122" s="1022"/>
      <c r="B122" s="1018"/>
      <c r="C122" s="823" t="s">
        <v>485</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205</v>
      </c>
      <c r="AB122" s="817"/>
      <c r="AC122" s="817"/>
      <c r="AD122" s="817"/>
      <c r="AE122" s="818"/>
      <c r="AF122" s="819" t="s">
        <v>205</v>
      </c>
      <c r="AG122" s="817"/>
      <c r="AH122" s="817"/>
      <c r="AI122" s="817"/>
      <c r="AJ122" s="818"/>
      <c r="AK122" s="819" t="s">
        <v>205</v>
      </c>
      <c r="AL122" s="817"/>
      <c r="AM122" s="817"/>
      <c r="AN122" s="817"/>
      <c r="AO122" s="818"/>
      <c r="AP122" s="820" t="s">
        <v>205</v>
      </c>
      <c r="AQ122" s="821"/>
      <c r="AR122" s="821"/>
      <c r="AS122" s="821"/>
      <c r="AT122" s="822"/>
      <c r="AU122" s="987"/>
      <c r="AV122" s="988"/>
      <c r="AW122" s="988"/>
      <c r="AX122" s="988"/>
      <c r="AY122" s="989"/>
      <c r="AZ122" s="848" t="s">
        <v>493</v>
      </c>
      <c r="BA122" s="832"/>
      <c r="BB122" s="832"/>
      <c r="BC122" s="832"/>
      <c r="BD122" s="832"/>
      <c r="BE122" s="832"/>
      <c r="BF122" s="832"/>
      <c r="BG122" s="832"/>
      <c r="BH122" s="832"/>
      <c r="BI122" s="832"/>
      <c r="BJ122" s="832"/>
      <c r="BK122" s="832"/>
      <c r="BL122" s="832"/>
      <c r="BM122" s="832"/>
      <c r="BN122" s="832"/>
      <c r="BO122" s="832"/>
      <c r="BP122" s="833"/>
      <c r="BQ122" s="849">
        <v>2232374</v>
      </c>
      <c r="BR122" s="850"/>
      <c r="BS122" s="850"/>
      <c r="BT122" s="850"/>
      <c r="BU122" s="850"/>
      <c r="BV122" s="850">
        <v>2225336</v>
      </c>
      <c r="BW122" s="850"/>
      <c r="BX122" s="850"/>
      <c r="BY122" s="850"/>
      <c r="BZ122" s="850"/>
      <c r="CA122" s="850">
        <v>2112860</v>
      </c>
      <c r="CB122" s="850"/>
      <c r="CC122" s="850"/>
      <c r="CD122" s="850"/>
      <c r="CE122" s="850"/>
      <c r="CF122" s="868">
        <v>134</v>
      </c>
      <c r="CG122" s="869"/>
      <c r="CH122" s="869"/>
      <c r="CI122" s="869"/>
      <c r="CJ122" s="869"/>
      <c r="CK122" s="995"/>
      <c r="CL122" s="996"/>
      <c r="CM122" s="996"/>
      <c r="CN122" s="996"/>
      <c r="CO122" s="997"/>
      <c r="CP122" s="865" t="s">
        <v>29</v>
      </c>
      <c r="CQ122" s="866"/>
      <c r="CR122" s="866"/>
      <c r="CS122" s="866"/>
      <c r="CT122" s="866"/>
      <c r="CU122" s="866"/>
      <c r="CV122" s="866"/>
      <c r="CW122" s="866"/>
      <c r="CX122" s="866"/>
      <c r="CY122" s="866"/>
      <c r="CZ122" s="866"/>
      <c r="DA122" s="866"/>
      <c r="DB122" s="866"/>
      <c r="DC122" s="866"/>
      <c r="DD122" s="866"/>
      <c r="DE122" s="866"/>
      <c r="DF122" s="867"/>
      <c r="DG122" s="826" t="s">
        <v>205</v>
      </c>
      <c r="DH122" s="827"/>
      <c r="DI122" s="827"/>
      <c r="DJ122" s="827"/>
      <c r="DK122" s="827"/>
      <c r="DL122" s="827" t="s">
        <v>205</v>
      </c>
      <c r="DM122" s="827"/>
      <c r="DN122" s="827"/>
      <c r="DO122" s="827"/>
      <c r="DP122" s="827"/>
      <c r="DQ122" s="827" t="s">
        <v>205</v>
      </c>
      <c r="DR122" s="827"/>
      <c r="DS122" s="827"/>
      <c r="DT122" s="827"/>
      <c r="DU122" s="827"/>
      <c r="DV122" s="830" t="s">
        <v>205</v>
      </c>
      <c r="DW122" s="830"/>
      <c r="DX122" s="830"/>
      <c r="DY122" s="830"/>
      <c r="DZ122" s="831"/>
    </row>
    <row r="123" spans="1:130" s="52" customFormat="1" ht="26.25" customHeight="1" x14ac:dyDescent="0.2">
      <c r="A123" s="1022"/>
      <c r="B123" s="1018"/>
      <c r="C123" s="823" t="s">
        <v>486</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205</v>
      </c>
      <c r="AB123" s="817"/>
      <c r="AC123" s="817"/>
      <c r="AD123" s="817"/>
      <c r="AE123" s="818"/>
      <c r="AF123" s="819" t="s">
        <v>205</v>
      </c>
      <c r="AG123" s="817"/>
      <c r="AH123" s="817"/>
      <c r="AI123" s="817"/>
      <c r="AJ123" s="818"/>
      <c r="AK123" s="819" t="s">
        <v>205</v>
      </c>
      <c r="AL123" s="817"/>
      <c r="AM123" s="817"/>
      <c r="AN123" s="817"/>
      <c r="AO123" s="818"/>
      <c r="AP123" s="820" t="s">
        <v>205</v>
      </c>
      <c r="AQ123" s="821"/>
      <c r="AR123" s="821"/>
      <c r="AS123" s="821"/>
      <c r="AT123" s="822"/>
      <c r="AU123" s="990"/>
      <c r="AV123" s="991"/>
      <c r="AW123" s="991"/>
      <c r="AX123" s="991"/>
      <c r="AY123" s="991"/>
      <c r="AZ123" s="73" t="s">
        <v>275</v>
      </c>
      <c r="BA123" s="73"/>
      <c r="BB123" s="73"/>
      <c r="BC123" s="73"/>
      <c r="BD123" s="73"/>
      <c r="BE123" s="73"/>
      <c r="BF123" s="73"/>
      <c r="BG123" s="73"/>
      <c r="BH123" s="73"/>
      <c r="BI123" s="73"/>
      <c r="BJ123" s="73"/>
      <c r="BK123" s="73"/>
      <c r="BL123" s="73"/>
      <c r="BM123" s="73"/>
      <c r="BN123" s="73"/>
      <c r="BO123" s="837" t="s">
        <v>494</v>
      </c>
      <c r="BP123" s="851"/>
      <c r="BQ123" s="870">
        <v>6513702</v>
      </c>
      <c r="BR123" s="871"/>
      <c r="BS123" s="871"/>
      <c r="BT123" s="871"/>
      <c r="BU123" s="871"/>
      <c r="BV123" s="871">
        <v>6374018</v>
      </c>
      <c r="BW123" s="871"/>
      <c r="BX123" s="871"/>
      <c r="BY123" s="871"/>
      <c r="BZ123" s="871"/>
      <c r="CA123" s="871">
        <v>6417189</v>
      </c>
      <c r="CB123" s="871"/>
      <c r="CC123" s="871"/>
      <c r="CD123" s="871"/>
      <c r="CE123" s="871"/>
      <c r="CF123" s="852"/>
      <c r="CG123" s="853"/>
      <c r="CH123" s="853"/>
      <c r="CI123" s="853"/>
      <c r="CJ123" s="854"/>
      <c r="CK123" s="995"/>
      <c r="CL123" s="996"/>
      <c r="CM123" s="996"/>
      <c r="CN123" s="996"/>
      <c r="CO123" s="997"/>
      <c r="CP123" s="865" t="s">
        <v>231</v>
      </c>
      <c r="CQ123" s="866"/>
      <c r="CR123" s="866"/>
      <c r="CS123" s="866"/>
      <c r="CT123" s="866"/>
      <c r="CU123" s="866"/>
      <c r="CV123" s="866"/>
      <c r="CW123" s="866"/>
      <c r="CX123" s="866"/>
      <c r="CY123" s="866"/>
      <c r="CZ123" s="866"/>
      <c r="DA123" s="866"/>
      <c r="DB123" s="866"/>
      <c r="DC123" s="866"/>
      <c r="DD123" s="866"/>
      <c r="DE123" s="866"/>
      <c r="DF123" s="867"/>
      <c r="DG123" s="816" t="s">
        <v>205</v>
      </c>
      <c r="DH123" s="817"/>
      <c r="DI123" s="817"/>
      <c r="DJ123" s="817"/>
      <c r="DK123" s="818"/>
      <c r="DL123" s="819" t="s">
        <v>205</v>
      </c>
      <c r="DM123" s="817"/>
      <c r="DN123" s="817"/>
      <c r="DO123" s="817"/>
      <c r="DP123" s="818"/>
      <c r="DQ123" s="819" t="s">
        <v>205</v>
      </c>
      <c r="DR123" s="817"/>
      <c r="DS123" s="817"/>
      <c r="DT123" s="817"/>
      <c r="DU123" s="818"/>
      <c r="DV123" s="820" t="s">
        <v>205</v>
      </c>
      <c r="DW123" s="821"/>
      <c r="DX123" s="821"/>
      <c r="DY123" s="821"/>
      <c r="DZ123" s="822"/>
    </row>
    <row r="124" spans="1:130" s="52" customFormat="1" ht="26.25" customHeight="1" x14ac:dyDescent="0.2">
      <c r="A124" s="1022"/>
      <c r="B124" s="1018"/>
      <c r="C124" s="823" t="s">
        <v>341</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205</v>
      </c>
      <c r="AB124" s="817"/>
      <c r="AC124" s="817"/>
      <c r="AD124" s="817"/>
      <c r="AE124" s="818"/>
      <c r="AF124" s="819" t="s">
        <v>205</v>
      </c>
      <c r="AG124" s="817"/>
      <c r="AH124" s="817"/>
      <c r="AI124" s="817"/>
      <c r="AJ124" s="818"/>
      <c r="AK124" s="819" t="s">
        <v>205</v>
      </c>
      <c r="AL124" s="817"/>
      <c r="AM124" s="817"/>
      <c r="AN124" s="817"/>
      <c r="AO124" s="818"/>
      <c r="AP124" s="820" t="s">
        <v>205</v>
      </c>
      <c r="AQ124" s="821"/>
      <c r="AR124" s="821"/>
      <c r="AS124" s="821"/>
      <c r="AT124" s="822"/>
      <c r="AU124" s="872" t="s">
        <v>495</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205</v>
      </c>
      <c r="BR124" s="876"/>
      <c r="BS124" s="876"/>
      <c r="BT124" s="876"/>
      <c r="BU124" s="876"/>
      <c r="BV124" s="876" t="s">
        <v>205</v>
      </c>
      <c r="BW124" s="876"/>
      <c r="BX124" s="876"/>
      <c r="BY124" s="876"/>
      <c r="BZ124" s="876"/>
      <c r="CA124" s="876" t="s">
        <v>205</v>
      </c>
      <c r="CB124" s="876"/>
      <c r="CC124" s="876"/>
      <c r="CD124" s="876"/>
      <c r="CE124" s="876"/>
      <c r="CF124" s="877"/>
      <c r="CG124" s="878"/>
      <c r="CH124" s="878"/>
      <c r="CI124" s="878"/>
      <c r="CJ124" s="879"/>
      <c r="CK124" s="998"/>
      <c r="CL124" s="998"/>
      <c r="CM124" s="998"/>
      <c r="CN124" s="998"/>
      <c r="CO124" s="999"/>
      <c r="CP124" s="865" t="s">
        <v>496</v>
      </c>
      <c r="CQ124" s="866"/>
      <c r="CR124" s="866"/>
      <c r="CS124" s="866"/>
      <c r="CT124" s="866"/>
      <c r="CU124" s="866"/>
      <c r="CV124" s="866"/>
      <c r="CW124" s="866"/>
      <c r="CX124" s="866"/>
      <c r="CY124" s="866"/>
      <c r="CZ124" s="866"/>
      <c r="DA124" s="866"/>
      <c r="DB124" s="866"/>
      <c r="DC124" s="866"/>
      <c r="DD124" s="866"/>
      <c r="DE124" s="866"/>
      <c r="DF124" s="867"/>
      <c r="DG124" s="855" t="s">
        <v>205</v>
      </c>
      <c r="DH124" s="856"/>
      <c r="DI124" s="856"/>
      <c r="DJ124" s="856"/>
      <c r="DK124" s="857"/>
      <c r="DL124" s="858" t="s">
        <v>205</v>
      </c>
      <c r="DM124" s="856"/>
      <c r="DN124" s="856"/>
      <c r="DO124" s="856"/>
      <c r="DP124" s="857"/>
      <c r="DQ124" s="858" t="s">
        <v>205</v>
      </c>
      <c r="DR124" s="856"/>
      <c r="DS124" s="856"/>
      <c r="DT124" s="856"/>
      <c r="DU124" s="857"/>
      <c r="DV124" s="859" t="s">
        <v>205</v>
      </c>
      <c r="DW124" s="860"/>
      <c r="DX124" s="860"/>
      <c r="DY124" s="860"/>
      <c r="DZ124" s="861"/>
    </row>
    <row r="125" spans="1:130" s="52" customFormat="1" ht="26.25" customHeight="1" x14ac:dyDescent="0.2">
      <c r="A125" s="1022"/>
      <c r="B125" s="1018"/>
      <c r="C125" s="823" t="s">
        <v>489</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205</v>
      </c>
      <c r="AB125" s="817"/>
      <c r="AC125" s="817"/>
      <c r="AD125" s="817"/>
      <c r="AE125" s="818"/>
      <c r="AF125" s="819" t="s">
        <v>205</v>
      </c>
      <c r="AG125" s="817"/>
      <c r="AH125" s="817"/>
      <c r="AI125" s="817"/>
      <c r="AJ125" s="818"/>
      <c r="AK125" s="819" t="s">
        <v>205</v>
      </c>
      <c r="AL125" s="817"/>
      <c r="AM125" s="817"/>
      <c r="AN125" s="817"/>
      <c r="AO125" s="818"/>
      <c r="AP125" s="820" t="s">
        <v>205</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497</v>
      </c>
      <c r="CL125" s="993"/>
      <c r="CM125" s="993"/>
      <c r="CN125" s="993"/>
      <c r="CO125" s="994"/>
      <c r="CP125" s="807" t="s">
        <v>145</v>
      </c>
      <c r="CQ125" s="798"/>
      <c r="CR125" s="798"/>
      <c r="CS125" s="798"/>
      <c r="CT125" s="798"/>
      <c r="CU125" s="798"/>
      <c r="CV125" s="798"/>
      <c r="CW125" s="798"/>
      <c r="CX125" s="798"/>
      <c r="CY125" s="798"/>
      <c r="CZ125" s="798"/>
      <c r="DA125" s="798"/>
      <c r="DB125" s="798"/>
      <c r="DC125" s="798"/>
      <c r="DD125" s="798"/>
      <c r="DE125" s="798"/>
      <c r="DF125" s="799"/>
      <c r="DG125" s="808" t="s">
        <v>205</v>
      </c>
      <c r="DH125" s="809"/>
      <c r="DI125" s="809"/>
      <c r="DJ125" s="809"/>
      <c r="DK125" s="809"/>
      <c r="DL125" s="809" t="s">
        <v>205</v>
      </c>
      <c r="DM125" s="809"/>
      <c r="DN125" s="809"/>
      <c r="DO125" s="809"/>
      <c r="DP125" s="809"/>
      <c r="DQ125" s="809" t="s">
        <v>205</v>
      </c>
      <c r="DR125" s="809"/>
      <c r="DS125" s="809"/>
      <c r="DT125" s="809"/>
      <c r="DU125" s="809"/>
      <c r="DV125" s="812" t="s">
        <v>205</v>
      </c>
      <c r="DW125" s="812"/>
      <c r="DX125" s="812"/>
      <c r="DY125" s="812"/>
      <c r="DZ125" s="813"/>
    </row>
    <row r="126" spans="1:130" s="52" customFormat="1" ht="26.25" customHeight="1" x14ac:dyDescent="0.2">
      <c r="A126" s="1022"/>
      <c r="B126" s="1018"/>
      <c r="C126" s="823" t="s">
        <v>490</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205</v>
      </c>
      <c r="AB126" s="817"/>
      <c r="AC126" s="817"/>
      <c r="AD126" s="817"/>
      <c r="AE126" s="818"/>
      <c r="AF126" s="819" t="s">
        <v>205</v>
      </c>
      <c r="AG126" s="817"/>
      <c r="AH126" s="817"/>
      <c r="AI126" s="817"/>
      <c r="AJ126" s="818"/>
      <c r="AK126" s="819" t="s">
        <v>205</v>
      </c>
      <c r="AL126" s="817"/>
      <c r="AM126" s="817"/>
      <c r="AN126" s="817"/>
      <c r="AO126" s="818"/>
      <c r="AP126" s="820" t="s">
        <v>205</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425</v>
      </c>
      <c r="CQ126" s="824"/>
      <c r="CR126" s="824"/>
      <c r="CS126" s="824"/>
      <c r="CT126" s="824"/>
      <c r="CU126" s="824"/>
      <c r="CV126" s="824"/>
      <c r="CW126" s="824"/>
      <c r="CX126" s="824"/>
      <c r="CY126" s="824"/>
      <c r="CZ126" s="824"/>
      <c r="DA126" s="824"/>
      <c r="DB126" s="824"/>
      <c r="DC126" s="824"/>
      <c r="DD126" s="824"/>
      <c r="DE126" s="824"/>
      <c r="DF126" s="825"/>
      <c r="DG126" s="826" t="s">
        <v>205</v>
      </c>
      <c r="DH126" s="827"/>
      <c r="DI126" s="827"/>
      <c r="DJ126" s="827"/>
      <c r="DK126" s="827"/>
      <c r="DL126" s="827" t="s">
        <v>205</v>
      </c>
      <c r="DM126" s="827"/>
      <c r="DN126" s="827"/>
      <c r="DO126" s="827"/>
      <c r="DP126" s="827"/>
      <c r="DQ126" s="827" t="s">
        <v>205</v>
      </c>
      <c r="DR126" s="827"/>
      <c r="DS126" s="827"/>
      <c r="DT126" s="827"/>
      <c r="DU126" s="827"/>
      <c r="DV126" s="830" t="s">
        <v>205</v>
      </c>
      <c r="DW126" s="830"/>
      <c r="DX126" s="830"/>
      <c r="DY126" s="830"/>
      <c r="DZ126" s="831"/>
    </row>
    <row r="127" spans="1:130" s="52" customFormat="1" ht="26.25" customHeight="1" x14ac:dyDescent="0.2">
      <c r="A127" s="1023"/>
      <c r="B127" s="1020"/>
      <c r="C127" s="848" t="s">
        <v>87</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205</v>
      </c>
      <c r="AB127" s="817"/>
      <c r="AC127" s="817"/>
      <c r="AD127" s="817"/>
      <c r="AE127" s="818"/>
      <c r="AF127" s="819" t="s">
        <v>205</v>
      </c>
      <c r="AG127" s="817"/>
      <c r="AH127" s="817"/>
      <c r="AI127" s="817"/>
      <c r="AJ127" s="818"/>
      <c r="AK127" s="819" t="s">
        <v>205</v>
      </c>
      <c r="AL127" s="817"/>
      <c r="AM127" s="817"/>
      <c r="AN127" s="817"/>
      <c r="AO127" s="818"/>
      <c r="AP127" s="820" t="s">
        <v>205</v>
      </c>
      <c r="AQ127" s="821"/>
      <c r="AR127" s="821"/>
      <c r="AS127" s="821"/>
      <c r="AT127" s="822"/>
      <c r="AU127" s="60"/>
      <c r="AV127" s="60"/>
      <c r="AW127" s="60"/>
      <c r="AX127" s="880" t="s">
        <v>500</v>
      </c>
      <c r="AY127" s="881"/>
      <c r="AZ127" s="881"/>
      <c r="BA127" s="881"/>
      <c r="BB127" s="881"/>
      <c r="BC127" s="881"/>
      <c r="BD127" s="881"/>
      <c r="BE127" s="882"/>
      <c r="BF127" s="883" t="s">
        <v>501</v>
      </c>
      <c r="BG127" s="881"/>
      <c r="BH127" s="881"/>
      <c r="BI127" s="881"/>
      <c r="BJ127" s="881"/>
      <c r="BK127" s="881"/>
      <c r="BL127" s="882"/>
      <c r="BM127" s="883" t="s">
        <v>426</v>
      </c>
      <c r="BN127" s="881"/>
      <c r="BO127" s="881"/>
      <c r="BP127" s="881"/>
      <c r="BQ127" s="881"/>
      <c r="BR127" s="881"/>
      <c r="BS127" s="882"/>
      <c r="BT127" s="883" t="s">
        <v>412</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421</v>
      </c>
      <c r="CQ127" s="824"/>
      <c r="CR127" s="824"/>
      <c r="CS127" s="824"/>
      <c r="CT127" s="824"/>
      <c r="CU127" s="824"/>
      <c r="CV127" s="824"/>
      <c r="CW127" s="824"/>
      <c r="CX127" s="824"/>
      <c r="CY127" s="824"/>
      <c r="CZ127" s="824"/>
      <c r="DA127" s="824"/>
      <c r="DB127" s="824"/>
      <c r="DC127" s="824"/>
      <c r="DD127" s="824"/>
      <c r="DE127" s="824"/>
      <c r="DF127" s="825"/>
      <c r="DG127" s="826" t="s">
        <v>205</v>
      </c>
      <c r="DH127" s="827"/>
      <c r="DI127" s="827"/>
      <c r="DJ127" s="827"/>
      <c r="DK127" s="827"/>
      <c r="DL127" s="827" t="s">
        <v>205</v>
      </c>
      <c r="DM127" s="827"/>
      <c r="DN127" s="827"/>
      <c r="DO127" s="827"/>
      <c r="DP127" s="827"/>
      <c r="DQ127" s="827" t="s">
        <v>205</v>
      </c>
      <c r="DR127" s="827"/>
      <c r="DS127" s="827"/>
      <c r="DT127" s="827"/>
      <c r="DU127" s="827"/>
      <c r="DV127" s="830" t="s">
        <v>205</v>
      </c>
      <c r="DW127" s="830"/>
      <c r="DX127" s="830"/>
      <c r="DY127" s="830"/>
      <c r="DZ127" s="831"/>
    </row>
    <row r="128" spans="1:130" s="52" customFormat="1" ht="26.25" customHeight="1" x14ac:dyDescent="0.2">
      <c r="A128" s="885" t="s">
        <v>502</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7</v>
      </c>
      <c r="X128" s="887"/>
      <c r="Y128" s="887"/>
      <c r="Z128" s="888"/>
      <c r="AA128" s="800">
        <v>221</v>
      </c>
      <c r="AB128" s="801"/>
      <c r="AC128" s="801"/>
      <c r="AD128" s="801"/>
      <c r="AE128" s="802"/>
      <c r="AF128" s="803">
        <v>788</v>
      </c>
      <c r="AG128" s="801"/>
      <c r="AH128" s="801"/>
      <c r="AI128" s="801"/>
      <c r="AJ128" s="802"/>
      <c r="AK128" s="803">
        <v>226</v>
      </c>
      <c r="AL128" s="801"/>
      <c r="AM128" s="801"/>
      <c r="AN128" s="801"/>
      <c r="AO128" s="802"/>
      <c r="AP128" s="889"/>
      <c r="AQ128" s="890"/>
      <c r="AR128" s="890"/>
      <c r="AS128" s="890"/>
      <c r="AT128" s="891"/>
      <c r="AU128" s="60"/>
      <c r="AV128" s="60"/>
      <c r="AW128" s="60"/>
      <c r="AX128" s="797" t="s">
        <v>310</v>
      </c>
      <c r="AY128" s="798"/>
      <c r="AZ128" s="798"/>
      <c r="BA128" s="798"/>
      <c r="BB128" s="798"/>
      <c r="BC128" s="798"/>
      <c r="BD128" s="798"/>
      <c r="BE128" s="799"/>
      <c r="BF128" s="892" t="s">
        <v>205</v>
      </c>
      <c r="BG128" s="893"/>
      <c r="BH128" s="893"/>
      <c r="BI128" s="893"/>
      <c r="BJ128" s="893"/>
      <c r="BK128" s="893"/>
      <c r="BL128" s="894"/>
      <c r="BM128" s="892">
        <v>15</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402</v>
      </c>
      <c r="CQ128" s="691"/>
      <c r="CR128" s="691"/>
      <c r="CS128" s="691"/>
      <c r="CT128" s="691"/>
      <c r="CU128" s="691"/>
      <c r="CV128" s="691"/>
      <c r="CW128" s="691"/>
      <c r="CX128" s="691"/>
      <c r="CY128" s="691"/>
      <c r="CZ128" s="691"/>
      <c r="DA128" s="691"/>
      <c r="DB128" s="691"/>
      <c r="DC128" s="691"/>
      <c r="DD128" s="691"/>
      <c r="DE128" s="691"/>
      <c r="DF128" s="897"/>
      <c r="DG128" s="898" t="s">
        <v>205</v>
      </c>
      <c r="DH128" s="899"/>
      <c r="DI128" s="899"/>
      <c r="DJ128" s="899"/>
      <c r="DK128" s="899"/>
      <c r="DL128" s="899" t="s">
        <v>205</v>
      </c>
      <c r="DM128" s="899"/>
      <c r="DN128" s="899"/>
      <c r="DO128" s="899"/>
      <c r="DP128" s="899"/>
      <c r="DQ128" s="899" t="s">
        <v>205</v>
      </c>
      <c r="DR128" s="899"/>
      <c r="DS128" s="899"/>
      <c r="DT128" s="899"/>
      <c r="DU128" s="899"/>
      <c r="DV128" s="900" t="s">
        <v>205</v>
      </c>
      <c r="DW128" s="900"/>
      <c r="DX128" s="900"/>
      <c r="DY128" s="900"/>
      <c r="DZ128" s="901"/>
    </row>
    <row r="129" spans="1:131" s="52" customFormat="1" ht="26.25" customHeight="1" x14ac:dyDescent="0.2">
      <c r="A129" s="814" t="s">
        <v>178</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242</v>
      </c>
      <c r="X129" s="903"/>
      <c r="Y129" s="903"/>
      <c r="Z129" s="904"/>
      <c r="AA129" s="816">
        <v>1598185</v>
      </c>
      <c r="AB129" s="817"/>
      <c r="AC129" s="817"/>
      <c r="AD129" s="817"/>
      <c r="AE129" s="818"/>
      <c r="AF129" s="819">
        <v>1684739</v>
      </c>
      <c r="AG129" s="817"/>
      <c r="AH129" s="817"/>
      <c r="AI129" s="817"/>
      <c r="AJ129" s="818"/>
      <c r="AK129" s="819">
        <v>1830465</v>
      </c>
      <c r="AL129" s="817"/>
      <c r="AM129" s="817"/>
      <c r="AN129" s="817"/>
      <c r="AO129" s="818"/>
      <c r="AP129" s="905"/>
      <c r="AQ129" s="906"/>
      <c r="AR129" s="906"/>
      <c r="AS129" s="906"/>
      <c r="AT129" s="907"/>
      <c r="AU129" s="71"/>
      <c r="AV129" s="71"/>
      <c r="AW129" s="71"/>
      <c r="AX129" s="908" t="s">
        <v>127</v>
      </c>
      <c r="AY129" s="824"/>
      <c r="AZ129" s="824"/>
      <c r="BA129" s="824"/>
      <c r="BB129" s="824"/>
      <c r="BC129" s="824"/>
      <c r="BD129" s="824"/>
      <c r="BE129" s="825"/>
      <c r="BF129" s="909" t="s">
        <v>205</v>
      </c>
      <c r="BG129" s="910"/>
      <c r="BH129" s="910"/>
      <c r="BI129" s="910"/>
      <c r="BJ129" s="910"/>
      <c r="BK129" s="910"/>
      <c r="BL129" s="911"/>
      <c r="BM129" s="909">
        <v>20</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814" t="s">
        <v>503</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505</v>
      </c>
      <c r="X130" s="903"/>
      <c r="Y130" s="903"/>
      <c r="Z130" s="904"/>
      <c r="AA130" s="816">
        <v>232426</v>
      </c>
      <c r="AB130" s="817"/>
      <c r="AC130" s="817"/>
      <c r="AD130" s="817"/>
      <c r="AE130" s="818"/>
      <c r="AF130" s="819">
        <v>241452</v>
      </c>
      <c r="AG130" s="817"/>
      <c r="AH130" s="817"/>
      <c r="AI130" s="817"/>
      <c r="AJ130" s="818"/>
      <c r="AK130" s="819">
        <v>253796</v>
      </c>
      <c r="AL130" s="817"/>
      <c r="AM130" s="817"/>
      <c r="AN130" s="817"/>
      <c r="AO130" s="818"/>
      <c r="AP130" s="905"/>
      <c r="AQ130" s="906"/>
      <c r="AR130" s="906"/>
      <c r="AS130" s="906"/>
      <c r="AT130" s="907"/>
      <c r="AU130" s="71"/>
      <c r="AV130" s="71"/>
      <c r="AW130" s="71"/>
      <c r="AX130" s="908" t="s">
        <v>441</v>
      </c>
      <c r="AY130" s="824"/>
      <c r="AZ130" s="824"/>
      <c r="BA130" s="824"/>
      <c r="BB130" s="824"/>
      <c r="BC130" s="824"/>
      <c r="BD130" s="824"/>
      <c r="BE130" s="825"/>
      <c r="BF130" s="913">
        <v>6.6</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181</v>
      </c>
      <c r="X131" s="920"/>
      <c r="Y131" s="920"/>
      <c r="Z131" s="921"/>
      <c r="AA131" s="855">
        <v>1365759</v>
      </c>
      <c r="AB131" s="856"/>
      <c r="AC131" s="856"/>
      <c r="AD131" s="856"/>
      <c r="AE131" s="857"/>
      <c r="AF131" s="858">
        <v>1443287</v>
      </c>
      <c r="AG131" s="856"/>
      <c r="AH131" s="856"/>
      <c r="AI131" s="856"/>
      <c r="AJ131" s="857"/>
      <c r="AK131" s="858">
        <v>1576669</v>
      </c>
      <c r="AL131" s="856"/>
      <c r="AM131" s="856"/>
      <c r="AN131" s="856"/>
      <c r="AO131" s="857"/>
      <c r="AP131" s="922"/>
      <c r="AQ131" s="923"/>
      <c r="AR131" s="923"/>
      <c r="AS131" s="923"/>
      <c r="AT131" s="924"/>
      <c r="AU131" s="71"/>
      <c r="AV131" s="71"/>
      <c r="AW131" s="71"/>
      <c r="AX131" s="925" t="s">
        <v>477</v>
      </c>
      <c r="AY131" s="691"/>
      <c r="AZ131" s="691"/>
      <c r="BA131" s="691"/>
      <c r="BB131" s="691"/>
      <c r="BC131" s="691"/>
      <c r="BD131" s="691"/>
      <c r="BE131" s="897"/>
      <c r="BF131" s="926" t="s">
        <v>205</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1005" t="s">
        <v>33</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506</v>
      </c>
      <c r="W132" s="932"/>
      <c r="X132" s="932"/>
      <c r="Y132" s="932"/>
      <c r="Z132" s="933"/>
      <c r="AA132" s="934">
        <v>6.9126397849999996</v>
      </c>
      <c r="AB132" s="935"/>
      <c r="AC132" s="935"/>
      <c r="AD132" s="935"/>
      <c r="AE132" s="936"/>
      <c r="AF132" s="937">
        <v>7.1388434869999999</v>
      </c>
      <c r="AG132" s="935"/>
      <c r="AH132" s="935"/>
      <c r="AI132" s="935"/>
      <c r="AJ132" s="936"/>
      <c r="AK132" s="937">
        <v>5.8360378749999997</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93</v>
      </c>
      <c r="W133" s="939"/>
      <c r="X133" s="939"/>
      <c r="Y133" s="939"/>
      <c r="Z133" s="940"/>
      <c r="AA133" s="941">
        <v>5.6</v>
      </c>
      <c r="AB133" s="942"/>
      <c r="AC133" s="942"/>
      <c r="AD133" s="942"/>
      <c r="AE133" s="943"/>
      <c r="AF133" s="941">
        <v>6.2</v>
      </c>
      <c r="AG133" s="942"/>
      <c r="AH133" s="942"/>
      <c r="AI133" s="942"/>
      <c r="AJ133" s="943"/>
      <c r="AK133" s="941">
        <v>6.6</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ZFcsy2TcQEVVTMoePk8PyJ2xHxXI+T/cBwZci5dgGIEzt7iXsEmkKaiNbgFwGaJsXchvq89j6Qdibq6eZJxcoQ==" saltValue="svVHc2nxVtWdabwggV3UO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81" customWidth="1"/>
    <col min="121" max="121" width="0" style="82" hidden="1" customWidth="1"/>
    <col min="122" max="122" width="9" style="82" hidden="1" customWidth="1"/>
    <col min="123" max="16384" width="9" style="82" hidden="1"/>
  </cols>
  <sheetData>
    <row r="1" spans="1:120" ht="13"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82"/>
    </row>
    <row r="17" spans="119:120" ht="13" x14ac:dyDescent="0.2">
      <c r="DP17" s="82"/>
    </row>
    <row r="18" spans="119:120" ht="13" x14ac:dyDescent="0.2"/>
    <row r="19" spans="119:120" ht="13" x14ac:dyDescent="0.2"/>
    <row r="20" spans="119:120" ht="13" x14ac:dyDescent="0.2">
      <c r="DO20" s="82"/>
      <c r="DP20" s="82"/>
    </row>
    <row r="21" spans="119:120" ht="13" x14ac:dyDescent="0.2">
      <c r="DP21" s="82"/>
    </row>
    <row r="22" spans="119:120" ht="13" x14ac:dyDescent="0.2"/>
    <row r="23" spans="119:120" ht="13" x14ac:dyDescent="0.2">
      <c r="DO23" s="82"/>
      <c r="DP23" s="82"/>
    </row>
    <row r="24" spans="119:120" ht="13" x14ac:dyDescent="0.2">
      <c r="DP24" s="82"/>
    </row>
    <row r="25" spans="119:120" ht="13" x14ac:dyDescent="0.2">
      <c r="DP25" s="82"/>
    </row>
    <row r="26" spans="119:120" ht="13" x14ac:dyDescent="0.2">
      <c r="DO26" s="82"/>
      <c r="DP26" s="82"/>
    </row>
    <row r="27" spans="119:120" ht="13" x14ac:dyDescent="0.2"/>
    <row r="28" spans="119:120" ht="13" x14ac:dyDescent="0.2">
      <c r="DO28" s="82"/>
      <c r="DP28" s="82"/>
    </row>
    <row r="29" spans="119:120" ht="13" x14ac:dyDescent="0.2">
      <c r="DP29" s="82"/>
    </row>
    <row r="30" spans="119:120" ht="13" x14ac:dyDescent="0.2"/>
    <row r="31" spans="119:120" ht="13" x14ac:dyDescent="0.2">
      <c r="DO31" s="82"/>
      <c r="DP31" s="82"/>
    </row>
    <row r="32" spans="119:120" ht="13" x14ac:dyDescent="0.2"/>
    <row r="33" spans="98:120" ht="13" x14ac:dyDescent="0.2">
      <c r="DO33" s="82"/>
      <c r="DP33" s="82"/>
    </row>
    <row r="34" spans="98:120" ht="13" x14ac:dyDescent="0.2">
      <c r="DM34" s="82"/>
    </row>
    <row r="35" spans="98:120" ht="13" x14ac:dyDescent="0.2">
      <c r="CT35" s="82"/>
      <c r="CU35" s="82"/>
      <c r="CV35" s="82"/>
      <c r="CY35" s="82"/>
      <c r="CZ35" s="82"/>
      <c r="DA35" s="82"/>
      <c r="DD35" s="82"/>
      <c r="DE35" s="82"/>
      <c r="DF35" s="82"/>
      <c r="DI35" s="82"/>
      <c r="DJ35" s="82"/>
      <c r="DK35" s="82"/>
      <c r="DM35" s="82"/>
      <c r="DN35" s="82"/>
      <c r="DO35" s="82"/>
      <c r="DP35" s="82"/>
    </row>
    <row r="36" spans="98:120" ht="13" x14ac:dyDescent="0.2"/>
    <row r="37" spans="98:120" ht="13" x14ac:dyDescent="0.2">
      <c r="CW37" s="82"/>
      <c r="DB37" s="82"/>
      <c r="DG37" s="82"/>
      <c r="DL37" s="82"/>
      <c r="DP37" s="82"/>
    </row>
    <row r="38" spans="98:120" ht="13" x14ac:dyDescent="0.2">
      <c r="CT38" s="82"/>
      <c r="CU38" s="82"/>
      <c r="CV38" s="82"/>
      <c r="CW38" s="82"/>
      <c r="CY38" s="82"/>
      <c r="CZ38" s="82"/>
      <c r="DA38" s="82"/>
      <c r="DB38" s="82"/>
      <c r="DD38" s="82"/>
      <c r="DE38" s="82"/>
      <c r="DF38" s="82"/>
      <c r="DG38" s="82"/>
      <c r="DI38" s="82"/>
      <c r="DJ38" s="82"/>
      <c r="DK38" s="82"/>
      <c r="DL38" s="82"/>
      <c r="DN38" s="82"/>
      <c r="DO38" s="82"/>
      <c r="DP38" s="8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82"/>
      <c r="DO49" s="82"/>
      <c r="DP49" s="8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82"/>
      <c r="CS63" s="82"/>
      <c r="CX63" s="82"/>
      <c r="DC63" s="82"/>
      <c r="DH63" s="82"/>
    </row>
    <row r="64" spans="22:120" ht="13" x14ac:dyDescent="0.2">
      <c r="V64" s="82"/>
    </row>
    <row r="65" spans="15:120" ht="13"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 x14ac:dyDescent="0.2">
      <c r="Q66" s="82"/>
      <c r="S66" s="82"/>
      <c r="U66" s="82"/>
      <c r="DM66" s="82"/>
    </row>
    <row r="67" spans="15:120" ht="13"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 x14ac:dyDescent="0.2"/>
    <row r="69" spans="15:120" ht="13" x14ac:dyDescent="0.2"/>
    <row r="70" spans="15:120" ht="13" x14ac:dyDescent="0.2"/>
    <row r="71" spans="15:120" ht="13" x14ac:dyDescent="0.2"/>
    <row r="72" spans="15:120" ht="13" x14ac:dyDescent="0.2">
      <c r="DP72" s="82"/>
    </row>
    <row r="73" spans="15:120" ht="13" x14ac:dyDescent="0.2">
      <c r="DP73" s="8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82"/>
      <c r="CX96" s="82"/>
      <c r="DC96" s="82"/>
      <c r="DH96" s="82"/>
    </row>
    <row r="97" spans="24:120" ht="13" x14ac:dyDescent="0.2">
      <c r="CS97" s="82"/>
      <c r="CX97" s="82"/>
      <c r="DC97" s="82"/>
      <c r="DH97" s="82"/>
      <c r="DP97" s="81" t="s">
        <v>111</v>
      </c>
    </row>
    <row r="98" spans="24:120" ht="13" hidden="1" x14ac:dyDescent="0.2">
      <c r="CS98" s="82"/>
      <c r="CX98" s="82"/>
      <c r="DC98" s="82"/>
      <c r="DH98" s="82"/>
    </row>
    <row r="99" spans="24:120" ht="13"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 hidden="1" x14ac:dyDescent="0.2">
      <c r="CT103" s="82"/>
      <c r="CV103" s="82"/>
      <c r="CW103" s="82"/>
      <c r="CY103" s="82"/>
      <c r="DA103" s="82"/>
      <c r="DB103" s="82"/>
      <c r="DD103" s="82"/>
      <c r="DF103" s="82"/>
      <c r="DG103" s="82"/>
      <c r="DI103" s="82"/>
      <c r="DK103" s="82"/>
      <c r="DL103" s="82"/>
      <c r="DM103" s="82"/>
      <c r="DN103" s="82"/>
      <c r="DO103" s="82"/>
      <c r="DP103" s="82"/>
    </row>
    <row r="104" spans="24:120" ht="13" hidden="1" x14ac:dyDescent="0.2">
      <c r="CV104" s="82"/>
      <c r="CW104" s="82"/>
      <c r="DA104" s="82"/>
      <c r="DB104" s="82"/>
      <c r="DF104" s="82"/>
      <c r="DG104" s="82"/>
      <c r="DK104" s="82"/>
      <c r="DL104" s="82"/>
      <c r="DN104" s="82"/>
      <c r="DO104" s="82"/>
      <c r="DP104" s="82"/>
    </row>
    <row r="105" spans="24:120" ht="12.75" hidden="1" customHeight="1" x14ac:dyDescent="0.2"/>
  </sheetData>
  <sheetProtection algorithmName="SHA-512" hashValue="/7SIjHyHLplzMBK4d8WU3uqTmd6mc8zcz1JExb2H+v8qiO81ytuIsjAcXpn11AbvkVH7pa1Eu6UGai3s9yuB/Q==" saltValue="IUdqlvaVeaBjtp+uKs6Gaw==" spinCount="100000" sheet="1" objects="1" scenarios="1"/>
  <phoneticPr fontId="6"/>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uahTmNGOVVbHL7UnbVKpnXIChR0JEmUiMQWspmwRrlYMIjFx7uVfjJZkJFyna+NLf3wslKYhtT4IyXKcjwzHwg==" saltValue="l93D1ADAWyCJ/IK3E89VhA=="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0" customWidth="1"/>
    <col min="37" max="44" width="17" style="50" customWidth="1"/>
    <col min="45" max="45" width="6.08984375" style="83" customWidth="1"/>
    <col min="46" max="46" width="3" style="84" customWidth="1"/>
    <col min="47" max="47" width="19.08984375" style="50" hidden="1" customWidth="1"/>
    <col min="48" max="52" width="12.6328125" style="50" hidden="1" customWidth="1"/>
    <col min="53" max="53" width="8.6328125" style="50" hidden="1" customWidth="1"/>
    <col min="54" max="16384" width="8.6328125" style="50" hidden="1"/>
  </cols>
  <sheetData>
    <row r="1" spans="1:46" ht="13" x14ac:dyDescent="0.2">
      <c r="AS1" s="94"/>
      <c r="AT1" s="94"/>
    </row>
    <row r="2" spans="1:46" ht="13" x14ac:dyDescent="0.2">
      <c r="AS2" s="94"/>
      <c r="AT2" s="94"/>
    </row>
    <row r="3" spans="1:46" ht="13" x14ac:dyDescent="0.2">
      <c r="AS3" s="94"/>
      <c r="AT3" s="94"/>
    </row>
    <row r="4" spans="1:46" ht="13" x14ac:dyDescent="0.2">
      <c r="AS4" s="94"/>
      <c r="AT4" s="94"/>
    </row>
    <row r="5" spans="1:46" ht="16.5" x14ac:dyDescent="0.2">
      <c r="A5" s="86" t="s">
        <v>507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334</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97</v>
      </c>
      <c r="AP7" s="131"/>
      <c r="AQ7" s="142" t="s">
        <v>508</v>
      </c>
      <c r="AR7" s="156"/>
    </row>
    <row r="8" spans="1:46" ht="13"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509</v>
      </c>
      <c r="AQ8" s="143" t="s">
        <v>511</v>
      </c>
      <c r="AR8" s="157" t="s">
        <v>19</v>
      </c>
    </row>
    <row r="9" spans="1:46" ht="13"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512</v>
      </c>
      <c r="AL9" s="1025"/>
      <c r="AM9" s="1025"/>
      <c r="AN9" s="1026"/>
      <c r="AO9" s="121">
        <v>544061</v>
      </c>
      <c r="AP9" s="121">
        <v>320224</v>
      </c>
      <c r="AQ9" s="144">
        <v>242692</v>
      </c>
      <c r="AR9" s="158">
        <v>31.9</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211</v>
      </c>
      <c r="AL10" s="1025"/>
      <c r="AM10" s="1025"/>
      <c r="AN10" s="1026"/>
      <c r="AO10" s="122">
        <v>86304</v>
      </c>
      <c r="AP10" s="122">
        <v>50797</v>
      </c>
      <c r="AQ10" s="145">
        <v>27094</v>
      </c>
      <c r="AR10" s="159">
        <v>87.5</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398</v>
      </c>
      <c r="AL11" s="1025"/>
      <c r="AM11" s="1025"/>
      <c r="AN11" s="1026"/>
      <c r="AO11" s="122">
        <v>2561</v>
      </c>
      <c r="AP11" s="122">
        <v>1507</v>
      </c>
      <c r="AQ11" s="145">
        <v>4163</v>
      </c>
      <c r="AR11" s="159">
        <v>-63.8</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226</v>
      </c>
      <c r="AL12" s="1025"/>
      <c r="AM12" s="1025"/>
      <c r="AN12" s="1026"/>
      <c r="AO12" s="122" t="s">
        <v>205</v>
      </c>
      <c r="AP12" s="122" t="s">
        <v>205</v>
      </c>
      <c r="AQ12" s="145" t="s">
        <v>205</v>
      </c>
      <c r="AR12" s="159" t="s">
        <v>205</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513</v>
      </c>
      <c r="AL13" s="1025"/>
      <c r="AM13" s="1025"/>
      <c r="AN13" s="1026"/>
      <c r="AO13" s="122">
        <v>16015</v>
      </c>
      <c r="AP13" s="122">
        <v>9426</v>
      </c>
      <c r="AQ13" s="145">
        <v>8881</v>
      </c>
      <c r="AR13" s="159">
        <v>6.1</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514</v>
      </c>
      <c r="AL14" s="1025"/>
      <c r="AM14" s="1025"/>
      <c r="AN14" s="1026"/>
      <c r="AO14" s="122">
        <v>4928</v>
      </c>
      <c r="AP14" s="122">
        <v>2901</v>
      </c>
      <c r="AQ14" s="145">
        <v>5165</v>
      </c>
      <c r="AR14" s="159">
        <v>-43.8</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313</v>
      </c>
      <c r="AL15" s="1028"/>
      <c r="AM15" s="1028"/>
      <c r="AN15" s="1029"/>
      <c r="AO15" s="122">
        <v>-36775</v>
      </c>
      <c r="AP15" s="122">
        <v>-21645</v>
      </c>
      <c r="AQ15" s="145">
        <v>-18870</v>
      </c>
      <c r="AR15" s="159">
        <v>14.7</v>
      </c>
    </row>
    <row r="16" spans="1:46" ht="13"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275</v>
      </c>
      <c r="AL16" s="1028"/>
      <c r="AM16" s="1028"/>
      <c r="AN16" s="1029"/>
      <c r="AO16" s="122">
        <v>617094</v>
      </c>
      <c r="AP16" s="122">
        <v>363210</v>
      </c>
      <c r="AQ16" s="145">
        <v>269124</v>
      </c>
      <c r="AR16" s="159">
        <v>35</v>
      </c>
    </row>
    <row r="17" spans="1:46" ht="13"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193</v>
      </c>
      <c r="AL19" s="94"/>
      <c r="AM19" s="94"/>
      <c r="AN19" s="94"/>
      <c r="AO19" s="94"/>
      <c r="AP19" s="94"/>
      <c r="AQ19" s="94"/>
      <c r="AR19" s="94"/>
    </row>
    <row r="20" spans="1:46" ht="13"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515</v>
      </c>
      <c r="AP20" s="133" t="s">
        <v>339</v>
      </c>
      <c r="AQ20" s="146" t="s">
        <v>43</v>
      </c>
      <c r="AR20" s="160"/>
    </row>
    <row r="21" spans="1:46" s="85" customFormat="1" ht="13"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516</v>
      </c>
      <c r="AL21" s="1031"/>
      <c r="AM21" s="1031"/>
      <c r="AN21" s="1032"/>
      <c r="AO21" s="124">
        <v>34.14</v>
      </c>
      <c r="AP21" s="134">
        <v>24.07</v>
      </c>
      <c r="AQ21" s="147">
        <v>10.07</v>
      </c>
      <c r="AR21" s="95"/>
      <c r="AS21" s="166"/>
      <c r="AT21" s="87"/>
    </row>
    <row r="22" spans="1:46" s="85" customFormat="1" ht="13"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517</v>
      </c>
      <c r="AL22" s="1031"/>
      <c r="AM22" s="1031"/>
      <c r="AN22" s="1032"/>
      <c r="AO22" s="125">
        <v>92.6</v>
      </c>
      <c r="AP22" s="135">
        <v>94.6</v>
      </c>
      <c r="AQ22" s="148">
        <v>-2</v>
      </c>
      <c r="AR22" s="136"/>
      <c r="AS22" s="166"/>
      <c r="AT22" s="87"/>
    </row>
    <row r="23" spans="1:46" s="85" customFormat="1" ht="13"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 x14ac:dyDescent="0.2">
      <c r="A26" s="1033" t="s">
        <v>518</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ht="13" x14ac:dyDescent="0.2">
      <c r="A27" s="89"/>
      <c r="AO27" s="94"/>
      <c r="AP27" s="94"/>
      <c r="AQ27" s="94"/>
      <c r="AR27" s="94"/>
      <c r="AS27" s="94"/>
      <c r="AT27" s="94"/>
    </row>
    <row r="28" spans="1:46" ht="16.5" x14ac:dyDescent="0.2">
      <c r="A28" s="86" t="s">
        <v>267</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62</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97</v>
      </c>
      <c r="AP30" s="131"/>
      <c r="AQ30" s="142" t="s">
        <v>508</v>
      </c>
      <c r="AR30" s="156"/>
    </row>
    <row r="31" spans="1:46" ht="13"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509</v>
      </c>
      <c r="AQ31" s="143" t="s">
        <v>511</v>
      </c>
      <c r="AR31" s="157" t="s">
        <v>19</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519</v>
      </c>
      <c r="AL32" s="1035"/>
      <c r="AM32" s="1035"/>
      <c r="AN32" s="1036"/>
      <c r="AO32" s="122">
        <v>288293</v>
      </c>
      <c r="AP32" s="122">
        <v>169684</v>
      </c>
      <c r="AQ32" s="149">
        <v>141234</v>
      </c>
      <c r="AR32" s="159">
        <v>20.100000000000001</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520</v>
      </c>
      <c r="AL33" s="1035"/>
      <c r="AM33" s="1035"/>
      <c r="AN33" s="1036"/>
      <c r="AO33" s="122" t="s">
        <v>205</v>
      </c>
      <c r="AP33" s="122" t="s">
        <v>205</v>
      </c>
      <c r="AQ33" s="149" t="s">
        <v>205</v>
      </c>
      <c r="AR33" s="159" t="s">
        <v>205</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71</v>
      </c>
      <c r="AL34" s="1035"/>
      <c r="AM34" s="1035"/>
      <c r="AN34" s="1036"/>
      <c r="AO34" s="122" t="s">
        <v>205</v>
      </c>
      <c r="AP34" s="122" t="s">
        <v>205</v>
      </c>
      <c r="AQ34" s="149" t="s">
        <v>205</v>
      </c>
      <c r="AR34" s="159" t="s">
        <v>205</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521</v>
      </c>
      <c r="AL35" s="1035"/>
      <c r="AM35" s="1035"/>
      <c r="AN35" s="1036"/>
      <c r="AO35" s="122">
        <v>40076</v>
      </c>
      <c r="AP35" s="122">
        <v>23588</v>
      </c>
      <c r="AQ35" s="149">
        <v>30523</v>
      </c>
      <c r="AR35" s="159">
        <v>-22.7</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37</v>
      </c>
      <c r="AL36" s="1035"/>
      <c r="AM36" s="1035"/>
      <c r="AN36" s="1036"/>
      <c r="AO36" s="122">
        <v>17646</v>
      </c>
      <c r="AP36" s="122">
        <v>10386</v>
      </c>
      <c r="AQ36" s="149">
        <v>4602</v>
      </c>
      <c r="AR36" s="159">
        <v>125.7</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352</v>
      </c>
      <c r="AL37" s="1035"/>
      <c r="AM37" s="1035"/>
      <c r="AN37" s="1036"/>
      <c r="AO37" s="122" t="s">
        <v>205</v>
      </c>
      <c r="AP37" s="122" t="s">
        <v>205</v>
      </c>
      <c r="AQ37" s="149">
        <v>937</v>
      </c>
      <c r="AR37" s="159" t="s">
        <v>205</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522</v>
      </c>
      <c r="AL38" s="1038"/>
      <c r="AM38" s="1038"/>
      <c r="AN38" s="1039"/>
      <c r="AO38" s="126">
        <v>22</v>
      </c>
      <c r="AP38" s="126">
        <v>13</v>
      </c>
      <c r="AQ38" s="150">
        <v>14</v>
      </c>
      <c r="AR38" s="148">
        <v>-7.1</v>
      </c>
      <c r="AS38" s="169"/>
    </row>
    <row r="39" spans="1:46" ht="13"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95</v>
      </c>
      <c r="AL39" s="1038"/>
      <c r="AM39" s="1038"/>
      <c r="AN39" s="1039"/>
      <c r="AO39" s="122">
        <v>-226</v>
      </c>
      <c r="AP39" s="122">
        <v>-133</v>
      </c>
      <c r="AQ39" s="149">
        <v>-6455</v>
      </c>
      <c r="AR39" s="159">
        <v>-97.9</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523</v>
      </c>
      <c r="AL40" s="1035"/>
      <c r="AM40" s="1035"/>
      <c r="AN40" s="1036"/>
      <c r="AO40" s="122">
        <v>-253796</v>
      </c>
      <c r="AP40" s="122">
        <v>-149380</v>
      </c>
      <c r="AQ40" s="149">
        <v>-126702</v>
      </c>
      <c r="AR40" s="159">
        <v>17.899999999999999</v>
      </c>
      <c r="AS40" s="169"/>
    </row>
    <row r="41" spans="1:46" ht="13"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386</v>
      </c>
      <c r="AL41" s="1041"/>
      <c r="AM41" s="1041"/>
      <c r="AN41" s="1042"/>
      <c r="AO41" s="122">
        <v>92015</v>
      </c>
      <c r="AP41" s="122">
        <v>54158</v>
      </c>
      <c r="AQ41" s="149">
        <v>44155</v>
      </c>
      <c r="AR41" s="159">
        <v>22.7</v>
      </c>
      <c r="AS41" s="169"/>
    </row>
    <row r="42" spans="1:46" ht="13"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400</v>
      </c>
      <c r="AL42" s="94"/>
      <c r="AM42" s="94"/>
      <c r="AN42" s="94"/>
      <c r="AO42" s="94"/>
      <c r="AP42" s="94"/>
      <c r="AQ42" s="136"/>
      <c r="AR42" s="136"/>
      <c r="AS42" s="169"/>
    </row>
    <row r="43" spans="1:46" ht="13"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524</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525</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97</v>
      </c>
      <c r="AN49" s="1043" t="s">
        <v>450</v>
      </c>
      <c r="AO49" s="1044"/>
      <c r="AP49" s="1044"/>
      <c r="AQ49" s="1044"/>
      <c r="AR49" s="1045"/>
    </row>
    <row r="50" spans="1:44" ht="13"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498</v>
      </c>
      <c r="AO50" s="128" t="s">
        <v>499</v>
      </c>
      <c r="AP50" s="139" t="s">
        <v>526</v>
      </c>
      <c r="AQ50" s="152" t="s">
        <v>382</v>
      </c>
      <c r="AR50" s="162" t="s">
        <v>527</v>
      </c>
    </row>
    <row r="51" spans="1:44" ht="13"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239</v>
      </c>
      <c r="AL51" s="107"/>
      <c r="AM51" s="112">
        <v>1022315</v>
      </c>
      <c r="AN51" s="119">
        <v>532179</v>
      </c>
      <c r="AO51" s="129">
        <v>121.8</v>
      </c>
      <c r="AP51" s="140">
        <v>267911</v>
      </c>
      <c r="AQ51" s="153">
        <v>12.6</v>
      </c>
      <c r="AR51" s="163">
        <v>109.2</v>
      </c>
    </row>
    <row r="52" spans="1:44" ht="13"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277</v>
      </c>
      <c r="AM52" s="113">
        <v>564673</v>
      </c>
      <c r="AN52" s="120">
        <v>293947</v>
      </c>
      <c r="AO52" s="130">
        <v>40.9</v>
      </c>
      <c r="AP52" s="141">
        <v>106425</v>
      </c>
      <c r="AQ52" s="154">
        <v>-3.6</v>
      </c>
      <c r="AR52" s="164">
        <v>44.5</v>
      </c>
    </row>
    <row r="53" spans="1:44" ht="13"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510</v>
      </c>
      <c r="AL53" s="107"/>
      <c r="AM53" s="112">
        <v>701490</v>
      </c>
      <c r="AN53" s="119">
        <v>378774</v>
      </c>
      <c r="AO53" s="129">
        <v>-28.8</v>
      </c>
      <c r="AP53" s="140">
        <v>228215</v>
      </c>
      <c r="AQ53" s="153">
        <v>-14.8</v>
      </c>
      <c r="AR53" s="163">
        <v>-14</v>
      </c>
    </row>
    <row r="54" spans="1:44" ht="13"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277</v>
      </c>
      <c r="AM54" s="113">
        <v>294705</v>
      </c>
      <c r="AN54" s="120">
        <v>159128</v>
      </c>
      <c r="AO54" s="130">
        <v>-45.9</v>
      </c>
      <c r="AP54" s="141">
        <v>117571</v>
      </c>
      <c r="AQ54" s="154">
        <v>10.5</v>
      </c>
      <c r="AR54" s="164">
        <v>-56.4</v>
      </c>
    </row>
    <row r="55" spans="1:44" ht="13"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529</v>
      </c>
      <c r="AL55" s="107"/>
      <c r="AM55" s="112">
        <v>1106973</v>
      </c>
      <c r="AN55" s="119">
        <v>615327</v>
      </c>
      <c r="AO55" s="129">
        <v>62.5</v>
      </c>
      <c r="AP55" s="140">
        <v>264232</v>
      </c>
      <c r="AQ55" s="153">
        <v>15.8</v>
      </c>
      <c r="AR55" s="163">
        <v>46.7</v>
      </c>
    </row>
    <row r="56" spans="1:44" ht="13"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277</v>
      </c>
      <c r="AM56" s="113">
        <v>374635</v>
      </c>
      <c r="AN56" s="120">
        <v>208246</v>
      </c>
      <c r="AO56" s="130">
        <v>30.9</v>
      </c>
      <c r="AP56" s="141">
        <v>133959</v>
      </c>
      <c r="AQ56" s="154">
        <v>13.9</v>
      </c>
      <c r="AR56" s="164">
        <v>17</v>
      </c>
    </row>
    <row r="57" spans="1:44" ht="13"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481</v>
      </c>
      <c r="AL57" s="107"/>
      <c r="AM57" s="112">
        <v>782140</v>
      </c>
      <c r="AN57" s="119">
        <v>450801</v>
      </c>
      <c r="AO57" s="129">
        <v>-26.7</v>
      </c>
      <c r="AP57" s="140">
        <v>263613</v>
      </c>
      <c r="AQ57" s="153">
        <v>-0.2</v>
      </c>
      <c r="AR57" s="163">
        <v>-26.5</v>
      </c>
    </row>
    <row r="58" spans="1:44" ht="13"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277</v>
      </c>
      <c r="AM58" s="113">
        <v>461494</v>
      </c>
      <c r="AN58" s="120">
        <v>265991</v>
      </c>
      <c r="AO58" s="130">
        <v>27.7</v>
      </c>
      <c r="AP58" s="141">
        <v>128823</v>
      </c>
      <c r="AQ58" s="154">
        <v>-3.8</v>
      </c>
      <c r="AR58" s="164">
        <v>31.5</v>
      </c>
    </row>
    <row r="59" spans="1:44" ht="13"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530</v>
      </c>
      <c r="AL59" s="107"/>
      <c r="AM59" s="112">
        <v>683519</v>
      </c>
      <c r="AN59" s="119">
        <v>402307</v>
      </c>
      <c r="AO59" s="129">
        <v>-10.8</v>
      </c>
      <c r="AP59" s="140">
        <v>362690</v>
      </c>
      <c r="AQ59" s="153">
        <v>37.6</v>
      </c>
      <c r="AR59" s="163">
        <v>-48.4</v>
      </c>
    </row>
    <row r="60" spans="1:44" ht="13"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277</v>
      </c>
      <c r="AM60" s="113">
        <v>416952</v>
      </c>
      <c r="AN60" s="120">
        <v>245410</v>
      </c>
      <c r="AO60" s="130">
        <v>-7.7</v>
      </c>
      <c r="AP60" s="141">
        <v>172580</v>
      </c>
      <c r="AQ60" s="154">
        <v>34</v>
      </c>
      <c r="AR60" s="164">
        <v>-41.7</v>
      </c>
    </row>
    <row r="61" spans="1:44" ht="13"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408</v>
      </c>
      <c r="AL61" s="110"/>
      <c r="AM61" s="112">
        <v>859287</v>
      </c>
      <c r="AN61" s="119">
        <v>475878</v>
      </c>
      <c r="AO61" s="129">
        <v>23.6</v>
      </c>
      <c r="AP61" s="140">
        <v>277332</v>
      </c>
      <c r="AQ61" s="155">
        <v>10.199999999999999</v>
      </c>
      <c r="AR61" s="163">
        <v>13.4</v>
      </c>
    </row>
    <row r="62" spans="1:44" ht="13"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277</v>
      </c>
      <c r="AM62" s="113">
        <v>422492</v>
      </c>
      <c r="AN62" s="120">
        <v>234544</v>
      </c>
      <c r="AO62" s="130">
        <v>9.1999999999999993</v>
      </c>
      <c r="AP62" s="141">
        <v>131872</v>
      </c>
      <c r="AQ62" s="154">
        <v>10.199999999999999</v>
      </c>
      <c r="AR62" s="164">
        <v>-1</v>
      </c>
    </row>
    <row r="63" spans="1:44" ht="13"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 hidden="1" x14ac:dyDescent="0.2">
      <c r="AK70" s="94"/>
      <c r="AL70" s="94"/>
      <c r="AM70" s="94"/>
      <c r="AN70" s="94"/>
      <c r="AO70" s="94"/>
      <c r="AP70" s="94"/>
      <c r="AQ70" s="94"/>
      <c r="AR70" s="94"/>
    </row>
    <row r="71" spans="1:46" ht="13" hidden="1" x14ac:dyDescent="0.2">
      <c r="AK71" s="94"/>
      <c r="AL71" s="94"/>
      <c r="AM71" s="94"/>
      <c r="AN71" s="94"/>
      <c r="AO71" s="94"/>
      <c r="AP71" s="94"/>
      <c r="AQ71" s="94"/>
      <c r="AR71" s="94"/>
    </row>
    <row r="72" spans="1:46" ht="13" hidden="1" x14ac:dyDescent="0.2">
      <c r="AK72" s="94"/>
      <c r="AL72" s="94"/>
      <c r="AM72" s="94"/>
      <c r="AN72" s="94"/>
      <c r="AO72" s="94"/>
      <c r="AP72" s="94"/>
      <c r="AQ72" s="94"/>
      <c r="AR72" s="94"/>
    </row>
    <row r="73" spans="1:46" ht="13" hidden="1" x14ac:dyDescent="0.2">
      <c r="AK73" s="94"/>
      <c r="AL73" s="94"/>
      <c r="AM73" s="94"/>
      <c r="AN73" s="94"/>
      <c r="AO73" s="94"/>
      <c r="AP73" s="94"/>
      <c r="AQ73" s="94"/>
      <c r="AR73" s="94"/>
    </row>
  </sheetData>
  <sheetProtection algorithmName="SHA-512" hashValue="yefhm1PloI0FTOixJdeiUsw0Uq1kszkiIKuXphUuptQfGCY4xeeUU9ykoWW8zHZLrkD20ZYgyz+XtVHBYfWP/A==" saltValue="qak1l6VzgV6kaRv13P6vD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 x14ac:dyDescent="0.2">
      <c r="B2" s="82"/>
      <c r="DG2" s="82"/>
    </row>
    <row r="3" spans="2:125" ht="13"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 x14ac:dyDescent="0.2"/>
    <row r="5" spans="2:125" ht="13" x14ac:dyDescent="0.2"/>
    <row r="6" spans="2:125" ht="13" x14ac:dyDescent="0.2"/>
    <row r="7" spans="2:125" ht="13" x14ac:dyDescent="0.2"/>
    <row r="8" spans="2:125" ht="13" x14ac:dyDescent="0.2"/>
    <row r="9" spans="2:125" ht="13" x14ac:dyDescent="0.2">
      <c r="DU9" s="8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82"/>
    </row>
    <row r="18" spans="125:125" ht="13" x14ac:dyDescent="0.2"/>
    <row r="19" spans="125:125" ht="13" x14ac:dyDescent="0.2"/>
    <row r="20" spans="125:125" ht="13" x14ac:dyDescent="0.2">
      <c r="DU20" s="82"/>
    </row>
    <row r="21" spans="125:125" ht="13" x14ac:dyDescent="0.2">
      <c r="DU21" s="8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82"/>
    </row>
    <row r="29" spans="125:125" ht="13" x14ac:dyDescent="0.2"/>
    <row r="30" spans="125:125" ht="13" x14ac:dyDescent="0.2"/>
    <row r="31" spans="125:125" ht="13" x14ac:dyDescent="0.2"/>
    <row r="32" spans="125:125" ht="13" x14ac:dyDescent="0.2"/>
    <row r="33" spans="2:125" ht="13" x14ac:dyDescent="0.2">
      <c r="B33" s="82"/>
      <c r="G33" s="82"/>
      <c r="I33" s="82"/>
    </row>
    <row r="34" spans="2:125" ht="13" x14ac:dyDescent="0.2">
      <c r="C34" s="82"/>
      <c r="P34" s="82"/>
      <c r="DE34" s="82"/>
      <c r="DH34" s="82"/>
    </row>
    <row r="35" spans="2:125" ht="13" x14ac:dyDescent="0.2">
      <c r="D35" s="82"/>
      <c r="E35" s="82"/>
      <c r="DG35" s="82"/>
      <c r="DJ35" s="82"/>
      <c r="DP35" s="82"/>
      <c r="DQ35" s="82"/>
      <c r="DR35" s="82"/>
      <c r="DS35" s="82"/>
      <c r="DT35" s="82"/>
      <c r="DU35" s="82"/>
    </row>
    <row r="36" spans="2:125" ht="13"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 x14ac:dyDescent="0.2">
      <c r="DU37" s="82"/>
    </row>
    <row r="38" spans="2:125" ht="13" x14ac:dyDescent="0.2">
      <c r="DT38" s="82"/>
      <c r="DU38" s="82"/>
    </row>
    <row r="39" spans="2:125" ht="13" x14ac:dyDescent="0.2"/>
    <row r="40" spans="2:125" ht="13" x14ac:dyDescent="0.2">
      <c r="DH40" s="82"/>
    </row>
    <row r="41" spans="2:125" ht="13" x14ac:dyDescent="0.2">
      <c r="DE41" s="82"/>
    </row>
    <row r="42" spans="2:125" ht="13" x14ac:dyDescent="0.2">
      <c r="DG42" s="82"/>
      <c r="DJ42" s="82"/>
    </row>
    <row r="43" spans="2:125" ht="13"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 x14ac:dyDescent="0.2">
      <c r="DU44" s="82"/>
    </row>
    <row r="45" spans="2:125" ht="13" x14ac:dyDescent="0.2"/>
    <row r="46" spans="2:125" ht="13" x14ac:dyDescent="0.2"/>
    <row r="47" spans="2:125" ht="13" x14ac:dyDescent="0.2"/>
    <row r="48" spans="2:125" ht="13" x14ac:dyDescent="0.2">
      <c r="DT48" s="82"/>
      <c r="DU48" s="82"/>
    </row>
    <row r="49" spans="120:125" ht="13" x14ac:dyDescent="0.2">
      <c r="DU49" s="82"/>
    </row>
    <row r="50" spans="120:125" ht="13" x14ac:dyDescent="0.2">
      <c r="DU50" s="82"/>
    </row>
    <row r="51" spans="120:125" ht="13" x14ac:dyDescent="0.2">
      <c r="DP51" s="82"/>
      <c r="DQ51" s="82"/>
      <c r="DR51" s="82"/>
      <c r="DS51" s="82"/>
      <c r="DT51" s="82"/>
      <c r="DU51" s="82"/>
    </row>
    <row r="52" spans="120:125" ht="13" x14ac:dyDescent="0.2"/>
    <row r="53" spans="120:125" ht="13" x14ac:dyDescent="0.2"/>
    <row r="54" spans="120:125" ht="13" x14ac:dyDescent="0.2">
      <c r="DU54" s="82"/>
    </row>
    <row r="55" spans="120:125" ht="13" x14ac:dyDescent="0.2"/>
    <row r="56" spans="120:125" ht="13" x14ac:dyDescent="0.2"/>
    <row r="57" spans="120:125" ht="13" x14ac:dyDescent="0.2"/>
    <row r="58" spans="120:125" ht="13" x14ac:dyDescent="0.2">
      <c r="DU58" s="82"/>
    </row>
    <row r="59" spans="120:125" ht="13" x14ac:dyDescent="0.2"/>
    <row r="60" spans="120:125" ht="13" x14ac:dyDescent="0.2"/>
    <row r="61" spans="120:125" ht="13" x14ac:dyDescent="0.2"/>
    <row r="62" spans="120:125" ht="13" x14ac:dyDescent="0.2"/>
    <row r="63" spans="120:125" ht="13" x14ac:dyDescent="0.2">
      <c r="DU63" s="82"/>
    </row>
    <row r="64" spans="120:125" ht="13" x14ac:dyDescent="0.2">
      <c r="DT64" s="82"/>
      <c r="DU64" s="82"/>
    </row>
    <row r="65" spans="123:125" ht="13" x14ac:dyDescent="0.2"/>
    <row r="66" spans="123:125" ht="13" x14ac:dyDescent="0.2"/>
    <row r="67" spans="123:125" ht="13" x14ac:dyDescent="0.2"/>
    <row r="68" spans="123:125" ht="13" x14ac:dyDescent="0.2"/>
    <row r="69" spans="123:125" ht="13" x14ac:dyDescent="0.2">
      <c r="DS69" s="82"/>
      <c r="DT69" s="82"/>
      <c r="DU69" s="8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82"/>
    </row>
    <row r="83" spans="116:125" ht="13" x14ac:dyDescent="0.2">
      <c r="DM83" s="82"/>
      <c r="DN83" s="82"/>
      <c r="DO83" s="82"/>
      <c r="DP83" s="82"/>
      <c r="DQ83" s="82"/>
      <c r="DR83" s="82"/>
      <c r="DS83" s="82"/>
      <c r="DT83" s="82"/>
      <c r="DU83" s="82"/>
    </row>
    <row r="84" spans="116:125" ht="13" x14ac:dyDescent="0.2"/>
    <row r="85" spans="116:125" ht="13" x14ac:dyDescent="0.2"/>
    <row r="86" spans="116:125" ht="13" x14ac:dyDescent="0.2"/>
    <row r="87" spans="116:125" ht="13" x14ac:dyDescent="0.2"/>
    <row r="88" spans="116:125" ht="13" x14ac:dyDescent="0.2">
      <c r="DU88" s="8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111</v>
      </c>
    </row>
    <row r="121" spans="125:125" ht="13.5" hidden="1" customHeight="1" x14ac:dyDescent="0.2">
      <c r="DU121" s="82"/>
    </row>
  </sheetData>
  <sheetProtection algorithmName="SHA-512" hashValue="WhXCdgmUHgxMYuZBzPjLw8XFa/nbKvsD790GAmBD9rVz8Ph34MJo5Fbvw55YFRPpZsaLvn62AF2O0m9FRzoC6g==" saltValue="ePsJlUdTOzoegJrstgHS7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 x14ac:dyDescent="0.2">
      <c r="B2" s="82"/>
      <c r="T2" s="82"/>
    </row>
    <row r="3" spans="1:125" ht="13"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82"/>
      <c r="G33" s="82"/>
      <c r="I33" s="82"/>
    </row>
    <row r="34" spans="2:125" ht="13" x14ac:dyDescent="0.2">
      <c r="C34" s="82"/>
      <c r="P34" s="82"/>
      <c r="R34" s="82"/>
      <c r="U34" s="82"/>
    </row>
    <row r="35" spans="2:125" ht="13"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 x14ac:dyDescent="0.2">
      <c r="F36" s="82"/>
      <c r="H36" s="82"/>
      <c r="J36" s="82"/>
      <c r="K36" s="82"/>
      <c r="L36" s="82"/>
      <c r="M36" s="82"/>
      <c r="N36" s="82"/>
      <c r="O36" s="82"/>
      <c r="Q36" s="82"/>
      <c r="S36" s="82"/>
      <c r="V36" s="82"/>
    </row>
    <row r="37" spans="2:125" ht="13" x14ac:dyDescent="0.2"/>
    <row r="38" spans="2:125" ht="13" x14ac:dyDescent="0.2"/>
    <row r="39" spans="2:125" ht="13" x14ac:dyDescent="0.2"/>
    <row r="40" spans="2:125" ht="13" x14ac:dyDescent="0.2">
      <c r="U40" s="82"/>
    </row>
    <row r="41" spans="2:125" ht="13" x14ac:dyDescent="0.2">
      <c r="R41" s="82"/>
    </row>
    <row r="42" spans="2:125" ht="13"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 x14ac:dyDescent="0.2">
      <c r="Q43" s="82"/>
      <c r="S43" s="82"/>
      <c r="V43" s="8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111</v>
      </c>
    </row>
  </sheetData>
  <sheetProtection algorithmName="SHA-512" hashValue="TUWa77HxuaLqA92qYJ++cUnO/6z/PmTkPVyr/u3rzj76OMpNJoR38liGf5SVpQTYQcc3Fc0XtkmJk708nLfWjQ==" saltValue="j5YZfyurw32C9hPcfLCHK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50" customWidth="1"/>
    <col min="2" max="16" width="14.63281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5">
      <c r="B46" s="171" t="s">
        <v>6</v>
      </c>
      <c r="C46" s="175"/>
      <c r="D46" s="175"/>
      <c r="E46" s="176" t="s">
        <v>18</v>
      </c>
      <c r="F46" s="177" t="s">
        <v>419</v>
      </c>
      <c r="G46" s="181" t="s">
        <v>532</v>
      </c>
      <c r="H46" s="181" t="s">
        <v>533</v>
      </c>
      <c r="I46" s="181" t="s">
        <v>534</v>
      </c>
      <c r="J46" s="186" t="s">
        <v>535</v>
      </c>
    </row>
    <row r="47" spans="2:10" ht="57.75" customHeight="1" x14ac:dyDescent="0.2">
      <c r="B47" s="172"/>
      <c r="C47" s="1050" t="s">
        <v>1</v>
      </c>
      <c r="D47" s="1050"/>
      <c r="E47" s="1051"/>
      <c r="F47" s="178">
        <v>135.88</v>
      </c>
      <c r="G47" s="182">
        <v>110.01</v>
      </c>
      <c r="H47" s="182">
        <v>93.27</v>
      </c>
      <c r="I47" s="182">
        <v>83.15</v>
      </c>
      <c r="J47" s="187">
        <v>63.59</v>
      </c>
    </row>
    <row r="48" spans="2:10" ht="57.75" customHeight="1" x14ac:dyDescent="0.2">
      <c r="B48" s="173"/>
      <c r="C48" s="1052" t="s">
        <v>11</v>
      </c>
      <c r="D48" s="1052"/>
      <c r="E48" s="1053"/>
      <c r="F48" s="179">
        <v>3.44</v>
      </c>
      <c r="G48" s="183">
        <v>2.44</v>
      </c>
      <c r="H48" s="183">
        <v>7.84</v>
      </c>
      <c r="I48" s="183">
        <v>1.5699999999999998</v>
      </c>
      <c r="J48" s="188">
        <v>2.8</v>
      </c>
    </row>
    <row r="49" spans="2:10" ht="57.75" customHeight="1" x14ac:dyDescent="0.2">
      <c r="B49" s="174"/>
      <c r="C49" s="1054" t="s">
        <v>17</v>
      </c>
      <c r="D49" s="1054"/>
      <c r="E49" s="1055"/>
      <c r="F49" s="180" t="s">
        <v>151</v>
      </c>
      <c r="G49" s="184" t="s">
        <v>536</v>
      </c>
      <c r="H49" s="184" t="s">
        <v>537</v>
      </c>
      <c r="I49" s="184" t="s">
        <v>538</v>
      </c>
      <c r="J49" s="189" t="s">
        <v>540</v>
      </c>
    </row>
    <row r="50" spans="2:10" ht="13" x14ac:dyDescent="0.2"/>
  </sheetData>
  <sheetProtection algorithmName="SHA-512" hashValue="PihB+ICDmhEycyqkY+A+Dp3iBwPnvsfLAygjRP3rnm4XOM+e1QkQYVz/9aKSjZTxcidhoX1C7FW6VvD11hZmzg==" saltValue="XxLOpUiJSa0VE85Nind9+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2023-10-20T04:12:16Z</cp:lastPrinted>
  <dcterms:created xsi:type="dcterms:W3CDTF">2023-02-20T04:22:17Z</dcterms:created>
  <dcterms:modified xsi:type="dcterms:W3CDTF">2023-10-30T07:42:00Z</dcterms:modified>
  <cp:category>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2023-10-20T09:18:21Z</vt:filetime>
  </property>
</Properties>
</file>