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10.1.36.23\財政係\03・決算統計\R04\55_財政状況資料集\230906財政状況資料集の作成(2回目)\03_市町村回答\"/>
    </mc:Choice>
  </mc:AlternateContent>
  <xr:revisionPtr revIDLastSave="0" documentId="13_ncr:1_{40CCFB06-6620-49DA-9A99-895D07333010}" xr6:coauthVersionLast="47" xr6:coauthVersionMax="47" xr10:uidLastSave="{00000000-0000-0000-0000-000000000000}"/>
  <bookViews>
    <workbookView xWindow="-110" yWindow="-110" windowWidth="19420" windowHeight="10420"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7" i="10" l="1"/>
  <c r="BG36" i="10"/>
  <c r="BG35" i="10"/>
  <c r="BG34"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C38" i="10"/>
  <c r="CO37" i="10"/>
  <c r="AM37" i="10"/>
  <c r="C37" i="10"/>
  <c r="CO36" i="10"/>
  <c r="AM36" i="10"/>
  <c r="CO35" i="10"/>
  <c r="C34" i="10"/>
  <c r="C35" i="10" s="1"/>
  <c r="C36" i="10" s="1"/>
  <c r="U34" i="10" s="1"/>
  <c r="U35" i="10" s="1"/>
  <c r="U36" i="10" s="1"/>
  <c r="U37" i="10" s="1"/>
  <c r="U38" i="10" s="1"/>
  <c r="AM34" i="10" l="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 r="BE37" i="10" s="1"/>
  <c r="BW34" i="10" l="1"/>
  <c r="BW35" i="10"/>
  <c r="BW36" i="10" s="1"/>
  <c r="BW37" i="10" s="1"/>
  <c r="BW38" i="10" s="1"/>
  <c r="BW39" i="10" s="1"/>
  <c r="CO34" i="10" l="1"/>
</calcChain>
</file>

<file path=xl/sharedStrings.xml><?xml version="1.0" encoding="utf-8"?>
<sst xmlns="http://schemas.openxmlformats.org/spreadsheetml/2006/main" count="1149" uniqueCount="616">
  <si>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</si>
  <si>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</si>
  <si>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</si>
  <si>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</si>
  <si>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</si>
  <si>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</si>
  <si>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</si>
  <si>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</si>
  <si>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</si>
  <si>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</si>
  <si>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</si>
  <si>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</si>
  <si>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</si>
  <si>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</si>
  <si>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</si>
  <si>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</si>
  <si>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</si>
  <si>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</si>
  <si>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</si>
  <si>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</si>
  <si>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</si>
  <si>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</si>
  <si>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</si>
  <si>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</si>
  <si>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</si>
  <si>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</si>
  <si>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</si>
  <si>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</si>
  <si>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</si>
  <si>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</si>
  <si>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</si>
  <si>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</si>
  <si>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</si>
  <si>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</si>
  <si>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</si>
  <si>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</si>
  <si>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</si>
  <si>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</si>
  <si>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</si>
  <si>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</si>
  <si>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</si>
  <si>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</si>
  <si>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</si>
  <si>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</si>
  <si>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</si>
  <si>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</si>
  <si>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</si>
  <si>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</si>
  <si>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</si>
  <si>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</si>
  <si>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</si>
  <si>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</si>
  <si>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</si>
  <si>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</si>
  <si>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</si>
  <si>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</si>
  <si>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</si>
  <si>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</si>
  <si>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</si>
  <si>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</si>
  <si>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</si>
  <si>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</si>
  <si>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</si>
  <si>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</si>
  <si>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</si>
  <si>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</si>
  <si>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</si>
  <si>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</si>
  <si>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</si>
  <si>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</si>
  <si>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</si>
  <si>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</si>
  <si>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</si>
  <si>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</si>
  <si>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</si>
  <si>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</si>
  <si>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</si>
  <si>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</si>
  <si>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</si>
  <si>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</si>
  <si>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</si>
  <si>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</si>
  <si>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</si>
  <si>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</si>
  <si>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</si>
  <si>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Ⅰ－２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</si>
  <si>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</si>
  <si>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</si>
  <si>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</si>
  <si>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</si>
  <si>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</si>
  <si>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</si>
  <si>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</si>
  <si>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</si>
  <si>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</si>
  <si>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</si>
  <si>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</si>
  <si>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</si>
  <si>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みどり市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</si>
  <si>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</si>
  <si>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</si>
  <si>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</si>
  <si>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</si>
  <si>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</si>
  <si>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</si>
  <si>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</si>
  <si>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</si>
  <si>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</si>
  <si>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</si>
  <si>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</si>
  <si>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</si>
  <si>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</si>
  <si>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</si>
  <si>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</si>
  <si>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</si>
  <si>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</si>
  <si>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</si>
  <si>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</si>
  <si>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</si>
  <si>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</si>
  <si>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</si>
  <si>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</si>
  <si>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</si>
  <si>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</si>
  <si>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</si>
  <si>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</si>
  <si>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</si>
  <si>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</si>
  <si>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</si>
  <si>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</si>
  <si>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</si>
  <si>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</si>
  <si>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</si>
  <si>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</si>
  <si>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</si>
  <si>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</si>
  <si>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</si>
  <si>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</si>
  <si>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</si>
  <si>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</si>
  <si>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</si>
  <si>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</si>
  <si>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</si>
  <si>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</si>
  <si>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</si>
  <si>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</si>
  <si>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</si>
  <si>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</si>
  <si>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</si>
  <si>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</si>
  <si>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</si>
  <si>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</si>
  <si>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</si>
  <si>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</si>
  <si>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-0.9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</si>
  <si>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</si>
  <si>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</si>
  <si>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</si>
  <si>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</si>
  <si>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</si>
  <si>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</si>
  <si>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</si>
  <si>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</si>
  <si>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</si>
  <si>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</si>
  <si>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</si>
  <si>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</si>
  <si>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</si>
  <si>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</si>
  <si>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</si>
  <si>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</si>
  <si>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</si>
  <si>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</si>
  <si>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</si>
  <si>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</si>
  <si>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</si>
  <si>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</si>
  <si>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</si>
  <si>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</si>
  <si>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</si>
  <si>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</si>
  <si>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</si>
  <si>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</si>
  <si>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</si>
  <si>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</si>
  <si>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</si>
  <si>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</si>
  <si>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</si>
  <si>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</si>
  <si>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</si>
  <si>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</si>
  <si>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</si>
  <si>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</si>
  <si>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</si>
  <si>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</si>
  <si>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</si>
  <si>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</si>
  <si>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</si>
  <si>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</si>
  <si>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</si>
  <si>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</si>
  <si>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</si>
  <si>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</si>
  <si>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</si>
  <si>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</si>
  <si>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</si>
  <si>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</si>
  <si>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</si>
  <si>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</si>
  <si>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</si>
  <si>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</si>
  <si>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</si>
  <si>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</si>
  <si>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</si>
  <si>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群馬県みどり市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</si>
  <si>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</si>
  <si>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</si>
  <si>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</si>
  <si>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</si>
  <si>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</si>
  <si>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</si>
  <si>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</si>
  <si>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</si>
  <si>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</si>
  <si>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</si>
  <si>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</si>
  <si>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</si>
  <si>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</si>
  <si>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</si>
  <si>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</si>
  <si>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</si>
  <si>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</si>
  <si>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</si>
  <si>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</si>
  <si>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</si>
  <si>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</si>
  <si>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</si>
  <si>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</si>
  <si>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</si>
  <si>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</si>
  <si>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</si>
  <si>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</si>
  <si>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</si>
  <si>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</si>
  <si>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</si>
  <si>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</si>
  <si>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</si>
  <si>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</si>
  <si>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</si>
  <si>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</si>
  <si>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</si>
  <si>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</si>
  <si>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</si>
  <si>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</si>
  <si>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</si>
  <si>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</si>
  <si>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</si>
  <si>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</si>
  <si>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</si>
  <si>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</si>
  <si>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</si>
  <si>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</si>
  <si>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</si>
  <si>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</si>
  <si>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</si>
  <si>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</si>
  <si>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</si>
  <si>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</si>
  <si>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</si>
  <si>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</si>
  <si>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</si>
  <si>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</si>
  <si>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</si>
  <si>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</si>
  <si>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</si>
  <si>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</si>
  <si>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</si>
  <si>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</si>
  <si>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</si>
  <si>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</si>
  <si>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</si>
  <si>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</si>
  <si>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</si>
  <si>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</si>
  <si>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</si>
  <si>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</si>
  <si>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</si>
  <si>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</si>
  <si>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</si>
  <si>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</si>
  <si>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</si>
  <si>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</si>
  <si>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</si>
  <si>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</si>
  <si>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</si>
  <si>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</si>
  <si>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</si>
  <si>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</si>
  <si>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</si>
  <si>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</si>
  <si>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</si>
  <si>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</si>
  <si>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</si>
  <si>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</si>
  <si>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</si>
  <si>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</si>
  <si>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</si>
  <si>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</si>
  <si>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</si>
  <si>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</si>
  <si>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</si>
  <si>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</si>
  <si>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</si>
  <si>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</si>
  <si>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</si>
  <si>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</si>
  <si>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</si>
  <si>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</si>
  <si>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</si>
  <si>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</si>
  <si>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</si>
  <si>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</si>
  <si>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</si>
  <si>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</si>
  <si>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</si>
  <si>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</si>
  <si>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</si>
  <si>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</si>
  <si>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</si>
  <si>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</si>
  <si>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</si>
  <si>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</si>
  <si>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</si>
  <si>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</si>
  <si>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</si>
  <si>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</si>
  <si>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</si>
  <si>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</si>
  <si>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簡易水道</t>
    <phoneticPr fontId="5"/>
  </si>
  <si>
    <t>被保険者数(人)</t>
  </si>
  <si>
    <t>　積立金</t>
    <phoneticPr fontId="5"/>
  </si>
  <si>
    <t>地方債</t>
  </si>
  <si>
    <t>上水道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</si>
  <si>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</si>
  <si>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</si>
  <si>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</si>
  <si>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</si>
  <si>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</si>
  <si>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</si>
  <si>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</si>
  <si>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</si>
  <si>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</si>
  <si>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</si>
  <si>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</si>
  <si>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</si>
  <si>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</si>
  <si>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</si>
  <si>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</si>
  <si>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</si>
  <si>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</si>
  <si>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</si>
  <si>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</si>
  <si>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</si>
  <si>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</si>
  <si>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</si>
  <si>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</si>
  <si>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</si>
  <si>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</si>
  <si>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群馬県みどり市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</si>
  <si>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</si>
  <si>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</si>
  <si>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</si>
  <si>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</si>
  <si>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</si>
  <si>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</si>
  <si>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</si>
  <si>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</si>
  <si>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</si>
  <si>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</si>
  <si>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</si>
  <si>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</si>
  <si>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</si>
  <si>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</si>
  <si>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</si>
  <si>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</si>
  <si>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</si>
  <si>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</si>
  <si>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</si>
  <si>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</si>
  <si>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鉄道経営対策事業特別会計</t>
    <phoneticPr fontId="5"/>
  </si>
  <si>
    <t>富弘美術館事業特別会計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</si>
  <si>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</si>
  <si>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</si>
  <si>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</si>
  <si>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</si>
  <si>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</si>
  <si>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</si>
  <si>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</si>
  <si>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</si>
  <si>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</si>
  <si>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</si>
  <si>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</si>
  <si>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</si>
  <si>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</si>
  <si>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</si>
  <si>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</si>
  <si>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国民健康保険（診療所勘定）特別会計</t>
    <phoneticPr fontId="5"/>
  </si>
  <si>
    <t>後期高齢者医療特別会計</t>
    <phoneticPr fontId="5"/>
  </si>
  <si>
    <t>介護保険（保険事業勘定）特別会計</t>
    <phoneticPr fontId="5"/>
  </si>
  <si>
    <t>競艇事業特別会計</t>
    <phoneticPr fontId="5"/>
  </si>
  <si>
    <t>簡易水道事業会計</t>
    <phoneticPr fontId="5"/>
  </si>
  <si>
    <t>法適用企業</t>
    <phoneticPr fontId="5"/>
  </si>
  <si>
    <t>公共下水道事業会計</t>
    <phoneticPr fontId="5"/>
  </si>
  <si>
    <t>太陽光発電事業特別会計</t>
    <phoneticPr fontId="5"/>
  </si>
  <si>
    <t>法非適用企業</t>
    <phoneticPr fontId="5"/>
  </si>
  <si>
    <t>戸別浄化槽事業特別会計</t>
    <phoneticPr fontId="5"/>
  </si>
  <si>
    <t>法非適用企業</t>
    <phoneticPr fontId="5"/>
  </si>
  <si>
    <t>農業集落排水事業特別会計</t>
    <phoneticPr fontId="5"/>
  </si>
  <si>
    <t>法非適用企業</t>
    <phoneticPr fontId="5"/>
  </si>
  <si>
    <t>企業用地整備事業特別会計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</si>
  <si>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</si>
  <si>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</si>
  <si>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</si>
  <si>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</si>
  <si>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</si>
  <si>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</si>
  <si>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</si>
  <si>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</si>
  <si>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</si>
  <si>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</si>
  <si>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</si>
  <si>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</si>
  <si>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</si>
  <si>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</si>
  <si>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</si>
  <si>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</si>
  <si>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</si>
  <si>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</si>
  <si>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</si>
  <si>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</si>
  <si>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</si>
  <si>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</si>
  <si>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</si>
  <si>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</si>
  <si>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</si>
  <si>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</si>
  <si>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</si>
  <si>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</si>
  <si>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</si>
  <si>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</si>
  <si>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</si>
  <si>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</si>
  <si>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</si>
  <si>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</si>
  <si>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</si>
  <si>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</si>
  <si>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</si>
  <si>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</si>
  <si>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</si>
  <si>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</si>
  <si>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</si>
  <si>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</si>
  <si>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</si>
  <si>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</si>
  <si>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</si>
  <si>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</si>
  <si>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</si>
  <si>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</si>
  <si>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</si>
  <si>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</si>
  <si>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</si>
  <si>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</si>
  <si>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</si>
  <si>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</si>
  <si>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</si>
  <si>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</si>
  <si>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</si>
  <si>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</si>
  <si>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</si>
  <si>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</si>
  <si>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</si>
  <si>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</si>
  <si>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</si>
  <si>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</si>
  <si>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農業集落排水事業特別会計</t>
    <phoneticPr fontId="5"/>
  </si>
  <si>
    <t>(Ｆ)</t>
    <phoneticPr fontId="5"/>
  </si>
  <si>
    <t>戸別浄化槽事業特別会計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</si>
  <si>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</si>
  <si>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</si>
  <si>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</si>
  <si>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</si>
  <si>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</si>
  <si>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</si>
  <si>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</si>
  <si>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</si>
  <si>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</si>
  <si>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</si>
  <si>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</si>
  <si>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</si>
  <si>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</si>
  <si>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</si>
  <si>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</si>
  <si>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</si>
  <si>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</si>
  <si>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</si>
  <si>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</si>
  <si>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</si>
  <si>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</si>
  <si>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</si>
  <si>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</si>
  <si>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</si>
  <si>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</si>
  <si>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</si>
  <si>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</si>
  <si>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</si>
  <si>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</si>
  <si>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</si>
  <si>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</si>
  <si>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</si>
  <si>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</si>
  <si>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</si>
  <si>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</si>
  <si>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</si>
  <si>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</si>
  <si>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</si>
  <si>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</si>
  <si>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</si>
  <si>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</si>
  <si>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</si>
  <si>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</si>
  <si>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</si>
  <si>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</si>
  <si>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</si>
  <si>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</si>
  <si>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</si>
  <si>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</si>
  <si>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</si>
  <si>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</si>
  <si>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</si>
  <si>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</si>
  <si>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</si>
  <si>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</si>
  <si>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</si>
  <si>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</si>
  <si>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</si>
  <si>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</si>
  <si>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</si>
  <si>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</si>
  <si>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</si>
  <si>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</si>
  <si>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</si>
  <si>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</si>
  <si>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</si>
  <si>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</si>
  <si>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</si>
  <si>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</si>
  <si>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</si>
  <si>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</si>
  <si>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</si>
  <si>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</si>
  <si>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</si>
  <si>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</si>
  <si>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</si>
  <si>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</si>
  <si>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</si>
  <si>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</si>
  <si>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</si>
  <si>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</si>
  <si>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</si>
  <si>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</si>
  <si>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11.98</t>
  </si>
  <si>
    <t>▲ 7.53</t>
  </si>
  <si>
    <t>▲ 9.82</t>
  </si>
  <si>
    <t>▲ 0.98</t>
  </si>
  <si>
    <t>一般会計</t>
  </si>
  <si>
    <t>競艇事業特別会計</t>
  </si>
  <si>
    <t>公共下水道事業会計</t>
  </si>
  <si>
    <t>国民健康保険（事業勘定）特別会計</t>
  </si>
  <si>
    <t>介護保険（保険事業勘定）特別会計</t>
  </si>
  <si>
    <t>簡易水道事業会計</t>
  </si>
  <si>
    <t>太陽光発電事業特別会計</t>
  </si>
  <si>
    <t>富弘美術館事業特別会計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</si>
  <si>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</si>
  <si>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</si>
  <si>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</si>
  <si>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</si>
  <si>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</si>
  <si>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</si>
  <si>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</si>
  <si>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</si>
  <si>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浅原体験村</t>
    <rPh sb="0" eb="2">
      <t>アサバラ</t>
    </rPh>
    <rPh sb="2" eb="4">
      <t>タイケン</t>
    </rPh>
    <rPh sb="4" eb="5">
      <t>ムラ</t>
    </rPh>
    <phoneticPr fontId="2"/>
  </si>
  <si>
    <t>群馬県後期高齢者医療広域連合（一般会計）</t>
    <rPh sb="0" eb="3">
      <t>グンマケン</t>
    </rPh>
    <rPh sb="3" eb="5">
      <t>コウキ</t>
    </rPh>
    <rPh sb="5" eb="8">
      <t>コウレイシャ</t>
    </rPh>
    <rPh sb="8" eb="10">
      <t>イリョウ</t>
    </rPh>
    <rPh sb="10" eb="12">
      <t>コウイキ</t>
    </rPh>
    <rPh sb="12" eb="14">
      <t>レンゴウ</t>
    </rPh>
    <rPh sb="15" eb="17">
      <t>イッパン</t>
    </rPh>
    <rPh sb="17" eb="19">
      <t>カイケイ</t>
    </rPh>
    <phoneticPr fontId="2"/>
  </si>
  <si>
    <t>群馬県後期高齢者医療広域連合（事業会計）</t>
    <rPh sb="0" eb="3">
      <t>グンマケン</t>
    </rPh>
    <rPh sb="3" eb="5">
      <t>コウキ</t>
    </rPh>
    <rPh sb="5" eb="8">
      <t>コウレイシャ</t>
    </rPh>
    <rPh sb="8" eb="10">
      <t>イリョウ</t>
    </rPh>
    <rPh sb="10" eb="12">
      <t>コウイキ</t>
    </rPh>
    <rPh sb="12" eb="14">
      <t>レンゴウ</t>
    </rPh>
    <rPh sb="15" eb="17">
      <t>ジギョウ</t>
    </rPh>
    <rPh sb="17" eb="19">
      <t>カイケイ</t>
    </rPh>
    <phoneticPr fontId="2"/>
  </si>
  <si>
    <t>桐生地域医療組合</t>
    <rPh sb="0" eb="2">
      <t>キリュウ</t>
    </rPh>
    <rPh sb="2" eb="4">
      <t>チイキ</t>
    </rPh>
    <rPh sb="4" eb="6">
      <t>イリョウ</t>
    </rPh>
    <rPh sb="6" eb="8">
      <t>クミアイ</t>
    </rPh>
    <phoneticPr fontId="2"/>
  </si>
  <si>
    <t>群馬県市町村総合事務組合</t>
    <rPh sb="0" eb="3">
      <t>グンマケン</t>
    </rPh>
    <rPh sb="3" eb="6">
      <t>シチョウソン</t>
    </rPh>
    <rPh sb="6" eb="8">
      <t>ソウゴウ</t>
    </rPh>
    <rPh sb="8" eb="10">
      <t>ジム</t>
    </rPh>
    <rPh sb="10" eb="12">
      <t>クミアイ</t>
    </rPh>
    <phoneticPr fontId="2"/>
  </si>
  <si>
    <t>群馬県市町村会館管理組合</t>
    <rPh sb="0" eb="2">
      <t>グンマ</t>
    </rPh>
    <rPh sb="2" eb="3">
      <t>ケン</t>
    </rPh>
    <rPh sb="3" eb="6">
      <t>シチョウソン</t>
    </rPh>
    <rPh sb="6" eb="8">
      <t>カイカン</t>
    </rPh>
    <rPh sb="8" eb="10">
      <t>カンリ</t>
    </rPh>
    <rPh sb="10" eb="12">
      <t>クミアイ</t>
    </rPh>
    <phoneticPr fontId="2"/>
  </si>
  <si>
    <t>群馬県東部水道企業団</t>
    <rPh sb="0" eb="3">
      <t>グンマケン</t>
    </rPh>
    <rPh sb="3" eb="5">
      <t>トウブ</t>
    </rPh>
    <rPh sb="5" eb="7">
      <t>スイドウ</t>
    </rPh>
    <rPh sb="7" eb="10">
      <t>キギョウダン</t>
    </rPh>
    <phoneticPr fontId="2"/>
  </si>
  <si>
    <t>-</t>
    <phoneticPr fontId="2"/>
  </si>
  <si>
    <t>-</t>
    <phoneticPr fontId="2"/>
  </si>
  <si>
    <t>ふるさとづくり基金</t>
    <rPh sb="7" eb="9">
      <t>キキン</t>
    </rPh>
    <phoneticPr fontId="5"/>
  </si>
  <si>
    <t>地域福祉基金</t>
    <rPh sb="0" eb="6">
      <t>チイキフクシキキン</t>
    </rPh>
    <phoneticPr fontId="5"/>
  </si>
  <si>
    <t>鉄道経営対策事業基金</t>
    <rPh sb="0" eb="10">
      <t>テツドウケイエイタイサクジギョウキキン</t>
    </rPh>
    <phoneticPr fontId="5"/>
  </si>
  <si>
    <t>義務教育施設整備基金</t>
    <rPh sb="0" eb="10">
      <t>ギムキョウイクシセツセイビキキン</t>
    </rPh>
    <phoneticPr fontId="5"/>
  </si>
  <si>
    <t>庁舎建設等基金</t>
    <rPh sb="0" eb="7">
      <t>チョウシャケンセツトウキキン</t>
    </rPh>
    <phoneticPr fontId="5"/>
  </si>
  <si>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</si>
  <si>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</si>
  <si>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</si>
  <si>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数値なしだが、有形固定資産減価償却率は依然として類似団体平均よりも高い数値となっている。これは合併以降、市債の発行の抑制により将来負担が軽減されたと見える一方で、公共施設等への改修や長寿命化を先送りにしてきた結果と考えられる。多くの公共施設等が老朽化しており、改修等の早急な対応を要することから、個別施設計画に基づき施設等の適正管理を進めて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</si>
  <si>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</si>
  <si>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</si>
  <si>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</si>
  <si>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</si>
  <si>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</si>
  <si>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</si>
  <si>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数値なしとなっており、実質公債費比率はほぼ横ばいとなっている。これは市債の新規発行を抑制してきたことに加え、合併初期の利率の高い時期に建設した施設等の起債が償還終了を迎えてきていることなどによるものである。しかし、新設小学校建設での発行額の増加や、今後予定される西鹿田グリーンパーク建設といった大規模公共事業により引き続き起債発行額の増加が見込まれるため、数値の大幅な増加とならないよう事業の精査を行っていく。</t>
    <rPh sb="28" eb="29">
      <t>ヨコ</t>
    </rPh>
    <rPh sb="123" eb="126">
      <t>ハッコウガク</t>
    </rPh>
    <rPh sb="127" eb="129">
      <t>ゾウカ</t>
    </rPh>
    <rPh sb="138" eb="141">
      <t>サイシカダ</t>
    </rPh>
    <rPh sb="164" eb="165">
      <t>ヒ</t>
    </rPh>
    <rPh sb="166" eb="167">
      <t>ツヅ</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</si>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</sst>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0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4" fillId="0" borderId="0" xfId="8" applyFont="1">
      <alignment vertical="center"/>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0" fillId="0" borderId="34" xfId="11" applyFont="1" applyBorder="1" applyAlignment="1">
      <alignment horizontal="center"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873FD92C-F034-47E6-97DD-43CF64FFE8AB}"/>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54110</c:v>
                </c:pt>
                <c:pt idx="1">
                  <c:v>54684</c:v>
                </c:pt>
                <c:pt idx="2">
                  <c:v>62383</c:v>
                </c:pt>
                <c:pt idx="3">
                  <c:v>76347</c:v>
                </c:pt>
                <c:pt idx="4">
                  <c:v>69604</c:v>
                </c:pt>
              </c:numCache>
            </c:numRef>
          </c:val>
          <c:smooth val="0"/>
          <c:extLst>
            <c:ext xmlns:c16="http://schemas.microsoft.com/office/drawing/2014/chart" uri="{C3380CC4-5D6E-409C-BE32-E72D297353CC}">
              <c16:uniqueId val="{00000000-DB56-49BC-A5F5-8D304652071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37675</c:v>
                </c:pt>
                <c:pt idx="1">
                  <c:v>34325</c:v>
                </c:pt>
                <c:pt idx="2">
                  <c:v>48183</c:v>
                </c:pt>
                <c:pt idx="3">
                  <c:v>89348</c:v>
                </c:pt>
                <c:pt idx="4">
                  <c:v>97979</c:v>
                </c:pt>
              </c:numCache>
            </c:numRef>
          </c:val>
          <c:smooth val="0"/>
          <c:extLst>
            <c:ext xmlns:c16="http://schemas.microsoft.com/office/drawing/2014/chart" uri="{C3380CC4-5D6E-409C-BE32-E72D297353CC}">
              <c16:uniqueId val="{00000001-DB56-49BC-A5F5-8D304652071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8.1</c:v>
                </c:pt>
                <c:pt idx="1">
                  <c:v>8.8000000000000007</c:v>
                </c:pt>
                <c:pt idx="2">
                  <c:v>7.92</c:v>
                </c:pt>
                <c:pt idx="3">
                  <c:v>10.9</c:v>
                </c:pt>
                <c:pt idx="4">
                  <c:v>10.85</c:v>
                </c:pt>
              </c:numCache>
            </c:numRef>
          </c:val>
          <c:extLst>
            <c:ext xmlns:c16="http://schemas.microsoft.com/office/drawing/2014/chart" uri="{C3380CC4-5D6E-409C-BE32-E72D297353CC}">
              <c16:uniqueId val="{00000000-7CE1-4EFD-AEF0-B792775E5BC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73.599999999999994</c:v>
                </c:pt>
                <c:pt idx="1">
                  <c:v>69.790000000000006</c:v>
                </c:pt>
                <c:pt idx="2">
                  <c:v>65.89</c:v>
                </c:pt>
                <c:pt idx="3">
                  <c:v>64.05</c:v>
                </c:pt>
                <c:pt idx="4">
                  <c:v>66.83</c:v>
                </c:pt>
              </c:numCache>
            </c:numRef>
          </c:val>
          <c:extLst>
            <c:ext xmlns:c16="http://schemas.microsoft.com/office/drawing/2014/chart" uri="{C3380CC4-5D6E-409C-BE32-E72D297353CC}">
              <c16:uniqueId val="{00000001-7CE1-4EFD-AEF0-B792775E5BC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-11.98</c:v>
                </c:pt>
                <c:pt idx="1">
                  <c:v>-7.53</c:v>
                </c:pt>
                <c:pt idx="2">
                  <c:v>-9.82</c:v>
                </c:pt>
                <c:pt idx="3">
                  <c:v>-0.98</c:v>
                </c:pt>
                <c:pt idx="4">
                  <c:v>0.86</c:v>
                </c:pt>
              </c:numCache>
            </c:numRef>
          </c:val>
          <c:smooth val="0"/>
          <c:extLst>
            <c:ext xmlns:c16="http://schemas.microsoft.com/office/drawing/2014/chart" uri="{C3380CC4-5D6E-409C-BE32-E72D297353CC}">
              <c16:uniqueId val="{00000002-7CE1-4EFD-AEF0-B792775E5BC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0.63</c:v>
                </c:pt>
                <c:pt idx="2">
                  <c:v>#N/A</c:v>
                </c:pt>
                <c:pt idx="3">
                  <c:v>0.35</c:v>
                </c:pt>
                <c:pt idx="4">
                  <c:v>#N/A</c:v>
                </c:pt>
                <c:pt idx="5">
                  <c:v>0.34</c:v>
                </c:pt>
                <c:pt idx="6">
                  <c:v>#N/A</c:v>
                </c:pt>
                <c:pt idx="7">
                  <c:v>0.18</c:v>
                </c:pt>
                <c:pt idx="8">
                  <c:v>#N/A</c:v>
                </c:pt>
                <c:pt idx="9">
                  <c:v>0.08</c:v>
                </c:pt>
              </c:numCache>
            </c:numRef>
          </c:val>
          <c:extLst>
            <c:ext xmlns:c16="http://schemas.microsoft.com/office/drawing/2014/chart" uri="{C3380CC4-5D6E-409C-BE32-E72D297353CC}">
              <c16:uniqueId val="{00000000-2FCC-43CA-9B06-0B303FACCD1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FCC-43CA-9B06-0B303FACCD1A}"/>
            </c:ext>
          </c:extLst>
        </c:ser>
        <c:ser>
          <c:idx val="2"/>
          <c:order val="2"/>
          <c:tx>
            <c:strRef>
              <c:f>データシート!$A$29</c:f>
              <c:strCache>
                <c:ptCount val="1"/>
                <c:pt idx="0">
                  <c:v>富弘美術館事業特別会計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0.06</c:v>
                </c:pt>
                <c:pt idx="2">
                  <c:v>#N/A</c:v>
                </c:pt>
                <c:pt idx="3">
                  <c:v>0.05</c:v>
                </c:pt>
                <c:pt idx="4">
                  <c:v>#N/A</c:v>
                </c:pt>
                <c:pt idx="5">
                  <c:v>0.03</c:v>
                </c:pt>
                <c:pt idx="6">
                  <c:v>#N/A</c:v>
                </c:pt>
                <c:pt idx="7">
                  <c:v>0.06</c:v>
                </c:pt>
                <c:pt idx="8">
                  <c:v>#N/A</c:v>
                </c:pt>
                <c:pt idx="9">
                  <c:v>0.06</c:v>
                </c:pt>
              </c:numCache>
            </c:numRef>
          </c:val>
          <c:extLst>
            <c:ext xmlns:c16="http://schemas.microsoft.com/office/drawing/2014/chart" uri="{C3380CC4-5D6E-409C-BE32-E72D297353CC}">
              <c16:uniqueId val="{00000002-2FCC-43CA-9B06-0B303FACCD1A}"/>
            </c:ext>
          </c:extLst>
        </c:ser>
        <c:ser>
          <c:idx val="3"/>
          <c:order val="3"/>
          <c:tx>
            <c:strRef>
              <c:f>データシート!$A$30</c:f>
              <c:strCache>
                <c:ptCount val="1"/>
                <c:pt idx="0">
                  <c:v>太陽光発電事業特別会計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0.31</c:v>
                </c:pt>
                <c:pt idx="2">
                  <c:v>#N/A</c:v>
                </c:pt>
                <c:pt idx="3">
                  <c:v>0.32</c:v>
                </c:pt>
                <c:pt idx="4">
                  <c:v>#N/A</c:v>
                </c:pt>
                <c:pt idx="5">
                  <c:v>0.31</c:v>
                </c:pt>
                <c:pt idx="6">
                  <c:v>#N/A</c:v>
                </c:pt>
                <c:pt idx="7">
                  <c:v>0.3</c:v>
                </c:pt>
                <c:pt idx="8">
                  <c:v>#N/A</c:v>
                </c:pt>
                <c:pt idx="9">
                  <c:v>0.27</c:v>
                </c:pt>
              </c:numCache>
            </c:numRef>
          </c:val>
          <c:extLst>
            <c:ext xmlns:c16="http://schemas.microsoft.com/office/drawing/2014/chart" uri="{C3380CC4-5D6E-409C-BE32-E72D297353CC}">
              <c16:uniqueId val="{00000003-2FCC-43CA-9B06-0B303FACCD1A}"/>
            </c:ext>
          </c:extLst>
        </c:ser>
        <c:ser>
          <c:idx val="4"/>
          <c:order val="4"/>
          <c:tx>
            <c:strRef>
              <c:f>データシート!$A$31</c:f>
              <c:strCache>
                <c:ptCount val="1"/>
                <c:pt idx="0">
                  <c:v>簡易水道事業会計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c:v>
                </c:pt>
                <c:pt idx="1">
                  <c:v>0</c:v>
                </c:pt>
                <c:pt idx="2">
                  <c:v>0</c:v>
                </c:pt>
                <c:pt idx="3">
                  <c:v>0</c:v>
                </c:pt>
                <c:pt idx="4">
                  <c:v>0</c:v>
                </c:pt>
                <c:pt idx="5">
                  <c:v>0</c:v>
                </c:pt>
                <c:pt idx="6">
                  <c:v>#N/A</c:v>
                </c:pt>
                <c:pt idx="7">
                  <c:v>0.2</c:v>
                </c:pt>
                <c:pt idx="8">
                  <c:v>#N/A</c:v>
                </c:pt>
                <c:pt idx="9">
                  <c:v>0.3</c:v>
                </c:pt>
              </c:numCache>
            </c:numRef>
          </c:val>
          <c:extLst>
            <c:ext xmlns:c16="http://schemas.microsoft.com/office/drawing/2014/chart" uri="{C3380CC4-5D6E-409C-BE32-E72D297353CC}">
              <c16:uniqueId val="{00000004-2FCC-43CA-9B06-0B303FACCD1A}"/>
            </c:ext>
          </c:extLst>
        </c:ser>
        <c:ser>
          <c:idx val="5"/>
          <c:order val="5"/>
          <c:tx>
            <c:strRef>
              <c:f>データシート!$A$32</c:f>
              <c:strCache>
                <c:ptCount val="1"/>
                <c:pt idx="0">
                  <c:v>介護保険（保険事業勘定）特別会計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0.64</c:v>
                </c:pt>
                <c:pt idx="2">
                  <c:v>#N/A</c:v>
                </c:pt>
                <c:pt idx="3">
                  <c:v>0.75</c:v>
                </c:pt>
                <c:pt idx="4">
                  <c:v>#N/A</c:v>
                </c:pt>
                <c:pt idx="5">
                  <c:v>0.79</c:v>
                </c:pt>
                <c:pt idx="6">
                  <c:v>#N/A</c:v>
                </c:pt>
                <c:pt idx="7">
                  <c:v>0.19</c:v>
                </c:pt>
                <c:pt idx="8">
                  <c:v>#N/A</c:v>
                </c:pt>
                <c:pt idx="9">
                  <c:v>0.67</c:v>
                </c:pt>
              </c:numCache>
            </c:numRef>
          </c:val>
          <c:extLst>
            <c:ext xmlns:c16="http://schemas.microsoft.com/office/drawing/2014/chart" uri="{C3380CC4-5D6E-409C-BE32-E72D297353CC}">
              <c16:uniqueId val="{00000005-2FCC-43CA-9B06-0B303FACCD1A}"/>
            </c:ext>
          </c:extLst>
        </c:ser>
        <c:ser>
          <c:idx val="6"/>
          <c:order val="6"/>
          <c:tx>
            <c:strRef>
              <c:f>データシート!$A$33</c:f>
              <c:strCache>
                <c:ptCount val="1"/>
                <c:pt idx="0">
                  <c:v>国民健康保険（事業勘定）特別会計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0.99</c:v>
                </c:pt>
                <c:pt idx="2">
                  <c:v>#N/A</c:v>
                </c:pt>
                <c:pt idx="3">
                  <c:v>0.49</c:v>
                </c:pt>
                <c:pt idx="4">
                  <c:v>#N/A</c:v>
                </c:pt>
                <c:pt idx="5">
                  <c:v>0.19</c:v>
                </c:pt>
                <c:pt idx="6">
                  <c:v>#N/A</c:v>
                </c:pt>
                <c:pt idx="7">
                  <c:v>1.08</c:v>
                </c:pt>
                <c:pt idx="8">
                  <c:v>#N/A</c:v>
                </c:pt>
                <c:pt idx="9">
                  <c:v>0.85</c:v>
                </c:pt>
              </c:numCache>
            </c:numRef>
          </c:val>
          <c:extLst>
            <c:ext xmlns:c16="http://schemas.microsoft.com/office/drawing/2014/chart" uri="{C3380CC4-5D6E-409C-BE32-E72D297353CC}">
              <c16:uniqueId val="{00000006-2FCC-43CA-9B06-0B303FACCD1A}"/>
            </c:ext>
          </c:extLst>
        </c:ser>
        <c:ser>
          <c:idx val="7"/>
          <c:order val="7"/>
          <c:tx>
            <c:strRef>
              <c:f>データシート!$A$34</c:f>
              <c:strCache>
                <c:ptCount val="1"/>
                <c:pt idx="0">
                  <c:v>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0.97</c:v>
                </c:pt>
                <c:pt idx="8">
                  <c:v>#N/A</c:v>
                </c:pt>
                <c:pt idx="9">
                  <c:v>1.19</c:v>
                </c:pt>
              </c:numCache>
            </c:numRef>
          </c:val>
          <c:extLst>
            <c:ext xmlns:c16="http://schemas.microsoft.com/office/drawing/2014/chart" uri="{C3380CC4-5D6E-409C-BE32-E72D297353CC}">
              <c16:uniqueId val="{00000007-2FCC-43CA-9B06-0B303FACCD1A}"/>
            </c:ext>
          </c:extLst>
        </c:ser>
        <c:ser>
          <c:idx val="8"/>
          <c:order val="8"/>
          <c:tx>
            <c:strRef>
              <c:f>データシート!$A$35</c:f>
              <c:strCache>
                <c:ptCount val="1"/>
                <c:pt idx="0">
                  <c:v>競艇事業特別会計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2.84</c:v>
                </c:pt>
                <c:pt idx="2">
                  <c:v>#N/A</c:v>
                </c:pt>
                <c:pt idx="3">
                  <c:v>2.62</c:v>
                </c:pt>
                <c:pt idx="4">
                  <c:v>#N/A</c:v>
                </c:pt>
                <c:pt idx="5">
                  <c:v>2.71</c:v>
                </c:pt>
                <c:pt idx="6">
                  <c:v>#N/A</c:v>
                </c:pt>
                <c:pt idx="7">
                  <c:v>2.2400000000000002</c:v>
                </c:pt>
                <c:pt idx="8">
                  <c:v>#N/A</c:v>
                </c:pt>
                <c:pt idx="9">
                  <c:v>1.76</c:v>
                </c:pt>
              </c:numCache>
            </c:numRef>
          </c:val>
          <c:extLst>
            <c:ext xmlns:c16="http://schemas.microsoft.com/office/drawing/2014/chart" uri="{C3380CC4-5D6E-409C-BE32-E72D297353CC}">
              <c16:uniqueId val="{00000008-2FCC-43CA-9B06-0B303FACCD1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8.0299999999999994</c:v>
                </c:pt>
                <c:pt idx="2">
                  <c:v>#N/A</c:v>
                </c:pt>
                <c:pt idx="3">
                  <c:v>8.74</c:v>
                </c:pt>
                <c:pt idx="4">
                  <c:v>#N/A</c:v>
                </c:pt>
                <c:pt idx="5">
                  <c:v>7.88</c:v>
                </c:pt>
                <c:pt idx="6">
                  <c:v>#N/A</c:v>
                </c:pt>
                <c:pt idx="7">
                  <c:v>10.83</c:v>
                </c:pt>
                <c:pt idx="8">
                  <c:v>#N/A</c:v>
                </c:pt>
                <c:pt idx="9">
                  <c:v>10.78</c:v>
                </c:pt>
              </c:numCache>
            </c:numRef>
          </c:val>
          <c:extLst>
            <c:ext xmlns:c16="http://schemas.microsoft.com/office/drawing/2014/chart" uri="{C3380CC4-5D6E-409C-BE32-E72D297353CC}">
              <c16:uniqueId val="{00000009-2FCC-43CA-9B06-0B303FACCD1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1544</c:v>
                </c:pt>
                <c:pt idx="5">
                  <c:v>1500</c:v>
                </c:pt>
                <c:pt idx="8">
                  <c:v>1447</c:v>
                </c:pt>
                <c:pt idx="11">
                  <c:v>1441</c:v>
                </c:pt>
                <c:pt idx="14">
                  <c:v>1467</c:v>
                </c:pt>
              </c:numCache>
            </c:numRef>
          </c:val>
          <c:extLst>
            <c:ext xmlns:c16="http://schemas.microsoft.com/office/drawing/2014/chart" uri="{C3380CC4-5D6E-409C-BE32-E72D297353CC}">
              <c16:uniqueId val="{00000000-175D-472B-8FD5-6CF9169A60B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75D-472B-8FD5-6CF9169A60B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2-175D-472B-8FD5-6CF9169A60B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74</c:v>
                </c:pt>
                <c:pt idx="3">
                  <c:v>68</c:v>
                </c:pt>
                <c:pt idx="6">
                  <c:v>69</c:v>
                </c:pt>
                <c:pt idx="9">
                  <c:v>28</c:v>
                </c:pt>
                <c:pt idx="12">
                  <c:v>30</c:v>
                </c:pt>
              </c:numCache>
            </c:numRef>
          </c:val>
          <c:extLst>
            <c:ext xmlns:c16="http://schemas.microsoft.com/office/drawing/2014/chart" uri="{C3380CC4-5D6E-409C-BE32-E72D297353CC}">
              <c16:uniqueId val="{00000003-175D-472B-8FD5-6CF9169A60B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410</c:v>
                </c:pt>
                <c:pt idx="3">
                  <c:v>439</c:v>
                </c:pt>
                <c:pt idx="6">
                  <c:v>444</c:v>
                </c:pt>
                <c:pt idx="9">
                  <c:v>433</c:v>
                </c:pt>
                <c:pt idx="12">
                  <c:v>428</c:v>
                </c:pt>
              </c:numCache>
            </c:numRef>
          </c:val>
          <c:extLst>
            <c:ext xmlns:c16="http://schemas.microsoft.com/office/drawing/2014/chart" uri="{C3380CC4-5D6E-409C-BE32-E72D297353CC}">
              <c16:uniqueId val="{00000004-175D-472B-8FD5-6CF9169A60B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75D-472B-8FD5-6CF9169A60B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75D-472B-8FD5-6CF9169A60B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1423</c:v>
                </c:pt>
                <c:pt idx="3">
                  <c:v>1374</c:v>
                </c:pt>
                <c:pt idx="6">
                  <c:v>1336</c:v>
                </c:pt>
                <c:pt idx="9">
                  <c:v>1355</c:v>
                </c:pt>
                <c:pt idx="12">
                  <c:v>1441</c:v>
                </c:pt>
              </c:numCache>
            </c:numRef>
          </c:val>
          <c:extLst>
            <c:ext xmlns:c16="http://schemas.microsoft.com/office/drawing/2014/chart" uri="{C3380CC4-5D6E-409C-BE32-E72D297353CC}">
              <c16:uniqueId val="{00000007-175D-472B-8FD5-6CF9169A60B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364</c:v>
                </c:pt>
                <c:pt idx="2">
                  <c:v>#N/A</c:v>
                </c:pt>
                <c:pt idx="3">
                  <c:v>#N/A</c:v>
                </c:pt>
                <c:pt idx="4">
                  <c:v>381</c:v>
                </c:pt>
                <c:pt idx="5">
                  <c:v>#N/A</c:v>
                </c:pt>
                <c:pt idx="6">
                  <c:v>#N/A</c:v>
                </c:pt>
                <c:pt idx="7">
                  <c:v>402</c:v>
                </c:pt>
                <c:pt idx="8">
                  <c:v>#N/A</c:v>
                </c:pt>
                <c:pt idx="9">
                  <c:v>#N/A</c:v>
                </c:pt>
                <c:pt idx="10">
                  <c:v>375</c:v>
                </c:pt>
                <c:pt idx="11">
                  <c:v>#N/A</c:v>
                </c:pt>
                <c:pt idx="12">
                  <c:v>#N/A</c:v>
                </c:pt>
                <c:pt idx="13">
                  <c:v>432</c:v>
                </c:pt>
                <c:pt idx="14">
                  <c:v>#N/A</c:v>
                </c:pt>
              </c:numCache>
            </c:numRef>
          </c:val>
          <c:smooth val="0"/>
          <c:extLst>
            <c:ext xmlns:c16="http://schemas.microsoft.com/office/drawing/2014/chart" uri="{C3380CC4-5D6E-409C-BE32-E72D297353CC}">
              <c16:uniqueId val="{00000008-175D-472B-8FD5-6CF9169A60B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16058</c:v>
                </c:pt>
                <c:pt idx="5">
                  <c:v>16060</c:v>
                </c:pt>
                <c:pt idx="8">
                  <c:v>16064</c:v>
                </c:pt>
                <c:pt idx="11">
                  <c:v>17406</c:v>
                </c:pt>
                <c:pt idx="14">
                  <c:v>18712</c:v>
                </c:pt>
              </c:numCache>
            </c:numRef>
          </c:val>
          <c:extLst>
            <c:ext xmlns:c16="http://schemas.microsoft.com/office/drawing/2014/chart" uri="{C3380CC4-5D6E-409C-BE32-E72D297353CC}">
              <c16:uniqueId val="{00000000-4A36-427E-8AFB-07A72131BD3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58</c:v>
                </c:pt>
                <c:pt idx="5">
                  <c:v>36</c:v>
                </c:pt>
                <c:pt idx="8">
                  <c:v>15</c:v>
                </c:pt>
                <c:pt idx="11">
                  <c:v>11</c:v>
                </c:pt>
                <c:pt idx="14">
                  <c:v>8</c:v>
                </c:pt>
              </c:numCache>
            </c:numRef>
          </c:val>
          <c:extLst>
            <c:ext xmlns:c16="http://schemas.microsoft.com/office/drawing/2014/chart" uri="{C3380CC4-5D6E-409C-BE32-E72D297353CC}">
              <c16:uniqueId val="{00000001-4A36-427E-8AFB-07A72131BD3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14530</c:v>
                </c:pt>
                <c:pt idx="5">
                  <c:v>14148</c:v>
                </c:pt>
                <c:pt idx="8">
                  <c:v>13608</c:v>
                </c:pt>
                <c:pt idx="11">
                  <c:v>13660</c:v>
                </c:pt>
                <c:pt idx="14">
                  <c:v>14618</c:v>
                </c:pt>
              </c:numCache>
            </c:numRef>
          </c:val>
          <c:extLst>
            <c:ext xmlns:c16="http://schemas.microsoft.com/office/drawing/2014/chart" uri="{C3380CC4-5D6E-409C-BE32-E72D297353CC}">
              <c16:uniqueId val="{00000002-4A36-427E-8AFB-07A72131BD3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A36-427E-8AFB-07A72131BD3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A36-427E-8AFB-07A72131BD3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13</c:v>
                </c:pt>
                <c:pt idx="3">
                  <c:v>9</c:v>
                </c:pt>
                <c:pt idx="6">
                  <c:v>11</c:v>
                </c:pt>
                <c:pt idx="9">
                  <c:v>16</c:v>
                </c:pt>
                <c:pt idx="12">
                  <c:v>4</c:v>
                </c:pt>
              </c:numCache>
            </c:numRef>
          </c:val>
          <c:extLst>
            <c:ext xmlns:c16="http://schemas.microsoft.com/office/drawing/2014/chart" uri="{C3380CC4-5D6E-409C-BE32-E72D297353CC}">
              <c16:uniqueId val="{00000005-4A36-427E-8AFB-07A72131BD3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2917</c:v>
                </c:pt>
                <c:pt idx="3">
                  <c:v>2743</c:v>
                </c:pt>
                <c:pt idx="6">
                  <c:v>2665</c:v>
                </c:pt>
                <c:pt idx="9">
                  <c:v>2711</c:v>
                </c:pt>
                <c:pt idx="12">
                  <c:v>2614</c:v>
                </c:pt>
              </c:numCache>
            </c:numRef>
          </c:val>
          <c:extLst>
            <c:ext xmlns:c16="http://schemas.microsoft.com/office/drawing/2014/chart" uri="{C3380CC4-5D6E-409C-BE32-E72D297353CC}">
              <c16:uniqueId val="{00000006-4A36-427E-8AFB-07A72131BD3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221</c:v>
                </c:pt>
                <c:pt idx="3">
                  <c:v>168</c:v>
                </c:pt>
                <c:pt idx="6">
                  <c:v>134</c:v>
                </c:pt>
                <c:pt idx="9">
                  <c:v>117</c:v>
                </c:pt>
                <c:pt idx="12">
                  <c:v>170</c:v>
                </c:pt>
              </c:numCache>
            </c:numRef>
          </c:val>
          <c:extLst>
            <c:ext xmlns:c16="http://schemas.microsoft.com/office/drawing/2014/chart" uri="{C3380CC4-5D6E-409C-BE32-E72D297353CC}">
              <c16:uniqueId val="{00000007-4A36-427E-8AFB-07A72131BD3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5976</c:v>
                </c:pt>
                <c:pt idx="3">
                  <c:v>6059</c:v>
                </c:pt>
                <c:pt idx="6">
                  <c:v>5865</c:v>
                </c:pt>
                <c:pt idx="9">
                  <c:v>5689</c:v>
                </c:pt>
                <c:pt idx="12">
                  <c:v>5399</c:v>
                </c:pt>
              </c:numCache>
            </c:numRef>
          </c:val>
          <c:extLst>
            <c:ext xmlns:c16="http://schemas.microsoft.com/office/drawing/2014/chart" uri="{C3380CC4-5D6E-409C-BE32-E72D297353CC}">
              <c16:uniqueId val="{00000008-4A36-427E-8AFB-07A72131BD3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3</c:v>
                </c:pt>
                <c:pt idx="3">
                  <c:v>3</c:v>
                </c:pt>
                <c:pt idx="6">
                  <c:v>2</c:v>
                </c:pt>
                <c:pt idx="9">
                  <c:v>0</c:v>
                </c:pt>
                <c:pt idx="12">
                  <c:v>0</c:v>
                </c:pt>
              </c:numCache>
            </c:numRef>
          </c:val>
          <c:extLst>
            <c:ext xmlns:c16="http://schemas.microsoft.com/office/drawing/2014/chart" uri="{C3380CC4-5D6E-409C-BE32-E72D297353CC}">
              <c16:uniqueId val="{00000009-4A36-427E-8AFB-07A72131BD3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13977</c:v>
                </c:pt>
                <c:pt idx="3">
                  <c:v>14040</c:v>
                </c:pt>
                <c:pt idx="6">
                  <c:v>14466</c:v>
                </c:pt>
                <c:pt idx="9">
                  <c:v>16520</c:v>
                </c:pt>
                <c:pt idx="12">
                  <c:v>18916</c:v>
                </c:pt>
              </c:numCache>
            </c:numRef>
          </c:val>
          <c:extLst>
            <c:ext xmlns:c16="http://schemas.microsoft.com/office/drawing/2014/chart" uri="{C3380CC4-5D6E-409C-BE32-E72D297353CC}">
              <c16:uniqueId val="{0000000A-4A36-427E-8AFB-07A72131BD3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4A36-427E-8AFB-07A72131BD3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7625</c:v>
                </c:pt>
                <c:pt idx="1">
                  <c:v>7590</c:v>
                </c:pt>
                <c:pt idx="2">
                  <c:v>8285</c:v>
                </c:pt>
              </c:numCache>
            </c:numRef>
          </c:val>
          <c:extLst>
            <c:ext xmlns:c16="http://schemas.microsoft.com/office/drawing/2014/chart" uri="{C3380CC4-5D6E-409C-BE32-E72D297353CC}">
              <c16:uniqueId val="{00000000-3068-45F1-8A1E-E5C8EFF7BE1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506</c:v>
                </c:pt>
                <c:pt idx="1">
                  <c:v>506</c:v>
                </c:pt>
                <c:pt idx="2">
                  <c:v>730</c:v>
                </c:pt>
              </c:numCache>
            </c:numRef>
          </c:val>
          <c:extLst>
            <c:ext xmlns:c16="http://schemas.microsoft.com/office/drawing/2014/chart" uri="{C3380CC4-5D6E-409C-BE32-E72D297353CC}">
              <c16:uniqueId val="{00000001-3068-45F1-8A1E-E5C8EFF7BE1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2394</c:v>
                </c:pt>
                <c:pt idx="1">
                  <c:v>2273</c:v>
                </c:pt>
                <c:pt idx="2">
                  <c:v>1969</c:v>
                </c:pt>
              </c:numCache>
            </c:numRef>
          </c:val>
          <c:extLst>
            <c:ext xmlns:c16="http://schemas.microsoft.com/office/drawing/2014/chart" uri="{C3380CC4-5D6E-409C-BE32-E72D297353CC}">
              <c16:uniqueId val="{00000002-3068-45F1-8A1E-E5C8EFF7BE1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{20C6D6F2-BFD7-4D1E-A0E8-F539D50BEDD4}</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A391-47A3-91D8-D3DC6D1E5C7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{B25856BC-27EA-4DE9-89A2-5C45AA8C67B2}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391-47A3-91D8-D3DC6D1E5C7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{CC25A998-14B3-4516-BF27-9142A7A18078}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391-47A3-91D8-D3DC6D1E5C7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{5788F9A4-2248-4AB2-A258-C7CB8793C33D}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391-47A3-91D8-D3DC6D1E5C7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{01A9F6BD-725A-4CE5-A3B2-E364D68494B9}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391-47A3-91D8-D3DC6D1E5C74}"/>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{1B31FF5B-509B-4733-B247-9050C6CBD552}</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A391-47A3-91D8-D3DC6D1E5C74}"/>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{CA2F2486-E574-4EAC-8916-77C6CA939AF6}</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A391-47A3-91D8-D3DC6D1E5C74}"/>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{CAA5211C-01ED-4716-89C1-7EFF63B14E14}</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A391-47A3-91D8-D3DC6D1E5C74}"/>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{2F560AD8-EBA0-4B21-BE1F-C1EB73288FE5}</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A391-47A3-91D8-D3DC6D1E5C7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69.3</c:v>
                </c:pt>
                <c:pt idx="8">
                  <c:v>70.7</c:v>
                </c:pt>
                <c:pt idx="16">
                  <c:v>71.900000000000006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A391-47A3-91D8-D3DC6D1E5C7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{DFAEEAA2-E5E6-4955-86BA-796C391E8005}</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A391-47A3-91D8-D3DC6D1E5C7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{AF5067A7-49D3-4F8C-8D22-839B4346867F}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391-47A3-91D8-D3DC6D1E5C7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{D33CF2F9-F5B1-4AE5-8605-9BA8348D9BFC}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391-47A3-91D8-D3DC6D1E5C7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{5A914D90-D03D-431D-8E2F-217CB195D90D}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391-47A3-91D8-D3DC6D1E5C7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{29017F18-7F54-48F2-B115-171118661910}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391-47A3-91D8-D3DC6D1E5C74}"/>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{5296BE52-DD25-41C8-AF79-84C02CA8FBB2}</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A391-47A3-91D8-D3DC6D1E5C74}"/>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{8DF43DF5-7DF5-4958-82AC-623A42D355AE}</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A391-47A3-91D8-D3DC6D1E5C74}"/>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{AE5A98AA-5BED-468C-BDD4-CAE396C9DAF4}</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A391-47A3-91D8-D3DC6D1E5C74}"/>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{81D470E4-6B67-4C8F-B9CB-68999C47B74B}</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A391-47A3-91D8-D3DC6D1E5C7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58.4</c:v>
                </c:pt>
                <c:pt idx="8">
                  <c:v>59.7</c:v>
                </c:pt>
                <c:pt idx="16">
                  <c:v>60.9</c:v>
                </c:pt>
              </c:numCache>
            </c:numRef>
          </c:xVal>
          <c:yVal>
            <c:numRef>
              <c:f>公会計指標分析・財政指標組合せ分析表!$BP$55:$DC$55</c:f>
              <c:numCache>
                <c:formatCode>#,##0.0;"▲ "#,##0.0</c:formatCode>
                <c:ptCount val="40"/>
                <c:pt idx="0">
                  <c:v>31.3</c:v>
                </c:pt>
                <c:pt idx="8">
                  <c:v>25.3</c:v>
                </c:pt>
                <c:pt idx="16">
                  <c:v>25.5</c:v>
                </c:pt>
              </c:numCache>
            </c:numRef>
          </c:yVal>
          <c:smooth val="0"/>
          <c:extLst>
            <c:ext xmlns:c16="http://schemas.microsoft.com/office/drawing/2014/chart" uri="{C3380CC4-5D6E-409C-BE32-E72D297353CC}">
              <c16:uniqueId val="{00000013-A391-47A3-91D8-D3DC6D1E5C74}"/>
            </c:ext>
          </c:extLst>
        </c:ser>
        <c:dLbls>
          <c:showLegendKey val="0"/>
          <c:showVal val="1"/>
          <c:showCatName val="0"/>
          <c:showSerName val="0"/>
          <c:showPercent val="0"/>
          <c:showBubbleSize val="0"/>
        </c:dLbls>
        <c:axId val="46179840"/>
        <c:axId val="46181760"/>
      </c:scatterChart>
      <c:valAx>
        <c:axId val="46179840"/>
        <c:scaling>
          <c:orientation val="maxMin"/>
          <c:max val="62"/>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32"/>
          <c:min val="24"/>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{446B6B3D-23CD-4B96-B296-2374BAB05914}</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B127-46ED-849C-3A09BD3B0C9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{4F8DE343-1190-4B92-A314-3A335D2AD49B}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127-46ED-849C-3A09BD3B0C9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{B1666DDD-E6C8-4411-A935-EA80259BEA64}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127-46ED-849C-3A09BD3B0C9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{53FCEDEE-C4A1-487C-9EDB-B989670E2DAA}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127-46ED-849C-3A09BD3B0C9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{D3CBCF8C-88D3-4076-9796-E97265E16891}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127-46ED-849C-3A09BD3B0C95}"/>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{2BF445E4-CE56-4188-8287-8BC4FA59B28F}</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B127-46ED-849C-3A09BD3B0C95}"/>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{DECF3E60-87CB-4F05-BF64-935086E99371}</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B127-46ED-849C-3A09BD3B0C95}"/>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{A44A798C-C3CD-429C-81D2-E37515D6A965}</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B127-46ED-849C-3A09BD3B0C95}"/>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{3FC0BA99-9665-4F26-907D-C61D0F1C1328}</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B127-46ED-849C-3A09BD3B0C9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3.9</c:v>
                </c:pt>
                <c:pt idx="8">
                  <c:v>3.8</c:v>
                </c:pt>
                <c:pt idx="16">
                  <c:v>3.7</c:v>
                </c:pt>
                <c:pt idx="24">
                  <c:v>3.7</c:v>
                </c:pt>
                <c:pt idx="32">
                  <c:v>3.8</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B127-46ED-849C-3A09BD3B0C9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{2EC2184F-E9F3-4229-BF69-44D080E7D418}</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B127-46ED-849C-3A09BD3B0C9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{6DBF27EC-8324-4514-AE11-1E92DCEDD7C9}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127-46ED-849C-3A09BD3B0C9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{2BCB2E44-67FE-4107-B2EF-DE7336470FD8}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127-46ED-849C-3A09BD3B0C9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{81D59033-E8E9-47BD-80F7-F0E610F7722C}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127-46ED-849C-3A09BD3B0C9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{3803F8B3-0340-419A-9E15-21EA6D9FEAFB}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127-46ED-849C-3A09BD3B0C95}"/>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{637D3ECA-E9BE-444B-97A5-6964F392C176}</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B127-46ED-849C-3A09BD3B0C95}"/>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{F930BBD1-194B-4051-A69A-2A57248F92ED}</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B127-46ED-849C-3A09BD3B0C95}"/>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{8D2AAB02-3D0F-4250-8EAE-89B5C8EE54F4}</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B127-46ED-849C-3A09BD3B0C95}"/>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{3390B3BC-0DBC-485A-93D2-0BF9ACFA5CF8}</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B127-46ED-849C-3A09BD3B0C9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7.2</c:v>
                </c:pt>
                <c:pt idx="8">
                  <c:v>6.9</c:v>
                </c:pt>
                <c:pt idx="16">
                  <c:v>6.6</c:v>
                </c:pt>
                <c:pt idx="24">
                  <c:v>8.6</c:v>
                </c:pt>
                <c:pt idx="32">
                  <c:v>8.3000000000000007</c:v>
                </c:pt>
              </c:numCache>
            </c:numRef>
          </c:xVal>
          <c:yVal>
            <c:numRef>
              <c:f>公会計指標分析・財政指標組合せ分析表!$BP$77:$DC$77</c:f>
              <c:numCache>
                <c:formatCode>#,##0.0;"▲ "#,##0.0</c:formatCode>
                <c:ptCount val="40"/>
                <c:pt idx="0">
                  <c:v>31.3</c:v>
                </c:pt>
                <c:pt idx="8">
                  <c:v>25.3</c:v>
                </c:pt>
                <c:pt idx="16">
                  <c:v>25.5</c:v>
                </c:pt>
                <c:pt idx="24">
                  <c:v>37.299999999999997</c:v>
                </c:pt>
                <c:pt idx="32">
                  <c:v>25.1</c:v>
                </c:pt>
              </c:numCache>
            </c:numRef>
          </c:yVal>
          <c:smooth val="0"/>
          <c:extLst>
            <c:ext xmlns:c16="http://schemas.microsoft.com/office/drawing/2014/chart" uri="{C3380CC4-5D6E-409C-BE32-E72D297353CC}">
              <c16:uniqueId val="{00000013-B127-46ED-849C-3A09BD3B0C95}"/>
            </c:ext>
          </c:extLst>
        </c:ser>
        <c:dLbls>
          <c:showLegendKey val="0"/>
          <c:showVal val="1"/>
          <c:showCatName val="0"/>
          <c:showSerName val="0"/>
          <c:showPercent val="0"/>
          <c:showBubbleSize val="0"/>
        </c:dLbls>
        <c:axId val="84219776"/>
        <c:axId val="84234240"/>
      </c:scatterChart>
      <c:valAx>
        <c:axId val="84219776"/>
        <c:scaling>
          <c:orientation val="maxMin"/>
          <c:max val="9"/>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88DF67E-7BC9-41BA-828E-6087F20A2078}"/>
            </a:ext>
          </a:extLst>
        </xdr:cNvPr>
        <xdr:cNvSpPr>
          <a:spLocks noChangeArrowheads="1"/>
        </xdr:cNvSpPr>
      </xdr:nvSpPr>
      <xdr:spPr bwMode="auto">
        <a:xfrm rot="5400000">
          <a:off x="6221413" y="4541837"/>
          <a:ext cx="374650" cy="29527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CC67269F-4A9B-4193-BE3B-F3DDE3F84AE4}"/>
            </a:ext>
          </a:extLst>
        </xdr:cNvPr>
        <xdr:cNvSpPr>
          <a:spLocks/>
        </xdr:cNvSpPr>
      </xdr:nvSpPr>
      <xdr:spPr bwMode="auto">
        <a:xfrm>
          <a:off x="8280400" y="5768975"/>
          <a:ext cx="123825" cy="390525"/>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群馬県みどり市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50">
              <a:latin typeface="ＭＳ ゴシック" pitchFamily="49" charset="-128"/>
              <a:ea typeface="ＭＳ ゴシック" pitchFamily="49" charset="-128"/>
            </a:rPr>
            <a:t>一般会計等の元利償還金は、平成</a:t>
          </a:r>
          <a:r>
            <a:rPr kumimoji="1" lang="en-US" altLang="ja-JP" sz="1350">
              <a:latin typeface="ＭＳ ゴシック" pitchFamily="49" charset="-128"/>
              <a:ea typeface="ＭＳ ゴシック" pitchFamily="49" charset="-128"/>
            </a:rPr>
            <a:t>30</a:t>
          </a:r>
          <a:r>
            <a:rPr kumimoji="1" lang="ja-JP" altLang="en-US" sz="1350">
              <a:latin typeface="ＭＳ ゴシック" pitchFamily="49" charset="-128"/>
              <a:ea typeface="ＭＳ ゴシック" pitchFamily="49" charset="-128"/>
            </a:rPr>
            <a:t>年度に阿左美駅周辺整備等のため発行した地方債（合併特例事業債）や平成</a:t>
          </a:r>
          <a:r>
            <a:rPr kumimoji="1" lang="en-US" altLang="ja-JP" sz="1350">
              <a:latin typeface="ＭＳ ゴシック" pitchFamily="49" charset="-128"/>
              <a:ea typeface="ＭＳ ゴシック" pitchFamily="49" charset="-128"/>
            </a:rPr>
            <a:t>29</a:t>
          </a:r>
          <a:r>
            <a:rPr kumimoji="1" lang="ja-JP" altLang="en-US" sz="1350">
              <a:latin typeface="ＭＳ ゴシック" pitchFamily="49" charset="-128"/>
              <a:ea typeface="ＭＳ ゴシック" pitchFamily="49" charset="-128"/>
            </a:rPr>
            <a:t>年度に起債した臨時財政対策債の償還が開始したことなどにより</a:t>
          </a:r>
          <a:r>
            <a:rPr kumimoji="1" lang="en-US" altLang="ja-JP" sz="1350">
              <a:latin typeface="ＭＳ ゴシック" pitchFamily="49" charset="-128"/>
              <a:ea typeface="ＭＳ ゴシック" pitchFamily="49" charset="-128"/>
            </a:rPr>
            <a:t>86</a:t>
          </a:r>
          <a:r>
            <a:rPr kumimoji="1" lang="ja-JP" altLang="en-US" sz="1350">
              <a:latin typeface="ＭＳ ゴシック" pitchFamily="49" charset="-128"/>
              <a:ea typeface="ＭＳ ゴシック" pitchFamily="49" charset="-128"/>
            </a:rPr>
            <a:t>百万円増加したことから、実質公債費比率の分子が増加した。</a:t>
          </a:r>
          <a:endParaRPr kumimoji="1" lang="en-US" altLang="ja-JP" sz="1350">
            <a:latin typeface="ＭＳ ゴシック" pitchFamily="49" charset="-128"/>
            <a:ea typeface="ＭＳ ゴシック" pitchFamily="49" charset="-128"/>
          </a:endParaRPr>
        </a:p>
        <a:p>
          <a:r>
            <a:rPr kumimoji="1" lang="ja-JP" altLang="en-US" sz="1350">
              <a:latin typeface="ＭＳ ゴシック" pitchFamily="49" charset="-128"/>
              <a:ea typeface="ＭＳ ゴシック" pitchFamily="49" charset="-128"/>
            </a:rPr>
            <a:t>また、新設小学校設置事業などの大型公共事業に地方債を活用しており、令和</a:t>
          </a:r>
          <a:r>
            <a:rPr kumimoji="1" lang="en-US" altLang="ja-JP" sz="1350">
              <a:latin typeface="ＭＳ ゴシック" pitchFamily="49" charset="-128"/>
              <a:ea typeface="ＭＳ ゴシック" pitchFamily="49" charset="-128"/>
            </a:rPr>
            <a:t>3</a:t>
          </a:r>
          <a:r>
            <a:rPr kumimoji="1" lang="ja-JP" altLang="en-US" sz="1350">
              <a:latin typeface="ＭＳ ゴシック" pitchFamily="49" charset="-128"/>
              <a:ea typeface="ＭＳ ゴシック" pitchFamily="49" charset="-128"/>
            </a:rPr>
            <a:t>年度の地方債発行額が</a:t>
          </a:r>
          <a:r>
            <a:rPr kumimoji="1" lang="en-US" altLang="ja-JP" sz="1350">
              <a:latin typeface="ＭＳ ゴシック" pitchFamily="49" charset="-128"/>
              <a:ea typeface="ＭＳ ゴシック" pitchFamily="49" charset="-128"/>
            </a:rPr>
            <a:t>3,796</a:t>
          </a:r>
          <a:r>
            <a:rPr kumimoji="1" lang="ja-JP" altLang="en-US" sz="1350">
              <a:latin typeface="ＭＳ ゴシック" pitchFamily="49" charset="-128"/>
              <a:ea typeface="ＭＳ ゴシック" pitchFamily="49" charset="-128"/>
            </a:rPr>
            <a:t>百万円と前年度より</a:t>
          </a:r>
          <a:r>
            <a:rPr kumimoji="1" lang="en-US" altLang="ja-JP" sz="1350">
              <a:latin typeface="ＭＳ ゴシック" pitchFamily="49" charset="-128"/>
              <a:ea typeface="ＭＳ ゴシック" pitchFamily="49" charset="-128"/>
            </a:rPr>
            <a:t>437</a:t>
          </a:r>
          <a:r>
            <a:rPr kumimoji="1" lang="ja-JP" altLang="en-US" sz="1350">
              <a:latin typeface="ＭＳ ゴシック" pitchFamily="49" charset="-128"/>
              <a:ea typeface="ＭＳ ゴシック" pitchFamily="49" charset="-128"/>
            </a:rPr>
            <a:t>百万円の増となった。</a:t>
          </a:r>
          <a:endParaRPr kumimoji="1" lang="en-US" altLang="ja-JP" sz="1350">
            <a:latin typeface="ＭＳ ゴシック" pitchFamily="49" charset="-128"/>
            <a:ea typeface="ＭＳ ゴシック" pitchFamily="49" charset="-128"/>
          </a:endParaRPr>
        </a:p>
        <a:p>
          <a:r>
            <a:rPr kumimoji="1" lang="ja-JP" altLang="en-US" sz="1350">
              <a:latin typeface="ＭＳ ゴシック" pitchFamily="49" charset="-128"/>
              <a:ea typeface="ＭＳ ゴシック" pitchFamily="49" charset="-128"/>
            </a:rPr>
            <a:t>今後も温泉施設整備事業や公共施設等総合管理計画事業等の大型事業の実施を予定しているが、引き続き、交付税措置のある有利な地方債を優先して活用することで比率の抑制に努める。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満期一括償還の地方債は活用していない。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群馬県みどり市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一般会計において、新設小学校設置事業、公共施設等総合管理計画事業等の大型公共事業の財源として地方債を発行したことや、臨時財政対策債の発行等により、地方債の現在高が約</a:t>
          </a:r>
          <a:r>
            <a:rPr kumimoji="1" lang="en-US" altLang="ja-JP" sz="1400">
              <a:latin typeface="ＭＳ ゴシック" pitchFamily="49" charset="-128"/>
              <a:ea typeface="ＭＳ ゴシック" pitchFamily="49" charset="-128"/>
            </a:rPr>
            <a:t>24.0</a:t>
          </a:r>
          <a:r>
            <a:rPr kumimoji="1" lang="ja-JP" altLang="en-US" sz="1400">
              <a:latin typeface="ＭＳ ゴシック" pitchFamily="49" charset="-128"/>
              <a:ea typeface="ＭＳ ゴシック" pitchFamily="49" charset="-128"/>
            </a:rPr>
            <a:t>億円増加したことに伴い、将来負担額が前年度より約</a:t>
          </a:r>
          <a:r>
            <a:rPr kumimoji="1" lang="en-US" altLang="ja-JP" sz="1400">
              <a:latin typeface="ＭＳ ゴシック" pitchFamily="49" charset="-128"/>
              <a:ea typeface="ＭＳ ゴシック" pitchFamily="49" charset="-128"/>
            </a:rPr>
            <a:t>20.5</a:t>
          </a:r>
          <a:r>
            <a:rPr kumimoji="1" lang="ja-JP" altLang="en-US" sz="1400">
              <a:latin typeface="ＭＳ ゴシック" pitchFamily="49" charset="-128"/>
              <a:ea typeface="ＭＳ ゴシック" pitchFamily="49" charset="-128"/>
            </a:rPr>
            <a:t>億円と昨年に引き続き大きく増加した。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一方で、財政調整基金や減債基金の積み立て額の増加などにより充当可能基金</a:t>
          </a:r>
          <a:r>
            <a:rPr kumimoji="1" lang="ja-JP" altLang="en-US" sz="1400">
              <a:solidFill>
                <a:sysClr val="windowText" lastClr="000000"/>
              </a:solidFill>
              <a:latin typeface="ＭＳ ゴシック" pitchFamily="49" charset="-128"/>
              <a:ea typeface="ＭＳ ゴシック" pitchFamily="49" charset="-128"/>
            </a:rPr>
            <a:t>が約</a:t>
          </a:r>
          <a:r>
            <a:rPr kumimoji="1" lang="en-US" altLang="ja-JP" sz="1400">
              <a:solidFill>
                <a:sysClr val="windowText" lastClr="000000"/>
              </a:solidFill>
              <a:latin typeface="ＭＳ ゴシック" pitchFamily="49" charset="-128"/>
              <a:ea typeface="ＭＳ ゴシック" pitchFamily="49" charset="-128"/>
            </a:rPr>
            <a:t>9.6</a:t>
          </a:r>
          <a:r>
            <a:rPr kumimoji="1" lang="ja-JP" altLang="en-US" sz="1400">
              <a:solidFill>
                <a:sysClr val="windowText" lastClr="000000"/>
              </a:solidFill>
              <a:latin typeface="ＭＳ ゴシック" pitchFamily="49" charset="-128"/>
              <a:ea typeface="ＭＳ ゴシック" pitchFamily="49" charset="-128"/>
            </a:rPr>
            <a:t>億円増加、基準財政需要額算入見込額が約</a:t>
          </a:r>
          <a:r>
            <a:rPr kumimoji="1" lang="en-US" altLang="ja-JP" sz="1400">
              <a:solidFill>
                <a:sysClr val="windowText" lastClr="000000"/>
              </a:solidFill>
              <a:latin typeface="ＭＳ ゴシック" pitchFamily="49" charset="-128"/>
              <a:ea typeface="ＭＳ ゴシック" pitchFamily="49" charset="-128"/>
            </a:rPr>
            <a:t>13.1</a:t>
          </a:r>
          <a:r>
            <a:rPr kumimoji="1" lang="ja-JP" altLang="en-US" sz="1400">
              <a:solidFill>
                <a:sysClr val="windowText" lastClr="000000"/>
              </a:solidFill>
              <a:latin typeface="ＭＳ ゴシック" pitchFamily="49" charset="-128"/>
              <a:ea typeface="ＭＳ ゴシック" pitchFamily="49" charset="-128"/>
            </a:rPr>
            <a:t>億円増加</a:t>
          </a:r>
          <a:r>
            <a:rPr kumimoji="1" lang="ja-JP" altLang="en-US" sz="1400">
              <a:latin typeface="ＭＳ ゴシック" pitchFamily="49" charset="-128"/>
              <a:ea typeface="ＭＳ ゴシック" pitchFamily="49" charset="-128"/>
            </a:rPr>
            <a:t>したため、将来負担比率の分子が約</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億円減少した。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今後も地方債を財源とした大型事業が予定されているが、市民ニーズを踏まえた上で費用対効果を十分に検討し、実施する事業の取捨選択をすることで、将来負担の軽減を図る必要がある。</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群馬県みどり市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主に財政調整基金を約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億円、減債基金を約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億円積み立て、新設小学校設置事業の財源とするための義務教育施設整備基金から約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億円取り崩しした</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ことな</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どにより、約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本市では、ここ数年、特定目的基金をあまり取り崩さず、主に財政調整基金を取り崩すことで財政運営を行っている。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今後は、特定目的基金の本来の目的に合った活用を検討するとともに、債券運用など預金以外の活用も検討した上で財源確保に努める。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ふるさとづくり基金：住みよい地域づくり事業の円滑な執行を図る。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義務教育施設整備基金：義務教育施設整備の円滑な執行を図る。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鉄道経営対策事業基金：鉄道事業者の経営に対する助成等を行うことにより、地域公共交通の維持確保を図る。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地域福祉基金：高齢者の保健福祉の向上を図る。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庁舎建設等基金：庁舎建設等事業の円滑な執行を図る。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義務教育施設整備基金：新設小学校設置事業のための財源とするため取り崩し減少した。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鉄道経営対策事業基金：わたらせ渓谷鐵道運行維持費補助金の財源とするため取り崩し、減少した。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森林環境譲与税基金（令和元年度創立）：交付された森林環境譲与税を森林の整備などに利用した後、その残額を積み立てたため増額した。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鉄道経営対策事業基金：新型コロナウイルス感染症の影響により運行維持費が増加となっていることから、令和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万円を取り崩し運航維持費に充当し、積立額を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万円とする予定であり、基金残高は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万円減少する見込みである。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地域福祉基金：温泉施設等整備事業に係る一般財源分に充当予定。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学校給食費の無償化に伴う財源不足への対応や、新型コロナウイルス感染症対策等の関連事業の財源とするために財政調整基金の取り崩しを行いましたが、令和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年度に臨時費目創設による普通交付税の増等により約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普通交付税の増等の影響により一時的に歳入が増となったが一時的なものであると考えられる。社会保障費や公共施設等個別施設計画に基づく施設の大規模改修や統廃合に多額の経費がかかる予定であり、さらなる財政調整基金の取崩しが見込まれ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については、有事の際の備えとして一定の金額が必要とされることから、今後は中長期の財政収支の見通しを立て、歳入に見合った歳出規模の予算編成を行うことで財政調整基金に頼らない財政運営や残高の維持に努め、将来にわたる健全化の確保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年度に普通交付税の臨時費目として創設された「臨時財政対策債償還基金費」と基金利子を積み立てたことにより約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臨時財政対策債に係る償還費が、後年度、普通交付税に算入されないことや、地方債を財源とした大型公共事業が実施または計画されていることから、将来の公債費負担が増加した際に財源として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C25FE3DA-6DE2-434A-9E32-558C367B1C5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E4BBB644-014B-4417-BA65-666303710B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9ABDBAA0-4CB8-4001-BE1F-DEEBFB82672D}"/>
            </a:ext>
          </a:extLst>
        </xdr:cNvPr>
        <xdr:cNvSpPr/>
      </xdr:nvSpPr>
      <xdr:spPr>
        <a:xfrm>
          <a:off x="11760200" y="9099550"/>
          <a:ext cx="1371600" cy="3365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CFAC3FC-4F33-4537-BD1E-F89580BB7DA8}"/>
            </a:ext>
          </a:extLst>
        </xdr:cNvPr>
        <xdr:cNvSpPr/>
      </xdr:nvSpPr>
      <xdr:spPr>
        <a:xfrm>
          <a:off x="13131800" y="9099550"/>
          <a:ext cx="1371600" cy="3365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6B12C78E-1E5B-4F1C-AD50-A6E89BBD5173}"/>
            </a:ext>
          </a:extLst>
        </xdr:cNvPr>
        <xdr:cNvSpPr/>
      </xdr:nvSpPr>
      <xdr:spPr>
        <a:xfrm>
          <a:off x="14503400" y="9099550"/>
          <a:ext cx="1371600" cy="3365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a:extLst>
            <a:ext uri="{FF2B5EF4-FFF2-40B4-BE49-F238E27FC236}">
              <a16:creationId xmlns:a16="http://schemas.microsoft.com/office/drawing/2014/main" id="{B7F4CF62-DD54-4B5D-B2AE-A96AAD3891FF}"/>
            </a:ext>
          </a:extLst>
        </xdr:cNvPr>
        <xdr:cNvSpPr/>
      </xdr:nvSpPr>
      <xdr:spPr>
        <a:xfrm>
          <a:off x="11760200" y="1278255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a:extLst>
            <a:ext uri="{FF2B5EF4-FFF2-40B4-BE49-F238E27FC236}">
              <a16:creationId xmlns:a16="http://schemas.microsoft.com/office/drawing/2014/main" id="{5BB93A9B-48BC-4D8E-B45F-60BE1E42A8F2}"/>
            </a:ext>
          </a:extLst>
        </xdr:cNvPr>
        <xdr:cNvSpPr/>
      </xdr:nvSpPr>
      <xdr:spPr>
        <a:xfrm>
          <a:off x="13131800" y="1278255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a:extLst>
            <a:ext uri="{FF2B5EF4-FFF2-40B4-BE49-F238E27FC236}">
              <a16:creationId xmlns:a16="http://schemas.microsoft.com/office/drawing/2014/main" id="{2FDC3DED-6651-409D-8F75-9C5ED2F3DFBE}"/>
            </a:ext>
          </a:extLst>
        </xdr:cNvPr>
        <xdr:cNvSpPr/>
      </xdr:nvSpPr>
      <xdr:spPr>
        <a:xfrm>
          <a:off x="14503400" y="1278255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a:extLst>
            <a:ext uri="{FF2B5EF4-FFF2-40B4-BE49-F238E27FC236}">
              <a16:creationId xmlns:a16="http://schemas.microsoft.com/office/drawing/2014/main" id="{DF7226B6-4109-417C-B225-46568DB11100}"/>
            </a:ext>
          </a:extLst>
        </xdr:cNvPr>
        <xdr:cNvSpPr/>
      </xdr:nvSpPr>
      <xdr:spPr>
        <a:xfrm>
          <a:off x="15875000" y="1278255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a:extLst>
            <a:ext uri="{FF2B5EF4-FFF2-40B4-BE49-F238E27FC236}">
              <a16:creationId xmlns:a16="http://schemas.microsoft.com/office/drawing/2014/main" id="{D4FBBDE7-5526-4423-A03E-6544B4B83F39}"/>
            </a:ext>
          </a:extLst>
        </xdr:cNvPr>
        <xdr:cNvSpPr/>
      </xdr:nvSpPr>
      <xdr:spPr>
        <a:xfrm>
          <a:off x="17246600" y="1278255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a:extLst>
            <a:ext uri="{FF2B5EF4-FFF2-40B4-BE49-F238E27FC236}">
              <a16:creationId xmlns:a16="http://schemas.microsoft.com/office/drawing/2014/main" id="{AC7020B9-B260-4931-8D90-79BB4B04E45D}"/>
            </a:ext>
          </a:extLst>
        </xdr:cNvPr>
        <xdr:cNvSpPr/>
      </xdr:nvSpPr>
      <xdr:spPr>
        <a:xfrm>
          <a:off x="355600" y="63500"/>
          <a:ext cx="11401425" cy="631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a:extLst>
            <a:ext uri="{FF2B5EF4-FFF2-40B4-BE49-F238E27FC236}">
              <a16:creationId xmlns:a16="http://schemas.microsoft.com/office/drawing/2014/main" id="{06731E42-C8F4-47DF-B5AA-B13190F804E2}"/>
            </a:ext>
          </a:extLst>
        </xdr:cNvPr>
        <xdr:cNvSpPr/>
      </xdr:nvSpPr>
      <xdr:spPr>
        <a:xfrm>
          <a:off x="15351125" y="190500"/>
          <a:ext cx="35496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a:extLst>
            <a:ext uri="{FF2B5EF4-FFF2-40B4-BE49-F238E27FC236}">
              <a16:creationId xmlns:a16="http://schemas.microsoft.com/office/drawing/2014/main" id="{DB8CA03E-B899-48DA-8F47-3B2BA072BBAD}"/>
            </a:ext>
          </a:extLst>
        </xdr:cNvPr>
        <xdr:cNvSpPr/>
      </xdr:nvSpPr>
      <xdr:spPr>
        <a:xfrm>
          <a:off x="15357475" y="215900"/>
          <a:ext cx="352425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a:extLst>
            <a:ext uri="{FF2B5EF4-FFF2-40B4-BE49-F238E27FC236}">
              <a16:creationId xmlns:a16="http://schemas.microsoft.com/office/drawing/2014/main" id="{D9410307-BED4-4FA4-9771-435F7613CA39}"/>
            </a:ext>
          </a:extLst>
        </xdr:cNvPr>
        <xdr:cNvSpPr/>
      </xdr:nvSpPr>
      <xdr:spPr>
        <a:xfrm>
          <a:off x="15382875" y="241300"/>
          <a:ext cx="3467100" cy="4413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群馬県みどり市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a:extLst>
            <a:ext uri="{FF2B5EF4-FFF2-40B4-BE49-F238E27FC236}">
              <a16:creationId xmlns:a16="http://schemas.microsoft.com/office/drawing/2014/main" id="{E2A440A8-C639-4BCC-84E9-42DBB7AB031B}"/>
            </a:ext>
          </a:extLst>
        </xdr:cNvPr>
        <xdr:cNvSpPr/>
      </xdr:nvSpPr>
      <xdr:spPr>
        <a:xfrm>
          <a:off x="12823825" y="190500"/>
          <a:ext cx="23939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a:extLst>
            <a:ext uri="{FF2B5EF4-FFF2-40B4-BE49-F238E27FC236}">
              <a16:creationId xmlns:a16="http://schemas.microsoft.com/office/drawing/2014/main" id="{50187576-E153-4F0C-ACD8-9D8934B27956}"/>
            </a:ext>
          </a:extLst>
        </xdr:cNvPr>
        <xdr:cNvSpPr/>
      </xdr:nvSpPr>
      <xdr:spPr>
        <a:xfrm>
          <a:off x="12849225" y="215900"/>
          <a:ext cx="234950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a:extLst>
            <a:ext uri="{FF2B5EF4-FFF2-40B4-BE49-F238E27FC236}">
              <a16:creationId xmlns:a16="http://schemas.microsoft.com/office/drawing/2014/main" id="{3BD80527-D8B3-4FE1-B3DA-449AE5489C82}"/>
            </a:ext>
          </a:extLst>
        </xdr:cNvPr>
        <xdr:cNvSpPr/>
      </xdr:nvSpPr>
      <xdr:spPr>
        <a:xfrm>
          <a:off x="12874625" y="241300"/>
          <a:ext cx="2311400" cy="4540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a:extLst>
            <a:ext uri="{FF2B5EF4-FFF2-40B4-BE49-F238E27FC236}">
              <a16:creationId xmlns:a16="http://schemas.microsoft.com/office/drawing/2014/main" id="{EBB6C4C1-E79A-4A5B-B48B-E6462C23FEA1}"/>
            </a:ext>
          </a:extLst>
        </xdr:cNvPr>
        <xdr:cNvSpPr/>
      </xdr:nvSpPr>
      <xdr:spPr>
        <a:xfrm>
          <a:off x="444500" y="885825"/>
          <a:ext cx="9083675" cy="17272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a:extLst>
            <a:ext uri="{FF2B5EF4-FFF2-40B4-BE49-F238E27FC236}">
              <a16:creationId xmlns:a16="http://schemas.microsoft.com/office/drawing/2014/main" id="{AD077A1F-EEF1-4185-B0B6-07FDA9C25106}"/>
            </a:ext>
          </a:extLst>
        </xdr:cNvPr>
        <xdr:cNvSpPr/>
      </xdr:nvSpPr>
      <xdr:spPr>
        <a:xfrm>
          <a:off x="568325" y="917575"/>
          <a:ext cx="1244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a:extLst>
            <a:ext uri="{FF2B5EF4-FFF2-40B4-BE49-F238E27FC236}">
              <a16:creationId xmlns:a16="http://schemas.microsoft.com/office/drawing/2014/main" id="{BCF72BBF-D3B8-49BC-BFBF-7AE35CBEC960}"/>
            </a:ext>
          </a:extLst>
        </xdr:cNvPr>
        <xdr:cNvSpPr/>
      </xdr:nvSpPr>
      <xdr:spPr>
        <a:xfrm>
          <a:off x="1768475" y="917575"/>
          <a:ext cx="120015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49,768
48,960
208.42
25,260,182
23,782,375
1,345,562
12,397,620
18,916,369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a:extLst>
            <a:ext uri="{FF2B5EF4-FFF2-40B4-BE49-F238E27FC236}">
              <a16:creationId xmlns:a16="http://schemas.microsoft.com/office/drawing/2014/main" id="{72BC5D39-A22E-430B-B3D8-A1EB34654C69}"/>
            </a:ext>
          </a:extLst>
        </xdr:cNvPr>
        <xdr:cNvSpPr/>
      </xdr:nvSpPr>
      <xdr:spPr>
        <a:xfrm>
          <a:off x="2968625" y="917575"/>
          <a:ext cx="1371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a:extLst>
            <a:ext uri="{FF2B5EF4-FFF2-40B4-BE49-F238E27FC236}">
              <a16:creationId xmlns:a16="http://schemas.microsoft.com/office/drawing/2014/main" id="{7C9B9546-89FA-4380-96E6-36EFA533125B}"/>
            </a:ext>
          </a:extLst>
        </xdr:cNvPr>
        <xdr:cNvSpPr/>
      </xdr:nvSpPr>
      <xdr:spPr>
        <a:xfrm>
          <a:off x="4340225" y="936625"/>
          <a:ext cx="18224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a:extLst>
            <a:ext uri="{FF2B5EF4-FFF2-40B4-BE49-F238E27FC236}">
              <a16:creationId xmlns:a16="http://schemas.microsoft.com/office/drawing/2014/main" id="{ABDB5641-D368-4950-AF21-8B32D67E1D58}"/>
            </a:ext>
          </a:extLst>
        </xdr:cNvPr>
        <xdr:cNvSpPr/>
      </xdr:nvSpPr>
      <xdr:spPr>
        <a:xfrm>
          <a:off x="6162675" y="936625"/>
          <a:ext cx="11366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a:extLst>
            <a:ext uri="{FF2B5EF4-FFF2-40B4-BE49-F238E27FC236}">
              <a16:creationId xmlns:a16="http://schemas.microsoft.com/office/drawing/2014/main" id="{DEFABDF4-7F86-49C9-9217-48866406E739}"/>
            </a:ext>
          </a:extLst>
        </xdr:cNvPr>
        <xdr:cNvSpPr/>
      </xdr:nvSpPr>
      <xdr:spPr>
        <a:xfrm>
          <a:off x="7362825" y="949325"/>
          <a:ext cx="5778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a:extLst>
            <a:ext uri="{FF2B5EF4-FFF2-40B4-BE49-F238E27FC236}">
              <a16:creationId xmlns:a16="http://schemas.microsoft.com/office/drawing/2014/main" id="{BD1A3FBC-68F5-4A9F-9E41-F1B6DC4F0BF2}"/>
            </a:ext>
          </a:extLst>
        </xdr:cNvPr>
        <xdr:cNvSpPr/>
      </xdr:nvSpPr>
      <xdr:spPr>
        <a:xfrm>
          <a:off x="4340225" y="169227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a:extLst>
            <a:ext uri="{FF2B5EF4-FFF2-40B4-BE49-F238E27FC236}">
              <a16:creationId xmlns:a16="http://schemas.microsoft.com/office/drawing/2014/main" id="{698431D7-4957-4180-AAA9-3C9A4F4F4AD1}"/>
            </a:ext>
          </a:extLst>
        </xdr:cNvPr>
        <xdr:cNvSpPr/>
      </xdr:nvSpPr>
      <xdr:spPr>
        <a:xfrm>
          <a:off x="6226175" y="1692275"/>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a:extLst>
            <a:ext uri="{FF2B5EF4-FFF2-40B4-BE49-F238E27FC236}">
              <a16:creationId xmlns:a16="http://schemas.microsoft.com/office/drawing/2014/main" id="{F217AF98-8A43-424F-A383-26E854321D52}"/>
            </a:ext>
          </a:extLst>
        </xdr:cNvPr>
        <xdr:cNvSpPr/>
      </xdr:nvSpPr>
      <xdr:spPr>
        <a:xfrm>
          <a:off x="9985375" y="885825"/>
          <a:ext cx="1371600" cy="12382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a:extLst>
            <a:ext uri="{FF2B5EF4-FFF2-40B4-BE49-F238E27FC236}">
              <a16:creationId xmlns:a16="http://schemas.microsoft.com/office/drawing/2014/main" id="{6B99A0BC-B80F-4C98-9369-6377E52A965E}"/>
            </a:ext>
          </a:extLst>
        </xdr:cNvPr>
        <xdr:cNvSpPr/>
      </xdr:nvSpPr>
      <xdr:spPr>
        <a:xfrm>
          <a:off x="10213975" y="949325"/>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a:extLst>
            <a:ext uri="{FF2B5EF4-FFF2-40B4-BE49-F238E27FC236}">
              <a16:creationId xmlns:a16="http://schemas.microsoft.com/office/drawing/2014/main" id="{44498C76-2B1F-4C18-9961-C85B0AF7F8E0}"/>
            </a:ext>
          </a:extLst>
        </xdr:cNvPr>
        <xdr:cNvSpPr/>
      </xdr:nvSpPr>
      <xdr:spPr>
        <a:xfrm>
          <a:off x="10213975" y="1216025"/>
          <a:ext cx="1200150"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a:extLst>
            <a:ext uri="{FF2B5EF4-FFF2-40B4-BE49-F238E27FC236}">
              <a16:creationId xmlns:a16="http://schemas.microsoft.com/office/drawing/2014/main" id="{F927485F-F73E-4705-BB83-73C1CDE2C7ED}"/>
            </a:ext>
          </a:extLst>
        </xdr:cNvPr>
        <xdr:cNvSpPr/>
      </xdr:nvSpPr>
      <xdr:spPr>
        <a:xfrm>
          <a:off x="10213975" y="1546225"/>
          <a:ext cx="132080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a:extLst>
            <a:ext uri="{FF2B5EF4-FFF2-40B4-BE49-F238E27FC236}">
              <a16:creationId xmlns:a16="http://schemas.microsoft.com/office/drawing/2014/main" id="{AFD5AD5A-B29D-4395-95C9-EEC3A4B212A7}"/>
            </a:ext>
          </a:extLst>
        </xdr:cNvPr>
        <xdr:cNvCxnSpPr/>
      </xdr:nvCxnSpPr>
      <xdr:spPr>
        <a:xfrm flipH="1">
          <a:off x="10048875" y="10382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a:extLst>
            <a:ext uri="{FF2B5EF4-FFF2-40B4-BE49-F238E27FC236}">
              <a16:creationId xmlns:a16="http://schemas.microsoft.com/office/drawing/2014/main" id="{67E65B37-FEF8-4FD8-9D5D-EB4E523CCBC4}"/>
            </a:ext>
          </a:extLst>
        </xdr:cNvPr>
        <xdr:cNvSpPr/>
      </xdr:nvSpPr>
      <xdr:spPr>
        <a:xfrm>
          <a:off x="10102850" y="100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a:extLst>
            <a:ext uri="{FF2B5EF4-FFF2-40B4-BE49-F238E27FC236}">
              <a16:creationId xmlns:a16="http://schemas.microsoft.com/office/drawing/2014/main" id="{7170060F-E8DE-463B-B7C4-1B182E43920A}"/>
            </a:ext>
          </a:extLst>
        </xdr:cNvPr>
        <xdr:cNvSpPr/>
      </xdr:nvSpPr>
      <xdr:spPr>
        <a:xfrm>
          <a:off x="10102850" y="13049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a:extLst>
            <a:ext uri="{FF2B5EF4-FFF2-40B4-BE49-F238E27FC236}">
              <a16:creationId xmlns:a16="http://schemas.microsoft.com/office/drawing/2014/main" id="{EE4E3570-157F-4FE5-8FF0-6A9A64B915D0}"/>
            </a:ext>
          </a:extLst>
        </xdr:cNvPr>
        <xdr:cNvCxnSpPr/>
      </xdr:nvCxnSpPr>
      <xdr:spPr>
        <a:xfrm>
          <a:off x="10147300" y="1546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a:extLst>
            <a:ext uri="{FF2B5EF4-FFF2-40B4-BE49-F238E27FC236}">
              <a16:creationId xmlns:a16="http://schemas.microsoft.com/office/drawing/2014/main" id="{CF2535B1-6076-4B71-A1AC-883A5E629C18}"/>
            </a:ext>
          </a:extLst>
        </xdr:cNvPr>
        <xdr:cNvCxnSpPr/>
      </xdr:nvCxnSpPr>
      <xdr:spPr>
        <a:xfrm>
          <a:off x="10067925" y="1546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a:extLst>
            <a:ext uri="{FF2B5EF4-FFF2-40B4-BE49-F238E27FC236}">
              <a16:creationId xmlns:a16="http://schemas.microsoft.com/office/drawing/2014/main" id="{10B62ABA-74B7-4986-9863-CED5503135DA}"/>
            </a:ext>
          </a:extLst>
        </xdr:cNvPr>
        <xdr:cNvCxnSpPr/>
      </xdr:nvCxnSpPr>
      <xdr:spPr>
        <a:xfrm flipV="1">
          <a:off x="101473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a:extLst>
            <a:ext uri="{FF2B5EF4-FFF2-40B4-BE49-F238E27FC236}">
              <a16:creationId xmlns:a16="http://schemas.microsoft.com/office/drawing/2014/main" id="{F085C891-B07B-4674-9507-D304EAB09B2D}"/>
            </a:ext>
          </a:extLst>
        </xdr:cNvPr>
        <xdr:cNvCxnSpPr/>
      </xdr:nvCxnSpPr>
      <xdr:spPr>
        <a:xfrm>
          <a:off x="10067925" y="19145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9" name="テキスト ボックス 38">
          <a:extLst>
            <a:ext uri="{FF2B5EF4-FFF2-40B4-BE49-F238E27FC236}">
              <a16:creationId xmlns:a16="http://schemas.microsoft.com/office/drawing/2014/main" id="{71A66524-CF3F-4512-AC8C-E7E5B75B6096}"/>
            </a:ext>
          </a:extLst>
        </xdr:cNvPr>
        <xdr:cNvSpPr txBox="1"/>
      </xdr:nvSpPr>
      <xdr:spPr>
        <a:xfrm>
          <a:off x="419100" y="270827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0" name="テキスト ボックス 39">
          <a:extLst>
            <a:ext uri="{FF2B5EF4-FFF2-40B4-BE49-F238E27FC236}">
              <a16:creationId xmlns:a16="http://schemas.microsoft.com/office/drawing/2014/main" id="{725D4BBD-59D9-4315-888D-E2A09470A30D}"/>
            </a:ext>
          </a:extLst>
        </xdr:cNvPr>
        <xdr:cNvSpPr txBox="1"/>
      </xdr:nvSpPr>
      <xdr:spPr>
        <a:xfrm>
          <a:off x="419100" y="29432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1" name="テキスト ボックス 40">
          <a:extLst>
            <a:ext uri="{FF2B5EF4-FFF2-40B4-BE49-F238E27FC236}">
              <a16:creationId xmlns:a16="http://schemas.microsoft.com/office/drawing/2014/main" id="{F9AC9AF8-58B0-41C5-BA05-3A1DE91C89F8}"/>
            </a:ext>
          </a:extLst>
        </xdr:cNvPr>
        <xdr:cNvSpPr txBox="1"/>
      </xdr:nvSpPr>
      <xdr:spPr>
        <a:xfrm>
          <a:off x="419100" y="31718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2" name="テキスト ボックス 41">
          <a:extLst>
            <a:ext uri="{FF2B5EF4-FFF2-40B4-BE49-F238E27FC236}">
              <a16:creationId xmlns:a16="http://schemas.microsoft.com/office/drawing/2014/main" id="{2FB62C46-D60C-4E92-A9D2-2D8F6E7AC312}"/>
            </a:ext>
          </a:extLst>
        </xdr:cNvPr>
        <xdr:cNvSpPr txBox="1"/>
      </xdr:nvSpPr>
      <xdr:spPr>
        <a:xfrm>
          <a:off x="419100" y="340677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3" name="テキスト ボックス 42">
          <a:extLst>
            <a:ext uri="{FF2B5EF4-FFF2-40B4-BE49-F238E27FC236}">
              <a16:creationId xmlns:a16="http://schemas.microsoft.com/office/drawing/2014/main" id="{BC8D83E1-0304-49FC-95F1-4B37B27116B7}"/>
            </a:ext>
          </a:extLst>
        </xdr:cNvPr>
        <xdr:cNvSpPr txBox="1"/>
      </xdr:nvSpPr>
      <xdr:spPr>
        <a:xfrm>
          <a:off x="419100" y="36417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a:extLst>
            <a:ext uri="{FF2B5EF4-FFF2-40B4-BE49-F238E27FC236}">
              <a16:creationId xmlns:a16="http://schemas.microsoft.com/office/drawing/2014/main" id="{4109DF22-3A2D-4AFA-B91A-99D01422FE46}"/>
            </a:ext>
          </a:extLst>
        </xdr:cNvPr>
        <xdr:cNvSpPr/>
      </xdr:nvSpPr>
      <xdr:spPr>
        <a:xfrm>
          <a:off x="1152525" y="4143375"/>
          <a:ext cx="38227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a:extLst>
            <a:ext uri="{FF2B5EF4-FFF2-40B4-BE49-F238E27FC236}">
              <a16:creationId xmlns:a16="http://schemas.microsoft.com/office/drawing/2014/main" id="{073B28C3-B916-409F-9ECC-4CFE1AB01C5D}"/>
            </a:ext>
          </a:extLst>
        </xdr:cNvPr>
        <xdr:cNvSpPr/>
      </xdr:nvSpPr>
      <xdr:spPr>
        <a:xfrm>
          <a:off x="1811514" y="450716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6" name="正方形/長方形 45">
          <a:extLst>
            <a:ext uri="{FF2B5EF4-FFF2-40B4-BE49-F238E27FC236}">
              <a16:creationId xmlns:a16="http://schemas.microsoft.com/office/drawing/2014/main" id="{62A96538-CE2D-43E7-B08C-53A8E297B993}"/>
            </a:ext>
          </a:extLst>
        </xdr:cNvPr>
        <xdr:cNvSpPr/>
      </xdr:nvSpPr>
      <xdr:spPr>
        <a:xfrm>
          <a:off x="3627887" y="4490496"/>
          <a:ext cx="427726"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a:extLst>
            <a:ext uri="{FF2B5EF4-FFF2-40B4-BE49-F238E27FC236}">
              <a16:creationId xmlns:a16="http://schemas.microsoft.com/office/drawing/2014/main" id="{B7A480D8-6A7E-4D17-8F90-F195452D41CF}"/>
            </a:ext>
          </a:extLst>
        </xdr:cNvPr>
        <xdr:cNvSpPr/>
      </xdr:nvSpPr>
      <xdr:spPr>
        <a:xfrm>
          <a:off x="49244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a:extLst>
            <a:ext uri="{FF2B5EF4-FFF2-40B4-BE49-F238E27FC236}">
              <a16:creationId xmlns:a16="http://schemas.microsoft.com/office/drawing/2014/main" id="{D70CE682-963F-4156-9200-FDEF99BBAB9D}"/>
            </a:ext>
          </a:extLst>
        </xdr:cNvPr>
        <xdr:cNvSpPr/>
      </xdr:nvSpPr>
      <xdr:spPr>
        <a:xfrm>
          <a:off x="49244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a:extLst>
            <a:ext uri="{FF2B5EF4-FFF2-40B4-BE49-F238E27FC236}">
              <a16:creationId xmlns:a16="http://schemas.microsoft.com/office/drawing/2014/main" id="{D04BFE8C-8EAE-4286-98F9-8139BBBE5128}"/>
            </a:ext>
          </a:extLst>
        </xdr:cNvPr>
        <xdr:cNvSpPr/>
      </xdr:nvSpPr>
      <xdr:spPr>
        <a:xfrm>
          <a:off x="62960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a:extLst>
            <a:ext uri="{FF2B5EF4-FFF2-40B4-BE49-F238E27FC236}">
              <a16:creationId xmlns:a16="http://schemas.microsoft.com/office/drawing/2014/main" id="{4BB85313-86D2-46C0-B15F-00CDCD628F11}"/>
            </a:ext>
          </a:extLst>
        </xdr:cNvPr>
        <xdr:cNvSpPr/>
      </xdr:nvSpPr>
      <xdr:spPr>
        <a:xfrm>
          <a:off x="62960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a:extLst>
            <a:ext uri="{FF2B5EF4-FFF2-40B4-BE49-F238E27FC236}">
              <a16:creationId xmlns:a16="http://schemas.microsoft.com/office/drawing/2014/main" id="{C94E41BC-CA92-4889-97F1-D3FC48FB2681}"/>
            </a:ext>
          </a:extLst>
        </xdr:cNvPr>
        <xdr:cNvSpPr/>
      </xdr:nvSpPr>
      <xdr:spPr>
        <a:xfrm>
          <a:off x="77946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a:extLst>
            <a:ext uri="{FF2B5EF4-FFF2-40B4-BE49-F238E27FC236}">
              <a16:creationId xmlns:a16="http://schemas.microsoft.com/office/drawing/2014/main" id="{BF7228FA-DED8-466F-ACC4-EC5BB4B3FE31}"/>
            </a:ext>
          </a:extLst>
        </xdr:cNvPr>
        <xdr:cNvSpPr/>
      </xdr:nvSpPr>
      <xdr:spPr>
        <a:xfrm>
          <a:off x="77946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a:extLst>
            <a:ext uri="{FF2B5EF4-FFF2-40B4-BE49-F238E27FC236}">
              <a16:creationId xmlns:a16="http://schemas.microsoft.com/office/drawing/2014/main" id="{37DD46DB-A5BE-49A8-A352-2B11593469B2}"/>
            </a:ext>
          </a:extLst>
        </xdr:cNvPr>
        <xdr:cNvSpPr/>
      </xdr:nvSpPr>
      <xdr:spPr>
        <a:xfrm>
          <a:off x="1152525" y="482282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a:extLst>
            <a:ext uri="{FF2B5EF4-FFF2-40B4-BE49-F238E27FC236}">
              <a16:creationId xmlns:a16="http://schemas.microsoft.com/office/drawing/2014/main" id="{1576087B-9262-4B95-BDD6-D69C0F5703CD}"/>
            </a:ext>
          </a:extLst>
        </xdr:cNvPr>
        <xdr:cNvSpPr/>
      </xdr:nvSpPr>
      <xdr:spPr>
        <a:xfrm>
          <a:off x="5222875" y="48228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a:extLst>
            <a:ext uri="{FF2B5EF4-FFF2-40B4-BE49-F238E27FC236}">
              <a16:creationId xmlns:a16="http://schemas.microsoft.com/office/drawing/2014/main" id="{6534659A-838A-405B-A6CC-6F69B85EDD77}"/>
            </a:ext>
          </a:extLst>
        </xdr:cNvPr>
        <xdr:cNvSpPr/>
      </xdr:nvSpPr>
      <xdr:spPr>
        <a:xfrm>
          <a:off x="5222875" y="48863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a:extLst>
            <a:ext uri="{FF2B5EF4-FFF2-40B4-BE49-F238E27FC236}">
              <a16:creationId xmlns:a16="http://schemas.microsoft.com/office/drawing/2014/main" id="{E99AB228-9C8F-43BC-A8E3-16EF5058555F}"/>
            </a:ext>
          </a:extLst>
        </xdr:cNvPr>
        <xdr:cNvSpPr txBox="1"/>
      </xdr:nvSpPr>
      <xdr:spPr>
        <a:xfrm>
          <a:off x="5280025" y="51022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令和元年度の数値は、前年度より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ポイント増加し、類似団体平均よりも</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ポイント上回る数値となった。全国平均や群馬県平均も上回っていることから、公共施設等の老朽化の進行が顕著であることがわかる。施設の安全確保や財政負担の平準化のため、令和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年度策定の個別施設計画に基づき、施設の長寿命化や統廃合を進め、数値の改善を図る。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7" name="テキスト ボックス 56">
          <a:extLst>
            <a:ext uri="{FF2B5EF4-FFF2-40B4-BE49-F238E27FC236}">
              <a16:creationId xmlns:a16="http://schemas.microsoft.com/office/drawing/2014/main" id="{5A379335-BD12-4475-83EF-288E888B77FC}"/>
            </a:ext>
          </a:extLst>
        </xdr:cNvPr>
        <xdr:cNvSpPr txBox="1"/>
      </xdr:nvSpPr>
      <xdr:spPr>
        <a:xfrm>
          <a:off x="1127125" y="46386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a:extLst>
            <a:ext uri="{FF2B5EF4-FFF2-40B4-BE49-F238E27FC236}">
              <a16:creationId xmlns:a16="http://schemas.microsoft.com/office/drawing/2014/main" id="{1D1A96B0-06B9-4C08-B14B-0AA6A81212BD}"/>
            </a:ext>
          </a:extLst>
        </xdr:cNvPr>
        <xdr:cNvCxnSpPr/>
      </xdr:nvCxnSpPr>
      <xdr:spPr>
        <a:xfrm>
          <a:off x="1152525" y="68992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9" name="テキスト ボックス 58">
          <a:extLst>
            <a:ext uri="{FF2B5EF4-FFF2-40B4-BE49-F238E27FC236}">
              <a16:creationId xmlns:a16="http://schemas.microsoft.com/office/drawing/2014/main" id="{B37FE575-C715-4C03-9E00-FBFFD61A9D81}"/>
            </a:ext>
          </a:extLst>
        </xdr:cNvPr>
        <xdr:cNvSpPr txBox="1"/>
      </xdr:nvSpPr>
      <xdr:spPr>
        <a:xfrm>
          <a:off x="735486" y="68118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0" name="直線コネクタ 59">
          <a:extLst>
            <a:ext uri="{FF2B5EF4-FFF2-40B4-BE49-F238E27FC236}">
              <a16:creationId xmlns:a16="http://schemas.microsoft.com/office/drawing/2014/main" id="{980FD02E-0E17-4610-8617-650F8EF69476}"/>
            </a:ext>
          </a:extLst>
        </xdr:cNvPr>
        <xdr:cNvCxnSpPr/>
      </xdr:nvCxnSpPr>
      <xdr:spPr>
        <a:xfrm>
          <a:off x="1152525" y="6603547"/>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1" name="テキスト ボックス 60">
          <a:extLst>
            <a:ext uri="{FF2B5EF4-FFF2-40B4-BE49-F238E27FC236}">
              <a16:creationId xmlns:a16="http://schemas.microsoft.com/office/drawing/2014/main" id="{0981FFB8-EEC9-4780-95F2-E4460B5D9408}"/>
            </a:ext>
          </a:extLst>
        </xdr:cNvPr>
        <xdr:cNvSpPr txBox="1"/>
      </xdr:nvSpPr>
      <xdr:spPr>
        <a:xfrm>
          <a:off x="786781" y="651609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2" name="直線コネクタ 61">
          <a:extLst>
            <a:ext uri="{FF2B5EF4-FFF2-40B4-BE49-F238E27FC236}">
              <a16:creationId xmlns:a16="http://schemas.microsoft.com/office/drawing/2014/main" id="{E0156814-68FC-4007-86BC-5B81FF0E1603}"/>
            </a:ext>
          </a:extLst>
        </xdr:cNvPr>
        <xdr:cNvCxnSpPr/>
      </xdr:nvCxnSpPr>
      <xdr:spPr>
        <a:xfrm>
          <a:off x="1152525" y="630781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3" name="テキスト ボックス 62">
          <a:extLst>
            <a:ext uri="{FF2B5EF4-FFF2-40B4-BE49-F238E27FC236}">
              <a16:creationId xmlns:a16="http://schemas.microsoft.com/office/drawing/2014/main" id="{8E583AED-8AED-47E1-8724-E0A168A43E18}"/>
            </a:ext>
          </a:extLst>
        </xdr:cNvPr>
        <xdr:cNvSpPr txBox="1"/>
      </xdr:nvSpPr>
      <xdr:spPr>
        <a:xfrm>
          <a:off x="786781" y="622036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4" name="直線コネクタ 63">
          <a:extLst>
            <a:ext uri="{FF2B5EF4-FFF2-40B4-BE49-F238E27FC236}">
              <a16:creationId xmlns:a16="http://schemas.microsoft.com/office/drawing/2014/main" id="{0CA26E37-6130-4853-9F05-4EF25FD41D64}"/>
            </a:ext>
          </a:extLst>
        </xdr:cNvPr>
        <xdr:cNvCxnSpPr/>
      </xdr:nvCxnSpPr>
      <xdr:spPr>
        <a:xfrm>
          <a:off x="1152525" y="6012089"/>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5" name="テキスト ボックス 64">
          <a:extLst>
            <a:ext uri="{FF2B5EF4-FFF2-40B4-BE49-F238E27FC236}">
              <a16:creationId xmlns:a16="http://schemas.microsoft.com/office/drawing/2014/main" id="{389278C3-C330-4ED4-8778-44CC8AC9D807}"/>
            </a:ext>
          </a:extLst>
        </xdr:cNvPr>
        <xdr:cNvSpPr txBox="1"/>
      </xdr:nvSpPr>
      <xdr:spPr>
        <a:xfrm>
          <a:off x="786781" y="59182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6" name="直線コネクタ 65">
          <a:extLst>
            <a:ext uri="{FF2B5EF4-FFF2-40B4-BE49-F238E27FC236}">
              <a16:creationId xmlns:a16="http://schemas.microsoft.com/office/drawing/2014/main" id="{200A2702-81E7-4918-95F1-9D60FEFC268C}"/>
            </a:ext>
          </a:extLst>
        </xdr:cNvPr>
        <xdr:cNvCxnSpPr/>
      </xdr:nvCxnSpPr>
      <xdr:spPr>
        <a:xfrm>
          <a:off x="1152525" y="5716361"/>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7" name="テキスト ボックス 66">
          <a:extLst>
            <a:ext uri="{FF2B5EF4-FFF2-40B4-BE49-F238E27FC236}">
              <a16:creationId xmlns:a16="http://schemas.microsoft.com/office/drawing/2014/main" id="{CFD24B49-3E48-4D60-B416-805E361751C2}"/>
            </a:ext>
          </a:extLst>
        </xdr:cNvPr>
        <xdr:cNvSpPr txBox="1"/>
      </xdr:nvSpPr>
      <xdr:spPr>
        <a:xfrm>
          <a:off x="786781" y="56225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8" name="直線コネクタ 67">
          <a:extLst>
            <a:ext uri="{FF2B5EF4-FFF2-40B4-BE49-F238E27FC236}">
              <a16:creationId xmlns:a16="http://schemas.microsoft.com/office/drawing/2014/main" id="{3B217A84-4FB3-43C9-8D2F-7CC87B0F34BB}"/>
            </a:ext>
          </a:extLst>
        </xdr:cNvPr>
        <xdr:cNvCxnSpPr/>
      </xdr:nvCxnSpPr>
      <xdr:spPr>
        <a:xfrm>
          <a:off x="1152525" y="541428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9" name="テキスト ボックス 68">
          <a:extLst>
            <a:ext uri="{FF2B5EF4-FFF2-40B4-BE49-F238E27FC236}">
              <a16:creationId xmlns:a16="http://schemas.microsoft.com/office/drawing/2014/main" id="{B8E026C1-60E7-4AF1-8188-BF336C3B078C}"/>
            </a:ext>
          </a:extLst>
        </xdr:cNvPr>
        <xdr:cNvSpPr txBox="1"/>
      </xdr:nvSpPr>
      <xdr:spPr>
        <a:xfrm>
          <a:off x="786781" y="53268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0" name="直線コネクタ 69">
          <a:extLst>
            <a:ext uri="{FF2B5EF4-FFF2-40B4-BE49-F238E27FC236}">
              <a16:creationId xmlns:a16="http://schemas.microsoft.com/office/drawing/2014/main" id="{DF96D947-4043-47FF-B0C8-07594474A74D}"/>
            </a:ext>
          </a:extLst>
        </xdr:cNvPr>
        <xdr:cNvCxnSpPr/>
      </xdr:nvCxnSpPr>
      <xdr:spPr>
        <a:xfrm>
          <a:off x="1152525" y="5118553"/>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1" name="テキスト ボックス 70">
          <a:extLst>
            <a:ext uri="{FF2B5EF4-FFF2-40B4-BE49-F238E27FC236}">
              <a16:creationId xmlns:a16="http://schemas.microsoft.com/office/drawing/2014/main" id="{4E7FE127-E34E-435F-8DA4-814D1439532A}"/>
            </a:ext>
          </a:extLst>
        </xdr:cNvPr>
        <xdr:cNvSpPr txBox="1"/>
      </xdr:nvSpPr>
      <xdr:spPr>
        <a:xfrm>
          <a:off x="786781" y="5031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0810F90C-B6FD-4896-95A5-DCD843A7BDC4}"/>
            </a:ext>
          </a:extLst>
        </xdr:cNvPr>
        <xdr:cNvCxnSpPr/>
      </xdr:nvCxnSpPr>
      <xdr:spPr>
        <a:xfrm>
          <a:off x="1152525" y="48228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a:extLst>
            <a:ext uri="{FF2B5EF4-FFF2-40B4-BE49-F238E27FC236}">
              <a16:creationId xmlns:a16="http://schemas.microsoft.com/office/drawing/2014/main" id="{3FC19C35-FF12-48C8-8191-94BAA037C79A}"/>
            </a:ext>
          </a:extLst>
        </xdr:cNvPr>
        <xdr:cNvSpPr txBox="1"/>
      </xdr:nvSpPr>
      <xdr:spPr>
        <a:xfrm>
          <a:off x="786781" y="47353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ACD41424-5928-4A9E-9CEB-73DE6E6117C5}"/>
            </a:ext>
          </a:extLst>
        </xdr:cNvPr>
        <xdr:cNvSpPr/>
      </xdr:nvSpPr>
      <xdr:spPr>
        <a:xfrm>
          <a:off x="1152525" y="4822825"/>
          <a:ext cx="382270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132715</xdr:rowOff>
    </xdr:from>
    <xdr:to>
      <xdr:col>23</xdr:col>
      <xdr:colOff>85090</xdr:colOff>
      <xdr:row>34</xdr:row>
      <xdr:rowOff>91712</xdr:rowOff>
    </xdr:to>
    <xdr:cxnSp macro="">
      <xdr:nvCxnSpPr>
        <xdr:cNvPr id="75" name="直線コネクタ 74">
          <a:extLst>
            <a:ext uri="{FF2B5EF4-FFF2-40B4-BE49-F238E27FC236}">
              <a16:creationId xmlns:a16="http://schemas.microsoft.com/office/drawing/2014/main" id="{97D2340A-A104-4C96-A117-043F4D6B0BC4}"/>
            </a:ext>
          </a:extLst>
        </xdr:cNvPr>
        <xdr:cNvCxnSpPr/>
      </xdr:nvCxnSpPr>
      <xdr:spPr>
        <a:xfrm flipV="1">
          <a:off x="4300220" y="5053965"/>
          <a:ext cx="1270" cy="1444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95539</xdr:rowOff>
    </xdr:from>
    <xdr:ext cx="405111" cy="259045"/>
    <xdr:sp macro="" textlink="">
      <xdr:nvSpPr>
        <xdr:cNvPr id="76" name="有形固定資産減価償却率最小値テキスト">
          <a:extLst>
            <a:ext uri="{FF2B5EF4-FFF2-40B4-BE49-F238E27FC236}">
              <a16:creationId xmlns:a16="http://schemas.microsoft.com/office/drawing/2014/main" id="{62EF2C08-0976-4939-9BCE-3DA51C6C12A6}"/>
            </a:ext>
          </a:extLst>
        </xdr:cNvPr>
        <xdr:cNvSpPr txBox="1"/>
      </xdr:nvSpPr>
      <xdr:spPr>
        <a:xfrm>
          <a:off x="4352925" y="6502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91712</xdr:rowOff>
    </xdr:from>
    <xdr:to>
      <xdr:col>23</xdr:col>
      <xdr:colOff>174625</xdr:colOff>
      <xdr:row>34</xdr:row>
      <xdr:rowOff>91712</xdr:rowOff>
    </xdr:to>
    <xdr:cxnSp macro="">
      <xdr:nvCxnSpPr>
        <xdr:cNvPr id="77" name="直線コネクタ 76">
          <a:extLst>
            <a:ext uri="{FF2B5EF4-FFF2-40B4-BE49-F238E27FC236}">
              <a16:creationId xmlns:a16="http://schemas.microsoft.com/office/drawing/2014/main" id="{2F7D4E29-A514-4EBF-91D3-2FB1202E33E7}"/>
            </a:ext>
          </a:extLst>
        </xdr:cNvPr>
        <xdr:cNvCxnSpPr/>
      </xdr:nvCxnSpPr>
      <xdr:spPr>
        <a:xfrm>
          <a:off x="4213225" y="6498862"/>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79392</xdr:rowOff>
    </xdr:from>
    <xdr:ext cx="405111" cy="259045"/>
    <xdr:sp macro="" textlink="">
      <xdr:nvSpPr>
        <xdr:cNvPr id="78" name="有形固定資産減価償却率最大値テキスト">
          <a:extLst>
            <a:ext uri="{FF2B5EF4-FFF2-40B4-BE49-F238E27FC236}">
              <a16:creationId xmlns:a16="http://schemas.microsoft.com/office/drawing/2014/main" id="{6C931BAE-1D20-4B19-9E8D-23E98224C344}"/>
            </a:ext>
          </a:extLst>
        </xdr:cNvPr>
        <xdr:cNvSpPr txBox="1"/>
      </xdr:nvSpPr>
      <xdr:spPr>
        <a:xfrm>
          <a:off x="4352925" y="4835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132715</xdr:rowOff>
    </xdr:from>
    <xdr:to>
      <xdr:col>23</xdr:col>
      <xdr:colOff>174625</xdr:colOff>
      <xdr:row>25</xdr:row>
      <xdr:rowOff>132715</xdr:rowOff>
    </xdr:to>
    <xdr:cxnSp macro="">
      <xdr:nvCxnSpPr>
        <xdr:cNvPr id="79" name="直線コネクタ 78">
          <a:extLst>
            <a:ext uri="{FF2B5EF4-FFF2-40B4-BE49-F238E27FC236}">
              <a16:creationId xmlns:a16="http://schemas.microsoft.com/office/drawing/2014/main" id="{417854FA-D15D-41FF-8030-DA6FE4E618C5}"/>
            </a:ext>
          </a:extLst>
        </xdr:cNvPr>
        <xdr:cNvCxnSpPr/>
      </xdr:nvCxnSpPr>
      <xdr:spPr>
        <a:xfrm>
          <a:off x="4213225" y="5053965"/>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157951</xdr:rowOff>
    </xdr:from>
    <xdr:ext cx="405111" cy="259045"/>
    <xdr:sp macro="" textlink="">
      <xdr:nvSpPr>
        <xdr:cNvPr id="80" name="有形固定資産減価償却率平均値テキスト">
          <a:extLst>
            <a:ext uri="{FF2B5EF4-FFF2-40B4-BE49-F238E27FC236}">
              <a16:creationId xmlns:a16="http://schemas.microsoft.com/office/drawing/2014/main" id="{EFE9E0E3-CD7D-4339-8D24-8B56E2563BE3}"/>
            </a:ext>
          </a:extLst>
        </xdr:cNvPr>
        <xdr:cNvSpPr txBox="1"/>
      </xdr:nvSpPr>
      <xdr:spPr>
        <a:xfrm>
          <a:off x="4352925" y="57396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8074</xdr:rowOff>
    </xdr:from>
    <xdr:to>
      <xdr:col>23</xdr:col>
      <xdr:colOff>136525</xdr:colOff>
      <xdr:row>30</xdr:row>
      <xdr:rowOff>109674</xdr:rowOff>
    </xdr:to>
    <xdr:sp macro="" textlink="">
      <xdr:nvSpPr>
        <xdr:cNvPr id="81" name="フローチャート: 判断 80">
          <a:extLst>
            <a:ext uri="{FF2B5EF4-FFF2-40B4-BE49-F238E27FC236}">
              <a16:creationId xmlns:a16="http://schemas.microsoft.com/office/drawing/2014/main" id="{EDAABB63-0554-4EB8-9CE9-B57C2F28569E}"/>
            </a:ext>
          </a:extLst>
        </xdr:cNvPr>
        <xdr:cNvSpPr/>
      </xdr:nvSpPr>
      <xdr:spPr>
        <a:xfrm>
          <a:off x="4251325" y="575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142512</xdr:rowOff>
    </xdr:from>
    <xdr:to>
      <xdr:col>19</xdr:col>
      <xdr:colOff>187325</xdr:colOff>
      <xdr:row>30</xdr:row>
      <xdr:rowOff>72662</xdr:rowOff>
    </xdr:to>
    <xdr:sp macro="" textlink="">
      <xdr:nvSpPr>
        <xdr:cNvPr id="82" name="フローチャート: 判断 81">
          <a:extLst>
            <a:ext uri="{FF2B5EF4-FFF2-40B4-BE49-F238E27FC236}">
              <a16:creationId xmlns:a16="http://schemas.microsoft.com/office/drawing/2014/main" id="{C2C50EB6-A83F-4B93-990D-B1903F4303C3}"/>
            </a:ext>
          </a:extLst>
        </xdr:cNvPr>
        <xdr:cNvSpPr/>
      </xdr:nvSpPr>
      <xdr:spPr>
        <a:xfrm>
          <a:off x="3616325" y="572416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111669</xdr:rowOff>
    </xdr:from>
    <xdr:to>
      <xdr:col>15</xdr:col>
      <xdr:colOff>187325</xdr:colOff>
      <xdr:row>30</xdr:row>
      <xdr:rowOff>41819</xdr:rowOff>
    </xdr:to>
    <xdr:sp macro="" textlink="">
      <xdr:nvSpPr>
        <xdr:cNvPr id="83" name="フローチャート: 判断 82">
          <a:extLst>
            <a:ext uri="{FF2B5EF4-FFF2-40B4-BE49-F238E27FC236}">
              <a16:creationId xmlns:a16="http://schemas.microsoft.com/office/drawing/2014/main" id="{E70C925D-56FF-4195-B272-1468DD887EA2}"/>
            </a:ext>
          </a:extLst>
        </xdr:cNvPr>
        <xdr:cNvSpPr/>
      </xdr:nvSpPr>
      <xdr:spPr>
        <a:xfrm>
          <a:off x="2930525" y="569331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74658</xdr:rowOff>
    </xdr:from>
    <xdr:to>
      <xdr:col>11</xdr:col>
      <xdr:colOff>187325</xdr:colOff>
      <xdr:row>30</xdr:row>
      <xdr:rowOff>4808</xdr:rowOff>
    </xdr:to>
    <xdr:sp macro="" textlink="">
      <xdr:nvSpPr>
        <xdr:cNvPr id="84" name="フローチャート: 判断 83">
          <a:extLst>
            <a:ext uri="{FF2B5EF4-FFF2-40B4-BE49-F238E27FC236}">
              <a16:creationId xmlns:a16="http://schemas.microsoft.com/office/drawing/2014/main" id="{1A1D21D9-488F-44D5-B8DB-E26DED77BB54}"/>
            </a:ext>
          </a:extLst>
        </xdr:cNvPr>
        <xdr:cNvSpPr/>
      </xdr:nvSpPr>
      <xdr:spPr>
        <a:xfrm>
          <a:off x="2244725" y="565630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34562</xdr:rowOff>
    </xdr:from>
    <xdr:to>
      <xdr:col>7</xdr:col>
      <xdr:colOff>187325</xdr:colOff>
      <xdr:row>29</xdr:row>
      <xdr:rowOff>136162</xdr:rowOff>
    </xdr:to>
    <xdr:sp macro="" textlink="">
      <xdr:nvSpPr>
        <xdr:cNvPr id="85" name="フローチャート: 判断 84">
          <a:extLst>
            <a:ext uri="{FF2B5EF4-FFF2-40B4-BE49-F238E27FC236}">
              <a16:creationId xmlns:a16="http://schemas.microsoft.com/office/drawing/2014/main" id="{37936913-B9AE-4837-B1F8-805FA49514CA}"/>
            </a:ext>
          </a:extLst>
        </xdr:cNvPr>
        <xdr:cNvSpPr/>
      </xdr:nvSpPr>
      <xdr:spPr>
        <a:xfrm>
          <a:off x="1558925" y="561621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F99F56A2-52BF-4562-8AC6-0C68F5A5223C}"/>
            </a:ext>
          </a:extLst>
        </xdr:cNvPr>
        <xdr:cNvSpPr txBox="1"/>
      </xdr:nvSpPr>
      <xdr:spPr>
        <a:xfrm>
          <a:off x="41433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C6398107-DB98-44EF-9F96-23FBF3E1AF00}"/>
            </a:ext>
          </a:extLst>
        </xdr:cNvPr>
        <xdr:cNvSpPr txBox="1"/>
      </xdr:nvSpPr>
      <xdr:spPr>
        <a:xfrm>
          <a:off x="35083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64F19AB2-43C4-41A9-B366-BFFBD6483923}"/>
            </a:ext>
          </a:extLst>
        </xdr:cNvPr>
        <xdr:cNvSpPr txBox="1"/>
      </xdr:nvSpPr>
      <xdr:spPr>
        <a:xfrm>
          <a:off x="28225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590F16FB-D1AE-4D2E-9C54-63E195FAD351}"/>
            </a:ext>
          </a:extLst>
        </xdr:cNvPr>
        <xdr:cNvSpPr txBox="1"/>
      </xdr:nvSpPr>
      <xdr:spPr>
        <a:xfrm>
          <a:off x="21367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CA3A8005-730D-460E-ACED-6F27346AFAAB}"/>
            </a:ext>
          </a:extLst>
        </xdr:cNvPr>
        <xdr:cNvSpPr txBox="1"/>
      </xdr:nvSpPr>
      <xdr:spPr>
        <a:xfrm>
          <a:off x="14509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85725</xdr:colOff>
      <xdr:row>31</xdr:row>
      <xdr:rowOff>108041</xdr:rowOff>
    </xdr:from>
    <xdr:to>
      <xdr:col>15</xdr:col>
      <xdr:colOff>187325</xdr:colOff>
      <xdr:row>32</xdr:row>
      <xdr:rowOff>38191</xdr:rowOff>
    </xdr:to>
    <xdr:sp macro="" textlink="">
      <xdr:nvSpPr>
        <xdr:cNvPr id="91" name="楕円 90">
          <a:extLst>
            <a:ext uri="{FF2B5EF4-FFF2-40B4-BE49-F238E27FC236}">
              <a16:creationId xmlns:a16="http://schemas.microsoft.com/office/drawing/2014/main" id="{57EEF589-D3C7-4DAC-A73D-DA5468133AF7}"/>
            </a:ext>
          </a:extLst>
        </xdr:cNvPr>
        <xdr:cNvSpPr/>
      </xdr:nvSpPr>
      <xdr:spPr>
        <a:xfrm>
          <a:off x="2930525" y="601989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71029</xdr:rowOff>
    </xdr:from>
    <xdr:to>
      <xdr:col>11</xdr:col>
      <xdr:colOff>187325</xdr:colOff>
      <xdr:row>32</xdr:row>
      <xdr:rowOff>1179</xdr:rowOff>
    </xdr:to>
    <xdr:sp macro="" textlink="">
      <xdr:nvSpPr>
        <xdr:cNvPr id="92" name="楕円 91">
          <a:extLst>
            <a:ext uri="{FF2B5EF4-FFF2-40B4-BE49-F238E27FC236}">
              <a16:creationId xmlns:a16="http://schemas.microsoft.com/office/drawing/2014/main" id="{F98FA792-267B-48E9-8290-06EC3EDE2B7F}"/>
            </a:ext>
          </a:extLst>
        </xdr:cNvPr>
        <xdr:cNvSpPr/>
      </xdr:nvSpPr>
      <xdr:spPr>
        <a:xfrm>
          <a:off x="2244725" y="598287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121829</xdr:rowOff>
    </xdr:from>
    <xdr:to>
      <xdr:col>15</xdr:col>
      <xdr:colOff>136525</xdr:colOff>
      <xdr:row>31</xdr:row>
      <xdr:rowOff>158841</xdr:rowOff>
    </xdr:to>
    <xdr:cxnSp macro="">
      <xdr:nvCxnSpPr>
        <xdr:cNvPr id="93" name="直線コネクタ 92">
          <a:extLst>
            <a:ext uri="{FF2B5EF4-FFF2-40B4-BE49-F238E27FC236}">
              <a16:creationId xmlns:a16="http://schemas.microsoft.com/office/drawing/2014/main" id="{76E53563-05C2-4A19-910C-B54E00BD9BF9}"/>
            </a:ext>
          </a:extLst>
        </xdr:cNvPr>
        <xdr:cNvCxnSpPr/>
      </xdr:nvCxnSpPr>
      <xdr:spPr>
        <a:xfrm>
          <a:off x="2295525" y="6033679"/>
          <a:ext cx="68580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27849</xdr:rowOff>
    </xdr:from>
    <xdr:to>
      <xdr:col>7</xdr:col>
      <xdr:colOff>187325</xdr:colOff>
      <xdr:row>31</xdr:row>
      <xdr:rowOff>129449</xdr:rowOff>
    </xdr:to>
    <xdr:sp macro="" textlink="">
      <xdr:nvSpPr>
        <xdr:cNvPr id="94" name="楕円 93">
          <a:extLst>
            <a:ext uri="{FF2B5EF4-FFF2-40B4-BE49-F238E27FC236}">
              <a16:creationId xmlns:a16="http://schemas.microsoft.com/office/drawing/2014/main" id="{24B0ADEC-1B3B-43FA-AC91-D605EB79BB25}"/>
            </a:ext>
          </a:extLst>
        </xdr:cNvPr>
        <xdr:cNvSpPr/>
      </xdr:nvSpPr>
      <xdr:spPr>
        <a:xfrm>
          <a:off x="1558925" y="593969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78649</xdr:rowOff>
    </xdr:from>
    <xdr:to>
      <xdr:col>11</xdr:col>
      <xdr:colOff>136525</xdr:colOff>
      <xdr:row>31</xdr:row>
      <xdr:rowOff>121829</xdr:rowOff>
    </xdr:to>
    <xdr:cxnSp macro="">
      <xdr:nvCxnSpPr>
        <xdr:cNvPr id="95" name="直線コネクタ 94">
          <a:extLst>
            <a:ext uri="{FF2B5EF4-FFF2-40B4-BE49-F238E27FC236}">
              <a16:creationId xmlns:a16="http://schemas.microsoft.com/office/drawing/2014/main" id="{7C996349-1B28-4F9F-AE4E-E744761FC81C}"/>
            </a:ext>
          </a:extLst>
        </xdr:cNvPr>
        <xdr:cNvCxnSpPr/>
      </xdr:nvCxnSpPr>
      <xdr:spPr>
        <a:xfrm>
          <a:off x="1609725" y="5990499"/>
          <a:ext cx="6858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89189</xdr:rowOff>
    </xdr:from>
    <xdr:ext cx="405111" cy="259045"/>
    <xdr:sp macro="" textlink="">
      <xdr:nvSpPr>
        <xdr:cNvPr id="96" name="n_1aveValue有形固定資産減価償却率">
          <a:extLst>
            <a:ext uri="{FF2B5EF4-FFF2-40B4-BE49-F238E27FC236}">
              <a16:creationId xmlns:a16="http://schemas.microsoft.com/office/drawing/2014/main" id="{5A3F56D5-685C-44D2-870B-0060FE8A2603}"/>
            </a:ext>
          </a:extLst>
        </xdr:cNvPr>
        <xdr:cNvSpPr txBox="1"/>
      </xdr:nvSpPr>
      <xdr:spPr>
        <a:xfrm>
          <a:off x="3470919" y="5505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58346</xdr:rowOff>
    </xdr:from>
    <xdr:ext cx="405111" cy="259045"/>
    <xdr:sp macro="" textlink="">
      <xdr:nvSpPr>
        <xdr:cNvPr id="97" name="n_2aveValue有形固定資産減価償却率">
          <a:extLst>
            <a:ext uri="{FF2B5EF4-FFF2-40B4-BE49-F238E27FC236}">
              <a16:creationId xmlns:a16="http://schemas.microsoft.com/office/drawing/2014/main" id="{662D6828-2DFD-4B7B-A227-F97D1F79A66D}"/>
            </a:ext>
          </a:extLst>
        </xdr:cNvPr>
        <xdr:cNvSpPr txBox="1"/>
      </xdr:nvSpPr>
      <xdr:spPr>
        <a:xfrm>
          <a:off x="2797819" y="547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21335</xdr:rowOff>
    </xdr:from>
    <xdr:ext cx="405111" cy="259045"/>
    <xdr:sp macro="" textlink="">
      <xdr:nvSpPr>
        <xdr:cNvPr id="98" name="n_3aveValue有形固定資産減価償却率">
          <a:extLst>
            <a:ext uri="{FF2B5EF4-FFF2-40B4-BE49-F238E27FC236}">
              <a16:creationId xmlns:a16="http://schemas.microsoft.com/office/drawing/2014/main" id="{26B28095-9AE9-4FA4-AF61-C667C241D62A}"/>
            </a:ext>
          </a:extLst>
        </xdr:cNvPr>
        <xdr:cNvSpPr txBox="1"/>
      </xdr:nvSpPr>
      <xdr:spPr>
        <a:xfrm>
          <a:off x="2112019" y="5437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152689</xdr:rowOff>
    </xdr:from>
    <xdr:ext cx="405111" cy="259045"/>
    <xdr:sp macro="" textlink="">
      <xdr:nvSpPr>
        <xdr:cNvPr id="99" name="n_4aveValue有形固定資産減価償却率">
          <a:extLst>
            <a:ext uri="{FF2B5EF4-FFF2-40B4-BE49-F238E27FC236}">
              <a16:creationId xmlns:a16="http://schemas.microsoft.com/office/drawing/2014/main" id="{409DAAE5-9880-4A2D-AE07-89D76FB2D011}"/>
            </a:ext>
          </a:extLst>
        </xdr:cNvPr>
        <xdr:cNvSpPr txBox="1"/>
      </xdr:nvSpPr>
      <xdr:spPr>
        <a:xfrm>
          <a:off x="1426219" y="5404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29318</xdr:rowOff>
    </xdr:from>
    <xdr:ext cx="405111" cy="259045"/>
    <xdr:sp macro="" textlink="">
      <xdr:nvSpPr>
        <xdr:cNvPr id="100" name="n_2mainValue有形固定資産減価償却率">
          <a:extLst>
            <a:ext uri="{FF2B5EF4-FFF2-40B4-BE49-F238E27FC236}">
              <a16:creationId xmlns:a16="http://schemas.microsoft.com/office/drawing/2014/main" id="{30B53367-9EF6-4CD1-9686-CF62D5EA84E4}"/>
            </a:ext>
          </a:extLst>
        </xdr:cNvPr>
        <xdr:cNvSpPr txBox="1"/>
      </xdr:nvSpPr>
      <xdr:spPr>
        <a:xfrm>
          <a:off x="2797819" y="6106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163756</xdr:rowOff>
    </xdr:from>
    <xdr:ext cx="405111" cy="259045"/>
    <xdr:sp macro="" textlink="">
      <xdr:nvSpPr>
        <xdr:cNvPr id="101" name="n_3mainValue有形固定資産減価償却率">
          <a:extLst>
            <a:ext uri="{FF2B5EF4-FFF2-40B4-BE49-F238E27FC236}">
              <a16:creationId xmlns:a16="http://schemas.microsoft.com/office/drawing/2014/main" id="{59F3A902-AB4C-441E-AAFE-8B51F8FDB1FC}"/>
            </a:ext>
          </a:extLst>
        </xdr:cNvPr>
        <xdr:cNvSpPr txBox="1"/>
      </xdr:nvSpPr>
      <xdr:spPr>
        <a:xfrm>
          <a:off x="2112019" y="6075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120576</xdr:rowOff>
    </xdr:from>
    <xdr:ext cx="405111" cy="259045"/>
    <xdr:sp macro="" textlink="">
      <xdr:nvSpPr>
        <xdr:cNvPr id="102" name="n_4mainValue有形固定資産減価償却率">
          <a:extLst>
            <a:ext uri="{FF2B5EF4-FFF2-40B4-BE49-F238E27FC236}">
              <a16:creationId xmlns:a16="http://schemas.microsoft.com/office/drawing/2014/main" id="{CC9FF315-8CFD-4E17-9FE8-E013DC227A0C}"/>
            </a:ext>
          </a:extLst>
        </xdr:cNvPr>
        <xdr:cNvSpPr txBox="1"/>
      </xdr:nvSpPr>
      <xdr:spPr>
        <a:xfrm>
          <a:off x="1426219" y="603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a:extLst>
            <a:ext uri="{FF2B5EF4-FFF2-40B4-BE49-F238E27FC236}">
              <a16:creationId xmlns:a16="http://schemas.microsoft.com/office/drawing/2014/main" id="{5AD05304-9A8F-4BB7-80B5-0FD7DE362655}"/>
            </a:ext>
          </a:extLst>
        </xdr:cNvPr>
        <xdr:cNvSpPr/>
      </xdr:nvSpPr>
      <xdr:spPr>
        <a:xfrm>
          <a:off x="10194925" y="4143375"/>
          <a:ext cx="380365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a:extLst>
            <a:ext uri="{FF2B5EF4-FFF2-40B4-BE49-F238E27FC236}">
              <a16:creationId xmlns:a16="http://schemas.microsoft.com/office/drawing/2014/main" id="{4EA8A4FD-3B37-47E4-9CB4-41B301BBB701}"/>
            </a:ext>
          </a:extLst>
        </xdr:cNvPr>
        <xdr:cNvSpPr/>
      </xdr:nvSpPr>
      <xdr:spPr>
        <a:xfrm>
          <a:off x="11150868" y="4507167"/>
          <a:ext cx="939264"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a:extLst>
            <a:ext uri="{FF2B5EF4-FFF2-40B4-BE49-F238E27FC236}">
              <a16:creationId xmlns:a16="http://schemas.microsoft.com/office/drawing/2014/main" id="{EEDF57B3-6150-4757-BE40-9846E7237E99}"/>
            </a:ext>
          </a:extLst>
        </xdr:cNvPr>
        <xdr:cNvSpPr/>
      </xdr:nvSpPr>
      <xdr:spPr>
        <a:xfrm>
          <a:off x="12443365" y="4490496"/>
          <a:ext cx="862519"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[ 422.0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a:extLst>
            <a:ext uri="{FF2B5EF4-FFF2-40B4-BE49-F238E27FC236}">
              <a16:creationId xmlns:a16="http://schemas.microsoft.com/office/drawing/2014/main" id="{50D89933-5D19-41C4-A332-7810C5767F25}"/>
            </a:ext>
          </a:extLst>
        </xdr:cNvPr>
        <xdr:cNvSpPr/>
      </xdr:nvSpPr>
      <xdr:spPr>
        <a:xfrm>
          <a:off x="139668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a:extLst>
            <a:ext uri="{FF2B5EF4-FFF2-40B4-BE49-F238E27FC236}">
              <a16:creationId xmlns:a16="http://schemas.microsoft.com/office/drawing/2014/main" id="{1A1F78B5-2A47-4EC4-B3BE-E5A6E9DE1D36}"/>
            </a:ext>
          </a:extLst>
        </xdr:cNvPr>
        <xdr:cNvSpPr/>
      </xdr:nvSpPr>
      <xdr:spPr>
        <a:xfrm>
          <a:off x="139668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a:extLst>
            <a:ext uri="{FF2B5EF4-FFF2-40B4-BE49-F238E27FC236}">
              <a16:creationId xmlns:a16="http://schemas.microsoft.com/office/drawing/2014/main" id="{7AF7A890-7DEE-41AA-8EBF-F5E1A26AB244}"/>
            </a:ext>
          </a:extLst>
        </xdr:cNvPr>
        <xdr:cNvSpPr/>
      </xdr:nvSpPr>
      <xdr:spPr>
        <a:xfrm>
          <a:off x="153384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a:extLst>
            <a:ext uri="{FF2B5EF4-FFF2-40B4-BE49-F238E27FC236}">
              <a16:creationId xmlns:a16="http://schemas.microsoft.com/office/drawing/2014/main" id="{F6105B7E-F932-4D0B-9237-6298811CC9EE}"/>
            </a:ext>
          </a:extLst>
        </xdr:cNvPr>
        <xdr:cNvSpPr/>
      </xdr:nvSpPr>
      <xdr:spPr>
        <a:xfrm>
          <a:off x="153384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a:extLst>
            <a:ext uri="{FF2B5EF4-FFF2-40B4-BE49-F238E27FC236}">
              <a16:creationId xmlns:a16="http://schemas.microsoft.com/office/drawing/2014/main" id="{ADE1C0E5-E575-4188-8ACE-F437D1819C6C}"/>
            </a:ext>
          </a:extLst>
        </xdr:cNvPr>
        <xdr:cNvSpPr/>
      </xdr:nvSpPr>
      <xdr:spPr>
        <a:xfrm>
          <a:off x="1681797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a:extLst>
            <a:ext uri="{FF2B5EF4-FFF2-40B4-BE49-F238E27FC236}">
              <a16:creationId xmlns:a16="http://schemas.microsoft.com/office/drawing/2014/main" id="{74B431C9-8B4D-4E66-84DA-94DF9FD0E1A3}"/>
            </a:ext>
          </a:extLst>
        </xdr:cNvPr>
        <xdr:cNvSpPr/>
      </xdr:nvSpPr>
      <xdr:spPr>
        <a:xfrm>
          <a:off x="1681797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a:extLst>
            <a:ext uri="{FF2B5EF4-FFF2-40B4-BE49-F238E27FC236}">
              <a16:creationId xmlns:a16="http://schemas.microsoft.com/office/drawing/2014/main" id="{300A1CA4-4503-43D6-B2F1-B3D6D0B254E5}"/>
            </a:ext>
          </a:extLst>
        </xdr:cNvPr>
        <xdr:cNvSpPr/>
      </xdr:nvSpPr>
      <xdr:spPr>
        <a:xfrm>
          <a:off x="10194925" y="482282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a:extLst>
            <a:ext uri="{FF2B5EF4-FFF2-40B4-BE49-F238E27FC236}">
              <a16:creationId xmlns:a16="http://schemas.microsoft.com/office/drawing/2014/main" id="{61C22279-DF9B-4192-881D-52D048250061}"/>
            </a:ext>
          </a:extLst>
        </xdr:cNvPr>
        <xdr:cNvSpPr/>
      </xdr:nvSpPr>
      <xdr:spPr>
        <a:xfrm>
          <a:off x="14246225" y="48228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a:extLst>
            <a:ext uri="{FF2B5EF4-FFF2-40B4-BE49-F238E27FC236}">
              <a16:creationId xmlns:a16="http://schemas.microsoft.com/office/drawing/2014/main" id="{AB494FA3-2600-405B-BCAC-7E681B592975}"/>
            </a:ext>
          </a:extLst>
        </xdr:cNvPr>
        <xdr:cNvSpPr/>
      </xdr:nvSpPr>
      <xdr:spPr>
        <a:xfrm>
          <a:off x="14246225" y="48863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a:extLst>
            <a:ext uri="{FF2B5EF4-FFF2-40B4-BE49-F238E27FC236}">
              <a16:creationId xmlns:a16="http://schemas.microsoft.com/office/drawing/2014/main" id="{37207A64-4566-413D-B19E-EF1F3B4CFCE7}"/>
            </a:ext>
          </a:extLst>
        </xdr:cNvPr>
        <xdr:cNvSpPr txBox="1"/>
      </xdr:nvSpPr>
      <xdr:spPr>
        <a:xfrm>
          <a:off x="14322425" y="51022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年度は、将来負担額が増加したものの、経常一般財源等の増加が上回ったため前年度より</a:t>
          </a:r>
          <a:r>
            <a:rPr kumimoji="1" lang="en-US" altLang="ja-JP" sz="1100">
              <a:latin typeface="ＭＳ Ｐゴシック" panose="020B0600070205080204" pitchFamily="50" charset="-128"/>
              <a:ea typeface="ＭＳ Ｐゴシック" panose="020B0600070205080204" pitchFamily="50" charset="-128"/>
            </a:rPr>
            <a:t>106</a:t>
          </a:r>
          <a:r>
            <a:rPr kumimoji="1" lang="ja-JP" altLang="en-US" sz="1100">
              <a:latin typeface="ＭＳ Ｐゴシック" panose="020B0600070205080204" pitchFamily="50" charset="-128"/>
              <a:ea typeface="ＭＳ Ｐゴシック" panose="020B0600070205080204" pitchFamily="50" charset="-128"/>
            </a:rPr>
            <a:t>ポイント減少した。また、類似団体平均、全国平均及び群馬県平均よりも低い数値となった。これは将来の負担を軽減するため、合併以降の市債発行の抑制に努めた結果と考えられる。その一方で、近年大型公共事業の実施による市債発行額の増加が見込まれているため、数値が大幅に上昇しないよう健全な財政運営に努める。</a:t>
          </a:r>
        </a:p>
      </xdr:txBody>
    </xdr:sp>
    <xdr:clientData/>
  </xdr:twoCellAnchor>
  <xdr:oneCellAnchor>
    <xdr:from>
      <xdr:col>57</xdr:col>
      <xdr:colOff>111125</xdr:colOff>
      <xdr:row>23</xdr:row>
      <xdr:rowOff>47625</xdr:rowOff>
    </xdr:from>
    <xdr:ext cx="349839" cy="225703"/>
    <xdr:sp macro="" textlink="">
      <xdr:nvSpPr>
        <xdr:cNvPr id="116" name="テキスト ボックス 115">
          <a:extLst>
            <a:ext uri="{FF2B5EF4-FFF2-40B4-BE49-F238E27FC236}">
              <a16:creationId xmlns:a16="http://schemas.microsoft.com/office/drawing/2014/main" id="{4B064AA3-4970-484D-B683-6BFBE073353D}"/>
            </a:ext>
          </a:extLst>
        </xdr:cNvPr>
        <xdr:cNvSpPr txBox="1"/>
      </xdr:nvSpPr>
      <xdr:spPr>
        <a:xfrm>
          <a:off x="10156825" y="46386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a:extLst>
            <a:ext uri="{FF2B5EF4-FFF2-40B4-BE49-F238E27FC236}">
              <a16:creationId xmlns:a16="http://schemas.microsoft.com/office/drawing/2014/main" id="{9C71DF24-A12F-4DF4-B76E-AC4CA3196717}"/>
            </a:ext>
          </a:extLst>
        </xdr:cNvPr>
        <xdr:cNvCxnSpPr/>
      </xdr:nvCxnSpPr>
      <xdr:spPr>
        <a:xfrm>
          <a:off x="10194925" y="68992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a:extLst>
            <a:ext uri="{FF2B5EF4-FFF2-40B4-BE49-F238E27FC236}">
              <a16:creationId xmlns:a16="http://schemas.microsoft.com/office/drawing/2014/main" id="{D237FA85-FB67-4E2A-832F-A3843586C789}"/>
            </a:ext>
          </a:extLst>
        </xdr:cNvPr>
        <xdr:cNvSpPr txBox="1"/>
      </xdr:nvSpPr>
      <xdr:spPr>
        <a:xfrm>
          <a:off x="9705751" y="68118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9" name="直線コネクタ 118">
          <a:extLst>
            <a:ext uri="{FF2B5EF4-FFF2-40B4-BE49-F238E27FC236}">
              <a16:creationId xmlns:a16="http://schemas.microsoft.com/office/drawing/2014/main" id="{35638060-59B9-463E-892E-FC85E266118A}"/>
            </a:ext>
          </a:extLst>
        </xdr:cNvPr>
        <xdr:cNvCxnSpPr/>
      </xdr:nvCxnSpPr>
      <xdr:spPr>
        <a:xfrm>
          <a:off x="10194925" y="655849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0" name="テキスト ボックス 119">
          <a:extLst>
            <a:ext uri="{FF2B5EF4-FFF2-40B4-BE49-F238E27FC236}">
              <a16:creationId xmlns:a16="http://schemas.microsoft.com/office/drawing/2014/main" id="{E81732C0-F312-482C-94E7-BDC48F00A943}"/>
            </a:ext>
          </a:extLst>
        </xdr:cNvPr>
        <xdr:cNvSpPr txBox="1"/>
      </xdr:nvSpPr>
      <xdr:spPr>
        <a:xfrm>
          <a:off x="9705751" y="646469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1" name="直線コネクタ 120">
          <a:extLst>
            <a:ext uri="{FF2B5EF4-FFF2-40B4-BE49-F238E27FC236}">
              <a16:creationId xmlns:a16="http://schemas.microsoft.com/office/drawing/2014/main" id="{11A0DA65-3D71-4167-B480-8E602210E623}"/>
            </a:ext>
          </a:extLst>
        </xdr:cNvPr>
        <xdr:cNvCxnSpPr/>
      </xdr:nvCxnSpPr>
      <xdr:spPr>
        <a:xfrm>
          <a:off x="10194925" y="621135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2" name="テキスト ボックス 121">
          <a:extLst>
            <a:ext uri="{FF2B5EF4-FFF2-40B4-BE49-F238E27FC236}">
              <a16:creationId xmlns:a16="http://schemas.microsoft.com/office/drawing/2014/main" id="{30B29E84-6E54-4D72-BE12-D9011859C037}"/>
            </a:ext>
          </a:extLst>
        </xdr:cNvPr>
        <xdr:cNvSpPr txBox="1"/>
      </xdr:nvSpPr>
      <xdr:spPr>
        <a:xfrm>
          <a:off x="9758836" y="611755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3" name="直線コネクタ 122">
          <a:extLst>
            <a:ext uri="{FF2B5EF4-FFF2-40B4-BE49-F238E27FC236}">
              <a16:creationId xmlns:a16="http://schemas.microsoft.com/office/drawing/2014/main" id="{8F9343EF-4DAF-473A-8BD0-D379C5CEC42F}"/>
            </a:ext>
          </a:extLst>
        </xdr:cNvPr>
        <xdr:cNvCxnSpPr/>
      </xdr:nvCxnSpPr>
      <xdr:spPr>
        <a:xfrm>
          <a:off x="10194925" y="58642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4" name="テキスト ボックス 123">
          <a:extLst>
            <a:ext uri="{FF2B5EF4-FFF2-40B4-BE49-F238E27FC236}">
              <a16:creationId xmlns:a16="http://schemas.microsoft.com/office/drawing/2014/main" id="{3994CDC7-A935-45A5-8028-60135A87EFC0}"/>
            </a:ext>
          </a:extLst>
        </xdr:cNvPr>
        <xdr:cNvSpPr txBox="1"/>
      </xdr:nvSpPr>
      <xdr:spPr>
        <a:xfrm>
          <a:off x="9758836" y="57704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5" name="直線コネクタ 124">
          <a:extLst>
            <a:ext uri="{FF2B5EF4-FFF2-40B4-BE49-F238E27FC236}">
              <a16:creationId xmlns:a16="http://schemas.microsoft.com/office/drawing/2014/main" id="{653D82A1-4B29-42D2-9296-FAC1C5511479}"/>
            </a:ext>
          </a:extLst>
        </xdr:cNvPr>
        <xdr:cNvCxnSpPr/>
      </xdr:nvCxnSpPr>
      <xdr:spPr>
        <a:xfrm>
          <a:off x="10194925" y="551709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6" name="テキスト ボックス 125">
          <a:extLst>
            <a:ext uri="{FF2B5EF4-FFF2-40B4-BE49-F238E27FC236}">
              <a16:creationId xmlns:a16="http://schemas.microsoft.com/office/drawing/2014/main" id="{9D64FA40-AB02-4483-BCF2-7ADBDAAB5849}"/>
            </a:ext>
          </a:extLst>
        </xdr:cNvPr>
        <xdr:cNvSpPr txBox="1"/>
      </xdr:nvSpPr>
      <xdr:spPr>
        <a:xfrm>
          <a:off x="9758836" y="542329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7" name="直線コネクタ 126">
          <a:extLst>
            <a:ext uri="{FF2B5EF4-FFF2-40B4-BE49-F238E27FC236}">
              <a16:creationId xmlns:a16="http://schemas.microsoft.com/office/drawing/2014/main" id="{DB8F063B-11DF-4CCB-B406-4C5AD0082A63}"/>
            </a:ext>
          </a:extLst>
        </xdr:cNvPr>
        <xdr:cNvCxnSpPr/>
      </xdr:nvCxnSpPr>
      <xdr:spPr>
        <a:xfrm>
          <a:off x="10194925" y="516995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8" name="テキスト ボックス 127">
          <a:extLst>
            <a:ext uri="{FF2B5EF4-FFF2-40B4-BE49-F238E27FC236}">
              <a16:creationId xmlns:a16="http://schemas.microsoft.com/office/drawing/2014/main" id="{4D3A04A8-BBB3-441D-A01E-41D761556E9C}"/>
            </a:ext>
          </a:extLst>
        </xdr:cNvPr>
        <xdr:cNvSpPr txBox="1"/>
      </xdr:nvSpPr>
      <xdr:spPr>
        <a:xfrm>
          <a:off x="9758836" y="50825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id="{5916D1B4-31BC-4989-ABE9-74904963FE96}"/>
            </a:ext>
          </a:extLst>
        </xdr:cNvPr>
        <xdr:cNvCxnSpPr/>
      </xdr:nvCxnSpPr>
      <xdr:spPr>
        <a:xfrm>
          <a:off x="10194925" y="48228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30" name="テキスト ボックス 129">
          <a:extLst>
            <a:ext uri="{FF2B5EF4-FFF2-40B4-BE49-F238E27FC236}">
              <a16:creationId xmlns:a16="http://schemas.microsoft.com/office/drawing/2014/main" id="{5817B8C5-0FA8-494F-B385-2B79DB727B85}"/>
            </a:ext>
          </a:extLst>
        </xdr:cNvPr>
        <xdr:cNvSpPr txBox="1"/>
      </xdr:nvSpPr>
      <xdr:spPr>
        <a:xfrm>
          <a:off x="9861428" y="47353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1" name="債務償還比率グラフ枠">
          <a:extLst>
            <a:ext uri="{FF2B5EF4-FFF2-40B4-BE49-F238E27FC236}">
              <a16:creationId xmlns:a16="http://schemas.microsoft.com/office/drawing/2014/main" id="{4534C607-BD89-4E1C-AC17-0FD09CD965B5}"/>
            </a:ext>
          </a:extLst>
        </xdr:cNvPr>
        <xdr:cNvSpPr/>
      </xdr:nvSpPr>
      <xdr:spPr>
        <a:xfrm>
          <a:off x="10194925" y="482282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67056</xdr:rowOff>
    </xdr:from>
    <xdr:to>
      <xdr:col>76</xdr:col>
      <xdr:colOff>21589</xdr:colOff>
      <xdr:row>34</xdr:row>
      <xdr:rowOff>21082</xdr:rowOff>
    </xdr:to>
    <xdr:cxnSp macro="">
      <xdr:nvCxnSpPr>
        <xdr:cNvPr id="132" name="直線コネクタ 131">
          <a:extLst>
            <a:ext uri="{FF2B5EF4-FFF2-40B4-BE49-F238E27FC236}">
              <a16:creationId xmlns:a16="http://schemas.microsoft.com/office/drawing/2014/main" id="{0CFF71DF-8049-41F2-9377-B28575834607}"/>
            </a:ext>
          </a:extLst>
        </xdr:cNvPr>
        <xdr:cNvCxnSpPr/>
      </xdr:nvCxnSpPr>
      <xdr:spPr>
        <a:xfrm flipV="1">
          <a:off x="13323570" y="5153406"/>
          <a:ext cx="1269" cy="127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24909</xdr:rowOff>
    </xdr:from>
    <xdr:ext cx="469744" cy="259045"/>
    <xdr:sp macro="" textlink="">
      <xdr:nvSpPr>
        <xdr:cNvPr id="133" name="債務償還比率最小値テキスト">
          <a:extLst>
            <a:ext uri="{FF2B5EF4-FFF2-40B4-BE49-F238E27FC236}">
              <a16:creationId xmlns:a16="http://schemas.microsoft.com/office/drawing/2014/main" id="{116CB65F-1166-427D-8BF4-F1ADC83A110E}"/>
            </a:ext>
          </a:extLst>
        </xdr:cNvPr>
        <xdr:cNvSpPr txBox="1"/>
      </xdr:nvSpPr>
      <xdr:spPr>
        <a:xfrm>
          <a:off x="13376275" y="6432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21082</xdr:rowOff>
    </xdr:from>
    <xdr:to>
      <xdr:col>76</xdr:col>
      <xdr:colOff>111125</xdr:colOff>
      <xdr:row>34</xdr:row>
      <xdr:rowOff>21082</xdr:rowOff>
    </xdr:to>
    <xdr:cxnSp macro="">
      <xdr:nvCxnSpPr>
        <xdr:cNvPr id="134" name="直線コネクタ 133">
          <a:extLst>
            <a:ext uri="{FF2B5EF4-FFF2-40B4-BE49-F238E27FC236}">
              <a16:creationId xmlns:a16="http://schemas.microsoft.com/office/drawing/2014/main" id="{2DAA3B4E-0F9F-4623-B59F-F8A6287B316E}"/>
            </a:ext>
          </a:extLst>
        </xdr:cNvPr>
        <xdr:cNvCxnSpPr/>
      </xdr:nvCxnSpPr>
      <xdr:spPr>
        <a:xfrm>
          <a:off x="13255625" y="642823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13733</xdr:rowOff>
    </xdr:from>
    <xdr:ext cx="469744" cy="259045"/>
    <xdr:sp macro="" textlink="">
      <xdr:nvSpPr>
        <xdr:cNvPr id="135" name="債務償還比率最大値テキスト">
          <a:extLst>
            <a:ext uri="{FF2B5EF4-FFF2-40B4-BE49-F238E27FC236}">
              <a16:creationId xmlns:a16="http://schemas.microsoft.com/office/drawing/2014/main" id="{FF18138D-46BB-45DD-AF48-7054BCA3CB83}"/>
            </a:ext>
          </a:extLst>
        </xdr:cNvPr>
        <xdr:cNvSpPr txBox="1"/>
      </xdr:nvSpPr>
      <xdr:spPr>
        <a:xfrm>
          <a:off x="13376275" y="4934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67056</xdr:rowOff>
    </xdr:from>
    <xdr:to>
      <xdr:col>76</xdr:col>
      <xdr:colOff>111125</xdr:colOff>
      <xdr:row>26</xdr:row>
      <xdr:rowOff>67056</xdr:rowOff>
    </xdr:to>
    <xdr:cxnSp macro="">
      <xdr:nvCxnSpPr>
        <xdr:cNvPr id="136" name="直線コネクタ 135">
          <a:extLst>
            <a:ext uri="{FF2B5EF4-FFF2-40B4-BE49-F238E27FC236}">
              <a16:creationId xmlns:a16="http://schemas.microsoft.com/office/drawing/2014/main" id="{8FF522D2-4DDC-4E0C-B42A-6A4E1393D78A}"/>
            </a:ext>
          </a:extLst>
        </xdr:cNvPr>
        <xdr:cNvCxnSpPr/>
      </xdr:nvCxnSpPr>
      <xdr:spPr>
        <a:xfrm>
          <a:off x="13255625" y="515340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61104</xdr:rowOff>
    </xdr:from>
    <xdr:ext cx="469744" cy="259045"/>
    <xdr:sp macro="" textlink="">
      <xdr:nvSpPr>
        <xdr:cNvPr id="137" name="債務償還比率平均値テキスト">
          <a:extLst>
            <a:ext uri="{FF2B5EF4-FFF2-40B4-BE49-F238E27FC236}">
              <a16:creationId xmlns:a16="http://schemas.microsoft.com/office/drawing/2014/main" id="{5B83E8B0-C812-4EF0-AC6B-B065AF1283B7}"/>
            </a:ext>
          </a:extLst>
        </xdr:cNvPr>
        <xdr:cNvSpPr txBox="1"/>
      </xdr:nvSpPr>
      <xdr:spPr>
        <a:xfrm>
          <a:off x="13376275" y="56427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82677</xdr:rowOff>
    </xdr:from>
    <xdr:to>
      <xdr:col>76</xdr:col>
      <xdr:colOff>73025</xdr:colOff>
      <xdr:row>30</xdr:row>
      <xdr:rowOff>12827</xdr:rowOff>
    </xdr:to>
    <xdr:sp macro="" textlink="">
      <xdr:nvSpPr>
        <xdr:cNvPr id="138" name="フローチャート: 判断 137">
          <a:extLst>
            <a:ext uri="{FF2B5EF4-FFF2-40B4-BE49-F238E27FC236}">
              <a16:creationId xmlns:a16="http://schemas.microsoft.com/office/drawing/2014/main" id="{84A21B26-8276-4461-AD44-000D32267CF1}"/>
            </a:ext>
          </a:extLst>
        </xdr:cNvPr>
        <xdr:cNvSpPr/>
      </xdr:nvSpPr>
      <xdr:spPr>
        <a:xfrm>
          <a:off x="13293725" y="566432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155554</xdr:rowOff>
    </xdr:from>
    <xdr:to>
      <xdr:col>72</xdr:col>
      <xdr:colOff>123825</xdr:colOff>
      <xdr:row>31</xdr:row>
      <xdr:rowOff>85704</xdr:rowOff>
    </xdr:to>
    <xdr:sp macro="" textlink="">
      <xdr:nvSpPr>
        <xdr:cNvPr id="139" name="フローチャート: 判断 138">
          <a:extLst>
            <a:ext uri="{FF2B5EF4-FFF2-40B4-BE49-F238E27FC236}">
              <a16:creationId xmlns:a16="http://schemas.microsoft.com/office/drawing/2014/main" id="{95D0E8CC-E7D7-413A-B85D-66294E1B1488}"/>
            </a:ext>
          </a:extLst>
        </xdr:cNvPr>
        <xdr:cNvSpPr/>
      </xdr:nvSpPr>
      <xdr:spPr>
        <a:xfrm>
          <a:off x="12639675" y="590230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132704</xdr:rowOff>
    </xdr:from>
    <xdr:to>
      <xdr:col>68</xdr:col>
      <xdr:colOff>123825</xdr:colOff>
      <xdr:row>31</xdr:row>
      <xdr:rowOff>62854</xdr:rowOff>
    </xdr:to>
    <xdr:sp macro="" textlink="">
      <xdr:nvSpPr>
        <xdr:cNvPr id="140" name="フローチャート: 判断 139">
          <a:extLst>
            <a:ext uri="{FF2B5EF4-FFF2-40B4-BE49-F238E27FC236}">
              <a16:creationId xmlns:a16="http://schemas.microsoft.com/office/drawing/2014/main" id="{D1DB976B-C35B-45E3-99BC-3C65FF953885}"/>
            </a:ext>
          </a:extLst>
        </xdr:cNvPr>
        <xdr:cNvSpPr/>
      </xdr:nvSpPr>
      <xdr:spPr>
        <a:xfrm>
          <a:off x="11953875" y="587945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104278</xdr:rowOff>
    </xdr:from>
    <xdr:to>
      <xdr:col>64</xdr:col>
      <xdr:colOff>123825</xdr:colOff>
      <xdr:row>31</xdr:row>
      <xdr:rowOff>34428</xdr:rowOff>
    </xdr:to>
    <xdr:sp macro="" textlink="">
      <xdr:nvSpPr>
        <xdr:cNvPr id="141" name="フローチャート: 判断 140">
          <a:extLst>
            <a:ext uri="{FF2B5EF4-FFF2-40B4-BE49-F238E27FC236}">
              <a16:creationId xmlns:a16="http://schemas.microsoft.com/office/drawing/2014/main" id="{9DDC83E8-7DC6-4DBC-A863-2551BC352422}"/>
            </a:ext>
          </a:extLst>
        </xdr:cNvPr>
        <xdr:cNvSpPr/>
      </xdr:nvSpPr>
      <xdr:spPr>
        <a:xfrm>
          <a:off x="11268075" y="585102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140441</xdr:rowOff>
    </xdr:from>
    <xdr:to>
      <xdr:col>60</xdr:col>
      <xdr:colOff>123825</xdr:colOff>
      <xdr:row>31</xdr:row>
      <xdr:rowOff>70591</xdr:rowOff>
    </xdr:to>
    <xdr:sp macro="" textlink="">
      <xdr:nvSpPr>
        <xdr:cNvPr id="142" name="フローチャート: 判断 141">
          <a:extLst>
            <a:ext uri="{FF2B5EF4-FFF2-40B4-BE49-F238E27FC236}">
              <a16:creationId xmlns:a16="http://schemas.microsoft.com/office/drawing/2014/main" id="{E8717794-5B19-4785-9BD7-5A746795D4A1}"/>
            </a:ext>
          </a:extLst>
        </xdr:cNvPr>
        <xdr:cNvSpPr/>
      </xdr:nvSpPr>
      <xdr:spPr>
        <a:xfrm>
          <a:off x="10582275" y="588719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67A982EC-D33E-48C3-AFD6-9ACD0C76B59A}"/>
            </a:ext>
          </a:extLst>
        </xdr:cNvPr>
        <xdr:cNvSpPr txBox="1"/>
      </xdr:nvSpPr>
      <xdr:spPr>
        <a:xfrm>
          <a:off x="131667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9EBCFD66-2406-4BF0-9332-2BFDDF5C766E}"/>
            </a:ext>
          </a:extLst>
        </xdr:cNvPr>
        <xdr:cNvSpPr txBox="1"/>
      </xdr:nvSpPr>
      <xdr:spPr>
        <a:xfrm>
          <a:off x="125317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51A3CA1E-07F7-4AEF-A208-72A900FED572}"/>
            </a:ext>
          </a:extLst>
        </xdr:cNvPr>
        <xdr:cNvSpPr txBox="1"/>
      </xdr:nvSpPr>
      <xdr:spPr>
        <a:xfrm>
          <a:off x="118459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283AE352-E3FF-4BE3-851C-6AB1BC76AD9E}"/>
            </a:ext>
          </a:extLst>
        </xdr:cNvPr>
        <xdr:cNvSpPr txBox="1"/>
      </xdr:nvSpPr>
      <xdr:spPr>
        <a:xfrm>
          <a:off x="111601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B580DB6C-73B5-4413-88E7-F5A977D32206}"/>
            </a:ext>
          </a:extLst>
        </xdr:cNvPr>
        <xdr:cNvSpPr txBox="1"/>
      </xdr:nvSpPr>
      <xdr:spPr>
        <a:xfrm>
          <a:off x="104743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89323</xdr:rowOff>
    </xdr:from>
    <xdr:to>
      <xdr:col>76</xdr:col>
      <xdr:colOff>73025</xdr:colOff>
      <xdr:row>29</xdr:row>
      <xdr:rowOff>19473</xdr:rowOff>
    </xdr:to>
    <xdr:sp macro="" textlink="">
      <xdr:nvSpPr>
        <xdr:cNvPr id="148" name="楕円 147">
          <a:extLst>
            <a:ext uri="{FF2B5EF4-FFF2-40B4-BE49-F238E27FC236}">
              <a16:creationId xmlns:a16="http://schemas.microsoft.com/office/drawing/2014/main" id="{6A58EE1D-5D4C-417E-9C00-49859BA9DBCF}"/>
            </a:ext>
          </a:extLst>
        </xdr:cNvPr>
        <xdr:cNvSpPr/>
      </xdr:nvSpPr>
      <xdr:spPr>
        <a:xfrm>
          <a:off x="13293725" y="550587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112200</xdr:rowOff>
    </xdr:from>
    <xdr:ext cx="469744" cy="259045"/>
    <xdr:sp macro="" textlink="">
      <xdr:nvSpPr>
        <xdr:cNvPr id="149" name="債務償還比率該当値テキスト">
          <a:extLst>
            <a:ext uri="{FF2B5EF4-FFF2-40B4-BE49-F238E27FC236}">
              <a16:creationId xmlns:a16="http://schemas.microsoft.com/office/drawing/2014/main" id="{33756FD9-C9AB-46C6-8E90-DB09E88C785B}"/>
            </a:ext>
          </a:extLst>
        </xdr:cNvPr>
        <xdr:cNvSpPr txBox="1"/>
      </xdr:nvSpPr>
      <xdr:spPr>
        <a:xfrm>
          <a:off x="13376275" y="5363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108585</xdr:rowOff>
    </xdr:from>
    <xdr:to>
      <xdr:col>72</xdr:col>
      <xdr:colOff>123825</xdr:colOff>
      <xdr:row>30</xdr:row>
      <xdr:rowOff>38735</xdr:rowOff>
    </xdr:to>
    <xdr:sp macro="" textlink="">
      <xdr:nvSpPr>
        <xdr:cNvPr id="150" name="楕円 149">
          <a:extLst>
            <a:ext uri="{FF2B5EF4-FFF2-40B4-BE49-F238E27FC236}">
              <a16:creationId xmlns:a16="http://schemas.microsoft.com/office/drawing/2014/main" id="{8B6BC215-D833-4627-82B2-870C2081B654}"/>
            </a:ext>
          </a:extLst>
        </xdr:cNvPr>
        <xdr:cNvSpPr/>
      </xdr:nvSpPr>
      <xdr:spPr>
        <a:xfrm>
          <a:off x="12639675" y="569023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140123</xdr:rowOff>
    </xdr:from>
    <xdr:to>
      <xdr:col>76</xdr:col>
      <xdr:colOff>22225</xdr:colOff>
      <xdr:row>29</xdr:row>
      <xdr:rowOff>159385</xdr:rowOff>
    </xdr:to>
    <xdr:cxnSp macro="">
      <xdr:nvCxnSpPr>
        <xdr:cNvPr id="151" name="直線コネクタ 150">
          <a:extLst>
            <a:ext uri="{FF2B5EF4-FFF2-40B4-BE49-F238E27FC236}">
              <a16:creationId xmlns:a16="http://schemas.microsoft.com/office/drawing/2014/main" id="{9AEF365D-D4F1-40CC-A960-552452CF6381}"/>
            </a:ext>
          </a:extLst>
        </xdr:cNvPr>
        <xdr:cNvCxnSpPr/>
      </xdr:nvCxnSpPr>
      <xdr:spPr>
        <a:xfrm flipV="1">
          <a:off x="12690475" y="5556673"/>
          <a:ext cx="635000" cy="184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88074</xdr:rowOff>
    </xdr:from>
    <xdr:to>
      <xdr:col>68</xdr:col>
      <xdr:colOff>123825</xdr:colOff>
      <xdr:row>30</xdr:row>
      <xdr:rowOff>18224</xdr:rowOff>
    </xdr:to>
    <xdr:sp macro="" textlink="">
      <xdr:nvSpPr>
        <xdr:cNvPr id="152" name="楕円 151">
          <a:extLst>
            <a:ext uri="{FF2B5EF4-FFF2-40B4-BE49-F238E27FC236}">
              <a16:creationId xmlns:a16="http://schemas.microsoft.com/office/drawing/2014/main" id="{63876D77-752D-4EED-B098-4EDE7640F697}"/>
            </a:ext>
          </a:extLst>
        </xdr:cNvPr>
        <xdr:cNvSpPr/>
      </xdr:nvSpPr>
      <xdr:spPr>
        <a:xfrm>
          <a:off x="11953875" y="566972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138874</xdr:rowOff>
    </xdr:from>
    <xdr:to>
      <xdr:col>72</xdr:col>
      <xdr:colOff>73025</xdr:colOff>
      <xdr:row>29</xdr:row>
      <xdr:rowOff>159385</xdr:rowOff>
    </xdr:to>
    <xdr:cxnSp macro="">
      <xdr:nvCxnSpPr>
        <xdr:cNvPr id="153" name="直線コネクタ 152">
          <a:extLst>
            <a:ext uri="{FF2B5EF4-FFF2-40B4-BE49-F238E27FC236}">
              <a16:creationId xmlns:a16="http://schemas.microsoft.com/office/drawing/2014/main" id="{AE459213-2D35-44A9-B0FF-7D4249A320B0}"/>
            </a:ext>
          </a:extLst>
        </xdr:cNvPr>
        <xdr:cNvCxnSpPr/>
      </xdr:nvCxnSpPr>
      <xdr:spPr>
        <a:xfrm>
          <a:off x="12004675" y="5720524"/>
          <a:ext cx="685800" cy="20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105347</xdr:rowOff>
    </xdr:from>
    <xdr:to>
      <xdr:col>64</xdr:col>
      <xdr:colOff>123825</xdr:colOff>
      <xdr:row>30</xdr:row>
      <xdr:rowOff>35497</xdr:rowOff>
    </xdr:to>
    <xdr:sp macro="" textlink="">
      <xdr:nvSpPr>
        <xdr:cNvPr id="154" name="楕円 153">
          <a:extLst>
            <a:ext uri="{FF2B5EF4-FFF2-40B4-BE49-F238E27FC236}">
              <a16:creationId xmlns:a16="http://schemas.microsoft.com/office/drawing/2014/main" id="{E8660C62-1403-448A-BCB1-F1339F9A29D3}"/>
            </a:ext>
          </a:extLst>
        </xdr:cNvPr>
        <xdr:cNvSpPr/>
      </xdr:nvSpPr>
      <xdr:spPr>
        <a:xfrm>
          <a:off x="11268075" y="568699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138874</xdr:rowOff>
    </xdr:from>
    <xdr:to>
      <xdr:col>68</xdr:col>
      <xdr:colOff>73025</xdr:colOff>
      <xdr:row>29</xdr:row>
      <xdr:rowOff>156147</xdr:rowOff>
    </xdr:to>
    <xdr:cxnSp macro="">
      <xdr:nvCxnSpPr>
        <xdr:cNvPr id="155" name="直線コネクタ 154">
          <a:extLst>
            <a:ext uri="{FF2B5EF4-FFF2-40B4-BE49-F238E27FC236}">
              <a16:creationId xmlns:a16="http://schemas.microsoft.com/office/drawing/2014/main" id="{C9EFC1FF-A5E3-435A-B5F0-5BEEF46BD407}"/>
            </a:ext>
          </a:extLst>
        </xdr:cNvPr>
        <xdr:cNvCxnSpPr/>
      </xdr:nvCxnSpPr>
      <xdr:spPr>
        <a:xfrm flipV="1">
          <a:off x="11318875" y="5720524"/>
          <a:ext cx="685800" cy="17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128005</xdr:rowOff>
    </xdr:from>
    <xdr:to>
      <xdr:col>60</xdr:col>
      <xdr:colOff>123825</xdr:colOff>
      <xdr:row>29</xdr:row>
      <xdr:rowOff>58155</xdr:rowOff>
    </xdr:to>
    <xdr:sp macro="" textlink="">
      <xdr:nvSpPr>
        <xdr:cNvPr id="156" name="楕円 155">
          <a:extLst>
            <a:ext uri="{FF2B5EF4-FFF2-40B4-BE49-F238E27FC236}">
              <a16:creationId xmlns:a16="http://schemas.microsoft.com/office/drawing/2014/main" id="{2AB2532C-B798-4E8F-8C78-D17A2FB492C0}"/>
            </a:ext>
          </a:extLst>
        </xdr:cNvPr>
        <xdr:cNvSpPr/>
      </xdr:nvSpPr>
      <xdr:spPr>
        <a:xfrm>
          <a:off x="10582275" y="554455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7355</xdr:rowOff>
    </xdr:from>
    <xdr:to>
      <xdr:col>64</xdr:col>
      <xdr:colOff>73025</xdr:colOff>
      <xdr:row>29</xdr:row>
      <xdr:rowOff>156147</xdr:rowOff>
    </xdr:to>
    <xdr:cxnSp macro="">
      <xdr:nvCxnSpPr>
        <xdr:cNvPr id="157" name="直線コネクタ 156">
          <a:extLst>
            <a:ext uri="{FF2B5EF4-FFF2-40B4-BE49-F238E27FC236}">
              <a16:creationId xmlns:a16="http://schemas.microsoft.com/office/drawing/2014/main" id="{F45A2C20-F7F0-42EE-8840-DA3C18173661}"/>
            </a:ext>
          </a:extLst>
        </xdr:cNvPr>
        <xdr:cNvCxnSpPr/>
      </xdr:nvCxnSpPr>
      <xdr:spPr>
        <a:xfrm>
          <a:off x="10633075" y="5589005"/>
          <a:ext cx="685800" cy="148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76831</xdr:rowOff>
    </xdr:from>
    <xdr:ext cx="469744" cy="259045"/>
    <xdr:sp macro="" textlink="">
      <xdr:nvSpPr>
        <xdr:cNvPr id="158" name="n_1aveValue債務償還比率">
          <a:extLst>
            <a:ext uri="{FF2B5EF4-FFF2-40B4-BE49-F238E27FC236}">
              <a16:creationId xmlns:a16="http://schemas.microsoft.com/office/drawing/2014/main" id="{06F4AD52-8121-4F1C-88E5-39232C5985FB}"/>
            </a:ext>
          </a:extLst>
        </xdr:cNvPr>
        <xdr:cNvSpPr txBox="1"/>
      </xdr:nvSpPr>
      <xdr:spPr>
        <a:xfrm>
          <a:off x="12461952" y="5988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53981</xdr:rowOff>
    </xdr:from>
    <xdr:ext cx="469744" cy="259045"/>
    <xdr:sp macro="" textlink="">
      <xdr:nvSpPr>
        <xdr:cNvPr id="159" name="n_2aveValue債務償還比率">
          <a:extLst>
            <a:ext uri="{FF2B5EF4-FFF2-40B4-BE49-F238E27FC236}">
              <a16:creationId xmlns:a16="http://schemas.microsoft.com/office/drawing/2014/main" id="{0D005994-9FAB-49BA-8DED-D5C383F7060B}"/>
            </a:ext>
          </a:extLst>
        </xdr:cNvPr>
        <xdr:cNvSpPr txBox="1"/>
      </xdr:nvSpPr>
      <xdr:spPr>
        <a:xfrm>
          <a:off x="11788852" y="5965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25555</xdr:rowOff>
    </xdr:from>
    <xdr:ext cx="469744" cy="259045"/>
    <xdr:sp macro="" textlink="">
      <xdr:nvSpPr>
        <xdr:cNvPr id="160" name="n_3aveValue債務償還比率">
          <a:extLst>
            <a:ext uri="{FF2B5EF4-FFF2-40B4-BE49-F238E27FC236}">
              <a16:creationId xmlns:a16="http://schemas.microsoft.com/office/drawing/2014/main" id="{4F20B3D9-7248-41F9-B1E6-CE918222FEFA}"/>
            </a:ext>
          </a:extLst>
        </xdr:cNvPr>
        <xdr:cNvSpPr txBox="1"/>
      </xdr:nvSpPr>
      <xdr:spPr>
        <a:xfrm>
          <a:off x="11103052" y="5937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61718</xdr:rowOff>
    </xdr:from>
    <xdr:ext cx="469744" cy="259045"/>
    <xdr:sp macro="" textlink="">
      <xdr:nvSpPr>
        <xdr:cNvPr id="161" name="n_4aveValue債務償還比率">
          <a:extLst>
            <a:ext uri="{FF2B5EF4-FFF2-40B4-BE49-F238E27FC236}">
              <a16:creationId xmlns:a16="http://schemas.microsoft.com/office/drawing/2014/main" id="{E52EB8F8-5B45-461D-9FF7-FD9C54326280}"/>
            </a:ext>
          </a:extLst>
        </xdr:cNvPr>
        <xdr:cNvSpPr txBox="1"/>
      </xdr:nvSpPr>
      <xdr:spPr>
        <a:xfrm>
          <a:off x="10417252" y="5973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55262</xdr:rowOff>
    </xdr:from>
    <xdr:ext cx="469744" cy="259045"/>
    <xdr:sp macro="" textlink="">
      <xdr:nvSpPr>
        <xdr:cNvPr id="162" name="n_1mainValue債務償還比率">
          <a:extLst>
            <a:ext uri="{FF2B5EF4-FFF2-40B4-BE49-F238E27FC236}">
              <a16:creationId xmlns:a16="http://schemas.microsoft.com/office/drawing/2014/main" id="{A1152048-0795-48E7-B06F-851089536F73}"/>
            </a:ext>
          </a:extLst>
        </xdr:cNvPr>
        <xdr:cNvSpPr txBox="1"/>
      </xdr:nvSpPr>
      <xdr:spPr>
        <a:xfrm>
          <a:off x="12461952" y="5471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34751</xdr:rowOff>
    </xdr:from>
    <xdr:ext cx="469744" cy="259045"/>
    <xdr:sp macro="" textlink="">
      <xdr:nvSpPr>
        <xdr:cNvPr id="163" name="n_2mainValue債務償還比率">
          <a:extLst>
            <a:ext uri="{FF2B5EF4-FFF2-40B4-BE49-F238E27FC236}">
              <a16:creationId xmlns:a16="http://schemas.microsoft.com/office/drawing/2014/main" id="{8E400FD5-AE40-4ADE-8AFA-1E471B828EE0}"/>
            </a:ext>
          </a:extLst>
        </xdr:cNvPr>
        <xdr:cNvSpPr txBox="1"/>
      </xdr:nvSpPr>
      <xdr:spPr>
        <a:xfrm>
          <a:off x="11788852" y="5451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52024</xdr:rowOff>
    </xdr:from>
    <xdr:ext cx="469744" cy="259045"/>
    <xdr:sp macro="" textlink="">
      <xdr:nvSpPr>
        <xdr:cNvPr id="164" name="n_3mainValue債務償還比率">
          <a:extLst>
            <a:ext uri="{FF2B5EF4-FFF2-40B4-BE49-F238E27FC236}">
              <a16:creationId xmlns:a16="http://schemas.microsoft.com/office/drawing/2014/main" id="{5512551E-776A-43B9-BBC1-41B202D755F2}"/>
            </a:ext>
          </a:extLst>
        </xdr:cNvPr>
        <xdr:cNvSpPr txBox="1"/>
      </xdr:nvSpPr>
      <xdr:spPr>
        <a:xfrm>
          <a:off x="11103052" y="5468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74682</xdr:rowOff>
    </xdr:from>
    <xdr:ext cx="469744" cy="259045"/>
    <xdr:sp macro="" textlink="">
      <xdr:nvSpPr>
        <xdr:cNvPr id="165" name="n_4mainValue債務償還比率">
          <a:extLst>
            <a:ext uri="{FF2B5EF4-FFF2-40B4-BE49-F238E27FC236}">
              <a16:creationId xmlns:a16="http://schemas.microsoft.com/office/drawing/2014/main" id="{53386919-1C53-4FDE-B877-435C2D37942A}"/>
            </a:ext>
          </a:extLst>
        </xdr:cNvPr>
        <xdr:cNvSpPr txBox="1"/>
      </xdr:nvSpPr>
      <xdr:spPr>
        <a:xfrm>
          <a:off x="10417252" y="5326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6" name="正方形/長方形 165">
          <a:extLst>
            <a:ext uri="{FF2B5EF4-FFF2-40B4-BE49-F238E27FC236}">
              <a16:creationId xmlns:a16="http://schemas.microsoft.com/office/drawing/2014/main" id="{79AC9178-D43D-45E8-B9F4-D14BBF4570A5}"/>
            </a:ext>
          </a:extLst>
        </xdr:cNvPr>
        <xdr:cNvSpPr/>
      </xdr:nvSpPr>
      <xdr:spPr>
        <a:xfrm>
          <a:off x="1152525" y="7759700"/>
          <a:ext cx="5314950"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7" name="正方形/長方形 166">
          <a:extLst>
            <a:ext uri="{FF2B5EF4-FFF2-40B4-BE49-F238E27FC236}">
              <a16:creationId xmlns:a16="http://schemas.microsoft.com/office/drawing/2014/main" id="{307501D5-27E1-4102-A7BA-DFED8C34B4B9}"/>
            </a:ext>
          </a:extLst>
        </xdr:cNvPr>
        <xdr:cNvSpPr/>
      </xdr:nvSpPr>
      <xdr:spPr>
        <a:xfrm>
          <a:off x="1152525" y="11439525"/>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8" name="テキスト ボックス 167">
          <a:extLst>
            <a:ext uri="{FF2B5EF4-FFF2-40B4-BE49-F238E27FC236}">
              <a16:creationId xmlns:a16="http://schemas.microsoft.com/office/drawing/2014/main" id="{DEA1F752-AF1E-4332-9BEA-6D35C6BBDCE6}"/>
            </a:ext>
          </a:extLst>
        </xdr:cNvPr>
        <xdr:cNvSpPr txBox="1"/>
      </xdr:nvSpPr>
      <xdr:spPr>
        <a:xfrm>
          <a:off x="835025" y="8007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9" name="テキスト ボックス 168">
          <a:extLst>
            <a:ext uri="{FF2B5EF4-FFF2-40B4-BE49-F238E27FC236}">
              <a16:creationId xmlns:a16="http://schemas.microsoft.com/office/drawing/2014/main" id="{E0FBD61A-6570-42E6-A259-CB53F0148C05}"/>
            </a:ext>
          </a:extLst>
        </xdr:cNvPr>
        <xdr:cNvSpPr txBox="1"/>
      </xdr:nvSpPr>
      <xdr:spPr>
        <a:xfrm>
          <a:off x="6296025" y="105854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0" name="テキスト ボックス 169">
          <a:extLst>
            <a:ext uri="{FF2B5EF4-FFF2-40B4-BE49-F238E27FC236}">
              <a16:creationId xmlns:a16="http://schemas.microsoft.com/office/drawing/2014/main" id="{65C5FE40-DED5-46BA-B32F-77B1C1B43801}"/>
            </a:ext>
          </a:extLst>
        </xdr:cNvPr>
        <xdr:cNvSpPr txBox="1"/>
      </xdr:nvSpPr>
      <xdr:spPr>
        <a:xfrm>
          <a:off x="835025" y="116554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1" name="テキスト ボックス 170">
          <a:extLst>
            <a:ext uri="{FF2B5EF4-FFF2-40B4-BE49-F238E27FC236}">
              <a16:creationId xmlns:a16="http://schemas.microsoft.com/office/drawing/2014/main" id="{ABE8B092-A952-476F-9E49-CAA926CC80B2}"/>
            </a:ext>
          </a:extLst>
        </xdr:cNvPr>
        <xdr:cNvSpPr txBox="1"/>
      </xdr:nvSpPr>
      <xdr:spPr>
        <a:xfrm>
          <a:off x="6296025" y="14309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1C4697A-4137-46A5-9C34-7438795909F9}"/>
            </a:ext>
          </a:extLst>
        </xdr:cNvPr>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A5EA7B5-ADAA-4A7C-9E93-743168A3ADDC}"/>
            </a:ext>
          </a:extLst>
        </xdr:cNvPr>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F72F1FBC-9EA7-4DFE-98DC-F41D6B1F74A6}"/>
            </a:ext>
          </a:extLst>
        </xdr:cNvPr>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9C4E4249-8510-453E-8719-9D30BD997C9F}"/>
            </a:ext>
          </a:extLst>
        </xdr:cNvPr>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群馬県みどり市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DD428C9-FEE8-48DF-9377-E3E3FE817A84}"/>
            </a:ext>
          </a:extLst>
        </xdr:cNvPr>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2B7BE77-C32D-4628-AA7B-EE21289EFCE3}"/>
            </a:ext>
          </a:extLst>
        </xdr:cNvPr>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425ABDC-ACD4-43B5-8618-B062E2381202}"/>
            </a:ext>
          </a:extLst>
        </xdr:cNvPr>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CCC368D-9DB5-4DD9-B9A3-6B93B4B47925}"/>
            </a:ext>
          </a:extLst>
        </xdr:cNvPr>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8655C37-9A1A-4CF2-8254-1D4BAA9C6BF4}"/>
            </a:ext>
          </a:extLst>
        </xdr:cNvPr>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436233C1-68FC-4A9B-982B-71BBF4D8B92A}"/>
            </a:ext>
          </a:extLst>
        </xdr:cNvPr>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49,768
48,960
208.42
25,260,182
23,782,375
1,345,562
12,397,620
18,916,369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71916D5-C4B5-4800-A9A0-DB7ABEC5831B}"/>
            </a:ext>
          </a:extLst>
        </xdr:cNvPr>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9A0DD73-3F1E-4C4C-BD01-2D3290853DD8}"/>
            </a:ext>
          </a:extLst>
        </xdr:cNvPr>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6E915A53-9942-487B-AA58-01411ADF5627}"/>
            </a:ext>
          </a:extLst>
        </xdr:cNvPr>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A167411-25BA-41BF-A21E-F215E0A57D1B}"/>
            </a:ext>
          </a:extLst>
        </xdr:cNvPr>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726BAD7-7BDE-4664-B19E-611D44762AE9}"/>
            </a:ext>
          </a:extLst>
        </xdr:cNvPr>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C462CD28-5E10-41B6-9642-23B88F8E9B7F}"/>
            </a:ext>
          </a:extLst>
        </xdr:cNvPr>
        <xdr:cNvSpPr/>
      </xdr:nvSpPr>
      <xdr:spPr>
        <a:xfrm>
          <a:off x="6470650" y="1657350"/>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923EDB39-C2C1-4D58-8445-1235F1EE7AB0}"/>
            </a:ext>
          </a:extLst>
        </xdr:cNvPr>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7EA92467-B8A4-415A-BBF9-A431E064DE1B}"/>
            </a:ext>
          </a:extLst>
        </xdr:cNvPr>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D2C5FB50-764E-4BA8-BE6F-2ECA0F375A28}"/>
            </a:ext>
          </a:extLst>
        </xdr:cNvPr>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7F0741BA-E40F-4F23-9647-01CD5763112B}"/>
            </a:ext>
          </a:extLst>
        </xdr:cNvPr>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9AC8D3EE-0BC4-44B4-8D23-7A8CD88C4ADF}"/>
            </a:ext>
          </a:extLst>
        </xdr:cNvPr>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EB777222-DAD5-47F2-8B0C-8B4D76719365}"/>
            </a:ext>
          </a:extLst>
        </xdr:cNvPr>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9FAA3CCC-46DB-474D-8785-D2ED75A993D4}"/>
            </a:ext>
          </a:extLst>
        </xdr:cNvPr>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4B345456-9F5C-488D-A2FD-F029DD8027FB}"/>
            </a:ext>
          </a:extLst>
        </xdr:cNvPr>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BCA23611-CF20-49E4-85ED-E507975FE313}"/>
            </a:ext>
          </a:extLst>
        </xdr:cNvPr>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64C0DFC-AE22-4976-966F-2BCC13DE8FEF}"/>
            </a:ext>
          </a:extLst>
        </xdr:cNvPr>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12895B1-5916-462F-89BD-BABECB7D7AF1}"/>
            </a:ext>
          </a:extLst>
        </xdr:cNvPr>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B5EE394C-CA32-49FE-A9BC-A2E3BC9A1D53}"/>
            </a:ext>
          </a:extLst>
        </xdr:cNvPr>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9912FF41-D7C1-4298-B574-C66ED006BB3F}"/>
            </a:ext>
          </a:extLst>
        </xdr:cNvPr>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8F28B416-DCC9-4B90-98A8-7EEEB99D8303}"/>
            </a:ext>
          </a:extLst>
        </xdr:cNvPr>
        <xdr:cNvSpPr txBox="1"/>
      </xdr:nvSpPr>
      <xdr:spPr>
        <a:xfrm>
          <a:off x="641350" y="33083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A76ADAD8-BDDB-40CF-9DC4-EE0DBF8B850C}"/>
            </a:ext>
          </a:extLst>
        </xdr:cNvPr>
        <xdr:cNvSpPr txBox="1"/>
      </xdr:nvSpPr>
      <xdr:spPr>
        <a:xfrm>
          <a:off x="641350" y="3619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5CD86538-731C-44D6-A92D-8072D9988DC9}"/>
            </a:ext>
          </a:extLst>
        </xdr:cNvPr>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7252B30A-51CD-4AB6-99BA-AA60E241D3CD}"/>
            </a:ext>
          </a:extLst>
        </xdr:cNvPr>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87D0FEFE-6738-4448-9C3F-38B0F89FE051}"/>
            </a:ext>
          </a:extLst>
        </xdr:cNvPr>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A1199073-314F-41D6-A78B-72161EFBCDD8}"/>
            </a:ext>
          </a:extLst>
        </xdr:cNvPr>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3A80933E-C68B-4737-AEC3-22D7AB67B4CD}"/>
            </a:ext>
          </a:extLst>
        </xdr:cNvPr>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1B09F6C3-A8A6-4B50-9298-DD71A4827E0C}"/>
            </a:ext>
          </a:extLst>
        </xdr:cNvPr>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CE8F4240-66FF-4274-B006-90F68B674D7E}"/>
            </a:ext>
          </a:extLst>
        </xdr:cNvPr>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D40DE8D-7B14-4AE6-93D8-FDBA41A28B92}"/>
            </a:ext>
          </a:extLst>
        </xdr:cNvPr>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F7568EF0-2872-464C-8A62-D4A12C24FAE1}"/>
            </a:ext>
          </a:extLst>
        </xdr:cNvPr>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7A0D78AF-A6AB-4F32-A953-02C3983DA92E}"/>
            </a:ext>
          </a:extLst>
        </xdr:cNvPr>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49198C37-012C-42F5-8221-70AFF6B392F7}"/>
            </a:ext>
          </a:extLst>
        </xdr:cNvPr>
        <xdr:cNvSpPr txBox="1"/>
      </xdr:nvSpPr>
      <xdr:spPr>
        <a:xfrm>
          <a:off x="27577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6C31CE30-9317-49E4-AA94-42DB9075234E}"/>
            </a:ext>
          </a:extLst>
        </xdr:cNvPr>
        <xdr:cNvCxnSpPr/>
      </xdr:nvCxnSpPr>
      <xdr:spPr>
        <a:xfrm>
          <a:off x="6858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8C6CC709-019C-4527-A3F4-B2E02BA18CBD}"/>
            </a:ext>
          </a:extLst>
        </xdr:cNvPr>
        <xdr:cNvSpPr txBox="1"/>
      </xdr:nvSpPr>
      <xdr:spPr>
        <a:xfrm>
          <a:off x="27577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F6D4B11D-DD9A-4280-9828-2BF8C1110D6E}"/>
            </a:ext>
          </a:extLst>
        </xdr:cNvPr>
        <xdr:cNvCxnSpPr/>
      </xdr:nvCxnSpPr>
      <xdr:spPr>
        <a:xfrm>
          <a:off x="6858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C5D77608-2D8C-42AE-8B0C-8898F90027F4}"/>
            </a:ext>
          </a:extLst>
        </xdr:cNvPr>
        <xdr:cNvSpPr txBox="1"/>
      </xdr:nvSpPr>
      <xdr:spPr>
        <a:xfrm>
          <a:off x="3398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8D26D6F-5BB6-4B93-B983-15E1049E2F68}"/>
            </a:ext>
          </a:extLst>
        </xdr:cNvPr>
        <xdr:cNvCxnSpPr/>
      </xdr:nvCxnSpPr>
      <xdr:spPr>
        <a:xfrm>
          <a:off x="6858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3A6CCD14-46AE-4F80-B984-35F8AC40F856}"/>
            </a:ext>
          </a:extLst>
        </xdr:cNvPr>
        <xdr:cNvSpPr txBox="1"/>
      </xdr:nvSpPr>
      <xdr:spPr>
        <a:xfrm>
          <a:off x="3398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ECC5EA68-39CF-4BD5-A469-08710C63B229}"/>
            </a:ext>
          </a:extLst>
        </xdr:cNvPr>
        <xdr:cNvCxnSpPr/>
      </xdr:nvCxnSpPr>
      <xdr:spPr>
        <a:xfrm>
          <a:off x="6858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7DF4AF31-65C0-4AAF-8207-390726322EA5}"/>
            </a:ext>
          </a:extLst>
        </xdr:cNvPr>
        <xdr:cNvSpPr txBox="1"/>
      </xdr:nvSpPr>
      <xdr:spPr>
        <a:xfrm>
          <a:off x="3398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2BA6A384-A7DE-40C4-A743-A9F411CA7215}"/>
            </a:ext>
          </a:extLst>
        </xdr:cNvPr>
        <xdr:cNvCxnSpPr/>
      </xdr:nvCxnSpPr>
      <xdr:spPr>
        <a:xfrm>
          <a:off x="6858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E4E6F4BA-1701-401D-8589-049C42654512}"/>
            </a:ext>
          </a:extLst>
        </xdr:cNvPr>
        <xdr:cNvSpPr txBox="1"/>
      </xdr:nvSpPr>
      <xdr:spPr>
        <a:xfrm>
          <a:off x="3398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AF0F7866-209B-4321-9923-175CFE6A5409}"/>
            </a:ext>
          </a:extLst>
        </xdr:cNvPr>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95954D88-F037-4C6B-8C11-ACB7A5135BAE}"/>
            </a:ext>
          </a:extLst>
        </xdr:cNvPr>
        <xdr:cNvSpPr txBox="1"/>
      </xdr:nvSpPr>
      <xdr:spPr>
        <a:xfrm>
          <a:off x="384961" y="50076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B4973192-4329-4326-BBD0-7EB48E2D3A2F}"/>
            </a:ext>
          </a:extLst>
        </xdr:cNvPr>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43815</xdr:rowOff>
    </xdr:from>
    <xdr:to>
      <xdr:col>24</xdr:col>
      <xdr:colOff>62865</xdr:colOff>
      <xdr:row>41</xdr:row>
      <xdr:rowOff>131445</xdr:rowOff>
    </xdr:to>
    <xdr:cxnSp macro="">
      <xdr:nvCxnSpPr>
        <xdr:cNvPr id="57" name="直線コネクタ 56">
          <a:extLst>
            <a:ext uri="{FF2B5EF4-FFF2-40B4-BE49-F238E27FC236}">
              <a16:creationId xmlns:a16="http://schemas.microsoft.com/office/drawing/2014/main" id="{B420BF8C-82AB-4079-988D-859B71F5A03D}"/>
            </a:ext>
          </a:extLst>
        </xdr:cNvPr>
        <xdr:cNvCxnSpPr/>
      </xdr:nvCxnSpPr>
      <xdr:spPr>
        <a:xfrm flipV="1">
          <a:off x="4177665" y="5498465"/>
          <a:ext cx="0" cy="1408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135272</xdr:rowOff>
    </xdr:from>
    <xdr:ext cx="405111" cy="259045"/>
    <xdr:sp macro="" textlink="">
      <xdr:nvSpPr>
        <xdr:cNvPr id="58" name="【道路】&#10;有形固定資産減価償却率最小値テキスト">
          <a:extLst>
            <a:ext uri="{FF2B5EF4-FFF2-40B4-BE49-F238E27FC236}">
              <a16:creationId xmlns:a16="http://schemas.microsoft.com/office/drawing/2014/main" id="{55E52F35-A647-4CF7-B604-E6053CD46D42}"/>
            </a:ext>
          </a:extLst>
        </xdr:cNvPr>
        <xdr:cNvSpPr txBox="1"/>
      </xdr:nvSpPr>
      <xdr:spPr>
        <a:xfrm>
          <a:off x="4216400" y="691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131445</xdr:rowOff>
    </xdr:from>
    <xdr:to>
      <xdr:col>24</xdr:col>
      <xdr:colOff>152400</xdr:colOff>
      <xdr:row>41</xdr:row>
      <xdr:rowOff>131445</xdr:rowOff>
    </xdr:to>
    <xdr:cxnSp macro="">
      <xdr:nvCxnSpPr>
        <xdr:cNvPr id="59" name="直線コネクタ 58">
          <a:extLst>
            <a:ext uri="{FF2B5EF4-FFF2-40B4-BE49-F238E27FC236}">
              <a16:creationId xmlns:a16="http://schemas.microsoft.com/office/drawing/2014/main" id="{ED332D44-7982-490F-812B-B1C2CDD17770}"/>
            </a:ext>
          </a:extLst>
        </xdr:cNvPr>
        <xdr:cNvCxnSpPr/>
      </xdr:nvCxnSpPr>
      <xdr:spPr>
        <a:xfrm>
          <a:off x="4108450" y="690689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161942</xdr:rowOff>
    </xdr:from>
    <xdr:ext cx="405111" cy="259045"/>
    <xdr:sp macro="" textlink="">
      <xdr:nvSpPr>
        <xdr:cNvPr id="60" name="【道路】&#10;有形固定資産減価償却率最大値テキスト">
          <a:extLst>
            <a:ext uri="{FF2B5EF4-FFF2-40B4-BE49-F238E27FC236}">
              <a16:creationId xmlns:a16="http://schemas.microsoft.com/office/drawing/2014/main" id="{A9EFB0C5-F387-42A4-9F08-680CBA287B74}"/>
            </a:ext>
          </a:extLst>
        </xdr:cNvPr>
        <xdr:cNvSpPr txBox="1"/>
      </xdr:nvSpPr>
      <xdr:spPr>
        <a:xfrm>
          <a:off x="4216400" y="5286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43815</xdr:rowOff>
    </xdr:from>
    <xdr:to>
      <xdr:col>24</xdr:col>
      <xdr:colOff>152400</xdr:colOff>
      <xdr:row>33</xdr:row>
      <xdr:rowOff>43815</xdr:rowOff>
    </xdr:to>
    <xdr:cxnSp macro="">
      <xdr:nvCxnSpPr>
        <xdr:cNvPr id="61" name="直線コネクタ 60">
          <a:extLst>
            <a:ext uri="{FF2B5EF4-FFF2-40B4-BE49-F238E27FC236}">
              <a16:creationId xmlns:a16="http://schemas.microsoft.com/office/drawing/2014/main" id="{39A7D410-B8BB-4D92-871A-09BA3B5AEEED}"/>
            </a:ext>
          </a:extLst>
        </xdr:cNvPr>
        <xdr:cNvCxnSpPr/>
      </xdr:nvCxnSpPr>
      <xdr:spPr>
        <a:xfrm>
          <a:off x="4108450" y="549846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158132</xdr:rowOff>
    </xdr:from>
    <xdr:ext cx="405111" cy="259045"/>
    <xdr:sp macro="" textlink="">
      <xdr:nvSpPr>
        <xdr:cNvPr id="62" name="【道路】&#10;有形固定資産減価償却率平均値テキスト">
          <a:extLst>
            <a:ext uri="{FF2B5EF4-FFF2-40B4-BE49-F238E27FC236}">
              <a16:creationId xmlns:a16="http://schemas.microsoft.com/office/drawing/2014/main" id="{BCC93DEC-5855-4AD0-9D51-4D7DB5CF595B}"/>
            </a:ext>
          </a:extLst>
        </xdr:cNvPr>
        <xdr:cNvSpPr txBox="1"/>
      </xdr:nvSpPr>
      <xdr:spPr>
        <a:xfrm>
          <a:off x="4216400" y="62731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8255</xdr:rowOff>
    </xdr:from>
    <xdr:to>
      <xdr:col>24</xdr:col>
      <xdr:colOff>114300</xdr:colOff>
      <xdr:row>38</xdr:row>
      <xdr:rowOff>109855</xdr:rowOff>
    </xdr:to>
    <xdr:sp macro="" textlink="">
      <xdr:nvSpPr>
        <xdr:cNvPr id="63" name="フローチャート: 判断 62">
          <a:extLst>
            <a:ext uri="{FF2B5EF4-FFF2-40B4-BE49-F238E27FC236}">
              <a16:creationId xmlns:a16="http://schemas.microsoft.com/office/drawing/2014/main" id="{DDD1FCD3-571C-475B-9EA9-A10E124C375D}"/>
            </a:ext>
          </a:extLst>
        </xdr:cNvPr>
        <xdr:cNvSpPr/>
      </xdr:nvSpPr>
      <xdr:spPr>
        <a:xfrm>
          <a:off x="4127500" y="6288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120650</xdr:rowOff>
    </xdr:from>
    <xdr:to>
      <xdr:col>20</xdr:col>
      <xdr:colOff>38100</xdr:colOff>
      <xdr:row>38</xdr:row>
      <xdr:rowOff>50800</xdr:rowOff>
    </xdr:to>
    <xdr:sp macro="" textlink="">
      <xdr:nvSpPr>
        <xdr:cNvPr id="64" name="フローチャート: 判断 63">
          <a:extLst>
            <a:ext uri="{FF2B5EF4-FFF2-40B4-BE49-F238E27FC236}">
              <a16:creationId xmlns:a16="http://schemas.microsoft.com/office/drawing/2014/main" id="{8C53E849-F390-4BA6-9074-37EB49DFDB84}"/>
            </a:ext>
          </a:extLst>
        </xdr:cNvPr>
        <xdr:cNvSpPr/>
      </xdr:nvSpPr>
      <xdr:spPr>
        <a:xfrm>
          <a:off x="3384550" y="62357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88265</xdr:rowOff>
    </xdr:from>
    <xdr:to>
      <xdr:col>15</xdr:col>
      <xdr:colOff>101600</xdr:colOff>
      <xdr:row>38</xdr:row>
      <xdr:rowOff>18415</xdr:rowOff>
    </xdr:to>
    <xdr:sp macro="" textlink="">
      <xdr:nvSpPr>
        <xdr:cNvPr id="65" name="フローチャート: 判断 64">
          <a:extLst>
            <a:ext uri="{FF2B5EF4-FFF2-40B4-BE49-F238E27FC236}">
              <a16:creationId xmlns:a16="http://schemas.microsoft.com/office/drawing/2014/main" id="{ED78196A-F909-439C-9E66-B3993B468FE9}"/>
            </a:ext>
          </a:extLst>
        </xdr:cNvPr>
        <xdr:cNvSpPr/>
      </xdr:nvSpPr>
      <xdr:spPr>
        <a:xfrm>
          <a:off x="2571750" y="620331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46355</xdr:rowOff>
    </xdr:from>
    <xdr:to>
      <xdr:col>10</xdr:col>
      <xdr:colOff>165100</xdr:colOff>
      <xdr:row>37</xdr:row>
      <xdr:rowOff>147955</xdr:rowOff>
    </xdr:to>
    <xdr:sp macro="" textlink="">
      <xdr:nvSpPr>
        <xdr:cNvPr id="66" name="フローチャート: 判断 65">
          <a:extLst>
            <a:ext uri="{FF2B5EF4-FFF2-40B4-BE49-F238E27FC236}">
              <a16:creationId xmlns:a16="http://schemas.microsoft.com/office/drawing/2014/main" id="{F026CB0E-7A31-40DB-BBA4-AE9A3B30E93E}"/>
            </a:ext>
          </a:extLst>
        </xdr:cNvPr>
        <xdr:cNvSpPr/>
      </xdr:nvSpPr>
      <xdr:spPr>
        <a:xfrm>
          <a:off x="1778000" y="616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158750</xdr:rowOff>
    </xdr:from>
    <xdr:to>
      <xdr:col>6</xdr:col>
      <xdr:colOff>38100</xdr:colOff>
      <xdr:row>37</xdr:row>
      <xdr:rowOff>88900</xdr:rowOff>
    </xdr:to>
    <xdr:sp macro="" textlink="">
      <xdr:nvSpPr>
        <xdr:cNvPr id="67" name="フローチャート: 判断 66">
          <a:extLst>
            <a:ext uri="{FF2B5EF4-FFF2-40B4-BE49-F238E27FC236}">
              <a16:creationId xmlns:a16="http://schemas.microsoft.com/office/drawing/2014/main" id="{634D485C-8879-4D4B-8101-27E37F8BFA54}"/>
            </a:ext>
          </a:extLst>
        </xdr:cNvPr>
        <xdr:cNvSpPr/>
      </xdr:nvSpPr>
      <xdr:spPr>
        <a:xfrm>
          <a:off x="984250" y="61087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FA550940-7248-4BBA-B53F-591793E17CEE}"/>
            </a:ext>
          </a:extLst>
        </xdr:cNvPr>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FCE52B32-B703-41ED-AB54-A0E8632BE97A}"/>
            </a:ext>
          </a:extLst>
        </xdr:cNvPr>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5496CA9A-69E8-4A31-9F0F-9304B7DDACF5}"/>
            </a:ext>
          </a:extLst>
        </xdr:cNvPr>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5837288B-1B4C-495B-B26C-AA082DB7CB89}"/>
            </a:ext>
          </a:extLst>
        </xdr:cNvPr>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97E30414-3B72-4AF8-B0D1-5895BD093479}"/>
            </a:ext>
          </a:extLst>
        </xdr:cNvPr>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114935</xdr:rowOff>
    </xdr:from>
    <xdr:to>
      <xdr:col>15</xdr:col>
      <xdr:colOff>101600</xdr:colOff>
      <xdr:row>39</xdr:row>
      <xdr:rowOff>45085</xdr:rowOff>
    </xdr:to>
    <xdr:sp macro="" textlink="">
      <xdr:nvSpPr>
        <xdr:cNvPr id="73" name="楕円 72">
          <a:extLst>
            <a:ext uri="{FF2B5EF4-FFF2-40B4-BE49-F238E27FC236}">
              <a16:creationId xmlns:a16="http://schemas.microsoft.com/office/drawing/2014/main" id="{C57A17F6-F5EE-453B-917C-02A7ACC70231}"/>
            </a:ext>
          </a:extLst>
        </xdr:cNvPr>
        <xdr:cNvSpPr/>
      </xdr:nvSpPr>
      <xdr:spPr>
        <a:xfrm>
          <a:off x="2571750" y="639508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118745</xdr:rowOff>
    </xdr:from>
    <xdr:to>
      <xdr:col>10</xdr:col>
      <xdr:colOff>165100</xdr:colOff>
      <xdr:row>39</xdr:row>
      <xdr:rowOff>48895</xdr:rowOff>
    </xdr:to>
    <xdr:sp macro="" textlink="">
      <xdr:nvSpPr>
        <xdr:cNvPr id="74" name="楕円 73">
          <a:extLst>
            <a:ext uri="{FF2B5EF4-FFF2-40B4-BE49-F238E27FC236}">
              <a16:creationId xmlns:a16="http://schemas.microsoft.com/office/drawing/2014/main" id="{5CFF1248-7DB0-422B-A4BD-FAA8DDC2C472}"/>
            </a:ext>
          </a:extLst>
        </xdr:cNvPr>
        <xdr:cNvSpPr/>
      </xdr:nvSpPr>
      <xdr:spPr>
        <a:xfrm>
          <a:off x="1778000" y="639889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165735</xdr:rowOff>
    </xdr:from>
    <xdr:to>
      <xdr:col>15</xdr:col>
      <xdr:colOff>50800</xdr:colOff>
      <xdr:row>38</xdr:row>
      <xdr:rowOff>169545</xdr:rowOff>
    </xdr:to>
    <xdr:cxnSp macro="">
      <xdr:nvCxnSpPr>
        <xdr:cNvPr id="75" name="直線コネクタ 74">
          <a:extLst>
            <a:ext uri="{FF2B5EF4-FFF2-40B4-BE49-F238E27FC236}">
              <a16:creationId xmlns:a16="http://schemas.microsoft.com/office/drawing/2014/main" id="{7D35AC6C-1710-4E14-9002-8F9E43623657}"/>
            </a:ext>
          </a:extLst>
        </xdr:cNvPr>
        <xdr:cNvCxnSpPr/>
      </xdr:nvCxnSpPr>
      <xdr:spPr>
        <a:xfrm flipV="1">
          <a:off x="1828800" y="6445885"/>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97790</xdr:rowOff>
    </xdr:from>
    <xdr:to>
      <xdr:col>6</xdr:col>
      <xdr:colOff>38100</xdr:colOff>
      <xdr:row>39</xdr:row>
      <xdr:rowOff>27940</xdr:rowOff>
    </xdr:to>
    <xdr:sp macro="" textlink="">
      <xdr:nvSpPr>
        <xdr:cNvPr id="76" name="楕円 75">
          <a:extLst>
            <a:ext uri="{FF2B5EF4-FFF2-40B4-BE49-F238E27FC236}">
              <a16:creationId xmlns:a16="http://schemas.microsoft.com/office/drawing/2014/main" id="{7BCEC95F-C561-4380-9205-6469CBF49F80}"/>
            </a:ext>
          </a:extLst>
        </xdr:cNvPr>
        <xdr:cNvSpPr/>
      </xdr:nvSpPr>
      <xdr:spPr>
        <a:xfrm>
          <a:off x="984250" y="637794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148590</xdr:rowOff>
    </xdr:from>
    <xdr:to>
      <xdr:col>10</xdr:col>
      <xdr:colOff>114300</xdr:colOff>
      <xdr:row>38</xdr:row>
      <xdr:rowOff>169545</xdr:rowOff>
    </xdr:to>
    <xdr:cxnSp macro="">
      <xdr:nvCxnSpPr>
        <xdr:cNvPr id="77" name="直線コネクタ 76">
          <a:extLst>
            <a:ext uri="{FF2B5EF4-FFF2-40B4-BE49-F238E27FC236}">
              <a16:creationId xmlns:a16="http://schemas.microsoft.com/office/drawing/2014/main" id="{AA598FDC-A71B-46F3-81D0-6C2E6849B2B7}"/>
            </a:ext>
          </a:extLst>
        </xdr:cNvPr>
        <xdr:cNvCxnSpPr/>
      </xdr:nvCxnSpPr>
      <xdr:spPr>
        <a:xfrm>
          <a:off x="1028700" y="6428740"/>
          <a:ext cx="800100" cy="14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67327</xdr:rowOff>
    </xdr:from>
    <xdr:ext cx="405111" cy="259045"/>
    <xdr:sp macro="" textlink="">
      <xdr:nvSpPr>
        <xdr:cNvPr id="78" name="n_1aveValue【道路】&#10;有形固定資産減価償却率">
          <a:extLst>
            <a:ext uri="{FF2B5EF4-FFF2-40B4-BE49-F238E27FC236}">
              <a16:creationId xmlns:a16="http://schemas.microsoft.com/office/drawing/2014/main" id="{78B2D1D0-F695-4032-BD9B-15E50D189821}"/>
            </a:ext>
          </a:extLst>
        </xdr:cNvPr>
        <xdr:cNvSpPr txBox="1"/>
      </xdr:nvSpPr>
      <xdr:spPr>
        <a:xfrm>
          <a:off x="3239144" y="6017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34942</xdr:rowOff>
    </xdr:from>
    <xdr:ext cx="405111" cy="259045"/>
    <xdr:sp macro="" textlink="">
      <xdr:nvSpPr>
        <xdr:cNvPr id="79" name="n_2aveValue【道路】&#10;有形固定資産減価償却率">
          <a:extLst>
            <a:ext uri="{FF2B5EF4-FFF2-40B4-BE49-F238E27FC236}">
              <a16:creationId xmlns:a16="http://schemas.microsoft.com/office/drawing/2014/main" id="{AD406A76-5F69-4783-A87F-D93C4E0619F6}"/>
            </a:ext>
          </a:extLst>
        </xdr:cNvPr>
        <xdr:cNvSpPr txBox="1"/>
      </xdr:nvSpPr>
      <xdr:spPr>
        <a:xfrm>
          <a:off x="2439044" y="5984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164482</xdr:rowOff>
    </xdr:from>
    <xdr:ext cx="405111" cy="259045"/>
    <xdr:sp macro="" textlink="">
      <xdr:nvSpPr>
        <xdr:cNvPr id="80" name="n_3aveValue【道路】&#10;有形固定資産減価償却率">
          <a:extLst>
            <a:ext uri="{FF2B5EF4-FFF2-40B4-BE49-F238E27FC236}">
              <a16:creationId xmlns:a16="http://schemas.microsoft.com/office/drawing/2014/main" id="{B752B1AF-6BBB-4C45-AB6D-F1B18A184FA3}"/>
            </a:ext>
          </a:extLst>
        </xdr:cNvPr>
        <xdr:cNvSpPr txBox="1"/>
      </xdr:nvSpPr>
      <xdr:spPr>
        <a:xfrm>
          <a:off x="1645294" y="5949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105427</xdr:rowOff>
    </xdr:from>
    <xdr:ext cx="405111" cy="259045"/>
    <xdr:sp macro="" textlink="">
      <xdr:nvSpPr>
        <xdr:cNvPr id="81" name="n_4aveValue【道路】&#10;有形固定資産減価償却率">
          <a:extLst>
            <a:ext uri="{FF2B5EF4-FFF2-40B4-BE49-F238E27FC236}">
              <a16:creationId xmlns:a16="http://schemas.microsoft.com/office/drawing/2014/main" id="{79BEB50B-B2C5-48E0-9E3D-1DCA2E00C95D}"/>
            </a:ext>
          </a:extLst>
        </xdr:cNvPr>
        <xdr:cNvSpPr txBox="1"/>
      </xdr:nvSpPr>
      <xdr:spPr>
        <a:xfrm>
          <a:off x="851544" y="5890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36212</xdr:rowOff>
    </xdr:from>
    <xdr:ext cx="405111" cy="259045"/>
    <xdr:sp macro="" textlink="">
      <xdr:nvSpPr>
        <xdr:cNvPr id="82" name="n_2mainValue【道路】&#10;有形固定資産減価償却率">
          <a:extLst>
            <a:ext uri="{FF2B5EF4-FFF2-40B4-BE49-F238E27FC236}">
              <a16:creationId xmlns:a16="http://schemas.microsoft.com/office/drawing/2014/main" id="{4C530BD1-7AD6-4DC4-A6C5-C7CBD7F10746}"/>
            </a:ext>
          </a:extLst>
        </xdr:cNvPr>
        <xdr:cNvSpPr txBox="1"/>
      </xdr:nvSpPr>
      <xdr:spPr>
        <a:xfrm>
          <a:off x="2439044" y="6481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40022</xdr:rowOff>
    </xdr:from>
    <xdr:ext cx="405111" cy="259045"/>
    <xdr:sp macro="" textlink="">
      <xdr:nvSpPr>
        <xdr:cNvPr id="83" name="n_3mainValue【道路】&#10;有形固定資産減価償却率">
          <a:extLst>
            <a:ext uri="{FF2B5EF4-FFF2-40B4-BE49-F238E27FC236}">
              <a16:creationId xmlns:a16="http://schemas.microsoft.com/office/drawing/2014/main" id="{E5CC4C13-6054-4A00-A300-C6587260944E}"/>
            </a:ext>
          </a:extLst>
        </xdr:cNvPr>
        <xdr:cNvSpPr txBox="1"/>
      </xdr:nvSpPr>
      <xdr:spPr>
        <a:xfrm>
          <a:off x="1645294" y="6485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19067</xdr:rowOff>
    </xdr:from>
    <xdr:ext cx="405111" cy="259045"/>
    <xdr:sp macro="" textlink="">
      <xdr:nvSpPr>
        <xdr:cNvPr id="84" name="n_4mainValue【道路】&#10;有形固定資産減価償却率">
          <a:extLst>
            <a:ext uri="{FF2B5EF4-FFF2-40B4-BE49-F238E27FC236}">
              <a16:creationId xmlns:a16="http://schemas.microsoft.com/office/drawing/2014/main" id="{CBC2FB71-5899-49F7-A0A0-FA9762CB318F}"/>
            </a:ext>
          </a:extLst>
        </xdr:cNvPr>
        <xdr:cNvSpPr txBox="1"/>
      </xdr:nvSpPr>
      <xdr:spPr>
        <a:xfrm>
          <a:off x="851544" y="6464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a:extLst>
            <a:ext uri="{FF2B5EF4-FFF2-40B4-BE49-F238E27FC236}">
              <a16:creationId xmlns:a16="http://schemas.microsoft.com/office/drawing/2014/main" id="{05357F30-F265-4037-9605-964A70C28855}"/>
            </a:ext>
          </a:extLst>
        </xdr:cNvPr>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a:extLst>
            <a:ext uri="{FF2B5EF4-FFF2-40B4-BE49-F238E27FC236}">
              <a16:creationId xmlns:a16="http://schemas.microsoft.com/office/drawing/2014/main" id="{BF742F1E-0EFA-4938-B228-27F52D252080}"/>
            </a:ext>
          </a:extLst>
        </xdr:cNvPr>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a:extLst>
            <a:ext uri="{FF2B5EF4-FFF2-40B4-BE49-F238E27FC236}">
              <a16:creationId xmlns:a16="http://schemas.microsoft.com/office/drawing/2014/main" id="{8D1787B6-ED4C-4B81-A6AF-264C2126923A}"/>
            </a:ext>
          </a:extLst>
        </xdr:cNvPr>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a:extLst>
            <a:ext uri="{FF2B5EF4-FFF2-40B4-BE49-F238E27FC236}">
              <a16:creationId xmlns:a16="http://schemas.microsoft.com/office/drawing/2014/main" id="{DC045F09-B641-4439-A15B-1DE8526F3C7A}"/>
            </a:ext>
          </a:extLst>
        </xdr:cNvPr>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a:extLst>
            <a:ext uri="{FF2B5EF4-FFF2-40B4-BE49-F238E27FC236}">
              <a16:creationId xmlns:a16="http://schemas.microsoft.com/office/drawing/2014/main" id="{ED66320C-8C69-457B-A64D-0686AD916124}"/>
            </a:ext>
          </a:extLst>
        </xdr:cNvPr>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a:extLst>
            <a:ext uri="{FF2B5EF4-FFF2-40B4-BE49-F238E27FC236}">
              <a16:creationId xmlns:a16="http://schemas.microsoft.com/office/drawing/2014/main" id="{DA1377EC-C885-4EEF-BC35-493F5237CE12}"/>
            </a:ext>
          </a:extLst>
        </xdr:cNvPr>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a:extLst>
            <a:ext uri="{FF2B5EF4-FFF2-40B4-BE49-F238E27FC236}">
              <a16:creationId xmlns:a16="http://schemas.microsoft.com/office/drawing/2014/main" id="{A4319CC5-6851-432C-86A4-AAB94CD784CB}"/>
            </a:ext>
          </a:extLst>
        </xdr:cNvPr>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a:extLst>
            <a:ext uri="{FF2B5EF4-FFF2-40B4-BE49-F238E27FC236}">
              <a16:creationId xmlns:a16="http://schemas.microsoft.com/office/drawing/2014/main" id="{85E7385A-7491-4423-A035-08D3FEEA0B7C}"/>
            </a:ext>
          </a:extLst>
        </xdr:cNvPr>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a:extLst>
            <a:ext uri="{FF2B5EF4-FFF2-40B4-BE49-F238E27FC236}">
              <a16:creationId xmlns:a16="http://schemas.microsoft.com/office/drawing/2014/main" id="{E77759D5-C070-43D7-9C64-CEB6717AC78F}"/>
            </a:ext>
          </a:extLst>
        </xdr:cNvPr>
        <xdr:cNvSpPr txBox="1"/>
      </xdr:nvSpPr>
      <xdr:spPr>
        <a:xfrm>
          <a:off x="5918200" y="495935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a:extLst>
            <a:ext uri="{FF2B5EF4-FFF2-40B4-BE49-F238E27FC236}">
              <a16:creationId xmlns:a16="http://schemas.microsoft.com/office/drawing/2014/main" id="{B6BE4088-19BF-4CC6-B7E1-2B6D93181E74}"/>
            </a:ext>
          </a:extLst>
        </xdr:cNvPr>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5" name="直線コネクタ 94">
          <a:extLst>
            <a:ext uri="{FF2B5EF4-FFF2-40B4-BE49-F238E27FC236}">
              <a16:creationId xmlns:a16="http://schemas.microsoft.com/office/drawing/2014/main" id="{A830B0AF-BB05-4308-A215-CBD782BA0AF4}"/>
            </a:ext>
          </a:extLst>
        </xdr:cNvPr>
        <xdr:cNvCxnSpPr/>
      </xdr:nvCxnSpPr>
      <xdr:spPr>
        <a:xfrm>
          <a:off x="5956300" y="703307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6" name="テキスト ボックス 95">
          <a:extLst>
            <a:ext uri="{FF2B5EF4-FFF2-40B4-BE49-F238E27FC236}">
              <a16:creationId xmlns:a16="http://schemas.microsoft.com/office/drawing/2014/main" id="{F3298CA8-3FA1-4EB6-926F-D5F5F720E0DC}"/>
            </a:ext>
          </a:extLst>
        </xdr:cNvPr>
        <xdr:cNvSpPr txBox="1"/>
      </xdr:nvSpPr>
      <xdr:spPr>
        <a:xfrm>
          <a:off x="552722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7" name="直線コネクタ 96">
          <a:extLst>
            <a:ext uri="{FF2B5EF4-FFF2-40B4-BE49-F238E27FC236}">
              <a16:creationId xmlns:a16="http://schemas.microsoft.com/office/drawing/2014/main" id="{51B34903-6B39-4E4F-98CC-1FA18F177973}"/>
            </a:ext>
          </a:extLst>
        </xdr:cNvPr>
        <xdr:cNvCxnSpPr/>
      </xdr:nvCxnSpPr>
      <xdr:spPr>
        <a:xfrm>
          <a:off x="5956300" y="671920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8" name="テキスト ボックス 97">
          <a:extLst>
            <a:ext uri="{FF2B5EF4-FFF2-40B4-BE49-F238E27FC236}">
              <a16:creationId xmlns:a16="http://schemas.microsoft.com/office/drawing/2014/main" id="{A86849BD-8627-4B74-AAE5-264CB576903A}"/>
            </a:ext>
          </a:extLst>
        </xdr:cNvPr>
        <xdr:cNvSpPr txBox="1"/>
      </xdr:nvSpPr>
      <xdr:spPr>
        <a:xfrm>
          <a:off x="5482151" y="65833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9" name="直線コネクタ 98">
          <a:extLst>
            <a:ext uri="{FF2B5EF4-FFF2-40B4-BE49-F238E27FC236}">
              <a16:creationId xmlns:a16="http://schemas.microsoft.com/office/drawing/2014/main" id="{877A5563-78A2-4A21-ACF1-4324C5965BDC}"/>
            </a:ext>
          </a:extLst>
        </xdr:cNvPr>
        <xdr:cNvCxnSpPr/>
      </xdr:nvCxnSpPr>
      <xdr:spPr>
        <a:xfrm>
          <a:off x="5956300" y="640533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0" name="テキスト ボックス 99">
          <a:extLst>
            <a:ext uri="{FF2B5EF4-FFF2-40B4-BE49-F238E27FC236}">
              <a16:creationId xmlns:a16="http://schemas.microsoft.com/office/drawing/2014/main" id="{0BB9F1F8-4AFC-4370-841A-E9FAAA8AA48D}"/>
            </a:ext>
          </a:extLst>
        </xdr:cNvPr>
        <xdr:cNvSpPr txBox="1"/>
      </xdr:nvSpPr>
      <xdr:spPr>
        <a:xfrm>
          <a:off x="5482151" y="62694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1" name="直線コネクタ 100">
          <a:extLst>
            <a:ext uri="{FF2B5EF4-FFF2-40B4-BE49-F238E27FC236}">
              <a16:creationId xmlns:a16="http://schemas.microsoft.com/office/drawing/2014/main" id="{891B7A90-134A-4381-A102-51CA596CA723}"/>
            </a:ext>
          </a:extLst>
        </xdr:cNvPr>
        <xdr:cNvCxnSpPr/>
      </xdr:nvCxnSpPr>
      <xdr:spPr>
        <a:xfrm>
          <a:off x="5956300" y="609146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2" name="テキスト ボックス 101">
          <a:extLst>
            <a:ext uri="{FF2B5EF4-FFF2-40B4-BE49-F238E27FC236}">
              <a16:creationId xmlns:a16="http://schemas.microsoft.com/office/drawing/2014/main" id="{4693C755-5C73-4E86-90B0-DE8F570C8C63}"/>
            </a:ext>
          </a:extLst>
        </xdr:cNvPr>
        <xdr:cNvSpPr txBox="1"/>
      </xdr:nvSpPr>
      <xdr:spPr>
        <a:xfrm>
          <a:off x="5482151" y="594924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3" name="直線コネクタ 102">
          <a:extLst>
            <a:ext uri="{FF2B5EF4-FFF2-40B4-BE49-F238E27FC236}">
              <a16:creationId xmlns:a16="http://schemas.microsoft.com/office/drawing/2014/main" id="{7B9F8CA4-FE7F-4B3A-85C8-406A12AAB99A}"/>
            </a:ext>
          </a:extLst>
        </xdr:cNvPr>
        <xdr:cNvCxnSpPr/>
      </xdr:nvCxnSpPr>
      <xdr:spPr>
        <a:xfrm>
          <a:off x="5956300" y="577759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4" name="テキスト ボックス 103">
          <a:extLst>
            <a:ext uri="{FF2B5EF4-FFF2-40B4-BE49-F238E27FC236}">
              <a16:creationId xmlns:a16="http://schemas.microsoft.com/office/drawing/2014/main" id="{76CD9DFB-4735-46E7-AEFC-BEA919A9A11A}"/>
            </a:ext>
          </a:extLst>
        </xdr:cNvPr>
        <xdr:cNvSpPr txBox="1"/>
      </xdr:nvSpPr>
      <xdr:spPr>
        <a:xfrm>
          <a:off x="5482151" y="563537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5" name="直線コネクタ 104">
          <a:extLst>
            <a:ext uri="{FF2B5EF4-FFF2-40B4-BE49-F238E27FC236}">
              <a16:creationId xmlns:a16="http://schemas.microsoft.com/office/drawing/2014/main" id="{6D37F20C-E32A-4736-AC02-DF6D0FCA3913}"/>
            </a:ext>
          </a:extLst>
        </xdr:cNvPr>
        <xdr:cNvCxnSpPr/>
      </xdr:nvCxnSpPr>
      <xdr:spPr>
        <a:xfrm>
          <a:off x="5956300" y="545737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06" name="テキスト ボックス 105">
          <a:extLst>
            <a:ext uri="{FF2B5EF4-FFF2-40B4-BE49-F238E27FC236}">
              <a16:creationId xmlns:a16="http://schemas.microsoft.com/office/drawing/2014/main" id="{F453D5B5-13AC-4490-9B5D-0E71E314EE00}"/>
            </a:ext>
          </a:extLst>
        </xdr:cNvPr>
        <xdr:cNvSpPr txBox="1"/>
      </xdr:nvSpPr>
      <xdr:spPr>
        <a:xfrm>
          <a:off x="5482151" y="532149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a:extLst>
            <a:ext uri="{FF2B5EF4-FFF2-40B4-BE49-F238E27FC236}">
              <a16:creationId xmlns:a16="http://schemas.microsoft.com/office/drawing/2014/main" id="{25325FB9-BFA3-41E3-B21A-7E86FDABBDA1}"/>
            </a:ext>
          </a:extLst>
        </xdr:cNvPr>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8" name="テキスト ボックス 107">
          <a:extLst>
            <a:ext uri="{FF2B5EF4-FFF2-40B4-BE49-F238E27FC236}">
              <a16:creationId xmlns:a16="http://schemas.microsoft.com/office/drawing/2014/main" id="{08B3DA12-7996-496F-89BA-C5B58920F4F4}"/>
            </a:ext>
          </a:extLst>
        </xdr:cNvPr>
        <xdr:cNvSpPr txBox="1"/>
      </xdr:nvSpPr>
      <xdr:spPr>
        <a:xfrm>
          <a:off x="5482151" y="50076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道路】&#10;一人当たり延長グラフ枠">
          <a:extLst>
            <a:ext uri="{FF2B5EF4-FFF2-40B4-BE49-F238E27FC236}">
              <a16:creationId xmlns:a16="http://schemas.microsoft.com/office/drawing/2014/main" id="{09DCEAF7-2EF0-472D-9823-6AF44C05378A}"/>
            </a:ext>
          </a:extLst>
        </xdr:cNvPr>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135701</xdr:rowOff>
    </xdr:from>
    <xdr:to>
      <xdr:col>54</xdr:col>
      <xdr:colOff>189865</xdr:colOff>
      <xdr:row>41</xdr:row>
      <xdr:rowOff>128027</xdr:rowOff>
    </xdr:to>
    <xdr:cxnSp macro="">
      <xdr:nvCxnSpPr>
        <xdr:cNvPr id="110" name="直線コネクタ 109">
          <a:extLst>
            <a:ext uri="{FF2B5EF4-FFF2-40B4-BE49-F238E27FC236}">
              <a16:creationId xmlns:a16="http://schemas.microsoft.com/office/drawing/2014/main" id="{BFA0C216-3861-4B36-B65B-E26F685055E9}"/>
            </a:ext>
          </a:extLst>
        </xdr:cNvPr>
        <xdr:cNvCxnSpPr/>
      </xdr:nvCxnSpPr>
      <xdr:spPr>
        <a:xfrm flipV="1">
          <a:off x="9429115" y="5590351"/>
          <a:ext cx="0" cy="1313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131854</xdr:rowOff>
    </xdr:from>
    <xdr:ext cx="469744" cy="259045"/>
    <xdr:sp macro="" textlink="">
      <xdr:nvSpPr>
        <xdr:cNvPr id="111" name="【道路】&#10;一人当たり延長最小値テキスト">
          <a:extLst>
            <a:ext uri="{FF2B5EF4-FFF2-40B4-BE49-F238E27FC236}">
              <a16:creationId xmlns:a16="http://schemas.microsoft.com/office/drawing/2014/main" id="{E8D9601E-1D67-4AAC-AE3E-9CFC58EB7D7D}"/>
            </a:ext>
          </a:extLst>
        </xdr:cNvPr>
        <xdr:cNvSpPr txBox="1"/>
      </xdr:nvSpPr>
      <xdr:spPr>
        <a:xfrm>
          <a:off x="9467850" y="6907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128027</xdr:rowOff>
    </xdr:from>
    <xdr:to>
      <xdr:col>55</xdr:col>
      <xdr:colOff>88900</xdr:colOff>
      <xdr:row>41</xdr:row>
      <xdr:rowOff>128027</xdr:rowOff>
    </xdr:to>
    <xdr:cxnSp macro="">
      <xdr:nvCxnSpPr>
        <xdr:cNvPr id="112" name="直線コネクタ 111">
          <a:extLst>
            <a:ext uri="{FF2B5EF4-FFF2-40B4-BE49-F238E27FC236}">
              <a16:creationId xmlns:a16="http://schemas.microsoft.com/office/drawing/2014/main" id="{4AF84145-EC98-4AF7-BA7E-5200F0BF34BE}"/>
            </a:ext>
          </a:extLst>
        </xdr:cNvPr>
        <xdr:cNvCxnSpPr/>
      </xdr:nvCxnSpPr>
      <xdr:spPr>
        <a:xfrm>
          <a:off x="9359900" y="690347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82378</xdr:rowOff>
    </xdr:from>
    <xdr:ext cx="534377" cy="259045"/>
    <xdr:sp macro="" textlink="">
      <xdr:nvSpPr>
        <xdr:cNvPr id="113" name="【道路】&#10;一人当たり延長最大値テキスト">
          <a:extLst>
            <a:ext uri="{FF2B5EF4-FFF2-40B4-BE49-F238E27FC236}">
              <a16:creationId xmlns:a16="http://schemas.microsoft.com/office/drawing/2014/main" id="{C7ED5963-980F-4A57-A39E-1A540DCBE639}"/>
            </a:ext>
          </a:extLst>
        </xdr:cNvPr>
        <xdr:cNvSpPr txBox="1"/>
      </xdr:nvSpPr>
      <xdr:spPr>
        <a:xfrm>
          <a:off x="9467850" y="5371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135701</xdr:rowOff>
    </xdr:from>
    <xdr:to>
      <xdr:col>55</xdr:col>
      <xdr:colOff>88900</xdr:colOff>
      <xdr:row>33</xdr:row>
      <xdr:rowOff>135701</xdr:rowOff>
    </xdr:to>
    <xdr:cxnSp macro="">
      <xdr:nvCxnSpPr>
        <xdr:cNvPr id="114" name="直線コネクタ 113">
          <a:extLst>
            <a:ext uri="{FF2B5EF4-FFF2-40B4-BE49-F238E27FC236}">
              <a16:creationId xmlns:a16="http://schemas.microsoft.com/office/drawing/2014/main" id="{C783B3A7-5363-4622-9A11-76E7E7F15803}"/>
            </a:ext>
          </a:extLst>
        </xdr:cNvPr>
        <xdr:cNvCxnSpPr/>
      </xdr:nvCxnSpPr>
      <xdr:spPr>
        <a:xfrm>
          <a:off x="9359900" y="559035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105194</xdr:rowOff>
    </xdr:from>
    <xdr:ext cx="534377" cy="259045"/>
    <xdr:sp macro="" textlink="">
      <xdr:nvSpPr>
        <xdr:cNvPr id="115" name="【道路】&#10;一人当たり延長平均値テキスト">
          <a:extLst>
            <a:ext uri="{FF2B5EF4-FFF2-40B4-BE49-F238E27FC236}">
              <a16:creationId xmlns:a16="http://schemas.microsoft.com/office/drawing/2014/main" id="{B1F00FC1-E8CE-4E45-9665-98AC240A14E2}"/>
            </a:ext>
          </a:extLst>
        </xdr:cNvPr>
        <xdr:cNvSpPr txBox="1"/>
      </xdr:nvSpPr>
      <xdr:spPr>
        <a:xfrm>
          <a:off x="9467850" y="6385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126767</xdr:rowOff>
    </xdr:from>
    <xdr:to>
      <xdr:col>55</xdr:col>
      <xdr:colOff>50800</xdr:colOff>
      <xdr:row>39</xdr:row>
      <xdr:rowOff>56917</xdr:rowOff>
    </xdr:to>
    <xdr:sp macro="" textlink="">
      <xdr:nvSpPr>
        <xdr:cNvPr id="116" name="フローチャート: 判断 115">
          <a:extLst>
            <a:ext uri="{FF2B5EF4-FFF2-40B4-BE49-F238E27FC236}">
              <a16:creationId xmlns:a16="http://schemas.microsoft.com/office/drawing/2014/main" id="{2F4104EA-AA46-4D13-BB6F-FE8EDAE32483}"/>
            </a:ext>
          </a:extLst>
        </xdr:cNvPr>
        <xdr:cNvSpPr/>
      </xdr:nvSpPr>
      <xdr:spPr>
        <a:xfrm>
          <a:off x="9398000" y="640691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156453</xdr:rowOff>
    </xdr:from>
    <xdr:to>
      <xdr:col>50</xdr:col>
      <xdr:colOff>165100</xdr:colOff>
      <xdr:row>39</xdr:row>
      <xdr:rowOff>86603</xdr:rowOff>
    </xdr:to>
    <xdr:sp macro="" textlink="">
      <xdr:nvSpPr>
        <xdr:cNvPr id="117" name="フローチャート: 判断 116">
          <a:extLst>
            <a:ext uri="{FF2B5EF4-FFF2-40B4-BE49-F238E27FC236}">
              <a16:creationId xmlns:a16="http://schemas.microsoft.com/office/drawing/2014/main" id="{39434816-428D-448A-8946-E0B9097FD308}"/>
            </a:ext>
          </a:extLst>
        </xdr:cNvPr>
        <xdr:cNvSpPr/>
      </xdr:nvSpPr>
      <xdr:spPr>
        <a:xfrm>
          <a:off x="8636000" y="643660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112007</xdr:rowOff>
    </xdr:from>
    <xdr:to>
      <xdr:col>46</xdr:col>
      <xdr:colOff>38100</xdr:colOff>
      <xdr:row>40</xdr:row>
      <xdr:rowOff>42157</xdr:rowOff>
    </xdr:to>
    <xdr:sp macro="" textlink="">
      <xdr:nvSpPr>
        <xdr:cNvPr id="118" name="フローチャート: 判断 117">
          <a:extLst>
            <a:ext uri="{FF2B5EF4-FFF2-40B4-BE49-F238E27FC236}">
              <a16:creationId xmlns:a16="http://schemas.microsoft.com/office/drawing/2014/main" id="{9A74882D-5F7D-4033-BAAC-A445404B197F}"/>
            </a:ext>
          </a:extLst>
        </xdr:cNvPr>
        <xdr:cNvSpPr/>
      </xdr:nvSpPr>
      <xdr:spPr>
        <a:xfrm>
          <a:off x="7842250" y="655725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117264</xdr:rowOff>
    </xdr:from>
    <xdr:to>
      <xdr:col>41</xdr:col>
      <xdr:colOff>101600</xdr:colOff>
      <xdr:row>40</xdr:row>
      <xdr:rowOff>47414</xdr:rowOff>
    </xdr:to>
    <xdr:sp macro="" textlink="">
      <xdr:nvSpPr>
        <xdr:cNvPr id="119" name="フローチャート: 判断 118">
          <a:extLst>
            <a:ext uri="{FF2B5EF4-FFF2-40B4-BE49-F238E27FC236}">
              <a16:creationId xmlns:a16="http://schemas.microsoft.com/office/drawing/2014/main" id="{479BCC60-8988-4A05-9155-BC219F9098AA}"/>
            </a:ext>
          </a:extLst>
        </xdr:cNvPr>
        <xdr:cNvSpPr/>
      </xdr:nvSpPr>
      <xdr:spPr>
        <a:xfrm>
          <a:off x="7029450" y="656251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43852</xdr:rowOff>
    </xdr:from>
    <xdr:to>
      <xdr:col>36</xdr:col>
      <xdr:colOff>165100</xdr:colOff>
      <xdr:row>39</xdr:row>
      <xdr:rowOff>145452</xdr:rowOff>
    </xdr:to>
    <xdr:sp macro="" textlink="">
      <xdr:nvSpPr>
        <xdr:cNvPr id="120" name="フローチャート: 判断 119">
          <a:extLst>
            <a:ext uri="{FF2B5EF4-FFF2-40B4-BE49-F238E27FC236}">
              <a16:creationId xmlns:a16="http://schemas.microsoft.com/office/drawing/2014/main" id="{CD3F68FF-C7F6-4C0F-B8A1-15AB9A5C70B1}"/>
            </a:ext>
          </a:extLst>
        </xdr:cNvPr>
        <xdr:cNvSpPr/>
      </xdr:nvSpPr>
      <xdr:spPr>
        <a:xfrm>
          <a:off x="6235700" y="64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2EFF391D-F8E7-4869-A0E6-B59FFCBF71AD}"/>
            </a:ext>
          </a:extLst>
        </xdr:cNvPr>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BB3DF53D-903E-4579-8396-3BB532855288}"/>
            </a:ext>
          </a:extLst>
        </xdr:cNvPr>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8D987976-769D-45FA-AE43-1A0949747C96}"/>
            </a:ext>
          </a:extLst>
        </xdr:cNvPr>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76AEBBA3-D863-4C9F-ACD2-0A5F6A051A26}"/>
            </a:ext>
          </a:extLst>
        </xdr:cNvPr>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AE427019-01D7-43BB-B137-8ECBF20234F2}"/>
            </a:ext>
          </a:extLst>
        </xdr:cNvPr>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135944</xdr:rowOff>
    </xdr:from>
    <xdr:to>
      <xdr:col>46</xdr:col>
      <xdr:colOff>38100</xdr:colOff>
      <xdr:row>39</xdr:row>
      <xdr:rowOff>66094</xdr:rowOff>
    </xdr:to>
    <xdr:sp macro="" textlink="">
      <xdr:nvSpPr>
        <xdr:cNvPr id="126" name="楕円 125">
          <a:extLst>
            <a:ext uri="{FF2B5EF4-FFF2-40B4-BE49-F238E27FC236}">
              <a16:creationId xmlns:a16="http://schemas.microsoft.com/office/drawing/2014/main" id="{492146C1-BEF1-438D-8208-7D8D2B9EBAB4}"/>
            </a:ext>
          </a:extLst>
        </xdr:cNvPr>
        <xdr:cNvSpPr/>
      </xdr:nvSpPr>
      <xdr:spPr>
        <a:xfrm>
          <a:off x="7842250" y="641609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141921</xdr:rowOff>
    </xdr:from>
    <xdr:to>
      <xdr:col>41</xdr:col>
      <xdr:colOff>101600</xdr:colOff>
      <xdr:row>39</xdr:row>
      <xdr:rowOff>72071</xdr:rowOff>
    </xdr:to>
    <xdr:sp macro="" textlink="">
      <xdr:nvSpPr>
        <xdr:cNvPr id="127" name="楕円 126">
          <a:extLst>
            <a:ext uri="{FF2B5EF4-FFF2-40B4-BE49-F238E27FC236}">
              <a16:creationId xmlns:a16="http://schemas.microsoft.com/office/drawing/2014/main" id="{910BFE56-47C0-4F11-AF49-6961D43FA173}"/>
            </a:ext>
          </a:extLst>
        </xdr:cNvPr>
        <xdr:cNvSpPr/>
      </xdr:nvSpPr>
      <xdr:spPr>
        <a:xfrm>
          <a:off x="7029450" y="642207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15294</xdr:rowOff>
    </xdr:from>
    <xdr:to>
      <xdr:col>45</xdr:col>
      <xdr:colOff>177800</xdr:colOff>
      <xdr:row>39</xdr:row>
      <xdr:rowOff>21271</xdr:rowOff>
    </xdr:to>
    <xdr:cxnSp macro="">
      <xdr:nvCxnSpPr>
        <xdr:cNvPr id="128" name="直線コネクタ 127">
          <a:extLst>
            <a:ext uri="{FF2B5EF4-FFF2-40B4-BE49-F238E27FC236}">
              <a16:creationId xmlns:a16="http://schemas.microsoft.com/office/drawing/2014/main" id="{19AB089E-B350-4B13-AC11-1110CA6BC520}"/>
            </a:ext>
          </a:extLst>
        </xdr:cNvPr>
        <xdr:cNvCxnSpPr/>
      </xdr:nvCxnSpPr>
      <xdr:spPr>
        <a:xfrm flipV="1">
          <a:off x="7080250" y="6460544"/>
          <a:ext cx="806450" cy="5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146819</xdr:rowOff>
    </xdr:from>
    <xdr:to>
      <xdr:col>36</xdr:col>
      <xdr:colOff>165100</xdr:colOff>
      <xdr:row>39</xdr:row>
      <xdr:rowOff>76969</xdr:rowOff>
    </xdr:to>
    <xdr:sp macro="" textlink="">
      <xdr:nvSpPr>
        <xdr:cNvPr id="129" name="楕円 128">
          <a:extLst>
            <a:ext uri="{FF2B5EF4-FFF2-40B4-BE49-F238E27FC236}">
              <a16:creationId xmlns:a16="http://schemas.microsoft.com/office/drawing/2014/main" id="{0435EE5C-5D2F-4760-AEE2-EE1DF91FDFF0}"/>
            </a:ext>
          </a:extLst>
        </xdr:cNvPr>
        <xdr:cNvSpPr/>
      </xdr:nvSpPr>
      <xdr:spPr>
        <a:xfrm>
          <a:off x="6235700" y="642696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21271</xdr:rowOff>
    </xdr:from>
    <xdr:to>
      <xdr:col>41</xdr:col>
      <xdr:colOff>50800</xdr:colOff>
      <xdr:row>39</xdr:row>
      <xdr:rowOff>26169</xdr:rowOff>
    </xdr:to>
    <xdr:cxnSp macro="">
      <xdr:nvCxnSpPr>
        <xdr:cNvPr id="130" name="直線コネクタ 129">
          <a:extLst>
            <a:ext uri="{FF2B5EF4-FFF2-40B4-BE49-F238E27FC236}">
              <a16:creationId xmlns:a16="http://schemas.microsoft.com/office/drawing/2014/main" id="{11D307FD-AD9E-44FC-A58B-F85F23734F18}"/>
            </a:ext>
          </a:extLst>
        </xdr:cNvPr>
        <xdr:cNvCxnSpPr/>
      </xdr:nvCxnSpPr>
      <xdr:spPr>
        <a:xfrm flipV="1">
          <a:off x="6286500" y="6466521"/>
          <a:ext cx="79375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103130</xdr:rowOff>
    </xdr:from>
    <xdr:ext cx="534377" cy="259045"/>
    <xdr:sp macro="" textlink="">
      <xdr:nvSpPr>
        <xdr:cNvPr id="131" name="n_1aveValue【道路】&#10;一人当たり延長">
          <a:extLst>
            <a:ext uri="{FF2B5EF4-FFF2-40B4-BE49-F238E27FC236}">
              <a16:creationId xmlns:a16="http://schemas.microsoft.com/office/drawing/2014/main" id="{E3E2E456-4D88-46DD-B638-2C1D49DD9942}"/>
            </a:ext>
          </a:extLst>
        </xdr:cNvPr>
        <xdr:cNvSpPr txBox="1"/>
      </xdr:nvSpPr>
      <xdr:spPr>
        <a:xfrm>
          <a:off x="8425961" y="6218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33284</xdr:rowOff>
    </xdr:from>
    <xdr:ext cx="534377" cy="259045"/>
    <xdr:sp macro="" textlink="">
      <xdr:nvSpPr>
        <xdr:cNvPr id="132" name="n_2aveValue【道路】&#10;一人当たり延長">
          <a:extLst>
            <a:ext uri="{FF2B5EF4-FFF2-40B4-BE49-F238E27FC236}">
              <a16:creationId xmlns:a16="http://schemas.microsoft.com/office/drawing/2014/main" id="{1379307C-1428-4EF8-A7F4-E1337C3F731B}"/>
            </a:ext>
          </a:extLst>
        </xdr:cNvPr>
        <xdr:cNvSpPr txBox="1"/>
      </xdr:nvSpPr>
      <xdr:spPr>
        <a:xfrm>
          <a:off x="7644911" y="664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38541</xdr:rowOff>
    </xdr:from>
    <xdr:ext cx="534377" cy="259045"/>
    <xdr:sp macro="" textlink="">
      <xdr:nvSpPr>
        <xdr:cNvPr id="133" name="n_3aveValue【道路】&#10;一人当たり延長">
          <a:extLst>
            <a:ext uri="{FF2B5EF4-FFF2-40B4-BE49-F238E27FC236}">
              <a16:creationId xmlns:a16="http://schemas.microsoft.com/office/drawing/2014/main" id="{1C15972D-9387-4EEB-ADD7-85102064E383}"/>
            </a:ext>
          </a:extLst>
        </xdr:cNvPr>
        <xdr:cNvSpPr txBox="1"/>
      </xdr:nvSpPr>
      <xdr:spPr>
        <a:xfrm>
          <a:off x="6851161" y="6648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136579</xdr:rowOff>
    </xdr:from>
    <xdr:ext cx="534377" cy="259045"/>
    <xdr:sp macro="" textlink="">
      <xdr:nvSpPr>
        <xdr:cNvPr id="134" name="n_4aveValue【道路】&#10;一人当たり延長">
          <a:extLst>
            <a:ext uri="{FF2B5EF4-FFF2-40B4-BE49-F238E27FC236}">
              <a16:creationId xmlns:a16="http://schemas.microsoft.com/office/drawing/2014/main" id="{C8DD9E38-EC6D-4C5D-BBFD-45B09B2333BE}"/>
            </a:ext>
          </a:extLst>
        </xdr:cNvPr>
        <xdr:cNvSpPr txBox="1"/>
      </xdr:nvSpPr>
      <xdr:spPr>
        <a:xfrm>
          <a:off x="6038361" y="658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82621</xdr:rowOff>
    </xdr:from>
    <xdr:ext cx="534377" cy="259045"/>
    <xdr:sp macro="" textlink="">
      <xdr:nvSpPr>
        <xdr:cNvPr id="135" name="n_2mainValue【道路】&#10;一人当たり延長">
          <a:extLst>
            <a:ext uri="{FF2B5EF4-FFF2-40B4-BE49-F238E27FC236}">
              <a16:creationId xmlns:a16="http://schemas.microsoft.com/office/drawing/2014/main" id="{3E876589-393B-4BFE-B988-8878951CCB88}"/>
            </a:ext>
          </a:extLst>
        </xdr:cNvPr>
        <xdr:cNvSpPr txBox="1"/>
      </xdr:nvSpPr>
      <xdr:spPr>
        <a:xfrm>
          <a:off x="7644911" y="619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88598</xdr:rowOff>
    </xdr:from>
    <xdr:ext cx="534377" cy="259045"/>
    <xdr:sp macro="" textlink="">
      <xdr:nvSpPr>
        <xdr:cNvPr id="136" name="n_3mainValue【道路】&#10;一人当たり延長">
          <a:extLst>
            <a:ext uri="{FF2B5EF4-FFF2-40B4-BE49-F238E27FC236}">
              <a16:creationId xmlns:a16="http://schemas.microsoft.com/office/drawing/2014/main" id="{136897CD-1225-41DD-B32C-091C3AD46C61}"/>
            </a:ext>
          </a:extLst>
        </xdr:cNvPr>
        <xdr:cNvSpPr txBox="1"/>
      </xdr:nvSpPr>
      <xdr:spPr>
        <a:xfrm>
          <a:off x="6851161" y="620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93496</xdr:rowOff>
    </xdr:from>
    <xdr:ext cx="534377" cy="259045"/>
    <xdr:sp macro="" textlink="">
      <xdr:nvSpPr>
        <xdr:cNvPr id="137" name="n_4mainValue【道路】&#10;一人当たり延長">
          <a:extLst>
            <a:ext uri="{FF2B5EF4-FFF2-40B4-BE49-F238E27FC236}">
              <a16:creationId xmlns:a16="http://schemas.microsoft.com/office/drawing/2014/main" id="{A38B360F-634A-4F73-9823-E5A0F624E535}"/>
            </a:ext>
          </a:extLst>
        </xdr:cNvPr>
        <xdr:cNvSpPr txBox="1"/>
      </xdr:nvSpPr>
      <xdr:spPr>
        <a:xfrm>
          <a:off x="6038361" y="6208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a:extLst>
            <a:ext uri="{FF2B5EF4-FFF2-40B4-BE49-F238E27FC236}">
              <a16:creationId xmlns:a16="http://schemas.microsoft.com/office/drawing/2014/main" id="{3A0316D5-0993-4542-8948-B313CBE807A1}"/>
            </a:ext>
          </a:extLst>
        </xdr:cNvPr>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a:extLst>
            <a:ext uri="{FF2B5EF4-FFF2-40B4-BE49-F238E27FC236}">
              <a16:creationId xmlns:a16="http://schemas.microsoft.com/office/drawing/2014/main" id="{F26BBA50-793F-4180-BBEC-7783859B2D4C}"/>
            </a:ext>
          </a:extLst>
        </xdr:cNvPr>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a:extLst>
            <a:ext uri="{FF2B5EF4-FFF2-40B4-BE49-F238E27FC236}">
              <a16:creationId xmlns:a16="http://schemas.microsoft.com/office/drawing/2014/main" id="{DB8D2263-B5AE-434A-9123-A3DAB31D6708}"/>
            </a:ext>
          </a:extLst>
        </xdr:cNvPr>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a:extLst>
            <a:ext uri="{FF2B5EF4-FFF2-40B4-BE49-F238E27FC236}">
              <a16:creationId xmlns:a16="http://schemas.microsoft.com/office/drawing/2014/main" id="{D740A323-1CC9-4612-BF31-4419FACE3F93}"/>
            </a:ext>
          </a:extLst>
        </xdr:cNvPr>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a:extLst>
            <a:ext uri="{FF2B5EF4-FFF2-40B4-BE49-F238E27FC236}">
              <a16:creationId xmlns:a16="http://schemas.microsoft.com/office/drawing/2014/main" id="{2A405C45-40D6-456A-A0D7-0B4DBA925232}"/>
            </a:ext>
          </a:extLst>
        </xdr:cNvPr>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a:extLst>
            <a:ext uri="{FF2B5EF4-FFF2-40B4-BE49-F238E27FC236}">
              <a16:creationId xmlns:a16="http://schemas.microsoft.com/office/drawing/2014/main" id="{59A9A298-08D0-4823-9EC5-866D9FCE2928}"/>
            </a:ext>
          </a:extLst>
        </xdr:cNvPr>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a:extLst>
            <a:ext uri="{FF2B5EF4-FFF2-40B4-BE49-F238E27FC236}">
              <a16:creationId xmlns:a16="http://schemas.microsoft.com/office/drawing/2014/main" id="{7C9C1759-2047-42C8-AED3-67B480FD33B3}"/>
            </a:ext>
          </a:extLst>
        </xdr:cNvPr>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a:extLst>
            <a:ext uri="{FF2B5EF4-FFF2-40B4-BE49-F238E27FC236}">
              <a16:creationId xmlns:a16="http://schemas.microsoft.com/office/drawing/2014/main" id="{2E998E2A-738A-486A-A627-35F497AF3550}"/>
            </a:ext>
          </a:extLst>
        </xdr:cNvPr>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a:extLst>
            <a:ext uri="{FF2B5EF4-FFF2-40B4-BE49-F238E27FC236}">
              <a16:creationId xmlns:a16="http://schemas.microsoft.com/office/drawing/2014/main" id="{51A89F1B-9EA2-4092-BBBC-0E0FE60E969C}"/>
            </a:ext>
          </a:extLst>
        </xdr:cNvPr>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a:extLst>
            <a:ext uri="{FF2B5EF4-FFF2-40B4-BE49-F238E27FC236}">
              <a16:creationId xmlns:a16="http://schemas.microsoft.com/office/drawing/2014/main" id="{1DF9CE10-508C-4000-8457-143F18A7D0AC}"/>
            </a:ext>
          </a:extLst>
        </xdr:cNvPr>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8" name="テキスト ボックス 147">
          <a:extLst>
            <a:ext uri="{FF2B5EF4-FFF2-40B4-BE49-F238E27FC236}">
              <a16:creationId xmlns:a16="http://schemas.microsoft.com/office/drawing/2014/main" id="{156A1C08-BE5B-42DA-A9B2-27DBD4466604}"/>
            </a:ext>
          </a:extLst>
        </xdr:cNvPr>
        <xdr:cNvSpPr txBox="1"/>
      </xdr:nvSpPr>
      <xdr:spPr>
        <a:xfrm>
          <a:off x="2757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9" name="直線コネクタ 148">
          <a:extLst>
            <a:ext uri="{FF2B5EF4-FFF2-40B4-BE49-F238E27FC236}">
              <a16:creationId xmlns:a16="http://schemas.microsoft.com/office/drawing/2014/main" id="{B73AF0F5-4DFA-4585-BC6F-1B768BD80DAF}"/>
            </a:ext>
          </a:extLst>
        </xdr:cNvPr>
        <xdr:cNvCxnSpPr/>
      </xdr:nvCxnSpPr>
      <xdr:spPr>
        <a:xfrm>
          <a:off x="685800" y="1070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0" name="テキスト ボックス 149">
          <a:extLst>
            <a:ext uri="{FF2B5EF4-FFF2-40B4-BE49-F238E27FC236}">
              <a16:creationId xmlns:a16="http://schemas.microsoft.com/office/drawing/2014/main" id="{FBDC17C4-2D9A-4C9F-9925-6B8852EB098E}"/>
            </a:ext>
          </a:extLst>
        </xdr:cNvPr>
        <xdr:cNvSpPr txBox="1"/>
      </xdr:nvSpPr>
      <xdr:spPr>
        <a:xfrm>
          <a:off x="27577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1" name="直線コネクタ 150">
          <a:extLst>
            <a:ext uri="{FF2B5EF4-FFF2-40B4-BE49-F238E27FC236}">
              <a16:creationId xmlns:a16="http://schemas.microsoft.com/office/drawing/2014/main" id="{B77EF97B-A057-4FE9-8C4B-F87B5C7B3322}"/>
            </a:ext>
          </a:extLst>
        </xdr:cNvPr>
        <xdr:cNvCxnSpPr/>
      </xdr:nvCxnSpPr>
      <xdr:spPr>
        <a:xfrm>
          <a:off x="685800" y="10389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2" name="テキスト ボックス 151">
          <a:extLst>
            <a:ext uri="{FF2B5EF4-FFF2-40B4-BE49-F238E27FC236}">
              <a16:creationId xmlns:a16="http://schemas.microsoft.com/office/drawing/2014/main" id="{7AEAA86B-BA3C-44C9-9AB1-4B2CD9460961}"/>
            </a:ext>
          </a:extLst>
        </xdr:cNvPr>
        <xdr:cNvSpPr txBox="1"/>
      </xdr:nvSpPr>
      <xdr:spPr>
        <a:xfrm>
          <a:off x="3398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3" name="直線コネクタ 152">
          <a:extLst>
            <a:ext uri="{FF2B5EF4-FFF2-40B4-BE49-F238E27FC236}">
              <a16:creationId xmlns:a16="http://schemas.microsoft.com/office/drawing/2014/main" id="{D2FEE85A-5843-41D1-8E75-550905AD8EB0}"/>
            </a:ext>
          </a:extLst>
        </xdr:cNvPr>
        <xdr:cNvCxnSpPr/>
      </xdr:nvCxnSpPr>
      <xdr:spPr>
        <a:xfrm>
          <a:off x="685800" y="100756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4" name="テキスト ボックス 153">
          <a:extLst>
            <a:ext uri="{FF2B5EF4-FFF2-40B4-BE49-F238E27FC236}">
              <a16:creationId xmlns:a16="http://schemas.microsoft.com/office/drawing/2014/main" id="{EB6D62CE-97C6-4943-AD78-120B99369EDD}"/>
            </a:ext>
          </a:extLst>
        </xdr:cNvPr>
        <xdr:cNvSpPr txBox="1"/>
      </xdr:nvSpPr>
      <xdr:spPr>
        <a:xfrm>
          <a:off x="3398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5" name="直線コネクタ 154">
          <a:extLst>
            <a:ext uri="{FF2B5EF4-FFF2-40B4-BE49-F238E27FC236}">
              <a16:creationId xmlns:a16="http://schemas.microsoft.com/office/drawing/2014/main" id="{59CBE7F5-91DF-4D96-B2BC-DD7FD09784CF}"/>
            </a:ext>
          </a:extLst>
        </xdr:cNvPr>
        <xdr:cNvCxnSpPr/>
      </xdr:nvCxnSpPr>
      <xdr:spPr>
        <a:xfrm>
          <a:off x="685800" y="97554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6" name="テキスト ボックス 155">
          <a:extLst>
            <a:ext uri="{FF2B5EF4-FFF2-40B4-BE49-F238E27FC236}">
              <a16:creationId xmlns:a16="http://schemas.microsoft.com/office/drawing/2014/main" id="{BED7258B-C9D1-4F6B-BC02-0C45AAB77418}"/>
            </a:ext>
          </a:extLst>
        </xdr:cNvPr>
        <xdr:cNvSpPr txBox="1"/>
      </xdr:nvSpPr>
      <xdr:spPr>
        <a:xfrm>
          <a:off x="3398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7" name="直線コネクタ 156">
          <a:extLst>
            <a:ext uri="{FF2B5EF4-FFF2-40B4-BE49-F238E27FC236}">
              <a16:creationId xmlns:a16="http://schemas.microsoft.com/office/drawing/2014/main" id="{053FCDD5-9691-4D2C-90FE-CF1B2A1BC3DA}"/>
            </a:ext>
          </a:extLst>
        </xdr:cNvPr>
        <xdr:cNvCxnSpPr/>
      </xdr:nvCxnSpPr>
      <xdr:spPr>
        <a:xfrm>
          <a:off x="685800" y="94415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8" name="テキスト ボックス 157">
          <a:extLst>
            <a:ext uri="{FF2B5EF4-FFF2-40B4-BE49-F238E27FC236}">
              <a16:creationId xmlns:a16="http://schemas.microsoft.com/office/drawing/2014/main" id="{606EE7D7-EBAC-4807-8A0A-675473FD2032}"/>
            </a:ext>
          </a:extLst>
        </xdr:cNvPr>
        <xdr:cNvSpPr txBox="1"/>
      </xdr:nvSpPr>
      <xdr:spPr>
        <a:xfrm>
          <a:off x="3398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9" name="直線コネクタ 158">
          <a:extLst>
            <a:ext uri="{FF2B5EF4-FFF2-40B4-BE49-F238E27FC236}">
              <a16:creationId xmlns:a16="http://schemas.microsoft.com/office/drawing/2014/main" id="{582939F2-C43E-47F6-9919-0EBBF9A70A1B}"/>
            </a:ext>
          </a:extLst>
        </xdr:cNvPr>
        <xdr:cNvCxnSpPr/>
      </xdr:nvCxnSpPr>
      <xdr:spPr>
        <a:xfrm>
          <a:off x="685800" y="91276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0" name="テキスト ボックス 159">
          <a:extLst>
            <a:ext uri="{FF2B5EF4-FFF2-40B4-BE49-F238E27FC236}">
              <a16:creationId xmlns:a16="http://schemas.microsoft.com/office/drawing/2014/main" id="{76651134-2D55-4779-A9EF-3FAC1F4994A3}"/>
            </a:ext>
          </a:extLst>
        </xdr:cNvPr>
        <xdr:cNvSpPr txBox="1"/>
      </xdr:nvSpPr>
      <xdr:spPr>
        <a:xfrm>
          <a:off x="384961" y="89917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1" name="直線コネクタ 160">
          <a:extLst>
            <a:ext uri="{FF2B5EF4-FFF2-40B4-BE49-F238E27FC236}">
              <a16:creationId xmlns:a16="http://schemas.microsoft.com/office/drawing/2014/main" id="{418AFA0C-133B-4348-806B-4F42CBAFCE39}"/>
            </a:ext>
          </a:extLst>
        </xdr:cNvPr>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a:extLst>
            <a:ext uri="{FF2B5EF4-FFF2-40B4-BE49-F238E27FC236}">
              <a16:creationId xmlns:a16="http://schemas.microsoft.com/office/drawing/2014/main" id="{7D9CC879-AEA5-4134-9CA0-A9467E46B27B}"/>
            </a:ext>
          </a:extLst>
        </xdr:cNvPr>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48985</xdr:rowOff>
    </xdr:from>
    <xdr:to>
      <xdr:col>24</xdr:col>
      <xdr:colOff>62865</xdr:colOff>
      <xdr:row>64</xdr:row>
      <xdr:rowOff>53884</xdr:rowOff>
    </xdr:to>
    <xdr:cxnSp macro="">
      <xdr:nvCxnSpPr>
        <xdr:cNvPr id="163" name="直線コネクタ 162">
          <a:extLst>
            <a:ext uri="{FF2B5EF4-FFF2-40B4-BE49-F238E27FC236}">
              <a16:creationId xmlns:a16="http://schemas.microsoft.com/office/drawing/2014/main" id="{6EBD08A8-D666-4D7A-8C3B-553652B6AD95}"/>
            </a:ext>
          </a:extLst>
        </xdr:cNvPr>
        <xdr:cNvCxnSpPr/>
      </xdr:nvCxnSpPr>
      <xdr:spPr>
        <a:xfrm flipV="1">
          <a:off x="4177665" y="9300935"/>
          <a:ext cx="0" cy="1325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57711</xdr:rowOff>
    </xdr:from>
    <xdr:ext cx="405111" cy="259045"/>
    <xdr:sp macro="" textlink="">
      <xdr:nvSpPr>
        <xdr:cNvPr id="164" name="【橋りょう・トンネル】&#10;有形固定資産減価償却率最小値テキスト">
          <a:extLst>
            <a:ext uri="{FF2B5EF4-FFF2-40B4-BE49-F238E27FC236}">
              <a16:creationId xmlns:a16="http://schemas.microsoft.com/office/drawing/2014/main" id="{F9CD1095-C847-4D80-94EC-BFF44A22C72A}"/>
            </a:ext>
          </a:extLst>
        </xdr:cNvPr>
        <xdr:cNvSpPr txBox="1"/>
      </xdr:nvSpPr>
      <xdr:spPr>
        <a:xfrm>
          <a:off x="4216400" y="10630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53884</xdr:rowOff>
    </xdr:from>
    <xdr:to>
      <xdr:col>24</xdr:col>
      <xdr:colOff>152400</xdr:colOff>
      <xdr:row>64</xdr:row>
      <xdr:rowOff>53884</xdr:rowOff>
    </xdr:to>
    <xdr:cxnSp macro="">
      <xdr:nvCxnSpPr>
        <xdr:cNvPr id="165" name="直線コネクタ 164">
          <a:extLst>
            <a:ext uri="{FF2B5EF4-FFF2-40B4-BE49-F238E27FC236}">
              <a16:creationId xmlns:a16="http://schemas.microsoft.com/office/drawing/2014/main" id="{227EB189-AD9B-4AC2-BED6-EBDF215DEC10}"/>
            </a:ext>
          </a:extLst>
        </xdr:cNvPr>
        <xdr:cNvCxnSpPr/>
      </xdr:nvCxnSpPr>
      <xdr:spPr>
        <a:xfrm>
          <a:off x="4108450" y="1062663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167112</xdr:rowOff>
    </xdr:from>
    <xdr:ext cx="405111" cy="259045"/>
    <xdr:sp macro="" textlink="">
      <xdr:nvSpPr>
        <xdr:cNvPr id="166" name="【橋りょう・トンネル】&#10;有形固定資産減価償却率最大値テキスト">
          <a:extLst>
            <a:ext uri="{FF2B5EF4-FFF2-40B4-BE49-F238E27FC236}">
              <a16:creationId xmlns:a16="http://schemas.microsoft.com/office/drawing/2014/main" id="{A14858C7-0DD5-48B8-9ABF-DB9722733402}"/>
            </a:ext>
          </a:extLst>
        </xdr:cNvPr>
        <xdr:cNvSpPr txBox="1"/>
      </xdr:nvSpPr>
      <xdr:spPr>
        <a:xfrm>
          <a:off x="4216400" y="9088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48985</xdr:rowOff>
    </xdr:from>
    <xdr:to>
      <xdr:col>24</xdr:col>
      <xdr:colOff>152400</xdr:colOff>
      <xdr:row>56</xdr:row>
      <xdr:rowOff>48985</xdr:rowOff>
    </xdr:to>
    <xdr:cxnSp macro="">
      <xdr:nvCxnSpPr>
        <xdr:cNvPr id="167" name="直線コネクタ 166">
          <a:extLst>
            <a:ext uri="{FF2B5EF4-FFF2-40B4-BE49-F238E27FC236}">
              <a16:creationId xmlns:a16="http://schemas.microsoft.com/office/drawing/2014/main" id="{67D128B6-9698-4716-99B8-70FB0AF7FB1A}"/>
            </a:ext>
          </a:extLst>
        </xdr:cNvPr>
        <xdr:cNvCxnSpPr/>
      </xdr:nvCxnSpPr>
      <xdr:spPr>
        <a:xfrm>
          <a:off x="4108450" y="930093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6004</xdr:rowOff>
    </xdr:from>
    <xdr:ext cx="405111" cy="259045"/>
    <xdr:sp macro="" textlink="">
      <xdr:nvSpPr>
        <xdr:cNvPr id="168" name="【橋りょう・トンネル】&#10;有形固定資産減価償却率平均値テキスト">
          <a:extLst>
            <a:ext uri="{FF2B5EF4-FFF2-40B4-BE49-F238E27FC236}">
              <a16:creationId xmlns:a16="http://schemas.microsoft.com/office/drawing/2014/main" id="{B192CC52-6D28-462E-BF48-329401639764}"/>
            </a:ext>
          </a:extLst>
        </xdr:cNvPr>
        <xdr:cNvSpPr txBox="1"/>
      </xdr:nvSpPr>
      <xdr:spPr>
        <a:xfrm>
          <a:off x="4216400" y="100834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27577</xdr:rowOff>
    </xdr:from>
    <xdr:to>
      <xdr:col>24</xdr:col>
      <xdr:colOff>114300</xdr:colOff>
      <xdr:row>61</xdr:row>
      <xdr:rowOff>129177</xdr:rowOff>
    </xdr:to>
    <xdr:sp macro="" textlink="">
      <xdr:nvSpPr>
        <xdr:cNvPr id="169" name="フローチャート: 判断 168">
          <a:extLst>
            <a:ext uri="{FF2B5EF4-FFF2-40B4-BE49-F238E27FC236}">
              <a16:creationId xmlns:a16="http://schemas.microsoft.com/office/drawing/2014/main" id="{B09D489E-6D61-40DB-8ABD-8F997ADE5087}"/>
            </a:ext>
          </a:extLst>
        </xdr:cNvPr>
        <xdr:cNvSpPr/>
      </xdr:nvSpPr>
      <xdr:spPr>
        <a:xfrm>
          <a:off x="4127500" y="10105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22678</xdr:rowOff>
    </xdr:from>
    <xdr:to>
      <xdr:col>20</xdr:col>
      <xdr:colOff>38100</xdr:colOff>
      <xdr:row>61</xdr:row>
      <xdr:rowOff>124278</xdr:rowOff>
    </xdr:to>
    <xdr:sp macro="" textlink="">
      <xdr:nvSpPr>
        <xdr:cNvPr id="170" name="フローチャート: 判断 169">
          <a:extLst>
            <a:ext uri="{FF2B5EF4-FFF2-40B4-BE49-F238E27FC236}">
              <a16:creationId xmlns:a16="http://schemas.microsoft.com/office/drawing/2014/main" id="{FD0E31B8-EBDE-4714-854C-154A3E905C56}"/>
            </a:ext>
          </a:extLst>
        </xdr:cNvPr>
        <xdr:cNvSpPr/>
      </xdr:nvSpPr>
      <xdr:spPr>
        <a:xfrm>
          <a:off x="3384550" y="1010012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71" name="フローチャート: 判断 170">
          <a:extLst>
            <a:ext uri="{FF2B5EF4-FFF2-40B4-BE49-F238E27FC236}">
              <a16:creationId xmlns:a16="http://schemas.microsoft.com/office/drawing/2014/main" id="{A7698521-98E2-4181-9E46-303C2CCAC5D9}"/>
            </a:ext>
          </a:extLst>
        </xdr:cNvPr>
        <xdr:cNvSpPr/>
      </xdr:nvSpPr>
      <xdr:spPr>
        <a:xfrm>
          <a:off x="2571750" y="100330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94524</xdr:rowOff>
    </xdr:from>
    <xdr:to>
      <xdr:col>10</xdr:col>
      <xdr:colOff>165100</xdr:colOff>
      <xdr:row>61</xdr:row>
      <xdr:rowOff>24674</xdr:rowOff>
    </xdr:to>
    <xdr:sp macro="" textlink="">
      <xdr:nvSpPr>
        <xdr:cNvPr id="172" name="フローチャート: 判断 171">
          <a:extLst>
            <a:ext uri="{FF2B5EF4-FFF2-40B4-BE49-F238E27FC236}">
              <a16:creationId xmlns:a16="http://schemas.microsoft.com/office/drawing/2014/main" id="{976E49A8-60BB-447D-A5C6-4D57A35A16BE}"/>
            </a:ext>
          </a:extLst>
        </xdr:cNvPr>
        <xdr:cNvSpPr/>
      </xdr:nvSpPr>
      <xdr:spPr>
        <a:xfrm>
          <a:off x="1778000" y="1000687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65133</xdr:rowOff>
    </xdr:from>
    <xdr:to>
      <xdr:col>6</xdr:col>
      <xdr:colOff>38100</xdr:colOff>
      <xdr:row>60</xdr:row>
      <xdr:rowOff>166733</xdr:rowOff>
    </xdr:to>
    <xdr:sp macro="" textlink="">
      <xdr:nvSpPr>
        <xdr:cNvPr id="173" name="フローチャート: 判断 172">
          <a:extLst>
            <a:ext uri="{FF2B5EF4-FFF2-40B4-BE49-F238E27FC236}">
              <a16:creationId xmlns:a16="http://schemas.microsoft.com/office/drawing/2014/main" id="{6F9D1AF9-1ABD-43F0-B190-E4C5DB35D02D}"/>
            </a:ext>
          </a:extLst>
        </xdr:cNvPr>
        <xdr:cNvSpPr/>
      </xdr:nvSpPr>
      <xdr:spPr>
        <a:xfrm>
          <a:off x="984250" y="997748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79964C4A-06CE-4BA8-B225-AE2C8402EF18}"/>
            </a:ext>
          </a:extLst>
        </xdr:cNvPr>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67FF5757-649B-492C-B118-9FDEF7D159F4}"/>
            </a:ext>
          </a:extLst>
        </xdr:cNvPr>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3381F3ED-4DD7-473C-9817-B6C6E501C83A}"/>
            </a:ext>
          </a:extLst>
        </xdr:cNvPr>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7EE48377-E9C8-4589-9842-E1C959C27B20}"/>
            </a:ext>
          </a:extLst>
        </xdr:cNvPr>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788FC472-1D26-4FD2-A3D7-EFD7ECCF759C}"/>
            </a:ext>
          </a:extLst>
        </xdr:cNvPr>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156573</xdr:rowOff>
    </xdr:from>
    <xdr:to>
      <xdr:col>15</xdr:col>
      <xdr:colOff>101600</xdr:colOff>
      <xdr:row>60</xdr:row>
      <xdr:rowOff>86723</xdr:rowOff>
    </xdr:to>
    <xdr:sp macro="" textlink="">
      <xdr:nvSpPr>
        <xdr:cNvPr id="179" name="楕円 178">
          <a:extLst>
            <a:ext uri="{FF2B5EF4-FFF2-40B4-BE49-F238E27FC236}">
              <a16:creationId xmlns:a16="http://schemas.microsoft.com/office/drawing/2014/main" id="{F6DD568C-3306-4A4C-B91C-B30223862379}"/>
            </a:ext>
          </a:extLst>
        </xdr:cNvPr>
        <xdr:cNvSpPr/>
      </xdr:nvSpPr>
      <xdr:spPr>
        <a:xfrm>
          <a:off x="2571750" y="990382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156573</xdr:rowOff>
    </xdr:from>
    <xdr:to>
      <xdr:col>10</xdr:col>
      <xdr:colOff>165100</xdr:colOff>
      <xdr:row>60</xdr:row>
      <xdr:rowOff>86723</xdr:rowOff>
    </xdr:to>
    <xdr:sp macro="" textlink="">
      <xdr:nvSpPr>
        <xdr:cNvPr id="180" name="楕円 179">
          <a:extLst>
            <a:ext uri="{FF2B5EF4-FFF2-40B4-BE49-F238E27FC236}">
              <a16:creationId xmlns:a16="http://schemas.microsoft.com/office/drawing/2014/main" id="{98057B89-FDEA-4CA6-9055-7166964FC297}"/>
            </a:ext>
          </a:extLst>
        </xdr:cNvPr>
        <xdr:cNvSpPr/>
      </xdr:nvSpPr>
      <xdr:spPr>
        <a:xfrm>
          <a:off x="1778000" y="990382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35923</xdr:rowOff>
    </xdr:from>
    <xdr:to>
      <xdr:col>15</xdr:col>
      <xdr:colOff>50800</xdr:colOff>
      <xdr:row>60</xdr:row>
      <xdr:rowOff>35923</xdr:rowOff>
    </xdr:to>
    <xdr:cxnSp macro="">
      <xdr:nvCxnSpPr>
        <xdr:cNvPr id="181" name="直線コネクタ 180">
          <a:extLst>
            <a:ext uri="{FF2B5EF4-FFF2-40B4-BE49-F238E27FC236}">
              <a16:creationId xmlns:a16="http://schemas.microsoft.com/office/drawing/2014/main" id="{531A3CA9-52F7-4649-ACDE-F814D4170AE3}"/>
            </a:ext>
          </a:extLst>
        </xdr:cNvPr>
        <xdr:cNvCxnSpPr/>
      </xdr:nvCxnSpPr>
      <xdr:spPr>
        <a:xfrm>
          <a:off x="1828800" y="9948273"/>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43906</xdr:rowOff>
    </xdr:from>
    <xdr:to>
      <xdr:col>6</xdr:col>
      <xdr:colOff>38100</xdr:colOff>
      <xdr:row>60</xdr:row>
      <xdr:rowOff>145506</xdr:rowOff>
    </xdr:to>
    <xdr:sp macro="" textlink="">
      <xdr:nvSpPr>
        <xdr:cNvPr id="182" name="楕円 181">
          <a:extLst>
            <a:ext uri="{FF2B5EF4-FFF2-40B4-BE49-F238E27FC236}">
              <a16:creationId xmlns:a16="http://schemas.microsoft.com/office/drawing/2014/main" id="{1B0A64E7-4A15-4B4C-9EA2-D33F1AFB5F8D}"/>
            </a:ext>
          </a:extLst>
        </xdr:cNvPr>
        <xdr:cNvSpPr/>
      </xdr:nvSpPr>
      <xdr:spPr>
        <a:xfrm>
          <a:off x="984250" y="995625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35923</xdr:rowOff>
    </xdr:from>
    <xdr:to>
      <xdr:col>10</xdr:col>
      <xdr:colOff>114300</xdr:colOff>
      <xdr:row>60</xdr:row>
      <xdr:rowOff>94706</xdr:rowOff>
    </xdr:to>
    <xdr:cxnSp macro="">
      <xdr:nvCxnSpPr>
        <xdr:cNvPr id="183" name="直線コネクタ 182">
          <a:extLst>
            <a:ext uri="{FF2B5EF4-FFF2-40B4-BE49-F238E27FC236}">
              <a16:creationId xmlns:a16="http://schemas.microsoft.com/office/drawing/2014/main" id="{6CC9F6A3-FBFB-423B-9987-05DDFED97300}"/>
            </a:ext>
          </a:extLst>
        </xdr:cNvPr>
        <xdr:cNvCxnSpPr/>
      </xdr:nvCxnSpPr>
      <xdr:spPr>
        <a:xfrm flipV="1">
          <a:off x="1028700" y="9948273"/>
          <a:ext cx="8001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140805</xdr:rowOff>
    </xdr:from>
    <xdr:ext cx="405111" cy="259045"/>
    <xdr:sp macro="" textlink="">
      <xdr:nvSpPr>
        <xdr:cNvPr id="184" name="n_1aveValue【橋りょう・トンネル】&#10;有形固定資産減価償却率">
          <a:extLst>
            <a:ext uri="{FF2B5EF4-FFF2-40B4-BE49-F238E27FC236}">
              <a16:creationId xmlns:a16="http://schemas.microsoft.com/office/drawing/2014/main" id="{2A9CB439-D1DA-49A9-BB42-A95A5E56D3E6}"/>
            </a:ext>
          </a:extLst>
        </xdr:cNvPr>
        <xdr:cNvSpPr txBox="1"/>
      </xdr:nvSpPr>
      <xdr:spPr>
        <a:xfrm>
          <a:off x="3239144" y="9888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41927</xdr:rowOff>
    </xdr:from>
    <xdr:ext cx="405111" cy="259045"/>
    <xdr:sp macro="" textlink="">
      <xdr:nvSpPr>
        <xdr:cNvPr id="185" name="n_2aveValue【橋りょう・トンネル】&#10;有形固定資産減価償却率">
          <a:extLst>
            <a:ext uri="{FF2B5EF4-FFF2-40B4-BE49-F238E27FC236}">
              <a16:creationId xmlns:a16="http://schemas.microsoft.com/office/drawing/2014/main" id="{E12B97A3-5111-49E9-8928-C16E0100ABA7}"/>
            </a:ext>
          </a:extLst>
        </xdr:cNvPr>
        <xdr:cNvSpPr txBox="1"/>
      </xdr:nvSpPr>
      <xdr:spPr>
        <a:xfrm>
          <a:off x="2439044" y="1011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15801</xdr:rowOff>
    </xdr:from>
    <xdr:ext cx="405111" cy="259045"/>
    <xdr:sp macro="" textlink="">
      <xdr:nvSpPr>
        <xdr:cNvPr id="186" name="n_3aveValue【橋りょう・トンネル】&#10;有形固定資産減価償却率">
          <a:extLst>
            <a:ext uri="{FF2B5EF4-FFF2-40B4-BE49-F238E27FC236}">
              <a16:creationId xmlns:a16="http://schemas.microsoft.com/office/drawing/2014/main" id="{D21D2BAD-A227-4EBE-9D51-EFFE5431E0E5}"/>
            </a:ext>
          </a:extLst>
        </xdr:cNvPr>
        <xdr:cNvSpPr txBox="1"/>
      </xdr:nvSpPr>
      <xdr:spPr>
        <a:xfrm>
          <a:off x="1645294" y="10093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157860</xdr:rowOff>
    </xdr:from>
    <xdr:ext cx="405111" cy="259045"/>
    <xdr:sp macro="" textlink="">
      <xdr:nvSpPr>
        <xdr:cNvPr id="187" name="n_4aveValue【橋りょう・トンネル】&#10;有形固定資産減価償却率">
          <a:extLst>
            <a:ext uri="{FF2B5EF4-FFF2-40B4-BE49-F238E27FC236}">
              <a16:creationId xmlns:a16="http://schemas.microsoft.com/office/drawing/2014/main" id="{59555091-61F3-4A4B-A117-C4659FFF6663}"/>
            </a:ext>
          </a:extLst>
        </xdr:cNvPr>
        <xdr:cNvSpPr txBox="1"/>
      </xdr:nvSpPr>
      <xdr:spPr>
        <a:xfrm>
          <a:off x="851544" y="1007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103250</xdr:rowOff>
    </xdr:from>
    <xdr:ext cx="405111" cy="259045"/>
    <xdr:sp macro="" textlink="">
      <xdr:nvSpPr>
        <xdr:cNvPr id="188" name="n_2mainValue【橋りょう・トンネル】&#10;有形固定資産減価償却率">
          <a:extLst>
            <a:ext uri="{FF2B5EF4-FFF2-40B4-BE49-F238E27FC236}">
              <a16:creationId xmlns:a16="http://schemas.microsoft.com/office/drawing/2014/main" id="{1D593C20-8511-4EFA-BDEA-84B773FAA795}"/>
            </a:ext>
          </a:extLst>
        </xdr:cNvPr>
        <xdr:cNvSpPr txBox="1"/>
      </xdr:nvSpPr>
      <xdr:spPr>
        <a:xfrm>
          <a:off x="2439044" y="9685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103250</xdr:rowOff>
    </xdr:from>
    <xdr:ext cx="405111" cy="259045"/>
    <xdr:sp macro="" textlink="">
      <xdr:nvSpPr>
        <xdr:cNvPr id="189" name="n_3mainValue【橋りょう・トンネル】&#10;有形固定資産減価償却率">
          <a:extLst>
            <a:ext uri="{FF2B5EF4-FFF2-40B4-BE49-F238E27FC236}">
              <a16:creationId xmlns:a16="http://schemas.microsoft.com/office/drawing/2014/main" id="{C5A88307-9784-4D2F-A7B4-C6FED52B3CFF}"/>
            </a:ext>
          </a:extLst>
        </xdr:cNvPr>
        <xdr:cNvSpPr txBox="1"/>
      </xdr:nvSpPr>
      <xdr:spPr>
        <a:xfrm>
          <a:off x="1645294" y="9685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162033</xdr:rowOff>
    </xdr:from>
    <xdr:ext cx="405111" cy="259045"/>
    <xdr:sp macro="" textlink="">
      <xdr:nvSpPr>
        <xdr:cNvPr id="190" name="n_4mainValue【橋りょう・トンネル】&#10;有形固定資産減価償却率">
          <a:extLst>
            <a:ext uri="{FF2B5EF4-FFF2-40B4-BE49-F238E27FC236}">
              <a16:creationId xmlns:a16="http://schemas.microsoft.com/office/drawing/2014/main" id="{A53BCCE1-7CF2-4582-B530-ABF7C9F195E6}"/>
            </a:ext>
          </a:extLst>
        </xdr:cNvPr>
        <xdr:cNvSpPr txBox="1"/>
      </xdr:nvSpPr>
      <xdr:spPr>
        <a:xfrm>
          <a:off x="851544" y="9744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a:extLst>
            <a:ext uri="{FF2B5EF4-FFF2-40B4-BE49-F238E27FC236}">
              <a16:creationId xmlns:a16="http://schemas.microsoft.com/office/drawing/2014/main" id="{46ACDF16-0D1A-48BF-983C-591AFBC98C2E}"/>
            </a:ext>
          </a:extLst>
        </xdr:cNvPr>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a:extLst>
            <a:ext uri="{FF2B5EF4-FFF2-40B4-BE49-F238E27FC236}">
              <a16:creationId xmlns:a16="http://schemas.microsoft.com/office/drawing/2014/main" id="{0FD52A38-1535-4CB5-B593-4BDD435772CB}"/>
            </a:ext>
          </a:extLst>
        </xdr:cNvPr>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a:extLst>
            <a:ext uri="{FF2B5EF4-FFF2-40B4-BE49-F238E27FC236}">
              <a16:creationId xmlns:a16="http://schemas.microsoft.com/office/drawing/2014/main" id="{C161D981-3B06-4BB5-98AF-FD6F486DB511}"/>
            </a:ext>
          </a:extLst>
        </xdr:cNvPr>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a:extLst>
            <a:ext uri="{FF2B5EF4-FFF2-40B4-BE49-F238E27FC236}">
              <a16:creationId xmlns:a16="http://schemas.microsoft.com/office/drawing/2014/main" id="{BDC47670-F191-41FC-92D1-8AA7E1B09D5B}"/>
            </a:ext>
          </a:extLst>
        </xdr:cNvPr>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a:extLst>
            <a:ext uri="{FF2B5EF4-FFF2-40B4-BE49-F238E27FC236}">
              <a16:creationId xmlns:a16="http://schemas.microsoft.com/office/drawing/2014/main" id="{DDA76276-7533-430F-8944-1FACAE238A23}"/>
            </a:ext>
          </a:extLst>
        </xdr:cNvPr>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a:extLst>
            <a:ext uri="{FF2B5EF4-FFF2-40B4-BE49-F238E27FC236}">
              <a16:creationId xmlns:a16="http://schemas.microsoft.com/office/drawing/2014/main" id="{607D2778-0DCE-4ED3-8125-BB7720D82E02}"/>
            </a:ext>
          </a:extLst>
        </xdr:cNvPr>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a:extLst>
            <a:ext uri="{FF2B5EF4-FFF2-40B4-BE49-F238E27FC236}">
              <a16:creationId xmlns:a16="http://schemas.microsoft.com/office/drawing/2014/main" id="{CDB30E09-2057-4793-AF65-AC6B148D0A84}"/>
            </a:ext>
          </a:extLst>
        </xdr:cNvPr>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a:extLst>
            <a:ext uri="{FF2B5EF4-FFF2-40B4-BE49-F238E27FC236}">
              <a16:creationId xmlns:a16="http://schemas.microsoft.com/office/drawing/2014/main" id="{A99F767A-3084-4769-8E55-6AAD847C715D}"/>
            </a:ext>
          </a:extLst>
        </xdr:cNvPr>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a:extLst>
            <a:ext uri="{FF2B5EF4-FFF2-40B4-BE49-F238E27FC236}">
              <a16:creationId xmlns:a16="http://schemas.microsoft.com/office/drawing/2014/main" id="{3DD74B09-6E36-4BF8-94BA-229DDEAAE568}"/>
            </a:ext>
          </a:extLst>
        </xdr:cNvPr>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a:extLst>
            <a:ext uri="{FF2B5EF4-FFF2-40B4-BE49-F238E27FC236}">
              <a16:creationId xmlns:a16="http://schemas.microsoft.com/office/drawing/2014/main" id="{2103296E-BA69-49E2-B5FC-FDC421572FD4}"/>
            </a:ext>
          </a:extLst>
        </xdr:cNvPr>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1" name="直線コネクタ 200">
          <a:extLst>
            <a:ext uri="{FF2B5EF4-FFF2-40B4-BE49-F238E27FC236}">
              <a16:creationId xmlns:a16="http://schemas.microsoft.com/office/drawing/2014/main" id="{864DE914-40DD-436F-89CB-4B50BF8D38E4}"/>
            </a:ext>
          </a:extLst>
        </xdr:cNvPr>
        <xdr:cNvCxnSpPr/>
      </xdr:nvCxnSpPr>
      <xdr:spPr>
        <a:xfrm>
          <a:off x="5956300" y="1070337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2" name="テキスト ボックス 201">
          <a:extLst>
            <a:ext uri="{FF2B5EF4-FFF2-40B4-BE49-F238E27FC236}">
              <a16:creationId xmlns:a16="http://schemas.microsoft.com/office/drawing/2014/main" id="{32699449-94EC-4EC1-9A19-352F2F4E745F}"/>
            </a:ext>
          </a:extLst>
        </xdr:cNvPr>
        <xdr:cNvSpPr txBox="1"/>
      </xdr:nvSpPr>
      <xdr:spPr>
        <a:xfrm>
          <a:off x="5726564" y="105675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3" name="直線コネクタ 202">
          <a:extLst>
            <a:ext uri="{FF2B5EF4-FFF2-40B4-BE49-F238E27FC236}">
              <a16:creationId xmlns:a16="http://schemas.microsoft.com/office/drawing/2014/main" id="{82B30575-4DB2-438D-8B7A-4B4528620FB6}"/>
            </a:ext>
          </a:extLst>
        </xdr:cNvPr>
        <xdr:cNvCxnSpPr/>
      </xdr:nvCxnSpPr>
      <xdr:spPr>
        <a:xfrm>
          <a:off x="5956300" y="1038950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04" name="テキスト ボックス 203">
          <a:extLst>
            <a:ext uri="{FF2B5EF4-FFF2-40B4-BE49-F238E27FC236}">
              <a16:creationId xmlns:a16="http://schemas.microsoft.com/office/drawing/2014/main" id="{3F62085D-8E5D-4EF3-8E0A-9FB78BBD1267}"/>
            </a:ext>
          </a:extLst>
        </xdr:cNvPr>
        <xdr:cNvSpPr txBox="1"/>
      </xdr:nvSpPr>
      <xdr:spPr>
        <a:xfrm>
          <a:off x="5418031" y="1024728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5" name="直線コネクタ 204">
          <a:extLst>
            <a:ext uri="{FF2B5EF4-FFF2-40B4-BE49-F238E27FC236}">
              <a16:creationId xmlns:a16="http://schemas.microsoft.com/office/drawing/2014/main" id="{4EF68997-D06D-4F0E-B41D-065AADDB354F}"/>
            </a:ext>
          </a:extLst>
        </xdr:cNvPr>
        <xdr:cNvCxnSpPr/>
      </xdr:nvCxnSpPr>
      <xdr:spPr>
        <a:xfrm>
          <a:off x="5956300" y="1007563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06" name="テキスト ボックス 205">
          <a:extLst>
            <a:ext uri="{FF2B5EF4-FFF2-40B4-BE49-F238E27FC236}">
              <a16:creationId xmlns:a16="http://schemas.microsoft.com/office/drawing/2014/main" id="{795DFC7A-373E-426F-A3A9-4A040EB0366C}"/>
            </a:ext>
          </a:extLst>
        </xdr:cNvPr>
        <xdr:cNvSpPr txBox="1"/>
      </xdr:nvSpPr>
      <xdr:spPr>
        <a:xfrm>
          <a:off x="5418031" y="993341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7" name="直線コネクタ 206">
          <a:extLst>
            <a:ext uri="{FF2B5EF4-FFF2-40B4-BE49-F238E27FC236}">
              <a16:creationId xmlns:a16="http://schemas.microsoft.com/office/drawing/2014/main" id="{0504FD76-6EC5-40EF-8D09-4799A88BD505}"/>
            </a:ext>
          </a:extLst>
        </xdr:cNvPr>
        <xdr:cNvCxnSpPr/>
      </xdr:nvCxnSpPr>
      <xdr:spPr>
        <a:xfrm>
          <a:off x="5956300" y="975541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08" name="テキスト ボックス 207">
          <a:extLst>
            <a:ext uri="{FF2B5EF4-FFF2-40B4-BE49-F238E27FC236}">
              <a16:creationId xmlns:a16="http://schemas.microsoft.com/office/drawing/2014/main" id="{291B21A6-A881-4599-B268-3BA6F91D9D0C}"/>
            </a:ext>
          </a:extLst>
        </xdr:cNvPr>
        <xdr:cNvSpPr txBox="1"/>
      </xdr:nvSpPr>
      <xdr:spPr>
        <a:xfrm>
          <a:off x="5418031" y="961954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9" name="直線コネクタ 208">
          <a:extLst>
            <a:ext uri="{FF2B5EF4-FFF2-40B4-BE49-F238E27FC236}">
              <a16:creationId xmlns:a16="http://schemas.microsoft.com/office/drawing/2014/main" id="{96758DEA-08DE-457C-9DD0-8B19F0517B39}"/>
            </a:ext>
          </a:extLst>
        </xdr:cNvPr>
        <xdr:cNvCxnSpPr/>
      </xdr:nvCxnSpPr>
      <xdr:spPr>
        <a:xfrm>
          <a:off x="5956300" y="94415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10" name="テキスト ボックス 209">
          <a:extLst>
            <a:ext uri="{FF2B5EF4-FFF2-40B4-BE49-F238E27FC236}">
              <a16:creationId xmlns:a16="http://schemas.microsoft.com/office/drawing/2014/main" id="{144154CF-F729-4AB0-9FD9-D23DBADA896C}"/>
            </a:ext>
          </a:extLst>
        </xdr:cNvPr>
        <xdr:cNvSpPr txBox="1"/>
      </xdr:nvSpPr>
      <xdr:spPr>
        <a:xfrm>
          <a:off x="5418031" y="930567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1" name="直線コネクタ 210">
          <a:extLst>
            <a:ext uri="{FF2B5EF4-FFF2-40B4-BE49-F238E27FC236}">
              <a16:creationId xmlns:a16="http://schemas.microsoft.com/office/drawing/2014/main" id="{0D276562-4263-40F1-BA23-C5244D596318}"/>
            </a:ext>
          </a:extLst>
        </xdr:cNvPr>
        <xdr:cNvCxnSpPr/>
      </xdr:nvCxnSpPr>
      <xdr:spPr>
        <a:xfrm>
          <a:off x="5956300" y="912767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2" name="テキスト ボックス 211">
          <a:extLst>
            <a:ext uri="{FF2B5EF4-FFF2-40B4-BE49-F238E27FC236}">
              <a16:creationId xmlns:a16="http://schemas.microsoft.com/office/drawing/2014/main" id="{AFC788F9-7EDE-440A-A378-A2F65BA78A96}"/>
            </a:ext>
          </a:extLst>
        </xdr:cNvPr>
        <xdr:cNvSpPr txBox="1"/>
      </xdr:nvSpPr>
      <xdr:spPr>
        <a:xfrm>
          <a:off x="5327878" y="899179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a:extLst>
            <a:ext uri="{FF2B5EF4-FFF2-40B4-BE49-F238E27FC236}">
              <a16:creationId xmlns:a16="http://schemas.microsoft.com/office/drawing/2014/main" id="{A840ADBE-BF66-4EB1-8874-8BF0F02B06E8}"/>
            </a:ext>
          </a:extLst>
        </xdr:cNvPr>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4" name="テキスト ボックス 213">
          <a:extLst>
            <a:ext uri="{FF2B5EF4-FFF2-40B4-BE49-F238E27FC236}">
              <a16:creationId xmlns:a16="http://schemas.microsoft.com/office/drawing/2014/main" id="{52B69A2D-16E5-412C-8E25-4E2B6510DADE}"/>
            </a:ext>
          </a:extLst>
        </xdr:cNvPr>
        <xdr:cNvSpPr txBox="1"/>
      </xdr:nvSpPr>
      <xdr:spPr>
        <a:xfrm>
          <a:off x="5327878" y="86779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橋りょう・トンネル】&#10;一人当たり有形固定資産（償却資産）額グラフ枠">
          <a:extLst>
            <a:ext uri="{FF2B5EF4-FFF2-40B4-BE49-F238E27FC236}">
              <a16:creationId xmlns:a16="http://schemas.microsoft.com/office/drawing/2014/main" id="{26F2710F-C425-403A-B48D-174F6CBEB0F3}"/>
            </a:ext>
          </a:extLst>
        </xdr:cNvPr>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136809</xdr:rowOff>
    </xdr:from>
    <xdr:to>
      <xdr:col>54</xdr:col>
      <xdr:colOff>189865</xdr:colOff>
      <xdr:row>64</xdr:row>
      <xdr:rowOff>115892</xdr:rowOff>
    </xdr:to>
    <xdr:cxnSp macro="">
      <xdr:nvCxnSpPr>
        <xdr:cNvPr id="216" name="直線コネクタ 215">
          <a:extLst>
            <a:ext uri="{FF2B5EF4-FFF2-40B4-BE49-F238E27FC236}">
              <a16:creationId xmlns:a16="http://schemas.microsoft.com/office/drawing/2014/main" id="{0844DF9E-DC09-4321-9BD5-BF0C0C8315B7}"/>
            </a:ext>
          </a:extLst>
        </xdr:cNvPr>
        <xdr:cNvCxnSpPr/>
      </xdr:nvCxnSpPr>
      <xdr:spPr>
        <a:xfrm flipV="1">
          <a:off x="9429115" y="9223659"/>
          <a:ext cx="0" cy="1464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119719</xdr:rowOff>
    </xdr:from>
    <xdr:ext cx="469744" cy="259045"/>
    <xdr:sp macro="" textlink="">
      <xdr:nvSpPr>
        <xdr:cNvPr id="217" name="【橋りょう・トンネル】&#10;一人当たり有形固定資産（償却資産）額最小値テキスト">
          <a:extLst>
            <a:ext uri="{FF2B5EF4-FFF2-40B4-BE49-F238E27FC236}">
              <a16:creationId xmlns:a16="http://schemas.microsoft.com/office/drawing/2014/main" id="{B596714E-7534-4F9F-B114-0DB183CB8EBC}"/>
            </a:ext>
          </a:extLst>
        </xdr:cNvPr>
        <xdr:cNvSpPr txBox="1"/>
      </xdr:nvSpPr>
      <xdr:spPr>
        <a:xfrm>
          <a:off x="9467850" y="10692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115892</xdr:rowOff>
    </xdr:from>
    <xdr:to>
      <xdr:col>55</xdr:col>
      <xdr:colOff>88900</xdr:colOff>
      <xdr:row>64</xdr:row>
      <xdr:rowOff>115892</xdr:rowOff>
    </xdr:to>
    <xdr:cxnSp macro="">
      <xdr:nvCxnSpPr>
        <xdr:cNvPr id="218" name="直線コネクタ 217">
          <a:extLst>
            <a:ext uri="{FF2B5EF4-FFF2-40B4-BE49-F238E27FC236}">
              <a16:creationId xmlns:a16="http://schemas.microsoft.com/office/drawing/2014/main" id="{2B96C6CE-C7A9-4D0E-A7E6-32A6E34FF1AE}"/>
            </a:ext>
          </a:extLst>
        </xdr:cNvPr>
        <xdr:cNvCxnSpPr/>
      </xdr:nvCxnSpPr>
      <xdr:spPr>
        <a:xfrm>
          <a:off x="9359900" y="1068864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83486</xdr:rowOff>
    </xdr:from>
    <xdr:ext cx="599010" cy="259045"/>
    <xdr:sp macro="" textlink="">
      <xdr:nvSpPr>
        <xdr:cNvPr id="219" name="【橋りょう・トンネル】&#10;一人当たり有形固定資産（償却資産）額最大値テキスト">
          <a:extLst>
            <a:ext uri="{FF2B5EF4-FFF2-40B4-BE49-F238E27FC236}">
              <a16:creationId xmlns:a16="http://schemas.microsoft.com/office/drawing/2014/main" id="{8DBEAAEA-2ADA-46FF-A3E9-F1F72E2DF962}"/>
            </a:ext>
          </a:extLst>
        </xdr:cNvPr>
        <xdr:cNvSpPr txBox="1"/>
      </xdr:nvSpPr>
      <xdr:spPr>
        <a:xfrm>
          <a:off x="9467850" y="9005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136809</xdr:rowOff>
    </xdr:from>
    <xdr:to>
      <xdr:col>55</xdr:col>
      <xdr:colOff>88900</xdr:colOff>
      <xdr:row>55</xdr:row>
      <xdr:rowOff>136809</xdr:rowOff>
    </xdr:to>
    <xdr:cxnSp macro="">
      <xdr:nvCxnSpPr>
        <xdr:cNvPr id="220" name="直線コネクタ 219">
          <a:extLst>
            <a:ext uri="{FF2B5EF4-FFF2-40B4-BE49-F238E27FC236}">
              <a16:creationId xmlns:a16="http://schemas.microsoft.com/office/drawing/2014/main" id="{B5B54898-46B3-4F6A-8396-2D0E054EB7F6}"/>
            </a:ext>
          </a:extLst>
        </xdr:cNvPr>
        <xdr:cNvCxnSpPr/>
      </xdr:nvCxnSpPr>
      <xdr:spPr>
        <a:xfrm>
          <a:off x="9359900" y="922365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81073</xdr:rowOff>
    </xdr:from>
    <xdr:ext cx="599010" cy="259045"/>
    <xdr:sp macro="" textlink="">
      <xdr:nvSpPr>
        <xdr:cNvPr id="221" name="【橋りょう・トンネル】&#10;一人当たり有形固定資産（償却資産）額平均値テキスト">
          <a:extLst>
            <a:ext uri="{FF2B5EF4-FFF2-40B4-BE49-F238E27FC236}">
              <a16:creationId xmlns:a16="http://schemas.microsoft.com/office/drawing/2014/main" id="{904B4A7D-7F8D-4F08-A271-EE6E57E406C4}"/>
            </a:ext>
          </a:extLst>
        </xdr:cNvPr>
        <xdr:cNvSpPr txBox="1"/>
      </xdr:nvSpPr>
      <xdr:spPr>
        <a:xfrm>
          <a:off x="9467850" y="101585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102646</xdr:rowOff>
    </xdr:from>
    <xdr:to>
      <xdr:col>55</xdr:col>
      <xdr:colOff>50800</xdr:colOff>
      <xdr:row>62</xdr:row>
      <xdr:rowOff>32796</xdr:rowOff>
    </xdr:to>
    <xdr:sp macro="" textlink="">
      <xdr:nvSpPr>
        <xdr:cNvPr id="222" name="フローチャート: 判断 221">
          <a:extLst>
            <a:ext uri="{FF2B5EF4-FFF2-40B4-BE49-F238E27FC236}">
              <a16:creationId xmlns:a16="http://schemas.microsoft.com/office/drawing/2014/main" id="{4BF066A3-2C90-4A92-9D8E-BFCF6C0A773E}"/>
            </a:ext>
          </a:extLst>
        </xdr:cNvPr>
        <xdr:cNvSpPr/>
      </xdr:nvSpPr>
      <xdr:spPr>
        <a:xfrm>
          <a:off x="9398000" y="1018009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153719</xdr:rowOff>
    </xdr:from>
    <xdr:to>
      <xdr:col>50</xdr:col>
      <xdr:colOff>165100</xdr:colOff>
      <xdr:row>62</xdr:row>
      <xdr:rowOff>83869</xdr:rowOff>
    </xdr:to>
    <xdr:sp macro="" textlink="">
      <xdr:nvSpPr>
        <xdr:cNvPr id="223" name="フローチャート: 判断 222">
          <a:extLst>
            <a:ext uri="{FF2B5EF4-FFF2-40B4-BE49-F238E27FC236}">
              <a16:creationId xmlns:a16="http://schemas.microsoft.com/office/drawing/2014/main" id="{C507513E-DDC5-4540-A785-BBFF95C6EA72}"/>
            </a:ext>
          </a:extLst>
        </xdr:cNvPr>
        <xdr:cNvSpPr/>
      </xdr:nvSpPr>
      <xdr:spPr>
        <a:xfrm>
          <a:off x="8636000" y="1023116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94501</xdr:rowOff>
    </xdr:from>
    <xdr:to>
      <xdr:col>46</xdr:col>
      <xdr:colOff>38100</xdr:colOff>
      <xdr:row>63</xdr:row>
      <xdr:rowOff>24651</xdr:rowOff>
    </xdr:to>
    <xdr:sp macro="" textlink="">
      <xdr:nvSpPr>
        <xdr:cNvPr id="224" name="フローチャート: 判断 223">
          <a:extLst>
            <a:ext uri="{FF2B5EF4-FFF2-40B4-BE49-F238E27FC236}">
              <a16:creationId xmlns:a16="http://schemas.microsoft.com/office/drawing/2014/main" id="{6B442140-BB4F-4AE2-A95E-67190FEA8E6C}"/>
            </a:ext>
          </a:extLst>
        </xdr:cNvPr>
        <xdr:cNvSpPr/>
      </xdr:nvSpPr>
      <xdr:spPr>
        <a:xfrm>
          <a:off x="7842250" y="1033705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96634</xdr:rowOff>
    </xdr:from>
    <xdr:to>
      <xdr:col>41</xdr:col>
      <xdr:colOff>101600</xdr:colOff>
      <xdr:row>63</xdr:row>
      <xdr:rowOff>26784</xdr:rowOff>
    </xdr:to>
    <xdr:sp macro="" textlink="">
      <xdr:nvSpPr>
        <xdr:cNvPr id="225" name="フローチャート: 判断 224">
          <a:extLst>
            <a:ext uri="{FF2B5EF4-FFF2-40B4-BE49-F238E27FC236}">
              <a16:creationId xmlns:a16="http://schemas.microsoft.com/office/drawing/2014/main" id="{2585BC2D-898B-4323-931F-56678E319FBA}"/>
            </a:ext>
          </a:extLst>
        </xdr:cNvPr>
        <xdr:cNvSpPr/>
      </xdr:nvSpPr>
      <xdr:spPr>
        <a:xfrm>
          <a:off x="7029450" y="1033918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103911</xdr:rowOff>
    </xdr:from>
    <xdr:to>
      <xdr:col>36</xdr:col>
      <xdr:colOff>165100</xdr:colOff>
      <xdr:row>63</xdr:row>
      <xdr:rowOff>34061</xdr:rowOff>
    </xdr:to>
    <xdr:sp macro="" textlink="">
      <xdr:nvSpPr>
        <xdr:cNvPr id="226" name="フローチャート: 判断 225">
          <a:extLst>
            <a:ext uri="{FF2B5EF4-FFF2-40B4-BE49-F238E27FC236}">
              <a16:creationId xmlns:a16="http://schemas.microsoft.com/office/drawing/2014/main" id="{AD3F06FF-0304-4CC4-A149-A74B15D1FF52}"/>
            </a:ext>
          </a:extLst>
        </xdr:cNvPr>
        <xdr:cNvSpPr/>
      </xdr:nvSpPr>
      <xdr:spPr>
        <a:xfrm>
          <a:off x="6235700" y="1034646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9F42497D-8E60-446D-82D2-EAC4A7640AF9}"/>
            </a:ext>
          </a:extLst>
        </xdr:cNvPr>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EA3DED5A-42A0-4E8F-BBF1-4612B777D48D}"/>
            </a:ext>
          </a:extLst>
        </xdr:cNvPr>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1713C9F6-018B-4324-AF5A-71BF2400037A}"/>
            </a:ext>
          </a:extLst>
        </xdr:cNvPr>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55CE2317-6C97-4B6D-9575-8A253E725259}"/>
            </a:ext>
          </a:extLst>
        </xdr:cNvPr>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97B293F6-7D5A-42D1-AEC0-920A59E20006}"/>
            </a:ext>
          </a:extLst>
        </xdr:cNvPr>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163811</xdr:rowOff>
    </xdr:from>
    <xdr:to>
      <xdr:col>46</xdr:col>
      <xdr:colOff>38100</xdr:colOff>
      <xdr:row>64</xdr:row>
      <xdr:rowOff>93961</xdr:rowOff>
    </xdr:to>
    <xdr:sp macro="" textlink="">
      <xdr:nvSpPr>
        <xdr:cNvPr id="232" name="楕円 231">
          <a:extLst>
            <a:ext uri="{FF2B5EF4-FFF2-40B4-BE49-F238E27FC236}">
              <a16:creationId xmlns:a16="http://schemas.microsoft.com/office/drawing/2014/main" id="{4DC19A35-448E-4E4B-9A51-5028A5785D0C}"/>
            </a:ext>
          </a:extLst>
        </xdr:cNvPr>
        <xdr:cNvSpPr/>
      </xdr:nvSpPr>
      <xdr:spPr>
        <a:xfrm>
          <a:off x="7842250" y="1057146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164575</xdr:rowOff>
    </xdr:from>
    <xdr:to>
      <xdr:col>41</xdr:col>
      <xdr:colOff>101600</xdr:colOff>
      <xdr:row>64</xdr:row>
      <xdr:rowOff>94725</xdr:rowOff>
    </xdr:to>
    <xdr:sp macro="" textlink="">
      <xdr:nvSpPr>
        <xdr:cNvPr id="233" name="楕円 232">
          <a:extLst>
            <a:ext uri="{FF2B5EF4-FFF2-40B4-BE49-F238E27FC236}">
              <a16:creationId xmlns:a16="http://schemas.microsoft.com/office/drawing/2014/main" id="{F4F68820-2C29-4B5D-A851-8B4BF1C7E2B1}"/>
            </a:ext>
          </a:extLst>
        </xdr:cNvPr>
        <xdr:cNvSpPr/>
      </xdr:nvSpPr>
      <xdr:spPr>
        <a:xfrm>
          <a:off x="7029450" y="1057222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43161</xdr:rowOff>
    </xdr:from>
    <xdr:to>
      <xdr:col>45</xdr:col>
      <xdr:colOff>177800</xdr:colOff>
      <xdr:row>64</xdr:row>
      <xdr:rowOff>43925</xdr:rowOff>
    </xdr:to>
    <xdr:cxnSp macro="">
      <xdr:nvCxnSpPr>
        <xdr:cNvPr id="234" name="直線コネクタ 233">
          <a:extLst>
            <a:ext uri="{FF2B5EF4-FFF2-40B4-BE49-F238E27FC236}">
              <a16:creationId xmlns:a16="http://schemas.microsoft.com/office/drawing/2014/main" id="{C8C5143D-1158-49B7-BA6F-71C3E838C4A3}"/>
            </a:ext>
          </a:extLst>
        </xdr:cNvPr>
        <xdr:cNvCxnSpPr/>
      </xdr:nvCxnSpPr>
      <xdr:spPr>
        <a:xfrm flipV="1">
          <a:off x="7080250" y="10615911"/>
          <a:ext cx="806450" cy="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14782</xdr:rowOff>
    </xdr:from>
    <xdr:to>
      <xdr:col>36</xdr:col>
      <xdr:colOff>165100</xdr:colOff>
      <xdr:row>64</xdr:row>
      <xdr:rowOff>116382</xdr:rowOff>
    </xdr:to>
    <xdr:sp macro="" textlink="">
      <xdr:nvSpPr>
        <xdr:cNvPr id="235" name="楕円 234">
          <a:extLst>
            <a:ext uri="{FF2B5EF4-FFF2-40B4-BE49-F238E27FC236}">
              <a16:creationId xmlns:a16="http://schemas.microsoft.com/office/drawing/2014/main" id="{112D8C19-A907-4DC6-8B89-CC87EEA5F409}"/>
            </a:ext>
          </a:extLst>
        </xdr:cNvPr>
        <xdr:cNvSpPr/>
      </xdr:nvSpPr>
      <xdr:spPr>
        <a:xfrm>
          <a:off x="6235700" y="1058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43925</xdr:rowOff>
    </xdr:from>
    <xdr:to>
      <xdr:col>41</xdr:col>
      <xdr:colOff>50800</xdr:colOff>
      <xdr:row>64</xdr:row>
      <xdr:rowOff>65582</xdr:rowOff>
    </xdr:to>
    <xdr:cxnSp macro="">
      <xdr:nvCxnSpPr>
        <xdr:cNvPr id="236" name="直線コネクタ 235">
          <a:extLst>
            <a:ext uri="{FF2B5EF4-FFF2-40B4-BE49-F238E27FC236}">
              <a16:creationId xmlns:a16="http://schemas.microsoft.com/office/drawing/2014/main" id="{EC5C9A2B-624A-4992-B774-E325947DBA72}"/>
            </a:ext>
          </a:extLst>
        </xdr:cNvPr>
        <xdr:cNvCxnSpPr/>
      </xdr:nvCxnSpPr>
      <xdr:spPr>
        <a:xfrm flipV="1">
          <a:off x="6286500" y="10616675"/>
          <a:ext cx="793750" cy="21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100396</xdr:rowOff>
    </xdr:from>
    <xdr:ext cx="599010" cy="259045"/>
    <xdr:sp macro="" textlink="">
      <xdr:nvSpPr>
        <xdr:cNvPr id="237" name="n_1aveValue【橋りょう・トンネル】&#10;一人当たり有形固定資産（償却資産）額">
          <a:extLst>
            <a:ext uri="{FF2B5EF4-FFF2-40B4-BE49-F238E27FC236}">
              <a16:creationId xmlns:a16="http://schemas.microsoft.com/office/drawing/2014/main" id="{30FFF34F-AEAD-4D3A-B607-0EEF1A77750B}"/>
            </a:ext>
          </a:extLst>
        </xdr:cNvPr>
        <xdr:cNvSpPr txBox="1"/>
      </xdr:nvSpPr>
      <xdr:spPr>
        <a:xfrm>
          <a:off x="8399995" y="10012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41178</xdr:rowOff>
    </xdr:from>
    <xdr:ext cx="599010" cy="259045"/>
    <xdr:sp macro="" textlink="">
      <xdr:nvSpPr>
        <xdr:cNvPr id="238" name="n_2aveValue【橋りょう・トンネル】&#10;一人当たり有形固定資産（償却資産）額">
          <a:extLst>
            <a:ext uri="{FF2B5EF4-FFF2-40B4-BE49-F238E27FC236}">
              <a16:creationId xmlns:a16="http://schemas.microsoft.com/office/drawing/2014/main" id="{8E051FFE-3290-4B61-93D8-7769EEB5AE2F}"/>
            </a:ext>
          </a:extLst>
        </xdr:cNvPr>
        <xdr:cNvSpPr txBox="1"/>
      </xdr:nvSpPr>
      <xdr:spPr>
        <a:xfrm>
          <a:off x="7612595" y="10118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43311</xdr:rowOff>
    </xdr:from>
    <xdr:ext cx="599010" cy="259045"/>
    <xdr:sp macro="" textlink="">
      <xdr:nvSpPr>
        <xdr:cNvPr id="239" name="n_3aveValue【橋りょう・トンネル】&#10;一人当たり有形固定資産（償却資産）額">
          <a:extLst>
            <a:ext uri="{FF2B5EF4-FFF2-40B4-BE49-F238E27FC236}">
              <a16:creationId xmlns:a16="http://schemas.microsoft.com/office/drawing/2014/main" id="{2BC17790-98FF-4ACE-9F2D-A8EAA94B4543}"/>
            </a:ext>
          </a:extLst>
        </xdr:cNvPr>
        <xdr:cNvSpPr txBox="1"/>
      </xdr:nvSpPr>
      <xdr:spPr>
        <a:xfrm>
          <a:off x="6818845" y="10120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50588</xdr:rowOff>
    </xdr:from>
    <xdr:ext cx="599010" cy="259045"/>
    <xdr:sp macro="" textlink="">
      <xdr:nvSpPr>
        <xdr:cNvPr id="240" name="n_4aveValue【橋りょう・トンネル】&#10;一人当たり有形固定資産（償却資産）額">
          <a:extLst>
            <a:ext uri="{FF2B5EF4-FFF2-40B4-BE49-F238E27FC236}">
              <a16:creationId xmlns:a16="http://schemas.microsoft.com/office/drawing/2014/main" id="{31C77AE6-D5A7-439A-846E-03F8DC8CEDF0}"/>
            </a:ext>
          </a:extLst>
        </xdr:cNvPr>
        <xdr:cNvSpPr txBox="1"/>
      </xdr:nvSpPr>
      <xdr:spPr>
        <a:xfrm>
          <a:off x="6006045" y="10128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85088</xdr:rowOff>
    </xdr:from>
    <xdr:ext cx="534377" cy="259045"/>
    <xdr:sp macro="" textlink="">
      <xdr:nvSpPr>
        <xdr:cNvPr id="241" name="n_2mainValue【橋りょう・トンネル】&#10;一人当たり有形固定資産（償却資産）額">
          <a:extLst>
            <a:ext uri="{FF2B5EF4-FFF2-40B4-BE49-F238E27FC236}">
              <a16:creationId xmlns:a16="http://schemas.microsoft.com/office/drawing/2014/main" id="{A00BC604-5595-4870-BED9-42B7E7F34BB5}"/>
            </a:ext>
          </a:extLst>
        </xdr:cNvPr>
        <xdr:cNvSpPr txBox="1"/>
      </xdr:nvSpPr>
      <xdr:spPr>
        <a:xfrm>
          <a:off x="7644911" y="10657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85852</xdr:rowOff>
    </xdr:from>
    <xdr:ext cx="534377" cy="259045"/>
    <xdr:sp macro="" textlink="">
      <xdr:nvSpPr>
        <xdr:cNvPr id="242" name="n_3mainValue【橋りょう・トンネル】&#10;一人当たり有形固定資産（償却資産）額">
          <a:extLst>
            <a:ext uri="{FF2B5EF4-FFF2-40B4-BE49-F238E27FC236}">
              <a16:creationId xmlns:a16="http://schemas.microsoft.com/office/drawing/2014/main" id="{03A61E54-7CC6-49C8-A8AD-E2E4F0AEF8A5}"/>
            </a:ext>
          </a:extLst>
        </xdr:cNvPr>
        <xdr:cNvSpPr txBox="1"/>
      </xdr:nvSpPr>
      <xdr:spPr>
        <a:xfrm>
          <a:off x="6851161" y="10658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107509</xdr:rowOff>
    </xdr:from>
    <xdr:ext cx="534377" cy="259045"/>
    <xdr:sp macro="" textlink="">
      <xdr:nvSpPr>
        <xdr:cNvPr id="243" name="n_4mainValue【橋りょう・トンネル】&#10;一人当たり有形固定資産（償却資産）額">
          <a:extLst>
            <a:ext uri="{FF2B5EF4-FFF2-40B4-BE49-F238E27FC236}">
              <a16:creationId xmlns:a16="http://schemas.microsoft.com/office/drawing/2014/main" id="{AEB42F38-2BAE-4AEB-A18B-D759D74D9E28}"/>
            </a:ext>
          </a:extLst>
        </xdr:cNvPr>
        <xdr:cNvSpPr txBox="1"/>
      </xdr:nvSpPr>
      <xdr:spPr>
        <a:xfrm>
          <a:off x="6038361" y="10680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4" name="正方形/長方形 243">
          <a:extLst>
            <a:ext uri="{FF2B5EF4-FFF2-40B4-BE49-F238E27FC236}">
              <a16:creationId xmlns:a16="http://schemas.microsoft.com/office/drawing/2014/main" id="{A82A9A9C-D1B0-42A7-B940-377F30F91CD2}"/>
            </a:ext>
          </a:extLst>
        </xdr:cNvPr>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5" name="正方形/長方形 244">
          <a:extLst>
            <a:ext uri="{FF2B5EF4-FFF2-40B4-BE49-F238E27FC236}">
              <a16:creationId xmlns:a16="http://schemas.microsoft.com/office/drawing/2014/main" id="{0B735934-B8D2-4ED8-B59E-88479C528541}"/>
            </a:ext>
          </a:extLst>
        </xdr:cNvPr>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6" name="正方形/長方形 245">
          <a:extLst>
            <a:ext uri="{FF2B5EF4-FFF2-40B4-BE49-F238E27FC236}">
              <a16:creationId xmlns:a16="http://schemas.microsoft.com/office/drawing/2014/main" id="{D66BFA45-13C4-4398-A1B0-A4C48BB9E8C6}"/>
            </a:ext>
          </a:extLst>
        </xdr:cNvPr>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7" name="正方形/長方形 246">
          <a:extLst>
            <a:ext uri="{FF2B5EF4-FFF2-40B4-BE49-F238E27FC236}">
              <a16:creationId xmlns:a16="http://schemas.microsoft.com/office/drawing/2014/main" id="{00E26BFF-EB7A-4E67-BB77-820DC55C1EB2}"/>
            </a:ext>
          </a:extLst>
        </xdr:cNvPr>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8" name="正方形/長方形 247">
          <a:extLst>
            <a:ext uri="{FF2B5EF4-FFF2-40B4-BE49-F238E27FC236}">
              <a16:creationId xmlns:a16="http://schemas.microsoft.com/office/drawing/2014/main" id="{82F57E91-9C28-406A-93E3-8BBB9FD11A3E}"/>
            </a:ext>
          </a:extLst>
        </xdr:cNvPr>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9" name="正方形/長方形 248">
          <a:extLst>
            <a:ext uri="{FF2B5EF4-FFF2-40B4-BE49-F238E27FC236}">
              <a16:creationId xmlns:a16="http://schemas.microsoft.com/office/drawing/2014/main" id="{19FEDEE4-1113-4BA3-8774-760B3F9FFA9A}"/>
            </a:ext>
          </a:extLst>
        </xdr:cNvPr>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0" name="正方形/長方形 249">
          <a:extLst>
            <a:ext uri="{FF2B5EF4-FFF2-40B4-BE49-F238E27FC236}">
              <a16:creationId xmlns:a16="http://schemas.microsoft.com/office/drawing/2014/main" id="{42060540-5EAE-4B98-A181-67D6D34FD315}"/>
            </a:ext>
          </a:extLst>
        </xdr:cNvPr>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1" name="正方形/長方形 250">
          <a:extLst>
            <a:ext uri="{FF2B5EF4-FFF2-40B4-BE49-F238E27FC236}">
              <a16:creationId xmlns:a16="http://schemas.microsoft.com/office/drawing/2014/main" id="{68FDC077-6607-4C3D-9EAF-F8A4A280868E}"/>
            </a:ext>
          </a:extLst>
        </xdr:cNvPr>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2" name="テキスト ボックス 251">
          <a:extLst>
            <a:ext uri="{FF2B5EF4-FFF2-40B4-BE49-F238E27FC236}">
              <a16:creationId xmlns:a16="http://schemas.microsoft.com/office/drawing/2014/main" id="{220A0BE6-85AA-4078-960D-B9F142E6DEFA}"/>
            </a:ext>
          </a:extLst>
        </xdr:cNvPr>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3" name="直線コネクタ 252">
          <a:extLst>
            <a:ext uri="{FF2B5EF4-FFF2-40B4-BE49-F238E27FC236}">
              <a16:creationId xmlns:a16="http://schemas.microsoft.com/office/drawing/2014/main" id="{F6214ADC-75E2-4B5F-8363-197A75E96B1F}"/>
            </a:ext>
          </a:extLst>
        </xdr:cNvPr>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4" name="テキスト ボックス 253">
          <a:extLst>
            <a:ext uri="{FF2B5EF4-FFF2-40B4-BE49-F238E27FC236}">
              <a16:creationId xmlns:a16="http://schemas.microsoft.com/office/drawing/2014/main" id="{701E9F30-2AB0-42B0-8C90-2C0290147879}"/>
            </a:ext>
          </a:extLst>
        </xdr:cNvPr>
        <xdr:cNvSpPr txBox="1"/>
      </xdr:nvSpPr>
      <xdr:spPr>
        <a:xfrm>
          <a:off x="27577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5" name="直線コネクタ 254">
          <a:extLst>
            <a:ext uri="{FF2B5EF4-FFF2-40B4-BE49-F238E27FC236}">
              <a16:creationId xmlns:a16="http://schemas.microsoft.com/office/drawing/2014/main" id="{F48C1F2A-F5E2-438A-9288-7BC57A079E04}"/>
            </a:ext>
          </a:extLst>
        </xdr:cNvPr>
        <xdr:cNvCxnSpPr/>
      </xdr:nvCxnSpPr>
      <xdr:spPr>
        <a:xfrm>
          <a:off x="6858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56" name="テキスト ボックス 255">
          <a:extLst>
            <a:ext uri="{FF2B5EF4-FFF2-40B4-BE49-F238E27FC236}">
              <a16:creationId xmlns:a16="http://schemas.microsoft.com/office/drawing/2014/main" id="{DDB7DD6F-75FB-40D2-8AE4-0CC27D5DFD0C}"/>
            </a:ext>
          </a:extLst>
        </xdr:cNvPr>
        <xdr:cNvSpPr txBox="1"/>
      </xdr:nvSpPr>
      <xdr:spPr>
        <a:xfrm>
          <a:off x="27577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7" name="直線コネクタ 256">
          <a:extLst>
            <a:ext uri="{FF2B5EF4-FFF2-40B4-BE49-F238E27FC236}">
              <a16:creationId xmlns:a16="http://schemas.microsoft.com/office/drawing/2014/main" id="{7096555A-D8C1-468E-9DA7-3352E4BF6214}"/>
            </a:ext>
          </a:extLst>
        </xdr:cNvPr>
        <xdr:cNvCxnSpPr/>
      </xdr:nvCxnSpPr>
      <xdr:spPr>
        <a:xfrm>
          <a:off x="6858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8" name="テキスト ボックス 257">
          <a:extLst>
            <a:ext uri="{FF2B5EF4-FFF2-40B4-BE49-F238E27FC236}">
              <a16:creationId xmlns:a16="http://schemas.microsoft.com/office/drawing/2014/main" id="{796FF98B-9D59-4EA3-A53E-8136D085B20E}"/>
            </a:ext>
          </a:extLst>
        </xdr:cNvPr>
        <xdr:cNvSpPr txBox="1"/>
      </xdr:nvSpPr>
      <xdr:spPr>
        <a:xfrm>
          <a:off x="3398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9" name="直線コネクタ 258">
          <a:extLst>
            <a:ext uri="{FF2B5EF4-FFF2-40B4-BE49-F238E27FC236}">
              <a16:creationId xmlns:a16="http://schemas.microsoft.com/office/drawing/2014/main" id="{BA017853-A4DB-4F83-B7BC-BB5DD0839EA4}"/>
            </a:ext>
          </a:extLst>
        </xdr:cNvPr>
        <xdr:cNvCxnSpPr/>
      </xdr:nvCxnSpPr>
      <xdr:spPr>
        <a:xfrm>
          <a:off x="6858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0" name="テキスト ボックス 259">
          <a:extLst>
            <a:ext uri="{FF2B5EF4-FFF2-40B4-BE49-F238E27FC236}">
              <a16:creationId xmlns:a16="http://schemas.microsoft.com/office/drawing/2014/main" id="{C66FEBBB-CBC3-44D9-9D24-0823CAAF50D5}"/>
            </a:ext>
          </a:extLst>
        </xdr:cNvPr>
        <xdr:cNvSpPr txBox="1"/>
      </xdr:nvSpPr>
      <xdr:spPr>
        <a:xfrm>
          <a:off x="3398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1" name="直線コネクタ 260">
          <a:extLst>
            <a:ext uri="{FF2B5EF4-FFF2-40B4-BE49-F238E27FC236}">
              <a16:creationId xmlns:a16="http://schemas.microsoft.com/office/drawing/2014/main" id="{B16A99DF-83E6-4426-A8C1-C470EAEC27D5}"/>
            </a:ext>
          </a:extLst>
        </xdr:cNvPr>
        <xdr:cNvCxnSpPr/>
      </xdr:nvCxnSpPr>
      <xdr:spPr>
        <a:xfrm>
          <a:off x="6858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2" name="テキスト ボックス 261">
          <a:extLst>
            <a:ext uri="{FF2B5EF4-FFF2-40B4-BE49-F238E27FC236}">
              <a16:creationId xmlns:a16="http://schemas.microsoft.com/office/drawing/2014/main" id="{8472DCFC-6BB3-4320-83C1-570A936904EB}"/>
            </a:ext>
          </a:extLst>
        </xdr:cNvPr>
        <xdr:cNvSpPr txBox="1"/>
      </xdr:nvSpPr>
      <xdr:spPr>
        <a:xfrm>
          <a:off x="3398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3" name="直線コネクタ 262">
          <a:extLst>
            <a:ext uri="{FF2B5EF4-FFF2-40B4-BE49-F238E27FC236}">
              <a16:creationId xmlns:a16="http://schemas.microsoft.com/office/drawing/2014/main" id="{CB1E6394-93E5-441E-8AA7-F2CF335DD42A}"/>
            </a:ext>
          </a:extLst>
        </xdr:cNvPr>
        <xdr:cNvCxnSpPr/>
      </xdr:nvCxnSpPr>
      <xdr:spPr>
        <a:xfrm>
          <a:off x="6858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4" name="テキスト ボックス 263">
          <a:extLst>
            <a:ext uri="{FF2B5EF4-FFF2-40B4-BE49-F238E27FC236}">
              <a16:creationId xmlns:a16="http://schemas.microsoft.com/office/drawing/2014/main" id="{300CB9AD-A758-4B0E-B857-A74EA8899FEC}"/>
            </a:ext>
          </a:extLst>
        </xdr:cNvPr>
        <xdr:cNvSpPr txBox="1"/>
      </xdr:nvSpPr>
      <xdr:spPr>
        <a:xfrm>
          <a:off x="339891" y="1271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5" name="直線コネクタ 264">
          <a:extLst>
            <a:ext uri="{FF2B5EF4-FFF2-40B4-BE49-F238E27FC236}">
              <a16:creationId xmlns:a16="http://schemas.microsoft.com/office/drawing/2014/main" id="{3DB37CCB-01F0-4F65-8AB1-01AE9C48E697}"/>
            </a:ext>
          </a:extLst>
        </xdr:cNvPr>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66" name="テキスト ボックス 265">
          <a:extLst>
            <a:ext uri="{FF2B5EF4-FFF2-40B4-BE49-F238E27FC236}">
              <a16:creationId xmlns:a16="http://schemas.microsoft.com/office/drawing/2014/main" id="{939EBEE4-8195-47A9-8F48-0155DDE1F40A}"/>
            </a:ext>
          </a:extLst>
        </xdr:cNvPr>
        <xdr:cNvSpPr txBox="1"/>
      </xdr:nvSpPr>
      <xdr:spPr>
        <a:xfrm>
          <a:off x="384961" y="123482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7" name="【公営住宅】&#10;有形固定資産減価償却率グラフ枠">
          <a:extLst>
            <a:ext uri="{FF2B5EF4-FFF2-40B4-BE49-F238E27FC236}">
              <a16:creationId xmlns:a16="http://schemas.microsoft.com/office/drawing/2014/main" id="{8149D757-E60B-4041-A04C-011CB724907D}"/>
            </a:ext>
          </a:extLst>
        </xdr:cNvPr>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116205</xdr:rowOff>
    </xdr:from>
    <xdr:to>
      <xdr:col>24</xdr:col>
      <xdr:colOff>62865</xdr:colOff>
      <xdr:row>86</xdr:row>
      <xdr:rowOff>74295</xdr:rowOff>
    </xdr:to>
    <xdr:cxnSp macro="">
      <xdr:nvCxnSpPr>
        <xdr:cNvPr id="268" name="直線コネクタ 267">
          <a:extLst>
            <a:ext uri="{FF2B5EF4-FFF2-40B4-BE49-F238E27FC236}">
              <a16:creationId xmlns:a16="http://schemas.microsoft.com/office/drawing/2014/main" id="{D7963EE9-617C-467F-BB38-B8CF640E23AC}"/>
            </a:ext>
          </a:extLst>
        </xdr:cNvPr>
        <xdr:cNvCxnSpPr/>
      </xdr:nvCxnSpPr>
      <xdr:spPr>
        <a:xfrm flipV="1">
          <a:off x="4177665" y="12835255"/>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78122</xdr:rowOff>
    </xdr:from>
    <xdr:ext cx="405111" cy="259045"/>
    <xdr:sp macro="" textlink="">
      <xdr:nvSpPr>
        <xdr:cNvPr id="269" name="【公営住宅】&#10;有形固定資産減価償却率最小値テキスト">
          <a:extLst>
            <a:ext uri="{FF2B5EF4-FFF2-40B4-BE49-F238E27FC236}">
              <a16:creationId xmlns:a16="http://schemas.microsoft.com/office/drawing/2014/main" id="{FC1F6603-EEE3-430D-9BA4-168866AAADCD}"/>
            </a:ext>
          </a:extLst>
        </xdr:cNvPr>
        <xdr:cNvSpPr txBox="1"/>
      </xdr:nvSpPr>
      <xdr:spPr>
        <a:xfrm>
          <a:off x="4216400" y="14283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74295</xdr:rowOff>
    </xdr:from>
    <xdr:to>
      <xdr:col>24</xdr:col>
      <xdr:colOff>152400</xdr:colOff>
      <xdr:row>86</xdr:row>
      <xdr:rowOff>74295</xdr:rowOff>
    </xdr:to>
    <xdr:cxnSp macro="">
      <xdr:nvCxnSpPr>
        <xdr:cNvPr id="270" name="直線コネクタ 269">
          <a:extLst>
            <a:ext uri="{FF2B5EF4-FFF2-40B4-BE49-F238E27FC236}">
              <a16:creationId xmlns:a16="http://schemas.microsoft.com/office/drawing/2014/main" id="{CC008614-EF50-4B58-9DDE-720416CAA7B0}"/>
            </a:ext>
          </a:extLst>
        </xdr:cNvPr>
        <xdr:cNvCxnSpPr/>
      </xdr:nvCxnSpPr>
      <xdr:spPr>
        <a:xfrm>
          <a:off x="4108450" y="1427924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62882</xdr:rowOff>
    </xdr:from>
    <xdr:ext cx="405111" cy="259045"/>
    <xdr:sp macro="" textlink="">
      <xdr:nvSpPr>
        <xdr:cNvPr id="271" name="【公営住宅】&#10;有形固定資産減価償却率最大値テキスト">
          <a:extLst>
            <a:ext uri="{FF2B5EF4-FFF2-40B4-BE49-F238E27FC236}">
              <a16:creationId xmlns:a16="http://schemas.microsoft.com/office/drawing/2014/main" id="{ABA888E7-2472-46DF-8E4A-C69B63D2BE32}"/>
            </a:ext>
          </a:extLst>
        </xdr:cNvPr>
        <xdr:cNvSpPr txBox="1"/>
      </xdr:nvSpPr>
      <xdr:spPr>
        <a:xfrm>
          <a:off x="4216400" y="12616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116205</xdr:rowOff>
    </xdr:from>
    <xdr:to>
      <xdr:col>24</xdr:col>
      <xdr:colOff>152400</xdr:colOff>
      <xdr:row>77</xdr:row>
      <xdr:rowOff>116205</xdr:rowOff>
    </xdr:to>
    <xdr:cxnSp macro="">
      <xdr:nvCxnSpPr>
        <xdr:cNvPr id="272" name="直線コネクタ 271">
          <a:extLst>
            <a:ext uri="{FF2B5EF4-FFF2-40B4-BE49-F238E27FC236}">
              <a16:creationId xmlns:a16="http://schemas.microsoft.com/office/drawing/2014/main" id="{0C46E34B-10D8-4CA5-9459-5679B81C8108}"/>
            </a:ext>
          </a:extLst>
        </xdr:cNvPr>
        <xdr:cNvCxnSpPr/>
      </xdr:nvCxnSpPr>
      <xdr:spPr>
        <a:xfrm>
          <a:off x="4108450" y="128352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41927</xdr:rowOff>
    </xdr:from>
    <xdr:ext cx="405111" cy="259045"/>
    <xdr:sp macro="" textlink="">
      <xdr:nvSpPr>
        <xdr:cNvPr id="273" name="【公営住宅】&#10;有形固定資産減価償却率平均値テキスト">
          <a:extLst>
            <a:ext uri="{FF2B5EF4-FFF2-40B4-BE49-F238E27FC236}">
              <a16:creationId xmlns:a16="http://schemas.microsoft.com/office/drawing/2014/main" id="{D33501FE-8AD9-40A5-81D5-577E33C2BCF7}"/>
            </a:ext>
          </a:extLst>
        </xdr:cNvPr>
        <xdr:cNvSpPr txBox="1"/>
      </xdr:nvSpPr>
      <xdr:spPr>
        <a:xfrm>
          <a:off x="4216400" y="13586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63500</xdr:rowOff>
    </xdr:from>
    <xdr:to>
      <xdr:col>24</xdr:col>
      <xdr:colOff>114300</xdr:colOff>
      <xdr:row>82</xdr:row>
      <xdr:rowOff>165100</xdr:rowOff>
    </xdr:to>
    <xdr:sp macro="" textlink="">
      <xdr:nvSpPr>
        <xdr:cNvPr id="274" name="フローチャート: 判断 273">
          <a:extLst>
            <a:ext uri="{FF2B5EF4-FFF2-40B4-BE49-F238E27FC236}">
              <a16:creationId xmlns:a16="http://schemas.microsoft.com/office/drawing/2014/main" id="{C10A1381-0A8A-4ADA-A01F-3ED2D0E82805}"/>
            </a:ext>
          </a:extLst>
        </xdr:cNvPr>
        <xdr:cNvSpPr/>
      </xdr:nvSpPr>
      <xdr:spPr>
        <a:xfrm>
          <a:off x="4127500" y="1360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29211</xdr:rowOff>
    </xdr:from>
    <xdr:to>
      <xdr:col>20</xdr:col>
      <xdr:colOff>38100</xdr:colOff>
      <xdr:row>82</xdr:row>
      <xdr:rowOff>130811</xdr:rowOff>
    </xdr:to>
    <xdr:sp macro="" textlink="">
      <xdr:nvSpPr>
        <xdr:cNvPr id="275" name="フローチャート: 判断 274">
          <a:extLst>
            <a:ext uri="{FF2B5EF4-FFF2-40B4-BE49-F238E27FC236}">
              <a16:creationId xmlns:a16="http://schemas.microsoft.com/office/drawing/2014/main" id="{AFE3B52C-35E1-4D32-A3F5-568DBA4EA3C8}"/>
            </a:ext>
          </a:extLst>
        </xdr:cNvPr>
        <xdr:cNvSpPr/>
      </xdr:nvSpPr>
      <xdr:spPr>
        <a:xfrm>
          <a:off x="3384550" y="1357376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151130</xdr:rowOff>
    </xdr:from>
    <xdr:to>
      <xdr:col>15</xdr:col>
      <xdr:colOff>101600</xdr:colOff>
      <xdr:row>83</xdr:row>
      <xdr:rowOff>81280</xdr:rowOff>
    </xdr:to>
    <xdr:sp macro="" textlink="">
      <xdr:nvSpPr>
        <xdr:cNvPr id="276" name="フローチャート: 判断 275">
          <a:extLst>
            <a:ext uri="{FF2B5EF4-FFF2-40B4-BE49-F238E27FC236}">
              <a16:creationId xmlns:a16="http://schemas.microsoft.com/office/drawing/2014/main" id="{44D86A98-B119-47DB-931E-AFD75BF33827}"/>
            </a:ext>
          </a:extLst>
        </xdr:cNvPr>
        <xdr:cNvSpPr/>
      </xdr:nvSpPr>
      <xdr:spPr>
        <a:xfrm>
          <a:off x="2571750" y="136956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107314</xdr:rowOff>
    </xdr:from>
    <xdr:to>
      <xdr:col>10</xdr:col>
      <xdr:colOff>165100</xdr:colOff>
      <xdr:row>83</xdr:row>
      <xdr:rowOff>37464</xdr:rowOff>
    </xdr:to>
    <xdr:sp macro="" textlink="">
      <xdr:nvSpPr>
        <xdr:cNvPr id="277" name="フローチャート: 判断 276">
          <a:extLst>
            <a:ext uri="{FF2B5EF4-FFF2-40B4-BE49-F238E27FC236}">
              <a16:creationId xmlns:a16="http://schemas.microsoft.com/office/drawing/2014/main" id="{0C780BB3-561F-4FC3-916C-CA8B790E1F33}"/>
            </a:ext>
          </a:extLst>
        </xdr:cNvPr>
        <xdr:cNvSpPr/>
      </xdr:nvSpPr>
      <xdr:spPr>
        <a:xfrm>
          <a:off x="1778000" y="1365186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69214</xdr:rowOff>
    </xdr:from>
    <xdr:to>
      <xdr:col>6</xdr:col>
      <xdr:colOff>38100</xdr:colOff>
      <xdr:row>82</xdr:row>
      <xdr:rowOff>170814</xdr:rowOff>
    </xdr:to>
    <xdr:sp macro="" textlink="">
      <xdr:nvSpPr>
        <xdr:cNvPr id="278" name="フローチャート: 判断 277">
          <a:extLst>
            <a:ext uri="{FF2B5EF4-FFF2-40B4-BE49-F238E27FC236}">
              <a16:creationId xmlns:a16="http://schemas.microsoft.com/office/drawing/2014/main" id="{36680A05-0954-4ED4-93BE-B03DE380ABAF}"/>
            </a:ext>
          </a:extLst>
        </xdr:cNvPr>
        <xdr:cNvSpPr/>
      </xdr:nvSpPr>
      <xdr:spPr>
        <a:xfrm>
          <a:off x="984250" y="1361376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FD1754F5-F9EA-4B78-854B-133738E7D646}"/>
            </a:ext>
          </a:extLst>
        </xdr:cNvPr>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61FAEC03-A2B2-435A-BDF6-C68FD6A0FDDE}"/>
            </a:ext>
          </a:extLst>
        </xdr:cNvPr>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1" name="テキスト ボックス 280">
          <a:extLst>
            <a:ext uri="{FF2B5EF4-FFF2-40B4-BE49-F238E27FC236}">
              <a16:creationId xmlns:a16="http://schemas.microsoft.com/office/drawing/2014/main" id="{BC14DFC4-A722-4938-922A-2BDEBA912629}"/>
            </a:ext>
          </a:extLst>
        </xdr:cNvPr>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2" name="テキスト ボックス 281">
          <a:extLst>
            <a:ext uri="{FF2B5EF4-FFF2-40B4-BE49-F238E27FC236}">
              <a16:creationId xmlns:a16="http://schemas.microsoft.com/office/drawing/2014/main" id="{3C747DCA-29BF-44A0-9CBB-23E49A42F8E5}"/>
            </a:ext>
          </a:extLst>
        </xdr:cNvPr>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3" name="テキスト ボックス 282">
          <a:extLst>
            <a:ext uri="{FF2B5EF4-FFF2-40B4-BE49-F238E27FC236}">
              <a16:creationId xmlns:a16="http://schemas.microsoft.com/office/drawing/2014/main" id="{D6847A78-D291-4DDF-95B7-90E324B367EE}"/>
            </a:ext>
          </a:extLst>
        </xdr:cNvPr>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83</xdr:row>
      <xdr:rowOff>133986</xdr:rowOff>
    </xdr:from>
    <xdr:to>
      <xdr:col>15</xdr:col>
      <xdr:colOff>101600</xdr:colOff>
      <xdr:row>84</xdr:row>
      <xdr:rowOff>64136</xdr:rowOff>
    </xdr:to>
    <xdr:sp macro="" textlink="">
      <xdr:nvSpPr>
        <xdr:cNvPr id="284" name="楕円 283">
          <a:extLst>
            <a:ext uri="{FF2B5EF4-FFF2-40B4-BE49-F238E27FC236}">
              <a16:creationId xmlns:a16="http://schemas.microsoft.com/office/drawing/2014/main" id="{4CC0416F-ABD1-45AD-8EF2-F0051B941DEB}"/>
            </a:ext>
          </a:extLst>
        </xdr:cNvPr>
        <xdr:cNvSpPr/>
      </xdr:nvSpPr>
      <xdr:spPr>
        <a:xfrm>
          <a:off x="2571750" y="1384363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132080</xdr:rowOff>
    </xdr:from>
    <xdr:to>
      <xdr:col>10</xdr:col>
      <xdr:colOff>165100</xdr:colOff>
      <xdr:row>84</xdr:row>
      <xdr:rowOff>62230</xdr:rowOff>
    </xdr:to>
    <xdr:sp macro="" textlink="">
      <xdr:nvSpPr>
        <xdr:cNvPr id="285" name="楕円 284">
          <a:extLst>
            <a:ext uri="{FF2B5EF4-FFF2-40B4-BE49-F238E27FC236}">
              <a16:creationId xmlns:a16="http://schemas.microsoft.com/office/drawing/2014/main" id="{F7D1B246-F383-4D7E-9F46-EB8B665DDFB5}"/>
            </a:ext>
          </a:extLst>
        </xdr:cNvPr>
        <xdr:cNvSpPr/>
      </xdr:nvSpPr>
      <xdr:spPr>
        <a:xfrm>
          <a:off x="1778000" y="138417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11430</xdr:rowOff>
    </xdr:from>
    <xdr:to>
      <xdr:col>15</xdr:col>
      <xdr:colOff>50800</xdr:colOff>
      <xdr:row>84</xdr:row>
      <xdr:rowOff>13336</xdr:rowOff>
    </xdr:to>
    <xdr:cxnSp macro="">
      <xdr:nvCxnSpPr>
        <xdr:cNvPr id="286" name="直線コネクタ 285">
          <a:extLst>
            <a:ext uri="{FF2B5EF4-FFF2-40B4-BE49-F238E27FC236}">
              <a16:creationId xmlns:a16="http://schemas.microsoft.com/office/drawing/2014/main" id="{03F2AEB5-B312-49A4-BE7E-9B3D966A6D3A}"/>
            </a:ext>
          </a:extLst>
        </xdr:cNvPr>
        <xdr:cNvCxnSpPr/>
      </xdr:nvCxnSpPr>
      <xdr:spPr>
        <a:xfrm>
          <a:off x="1828800" y="13886180"/>
          <a:ext cx="79375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97789</xdr:rowOff>
    </xdr:from>
    <xdr:to>
      <xdr:col>6</xdr:col>
      <xdr:colOff>38100</xdr:colOff>
      <xdr:row>84</xdr:row>
      <xdr:rowOff>27939</xdr:rowOff>
    </xdr:to>
    <xdr:sp macro="" textlink="">
      <xdr:nvSpPr>
        <xdr:cNvPr id="287" name="楕円 286">
          <a:extLst>
            <a:ext uri="{FF2B5EF4-FFF2-40B4-BE49-F238E27FC236}">
              <a16:creationId xmlns:a16="http://schemas.microsoft.com/office/drawing/2014/main" id="{3B72016D-599F-42F4-B073-35C59F9B3640}"/>
            </a:ext>
          </a:extLst>
        </xdr:cNvPr>
        <xdr:cNvSpPr/>
      </xdr:nvSpPr>
      <xdr:spPr>
        <a:xfrm>
          <a:off x="984250" y="1380743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148589</xdr:rowOff>
    </xdr:from>
    <xdr:to>
      <xdr:col>10</xdr:col>
      <xdr:colOff>114300</xdr:colOff>
      <xdr:row>84</xdr:row>
      <xdr:rowOff>11430</xdr:rowOff>
    </xdr:to>
    <xdr:cxnSp macro="">
      <xdr:nvCxnSpPr>
        <xdr:cNvPr id="288" name="直線コネクタ 287">
          <a:extLst>
            <a:ext uri="{FF2B5EF4-FFF2-40B4-BE49-F238E27FC236}">
              <a16:creationId xmlns:a16="http://schemas.microsoft.com/office/drawing/2014/main" id="{775CBDE0-A0CF-439A-A556-48EA3E23FD03}"/>
            </a:ext>
          </a:extLst>
        </xdr:cNvPr>
        <xdr:cNvCxnSpPr/>
      </xdr:nvCxnSpPr>
      <xdr:spPr>
        <a:xfrm>
          <a:off x="1028700" y="13858239"/>
          <a:ext cx="800100" cy="2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147338</xdr:rowOff>
    </xdr:from>
    <xdr:ext cx="405111" cy="259045"/>
    <xdr:sp macro="" textlink="">
      <xdr:nvSpPr>
        <xdr:cNvPr id="289" name="n_1aveValue【公営住宅】&#10;有形固定資産減価償却率">
          <a:extLst>
            <a:ext uri="{FF2B5EF4-FFF2-40B4-BE49-F238E27FC236}">
              <a16:creationId xmlns:a16="http://schemas.microsoft.com/office/drawing/2014/main" id="{E55DCFC7-09D3-4863-9699-FBF65C0BC2BD}"/>
            </a:ext>
          </a:extLst>
        </xdr:cNvPr>
        <xdr:cNvSpPr txBox="1"/>
      </xdr:nvSpPr>
      <xdr:spPr>
        <a:xfrm>
          <a:off x="3239144" y="13361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97807</xdr:rowOff>
    </xdr:from>
    <xdr:ext cx="405111" cy="259045"/>
    <xdr:sp macro="" textlink="">
      <xdr:nvSpPr>
        <xdr:cNvPr id="290" name="n_2aveValue【公営住宅】&#10;有形固定資産減価償却率">
          <a:extLst>
            <a:ext uri="{FF2B5EF4-FFF2-40B4-BE49-F238E27FC236}">
              <a16:creationId xmlns:a16="http://schemas.microsoft.com/office/drawing/2014/main" id="{ED65AFA2-C42F-423D-AE92-7610E70DF2B6}"/>
            </a:ext>
          </a:extLst>
        </xdr:cNvPr>
        <xdr:cNvSpPr txBox="1"/>
      </xdr:nvSpPr>
      <xdr:spPr>
        <a:xfrm>
          <a:off x="2439044" y="13477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53991</xdr:rowOff>
    </xdr:from>
    <xdr:ext cx="405111" cy="259045"/>
    <xdr:sp macro="" textlink="">
      <xdr:nvSpPr>
        <xdr:cNvPr id="291" name="n_3aveValue【公営住宅】&#10;有形固定資産減価償却率">
          <a:extLst>
            <a:ext uri="{FF2B5EF4-FFF2-40B4-BE49-F238E27FC236}">
              <a16:creationId xmlns:a16="http://schemas.microsoft.com/office/drawing/2014/main" id="{4E16CE6E-2C42-44A8-ABA1-26DF13E198CB}"/>
            </a:ext>
          </a:extLst>
        </xdr:cNvPr>
        <xdr:cNvSpPr txBox="1"/>
      </xdr:nvSpPr>
      <xdr:spPr>
        <a:xfrm>
          <a:off x="1645294" y="13433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15891</xdr:rowOff>
    </xdr:from>
    <xdr:ext cx="405111" cy="259045"/>
    <xdr:sp macro="" textlink="">
      <xdr:nvSpPr>
        <xdr:cNvPr id="292" name="n_4aveValue【公営住宅】&#10;有形固定資産減価償却率">
          <a:extLst>
            <a:ext uri="{FF2B5EF4-FFF2-40B4-BE49-F238E27FC236}">
              <a16:creationId xmlns:a16="http://schemas.microsoft.com/office/drawing/2014/main" id="{8728BF4E-CBAD-4C58-9976-CD98D207339E}"/>
            </a:ext>
          </a:extLst>
        </xdr:cNvPr>
        <xdr:cNvSpPr txBox="1"/>
      </xdr:nvSpPr>
      <xdr:spPr>
        <a:xfrm>
          <a:off x="851544" y="13395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55263</xdr:rowOff>
    </xdr:from>
    <xdr:ext cx="405111" cy="259045"/>
    <xdr:sp macro="" textlink="">
      <xdr:nvSpPr>
        <xdr:cNvPr id="293" name="n_2mainValue【公営住宅】&#10;有形固定資産減価償却率">
          <a:extLst>
            <a:ext uri="{FF2B5EF4-FFF2-40B4-BE49-F238E27FC236}">
              <a16:creationId xmlns:a16="http://schemas.microsoft.com/office/drawing/2014/main" id="{DA6DC097-9621-435B-A7A5-1713B31C16B3}"/>
            </a:ext>
          </a:extLst>
        </xdr:cNvPr>
        <xdr:cNvSpPr txBox="1"/>
      </xdr:nvSpPr>
      <xdr:spPr>
        <a:xfrm>
          <a:off x="2439044" y="13930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53357</xdr:rowOff>
    </xdr:from>
    <xdr:ext cx="405111" cy="259045"/>
    <xdr:sp macro="" textlink="">
      <xdr:nvSpPr>
        <xdr:cNvPr id="294" name="n_3mainValue【公営住宅】&#10;有形固定資産減価償却率">
          <a:extLst>
            <a:ext uri="{FF2B5EF4-FFF2-40B4-BE49-F238E27FC236}">
              <a16:creationId xmlns:a16="http://schemas.microsoft.com/office/drawing/2014/main" id="{09F89A74-FD8E-49BD-9DE9-12D2768D3A01}"/>
            </a:ext>
          </a:extLst>
        </xdr:cNvPr>
        <xdr:cNvSpPr txBox="1"/>
      </xdr:nvSpPr>
      <xdr:spPr>
        <a:xfrm>
          <a:off x="1645294" y="1392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19066</xdr:rowOff>
    </xdr:from>
    <xdr:ext cx="405111" cy="259045"/>
    <xdr:sp macro="" textlink="">
      <xdr:nvSpPr>
        <xdr:cNvPr id="295" name="n_4mainValue【公営住宅】&#10;有形固定資産減価償却率">
          <a:extLst>
            <a:ext uri="{FF2B5EF4-FFF2-40B4-BE49-F238E27FC236}">
              <a16:creationId xmlns:a16="http://schemas.microsoft.com/office/drawing/2014/main" id="{0949A2B2-8B34-4509-99DA-C6DE096D5E6C}"/>
            </a:ext>
          </a:extLst>
        </xdr:cNvPr>
        <xdr:cNvSpPr txBox="1"/>
      </xdr:nvSpPr>
      <xdr:spPr>
        <a:xfrm>
          <a:off x="851544" y="1389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6" name="正方形/長方形 295">
          <a:extLst>
            <a:ext uri="{FF2B5EF4-FFF2-40B4-BE49-F238E27FC236}">
              <a16:creationId xmlns:a16="http://schemas.microsoft.com/office/drawing/2014/main" id="{DA61C906-470D-4B75-8672-2E8E022A9F94}"/>
            </a:ext>
          </a:extLst>
        </xdr:cNvPr>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7" name="正方形/長方形 296">
          <a:extLst>
            <a:ext uri="{FF2B5EF4-FFF2-40B4-BE49-F238E27FC236}">
              <a16:creationId xmlns:a16="http://schemas.microsoft.com/office/drawing/2014/main" id="{05885452-504B-4845-AA5A-1E6297BC613C}"/>
            </a:ext>
          </a:extLst>
        </xdr:cNvPr>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8" name="正方形/長方形 297">
          <a:extLst>
            <a:ext uri="{FF2B5EF4-FFF2-40B4-BE49-F238E27FC236}">
              <a16:creationId xmlns:a16="http://schemas.microsoft.com/office/drawing/2014/main" id="{1E1F5056-9102-49D6-A00D-FB1D661ED7F7}"/>
            </a:ext>
          </a:extLst>
        </xdr:cNvPr>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9" name="正方形/長方形 298">
          <a:extLst>
            <a:ext uri="{FF2B5EF4-FFF2-40B4-BE49-F238E27FC236}">
              <a16:creationId xmlns:a16="http://schemas.microsoft.com/office/drawing/2014/main" id="{7D0B62D8-1431-4BF4-9816-AE863790F032}"/>
            </a:ext>
          </a:extLst>
        </xdr:cNvPr>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0" name="正方形/長方形 299">
          <a:extLst>
            <a:ext uri="{FF2B5EF4-FFF2-40B4-BE49-F238E27FC236}">
              <a16:creationId xmlns:a16="http://schemas.microsoft.com/office/drawing/2014/main" id="{5B30D93D-732B-4C2D-B585-4E992A437967}"/>
            </a:ext>
          </a:extLst>
        </xdr:cNvPr>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1" name="正方形/長方形 300">
          <a:extLst>
            <a:ext uri="{FF2B5EF4-FFF2-40B4-BE49-F238E27FC236}">
              <a16:creationId xmlns:a16="http://schemas.microsoft.com/office/drawing/2014/main" id="{5B3B1323-1016-4E40-A5CE-E9D582297AA7}"/>
            </a:ext>
          </a:extLst>
        </xdr:cNvPr>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2" name="正方形/長方形 301">
          <a:extLst>
            <a:ext uri="{FF2B5EF4-FFF2-40B4-BE49-F238E27FC236}">
              <a16:creationId xmlns:a16="http://schemas.microsoft.com/office/drawing/2014/main" id="{922335FC-17F6-4250-8CDD-7F53078BDF98}"/>
            </a:ext>
          </a:extLst>
        </xdr:cNvPr>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3" name="正方形/長方形 302">
          <a:extLst>
            <a:ext uri="{FF2B5EF4-FFF2-40B4-BE49-F238E27FC236}">
              <a16:creationId xmlns:a16="http://schemas.microsoft.com/office/drawing/2014/main" id="{A751CE77-6F7C-45CE-818E-D0B01DF8B339}"/>
            </a:ext>
          </a:extLst>
        </xdr:cNvPr>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4" name="テキスト ボックス 303">
          <a:extLst>
            <a:ext uri="{FF2B5EF4-FFF2-40B4-BE49-F238E27FC236}">
              <a16:creationId xmlns:a16="http://schemas.microsoft.com/office/drawing/2014/main" id="{BB0C0107-87D2-4DD8-B6D8-A6E8BBABF617}"/>
            </a:ext>
          </a:extLst>
        </xdr:cNvPr>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5" name="直線コネクタ 304">
          <a:extLst>
            <a:ext uri="{FF2B5EF4-FFF2-40B4-BE49-F238E27FC236}">
              <a16:creationId xmlns:a16="http://schemas.microsoft.com/office/drawing/2014/main" id="{BA7AD1FA-1663-4264-A3A2-88390778725C}"/>
            </a:ext>
          </a:extLst>
        </xdr:cNvPr>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6" name="直線コネクタ 305">
          <a:extLst>
            <a:ext uri="{FF2B5EF4-FFF2-40B4-BE49-F238E27FC236}">
              <a16:creationId xmlns:a16="http://schemas.microsoft.com/office/drawing/2014/main" id="{9FD388D5-E217-429C-9BE0-43C5BBF81EC3}"/>
            </a:ext>
          </a:extLst>
        </xdr:cNvPr>
        <xdr:cNvCxnSpPr/>
      </xdr:nvCxnSpPr>
      <xdr:spPr>
        <a:xfrm>
          <a:off x="5956300" y="14319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7" name="テキスト ボックス 306">
          <a:extLst>
            <a:ext uri="{FF2B5EF4-FFF2-40B4-BE49-F238E27FC236}">
              <a16:creationId xmlns:a16="http://schemas.microsoft.com/office/drawing/2014/main" id="{B00C1DEB-A7A8-4322-B9A5-CD8C672B9723}"/>
            </a:ext>
          </a:extLst>
        </xdr:cNvPr>
        <xdr:cNvSpPr txBox="1"/>
      </xdr:nvSpPr>
      <xdr:spPr>
        <a:xfrm>
          <a:off x="55272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8" name="直線コネクタ 307">
          <a:extLst>
            <a:ext uri="{FF2B5EF4-FFF2-40B4-BE49-F238E27FC236}">
              <a16:creationId xmlns:a16="http://schemas.microsoft.com/office/drawing/2014/main" id="{B1415C8E-7A29-4DD4-B889-B320874D0820}"/>
            </a:ext>
          </a:extLst>
        </xdr:cNvPr>
        <xdr:cNvCxnSpPr/>
      </xdr:nvCxnSpPr>
      <xdr:spPr>
        <a:xfrm>
          <a:off x="5956300" y="13950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9" name="テキスト ボックス 308">
          <a:extLst>
            <a:ext uri="{FF2B5EF4-FFF2-40B4-BE49-F238E27FC236}">
              <a16:creationId xmlns:a16="http://schemas.microsoft.com/office/drawing/2014/main" id="{AF2036A5-2603-46C7-9A37-138E2EBCBC8A}"/>
            </a:ext>
          </a:extLst>
        </xdr:cNvPr>
        <xdr:cNvSpPr txBox="1"/>
      </xdr:nvSpPr>
      <xdr:spPr>
        <a:xfrm>
          <a:off x="552722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0" name="直線コネクタ 309">
          <a:extLst>
            <a:ext uri="{FF2B5EF4-FFF2-40B4-BE49-F238E27FC236}">
              <a16:creationId xmlns:a16="http://schemas.microsoft.com/office/drawing/2014/main" id="{76A8CC65-7449-489C-BF20-D36F3F2442D7}"/>
            </a:ext>
          </a:extLst>
        </xdr:cNvPr>
        <xdr:cNvCxnSpPr/>
      </xdr:nvCxnSpPr>
      <xdr:spPr>
        <a:xfrm>
          <a:off x="5956300" y="13582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1" name="テキスト ボックス 310">
          <a:extLst>
            <a:ext uri="{FF2B5EF4-FFF2-40B4-BE49-F238E27FC236}">
              <a16:creationId xmlns:a16="http://schemas.microsoft.com/office/drawing/2014/main" id="{E605ED65-2BDA-4DF0-A7E8-3EB634361FBB}"/>
            </a:ext>
          </a:extLst>
        </xdr:cNvPr>
        <xdr:cNvSpPr txBox="1"/>
      </xdr:nvSpPr>
      <xdr:spPr>
        <a:xfrm>
          <a:off x="55272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2" name="直線コネクタ 311">
          <a:extLst>
            <a:ext uri="{FF2B5EF4-FFF2-40B4-BE49-F238E27FC236}">
              <a16:creationId xmlns:a16="http://schemas.microsoft.com/office/drawing/2014/main" id="{D93B118E-394E-4A9D-A8A0-52D7BC22A59F}"/>
            </a:ext>
          </a:extLst>
        </xdr:cNvPr>
        <xdr:cNvCxnSpPr/>
      </xdr:nvCxnSpPr>
      <xdr:spPr>
        <a:xfrm>
          <a:off x="5956300" y="13214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3" name="テキスト ボックス 312">
          <a:extLst>
            <a:ext uri="{FF2B5EF4-FFF2-40B4-BE49-F238E27FC236}">
              <a16:creationId xmlns:a16="http://schemas.microsoft.com/office/drawing/2014/main" id="{78D3F57C-3762-47FE-8F62-5D05FA2E0E35}"/>
            </a:ext>
          </a:extLst>
        </xdr:cNvPr>
        <xdr:cNvSpPr txBox="1"/>
      </xdr:nvSpPr>
      <xdr:spPr>
        <a:xfrm>
          <a:off x="552722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4" name="直線コネクタ 313">
          <a:extLst>
            <a:ext uri="{FF2B5EF4-FFF2-40B4-BE49-F238E27FC236}">
              <a16:creationId xmlns:a16="http://schemas.microsoft.com/office/drawing/2014/main" id="{1B05E59C-B6E0-4D0B-9D3B-5E219CE1C173}"/>
            </a:ext>
          </a:extLst>
        </xdr:cNvPr>
        <xdr:cNvCxnSpPr/>
      </xdr:nvCxnSpPr>
      <xdr:spPr>
        <a:xfrm>
          <a:off x="5956300" y="12852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5" name="テキスト ボックス 314">
          <a:extLst>
            <a:ext uri="{FF2B5EF4-FFF2-40B4-BE49-F238E27FC236}">
              <a16:creationId xmlns:a16="http://schemas.microsoft.com/office/drawing/2014/main" id="{5313DFFC-DE87-401A-80DF-C62CD51F6EAB}"/>
            </a:ext>
          </a:extLst>
        </xdr:cNvPr>
        <xdr:cNvSpPr txBox="1"/>
      </xdr:nvSpPr>
      <xdr:spPr>
        <a:xfrm>
          <a:off x="552722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6" name="直線コネクタ 315">
          <a:extLst>
            <a:ext uri="{FF2B5EF4-FFF2-40B4-BE49-F238E27FC236}">
              <a16:creationId xmlns:a16="http://schemas.microsoft.com/office/drawing/2014/main" id="{C1E506FC-640D-457B-9C96-6753FABCDFCF}"/>
            </a:ext>
          </a:extLst>
        </xdr:cNvPr>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7" name="テキスト ボックス 316">
          <a:extLst>
            <a:ext uri="{FF2B5EF4-FFF2-40B4-BE49-F238E27FC236}">
              <a16:creationId xmlns:a16="http://schemas.microsoft.com/office/drawing/2014/main" id="{C19D4CEB-99F7-406D-9079-2DCD1C1AAE58}"/>
            </a:ext>
          </a:extLst>
        </xdr:cNvPr>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8" name="【公営住宅】&#10;一人当たり面積グラフ枠">
          <a:extLst>
            <a:ext uri="{FF2B5EF4-FFF2-40B4-BE49-F238E27FC236}">
              <a16:creationId xmlns:a16="http://schemas.microsoft.com/office/drawing/2014/main" id="{D5807B84-A76B-4EEE-B256-9BE3ACDDFCB9}"/>
            </a:ext>
          </a:extLst>
        </xdr:cNvPr>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131445</xdr:rowOff>
    </xdr:from>
    <xdr:to>
      <xdr:col>54</xdr:col>
      <xdr:colOff>189865</xdr:colOff>
      <xdr:row>86</xdr:row>
      <xdr:rowOff>82296</xdr:rowOff>
    </xdr:to>
    <xdr:cxnSp macro="">
      <xdr:nvCxnSpPr>
        <xdr:cNvPr id="319" name="直線コネクタ 318">
          <a:extLst>
            <a:ext uri="{FF2B5EF4-FFF2-40B4-BE49-F238E27FC236}">
              <a16:creationId xmlns:a16="http://schemas.microsoft.com/office/drawing/2014/main" id="{668949AB-C64B-455F-AFF5-B8484F8A5190}"/>
            </a:ext>
          </a:extLst>
        </xdr:cNvPr>
        <xdr:cNvCxnSpPr/>
      </xdr:nvCxnSpPr>
      <xdr:spPr>
        <a:xfrm flipV="1">
          <a:off x="9429115" y="12850495"/>
          <a:ext cx="0" cy="1436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86123</xdr:rowOff>
    </xdr:from>
    <xdr:ext cx="469744" cy="259045"/>
    <xdr:sp macro="" textlink="">
      <xdr:nvSpPr>
        <xdr:cNvPr id="320" name="【公営住宅】&#10;一人当たり面積最小値テキスト">
          <a:extLst>
            <a:ext uri="{FF2B5EF4-FFF2-40B4-BE49-F238E27FC236}">
              <a16:creationId xmlns:a16="http://schemas.microsoft.com/office/drawing/2014/main" id="{0E48DC49-F78D-453B-852F-FBFEA49C7DCC}"/>
            </a:ext>
          </a:extLst>
        </xdr:cNvPr>
        <xdr:cNvSpPr txBox="1"/>
      </xdr:nvSpPr>
      <xdr:spPr>
        <a:xfrm>
          <a:off x="9467850" y="14291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82296</xdr:rowOff>
    </xdr:from>
    <xdr:to>
      <xdr:col>55</xdr:col>
      <xdr:colOff>88900</xdr:colOff>
      <xdr:row>86</xdr:row>
      <xdr:rowOff>82296</xdr:rowOff>
    </xdr:to>
    <xdr:cxnSp macro="">
      <xdr:nvCxnSpPr>
        <xdr:cNvPr id="321" name="直線コネクタ 320">
          <a:extLst>
            <a:ext uri="{FF2B5EF4-FFF2-40B4-BE49-F238E27FC236}">
              <a16:creationId xmlns:a16="http://schemas.microsoft.com/office/drawing/2014/main" id="{96DBFC84-655C-456F-8593-9A21CBEA4AC9}"/>
            </a:ext>
          </a:extLst>
        </xdr:cNvPr>
        <xdr:cNvCxnSpPr/>
      </xdr:nvCxnSpPr>
      <xdr:spPr>
        <a:xfrm>
          <a:off x="9359900" y="1428724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78122</xdr:rowOff>
    </xdr:from>
    <xdr:ext cx="469744" cy="259045"/>
    <xdr:sp macro="" textlink="">
      <xdr:nvSpPr>
        <xdr:cNvPr id="322" name="【公営住宅】&#10;一人当たり面積最大値テキスト">
          <a:extLst>
            <a:ext uri="{FF2B5EF4-FFF2-40B4-BE49-F238E27FC236}">
              <a16:creationId xmlns:a16="http://schemas.microsoft.com/office/drawing/2014/main" id="{89F62993-E1BE-419E-B43B-ED346F4B93DE}"/>
            </a:ext>
          </a:extLst>
        </xdr:cNvPr>
        <xdr:cNvSpPr txBox="1"/>
      </xdr:nvSpPr>
      <xdr:spPr>
        <a:xfrm>
          <a:off x="9467850" y="12632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131445</xdr:rowOff>
    </xdr:from>
    <xdr:to>
      <xdr:col>55</xdr:col>
      <xdr:colOff>88900</xdr:colOff>
      <xdr:row>77</xdr:row>
      <xdr:rowOff>131445</xdr:rowOff>
    </xdr:to>
    <xdr:cxnSp macro="">
      <xdr:nvCxnSpPr>
        <xdr:cNvPr id="323" name="直線コネクタ 322">
          <a:extLst>
            <a:ext uri="{FF2B5EF4-FFF2-40B4-BE49-F238E27FC236}">
              <a16:creationId xmlns:a16="http://schemas.microsoft.com/office/drawing/2014/main" id="{FB594565-F717-4566-9CA8-97E6751F1322}"/>
            </a:ext>
          </a:extLst>
        </xdr:cNvPr>
        <xdr:cNvCxnSpPr/>
      </xdr:nvCxnSpPr>
      <xdr:spPr>
        <a:xfrm>
          <a:off x="9359900" y="1285049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81170</xdr:rowOff>
    </xdr:from>
    <xdr:ext cx="469744" cy="259045"/>
    <xdr:sp macro="" textlink="">
      <xdr:nvSpPr>
        <xdr:cNvPr id="324" name="【公営住宅】&#10;一人当たり面積平均値テキスト">
          <a:extLst>
            <a:ext uri="{FF2B5EF4-FFF2-40B4-BE49-F238E27FC236}">
              <a16:creationId xmlns:a16="http://schemas.microsoft.com/office/drawing/2014/main" id="{C55623E7-FB7C-448F-B086-C3D688E913E1}"/>
            </a:ext>
          </a:extLst>
        </xdr:cNvPr>
        <xdr:cNvSpPr txBox="1"/>
      </xdr:nvSpPr>
      <xdr:spPr>
        <a:xfrm>
          <a:off x="9467850" y="139559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102743</xdr:rowOff>
    </xdr:from>
    <xdr:to>
      <xdr:col>55</xdr:col>
      <xdr:colOff>50800</xdr:colOff>
      <xdr:row>85</xdr:row>
      <xdr:rowOff>32893</xdr:rowOff>
    </xdr:to>
    <xdr:sp macro="" textlink="">
      <xdr:nvSpPr>
        <xdr:cNvPr id="325" name="フローチャート: 判断 324">
          <a:extLst>
            <a:ext uri="{FF2B5EF4-FFF2-40B4-BE49-F238E27FC236}">
              <a16:creationId xmlns:a16="http://schemas.microsoft.com/office/drawing/2014/main" id="{F665A498-4986-4EAD-8803-C0E84B3A5AF1}"/>
            </a:ext>
          </a:extLst>
        </xdr:cNvPr>
        <xdr:cNvSpPr/>
      </xdr:nvSpPr>
      <xdr:spPr>
        <a:xfrm>
          <a:off x="9398000" y="1397749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113792</xdr:rowOff>
    </xdr:from>
    <xdr:to>
      <xdr:col>50</xdr:col>
      <xdr:colOff>165100</xdr:colOff>
      <xdr:row>85</xdr:row>
      <xdr:rowOff>43942</xdr:rowOff>
    </xdr:to>
    <xdr:sp macro="" textlink="">
      <xdr:nvSpPr>
        <xdr:cNvPr id="326" name="フローチャート: 判断 325">
          <a:extLst>
            <a:ext uri="{FF2B5EF4-FFF2-40B4-BE49-F238E27FC236}">
              <a16:creationId xmlns:a16="http://schemas.microsoft.com/office/drawing/2014/main" id="{B17DE2BF-F221-4C51-9946-773B8EBEE2CD}"/>
            </a:ext>
          </a:extLst>
        </xdr:cNvPr>
        <xdr:cNvSpPr/>
      </xdr:nvSpPr>
      <xdr:spPr>
        <a:xfrm>
          <a:off x="8636000" y="1398854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32258</xdr:rowOff>
    </xdr:from>
    <xdr:to>
      <xdr:col>46</xdr:col>
      <xdr:colOff>38100</xdr:colOff>
      <xdr:row>85</xdr:row>
      <xdr:rowOff>133858</xdr:rowOff>
    </xdr:to>
    <xdr:sp macro="" textlink="">
      <xdr:nvSpPr>
        <xdr:cNvPr id="327" name="フローチャート: 判断 326">
          <a:extLst>
            <a:ext uri="{FF2B5EF4-FFF2-40B4-BE49-F238E27FC236}">
              <a16:creationId xmlns:a16="http://schemas.microsoft.com/office/drawing/2014/main" id="{CF2AA80F-0EC8-4F99-8698-1990F4F64107}"/>
            </a:ext>
          </a:extLst>
        </xdr:cNvPr>
        <xdr:cNvSpPr/>
      </xdr:nvSpPr>
      <xdr:spPr>
        <a:xfrm>
          <a:off x="7842250" y="1407210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34162</xdr:rowOff>
    </xdr:from>
    <xdr:to>
      <xdr:col>41</xdr:col>
      <xdr:colOff>101600</xdr:colOff>
      <xdr:row>85</xdr:row>
      <xdr:rowOff>135762</xdr:rowOff>
    </xdr:to>
    <xdr:sp macro="" textlink="">
      <xdr:nvSpPr>
        <xdr:cNvPr id="328" name="フローチャート: 判断 327">
          <a:extLst>
            <a:ext uri="{FF2B5EF4-FFF2-40B4-BE49-F238E27FC236}">
              <a16:creationId xmlns:a16="http://schemas.microsoft.com/office/drawing/2014/main" id="{20701EBB-5080-4CA5-9CBC-D0A5841875A3}"/>
            </a:ext>
          </a:extLst>
        </xdr:cNvPr>
        <xdr:cNvSpPr/>
      </xdr:nvSpPr>
      <xdr:spPr>
        <a:xfrm>
          <a:off x="7029450" y="1407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31496</xdr:rowOff>
    </xdr:from>
    <xdr:to>
      <xdr:col>36</xdr:col>
      <xdr:colOff>165100</xdr:colOff>
      <xdr:row>85</xdr:row>
      <xdr:rowOff>133096</xdr:rowOff>
    </xdr:to>
    <xdr:sp macro="" textlink="">
      <xdr:nvSpPr>
        <xdr:cNvPr id="329" name="フローチャート: 判断 328">
          <a:extLst>
            <a:ext uri="{FF2B5EF4-FFF2-40B4-BE49-F238E27FC236}">
              <a16:creationId xmlns:a16="http://schemas.microsoft.com/office/drawing/2014/main" id="{A138ABA7-B76A-4396-ACD3-D46DE2294900}"/>
            </a:ext>
          </a:extLst>
        </xdr:cNvPr>
        <xdr:cNvSpPr/>
      </xdr:nvSpPr>
      <xdr:spPr>
        <a:xfrm>
          <a:off x="6235700" y="1407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98058CBA-EBC3-4263-BB5D-E009B0F27A3F}"/>
            </a:ext>
          </a:extLst>
        </xdr:cNvPr>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AF48CD6D-0741-4B85-9474-92EBE75D0202}"/>
            </a:ext>
          </a:extLst>
        </xdr:cNvPr>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B26670BE-F13F-4C7B-8679-2F03D9BF2846}"/>
            </a:ext>
          </a:extLst>
        </xdr:cNvPr>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3" name="テキスト ボックス 332">
          <a:extLst>
            <a:ext uri="{FF2B5EF4-FFF2-40B4-BE49-F238E27FC236}">
              <a16:creationId xmlns:a16="http://schemas.microsoft.com/office/drawing/2014/main" id="{64256F7C-E21D-450E-8F26-1DEFA1D2BF24}"/>
            </a:ext>
          </a:extLst>
        </xdr:cNvPr>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4" name="テキスト ボックス 333">
          <a:extLst>
            <a:ext uri="{FF2B5EF4-FFF2-40B4-BE49-F238E27FC236}">
              <a16:creationId xmlns:a16="http://schemas.microsoft.com/office/drawing/2014/main" id="{3955E39F-DCCB-4170-944F-9B8908303B9E}"/>
            </a:ext>
          </a:extLst>
        </xdr:cNvPr>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82931</xdr:rowOff>
    </xdr:from>
    <xdr:to>
      <xdr:col>46</xdr:col>
      <xdr:colOff>38100</xdr:colOff>
      <xdr:row>85</xdr:row>
      <xdr:rowOff>13081</xdr:rowOff>
    </xdr:to>
    <xdr:sp macro="" textlink="">
      <xdr:nvSpPr>
        <xdr:cNvPr id="335" name="楕円 334">
          <a:extLst>
            <a:ext uri="{FF2B5EF4-FFF2-40B4-BE49-F238E27FC236}">
              <a16:creationId xmlns:a16="http://schemas.microsoft.com/office/drawing/2014/main" id="{E084E374-DC8E-49E1-B087-2B1EC30FB49B}"/>
            </a:ext>
          </a:extLst>
        </xdr:cNvPr>
        <xdr:cNvSpPr/>
      </xdr:nvSpPr>
      <xdr:spPr>
        <a:xfrm>
          <a:off x="7842250" y="1395768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84455</xdr:rowOff>
    </xdr:from>
    <xdr:to>
      <xdr:col>41</xdr:col>
      <xdr:colOff>101600</xdr:colOff>
      <xdr:row>85</xdr:row>
      <xdr:rowOff>14605</xdr:rowOff>
    </xdr:to>
    <xdr:sp macro="" textlink="">
      <xdr:nvSpPr>
        <xdr:cNvPr id="336" name="楕円 335">
          <a:extLst>
            <a:ext uri="{FF2B5EF4-FFF2-40B4-BE49-F238E27FC236}">
              <a16:creationId xmlns:a16="http://schemas.microsoft.com/office/drawing/2014/main" id="{69255FE3-F4FB-494E-92DD-FE508B014E9B}"/>
            </a:ext>
          </a:extLst>
        </xdr:cNvPr>
        <xdr:cNvSpPr/>
      </xdr:nvSpPr>
      <xdr:spPr>
        <a:xfrm>
          <a:off x="7029450" y="1395920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133731</xdr:rowOff>
    </xdr:from>
    <xdr:to>
      <xdr:col>45</xdr:col>
      <xdr:colOff>177800</xdr:colOff>
      <xdr:row>84</xdr:row>
      <xdr:rowOff>135255</xdr:rowOff>
    </xdr:to>
    <xdr:cxnSp macro="">
      <xdr:nvCxnSpPr>
        <xdr:cNvPr id="337" name="直線コネクタ 336">
          <a:extLst>
            <a:ext uri="{FF2B5EF4-FFF2-40B4-BE49-F238E27FC236}">
              <a16:creationId xmlns:a16="http://schemas.microsoft.com/office/drawing/2014/main" id="{94FB0EA6-BD17-4D59-B49F-4264466633C7}"/>
            </a:ext>
          </a:extLst>
        </xdr:cNvPr>
        <xdr:cNvCxnSpPr/>
      </xdr:nvCxnSpPr>
      <xdr:spPr>
        <a:xfrm flipV="1">
          <a:off x="7080250" y="14008481"/>
          <a:ext cx="80645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86361</xdr:rowOff>
    </xdr:from>
    <xdr:to>
      <xdr:col>36</xdr:col>
      <xdr:colOff>165100</xdr:colOff>
      <xdr:row>85</xdr:row>
      <xdr:rowOff>16511</xdr:rowOff>
    </xdr:to>
    <xdr:sp macro="" textlink="">
      <xdr:nvSpPr>
        <xdr:cNvPr id="338" name="楕円 337">
          <a:extLst>
            <a:ext uri="{FF2B5EF4-FFF2-40B4-BE49-F238E27FC236}">
              <a16:creationId xmlns:a16="http://schemas.microsoft.com/office/drawing/2014/main" id="{AEAF60AF-F84D-4877-85E9-DC5AB74B05C2}"/>
            </a:ext>
          </a:extLst>
        </xdr:cNvPr>
        <xdr:cNvSpPr/>
      </xdr:nvSpPr>
      <xdr:spPr>
        <a:xfrm>
          <a:off x="6235700" y="1396111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135255</xdr:rowOff>
    </xdr:from>
    <xdr:to>
      <xdr:col>41</xdr:col>
      <xdr:colOff>50800</xdr:colOff>
      <xdr:row>84</xdr:row>
      <xdr:rowOff>137161</xdr:rowOff>
    </xdr:to>
    <xdr:cxnSp macro="">
      <xdr:nvCxnSpPr>
        <xdr:cNvPr id="339" name="直線コネクタ 338">
          <a:extLst>
            <a:ext uri="{FF2B5EF4-FFF2-40B4-BE49-F238E27FC236}">
              <a16:creationId xmlns:a16="http://schemas.microsoft.com/office/drawing/2014/main" id="{29038316-AE49-4AB0-A17E-F84114ED6DFE}"/>
            </a:ext>
          </a:extLst>
        </xdr:cNvPr>
        <xdr:cNvCxnSpPr/>
      </xdr:nvCxnSpPr>
      <xdr:spPr>
        <a:xfrm flipV="1">
          <a:off x="6286500" y="14010005"/>
          <a:ext cx="79375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60469</xdr:rowOff>
    </xdr:from>
    <xdr:ext cx="469744" cy="259045"/>
    <xdr:sp macro="" textlink="">
      <xdr:nvSpPr>
        <xdr:cNvPr id="340" name="n_1aveValue【公営住宅】&#10;一人当たり面積">
          <a:extLst>
            <a:ext uri="{FF2B5EF4-FFF2-40B4-BE49-F238E27FC236}">
              <a16:creationId xmlns:a16="http://schemas.microsoft.com/office/drawing/2014/main" id="{72CD07B4-45EE-420E-ABB0-CBBE0DE3E43E}"/>
            </a:ext>
          </a:extLst>
        </xdr:cNvPr>
        <xdr:cNvSpPr txBox="1"/>
      </xdr:nvSpPr>
      <xdr:spPr>
        <a:xfrm>
          <a:off x="8458277" y="13770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124985</xdr:rowOff>
    </xdr:from>
    <xdr:ext cx="469744" cy="259045"/>
    <xdr:sp macro="" textlink="">
      <xdr:nvSpPr>
        <xdr:cNvPr id="341" name="n_2aveValue【公営住宅】&#10;一人当たり面積">
          <a:extLst>
            <a:ext uri="{FF2B5EF4-FFF2-40B4-BE49-F238E27FC236}">
              <a16:creationId xmlns:a16="http://schemas.microsoft.com/office/drawing/2014/main" id="{D9AE22B0-7BEE-4EF7-9F43-0A4E7A83C248}"/>
            </a:ext>
          </a:extLst>
        </xdr:cNvPr>
        <xdr:cNvSpPr txBox="1"/>
      </xdr:nvSpPr>
      <xdr:spPr>
        <a:xfrm>
          <a:off x="7677227" y="14164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126889</xdr:rowOff>
    </xdr:from>
    <xdr:ext cx="469744" cy="259045"/>
    <xdr:sp macro="" textlink="">
      <xdr:nvSpPr>
        <xdr:cNvPr id="342" name="n_3aveValue【公営住宅】&#10;一人当たり面積">
          <a:extLst>
            <a:ext uri="{FF2B5EF4-FFF2-40B4-BE49-F238E27FC236}">
              <a16:creationId xmlns:a16="http://schemas.microsoft.com/office/drawing/2014/main" id="{7112E173-6BA9-422A-8AFD-57F25B67A772}"/>
            </a:ext>
          </a:extLst>
        </xdr:cNvPr>
        <xdr:cNvSpPr txBox="1"/>
      </xdr:nvSpPr>
      <xdr:spPr>
        <a:xfrm>
          <a:off x="6864427" y="14166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124223</xdr:rowOff>
    </xdr:from>
    <xdr:ext cx="469744" cy="259045"/>
    <xdr:sp macro="" textlink="">
      <xdr:nvSpPr>
        <xdr:cNvPr id="343" name="n_4aveValue【公営住宅】&#10;一人当たり面積">
          <a:extLst>
            <a:ext uri="{FF2B5EF4-FFF2-40B4-BE49-F238E27FC236}">
              <a16:creationId xmlns:a16="http://schemas.microsoft.com/office/drawing/2014/main" id="{8D70D6F8-EAB2-42A8-9BD1-3E4E400E8862}"/>
            </a:ext>
          </a:extLst>
        </xdr:cNvPr>
        <xdr:cNvSpPr txBox="1"/>
      </xdr:nvSpPr>
      <xdr:spPr>
        <a:xfrm>
          <a:off x="6070677" y="14164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29608</xdr:rowOff>
    </xdr:from>
    <xdr:ext cx="469744" cy="259045"/>
    <xdr:sp macro="" textlink="">
      <xdr:nvSpPr>
        <xdr:cNvPr id="344" name="n_2mainValue【公営住宅】&#10;一人当たり面積">
          <a:extLst>
            <a:ext uri="{FF2B5EF4-FFF2-40B4-BE49-F238E27FC236}">
              <a16:creationId xmlns:a16="http://schemas.microsoft.com/office/drawing/2014/main" id="{86EBDE51-1BBA-4284-86FD-04BF8763A490}"/>
            </a:ext>
          </a:extLst>
        </xdr:cNvPr>
        <xdr:cNvSpPr txBox="1"/>
      </xdr:nvSpPr>
      <xdr:spPr>
        <a:xfrm>
          <a:off x="7677227" y="13739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31132</xdr:rowOff>
    </xdr:from>
    <xdr:ext cx="469744" cy="259045"/>
    <xdr:sp macro="" textlink="">
      <xdr:nvSpPr>
        <xdr:cNvPr id="345" name="n_3mainValue【公営住宅】&#10;一人当たり面積">
          <a:extLst>
            <a:ext uri="{FF2B5EF4-FFF2-40B4-BE49-F238E27FC236}">
              <a16:creationId xmlns:a16="http://schemas.microsoft.com/office/drawing/2014/main" id="{10CEC122-1324-402C-8D93-3CC317719D68}"/>
            </a:ext>
          </a:extLst>
        </xdr:cNvPr>
        <xdr:cNvSpPr txBox="1"/>
      </xdr:nvSpPr>
      <xdr:spPr>
        <a:xfrm>
          <a:off x="6864427" y="1374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33038</xdr:rowOff>
    </xdr:from>
    <xdr:ext cx="469744" cy="259045"/>
    <xdr:sp macro="" textlink="">
      <xdr:nvSpPr>
        <xdr:cNvPr id="346" name="n_4mainValue【公営住宅】&#10;一人当たり面積">
          <a:extLst>
            <a:ext uri="{FF2B5EF4-FFF2-40B4-BE49-F238E27FC236}">
              <a16:creationId xmlns:a16="http://schemas.microsoft.com/office/drawing/2014/main" id="{E39897DE-576F-44A6-B1B5-D0600B54428D}"/>
            </a:ext>
          </a:extLst>
        </xdr:cNvPr>
        <xdr:cNvSpPr txBox="1"/>
      </xdr:nvSpPr>
      <xdr:spPr>
        <a:xfrm>
          <a:off x="6070677" y="13742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7" name="正方形/長方形 346">
          <a:extLst>
            <a:ext uri="{FF2B5EF4-FFF2-40B4-BE49-F238E27FC236}">
              <a16:creationId xmlns:a16="http://schemas.microsoft.com/office/drawing/2014/main" id="{FEFDFA4B-FDDD-4892-AF78-9A0C08B0C6A4}"/>
            </a:ext>
          </a:extLst>
        </xdr:cNvPr>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8" name="正方形/長方形 347">
          <a:extLst>
            <a:ext uri="{FF2B5EF4-FFF2-40B4-BE49-F238E27FC236}">
              <a16:creationId xmlns:a16="http://schemas.microsoft.com/office/drawing/2014/main" id="{AFA25B6D-42BD-4EB9-889B-CD338C3F0A47}"/>
            </a:ext>
          </a:extLst>
        </xdr:cNvPr>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9" name="正方形/長方形 348">
          <a:extLst>
            <a:ext uri="{FF2B5EF4-FFF2-40B4-BE49-F238E27FC236}">
              <a16:creationId xmlns:a16="http://schemas.microsoft.com/office/drawing/2014/main" id="{D68A8A10-095F-4651-93F9-61654036E353}"/>
            </a:ext>
          </a:extLst>
        </xdr:cNvPr>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0" name="正方形/長方形 349">
          <a:extLst>
            <a:ext uri="{FF2B5EF4-FFF2-40B4-BE49-F238E27FC236}">
              <a16:creationId xmlns:a16="http://schemas.microsoft.com/office/drawing/2014/main" id="{BF944B05-9B4E-48DC-B804-360DDC71A0F9}"/>
            </a:ext>
          </a:extLst>
        </xdr:cNvPr>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1" name="正方形/長方形 350">
          <a:extLst>
            <a:ext uri="{FF2B5EF4-FFF2-40B4-BE49-F238E27FC236}">
              <a16:creationId xmlns:a16="http://schemas.microsoft.com/office/drawing/2014/main" id="{CCAE7ACB-1C71-467B-B924-D290CD21EF17}"/>
            </a:ext>
          </a:extLst>
        </xdr:cNvPr>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2" name="正方形/長方形 351">
          <a:extLst>
            <a:ext uri="{FF2B5EF4-FFF2-40B4-BE49-F238E27FC236}">
              <a16:creationId xmlns:a16="http://schemas.microsoft.com/office/drawing/2014/main" id="{F03AA708-6585-4289-9328-DD3D69C9B384}"/>
            </a:ext>
          </a:extLst>
        </xdr:cNvPr>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3" name="正方形/長方形 352">
          <a:extLst>
            <a:ext uri="{FF2B5EF4-FFF2-40B4-BE49-F238E27FC236}">
              <a16:creationId xmlns:a16="http://schemas.microsoft.com/office/drawing/2014/main" id="{8C9FCA7D-639E-4952-B1AD-BC0921B5B2FB}"/>
            </a:ext>
          </a:extLst>
        </xdr:cNvPr>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4" name="正方形/長方形 353">
          <a:extLst>
            <a:ext uri="{FF2B5EF4-FFF2-40B4-BE49-F238E27FC236}">
              <a16:creationId xmlns:a16="http://schemas.microsoft.com/office/drawing/2014/main" id="{E9406B70-6455-46AB-A60E-C8B929BC9093}"/>
            </a:ext>
          </a:extLst>
        </xdr:cNvPr>
        <xdr:cNvSpPr/>
      </xdr:nvSpPr>
      <xdr:spPr>
        <a:xfrm>
          <a:off x="685800" y="1619250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5" name="正方形/長方形 354">
          <a:extLst>
            <a:ext uri="{FF2B5EF4-FFF2-40B4-BE49-F238E27FC236}">
              <a16:creationId xmlns:a16="http://schemas.microsoft.com/office/drawing/2014/main" id="{CD33245C-D4B2-4F06-B427-C66E2A1F3201}"/>
            </a:ext>
          </a:extLst>
        </xdr:cNvPr>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6" name="正方形/長方形 355">
          <a:extLst>
            <a:ext uri="{FF2B5EF4-FFF2-40B4-BE49-F238E27FC236}">
              <a16:creationId xmlns:a16="http://schemas.microsoft.com/office/drawing/2014/main" id="{5476A509-AAD7-4189-AFA3-6F05BC7515B3}"/>
            </a:ext>
          </a:extLst>
        </xdr:cNvPr>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7" name="正方形/長方形 356">
          <a:extLst>
            <a:ext uri="{FF2B5EF4-FFF2-40B4-BE49-F238E27FC236}">
              <a16:creationId xmlns:a16="http://schemas.microsoft.com/office/drawing/2014/main" id="{0E6C0BEA-FBDB-4235-A6FA-9DB2D213754D}"/>
            </a:ext>
          </a:extLst>
        </xdr:cNvPr>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8" name="正方形/長方形 357">
          <a:extLst>
            <a:ext uri="{FF2B5EF4-FFF2-40B4-BE49-F238E27FC236}">
              <a16:creationId xmlns:a16="http://schemas.microsoft.com/office/drawing/2014/main" id="{C8081F6F-99D6-4E92-A4D2-82F08D7DBA26}"/>
            </a:ext>
          </a:extLst>
        </xdr:cNvPr>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9" name="正方形/長方形 358">
          <a:extLst>
            <a:ext uri="{FF2B5EF4-FFF2-40B4-BE49-F238E27FC236}">
              <a16:creationId xmlns:a16="http://schemas.microsoft.com/office/drawing/2014/main" id="{B23566FC-E09D-42DA-8E4A-E52E9F26D299}"/>
            </a:ext>
          </a:extLst>
        </xdr:cNvPr>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0" name="正方形/長方形 359">
          <a:extLst>
            <a:ext uri="{FF2B5EF4-FFF2-40B4-BE49-F238E27FC236}">
              <a16:creationId xmlns:a16="http://schemas.microsoft.com/office/drawing/2014/main" id="{6028ED93-EC56-4F5C-9C81-B049515901C8}"/>
            </a:ext>
          </a:extLst>
        </xdr:cNvPr>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1" name="正方形/長方形 360">
          <a:extLst>
            <a:ext uri="{FF2B5EF4-FFF2-40B4-BE49-F238E27FC236}">
              <a16:creationId xmlns:a16="http://schemas.microsoft.com/office/drawing/2014/main" id="{8D44410B-3F6A-4599-B8F5-3AE2C107FF6B}"/>
            </a:ext>
          </a:extLst>
        </xdr:cNvPr>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2" name="正方形/長方形 361">
          <a:extLst>
            <a:ext uri="{FF2B5EF4-FFF2-40B4-BE49-F238E27FC236}">
              <a16:creationId xmlns:a16="http://schemas.microsoft.com/office/drawing/2014/main" id="{D6D67C09-22FC-45E6-A81F-8EF51433C09F}"/>
            </a:ext>
          </a:extLst>
        </xdr:cNvPr>
        <xdr:cNvSpPr/>
      </xdr:nvSpPr>
      <xdr:spPr>
        <a:xfrm>
          <a:off x="5956300" y="1619250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3" name="正方形/長方形 362">
          <a:extLst>
            <a:ext uri="{FF2B5EF4-FFF2-40B4-BE49-F238E27FC236}">
              <a16:creationId xmlns:a16="http://schemas.microsoft.com/office/drawing/2014/main" id="{4D98261F-DDA5-4772-8AF1-CFE1475AB57A}"/>
            </a:ext>
          </a:extLst>
        </xdr:cNvPr>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4" name="正方形/長方形 363">
          <a:extLst>
            <a:ext uri="{FF2B5EF4-FFF2-40B4-BE49-F238E27FC236}">
              <a16:creationId xmlns:a16="http://schemas.microsoft.com/office/drawing/2014/main" id="{AA873F69-452D-418E-9193-C00418858D90}"/>
            </a:ext>
          </a:extLst>
        </xdr:cNvPr>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5" name="正方形/長方形 364">
          <a:extLst>
            <a:ext uri="{FF2B5EF4-FFF2-40B4-BE49-F238E27FC236}">
              <a16:creationId xmlns:a16="http://schemas.microsoft.com/office/drawing/2014/main" id="{068075D3-98FA-49DF-B88E-6DD71165C81E}"/>
            </a:ext>
          </a:extLst>
        </xdr:cNvPr>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6" name="正方形/長方形 365">
          <a:extLst>
            <a:ext uri="{FF2B5EF4-FFF2-40B4-BE49-F238E27FC236}">
              <a16:creationId xmlns:a16="http://schemas.microsoft.com/office/drawing/2014/main" id="{0E895AFE-8C32-458D-B046-B02284DE5AC8}"/>
            </a:ext>
          </a:extLst>
        </xdr:cNvPr>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7" name="正方形/長方形 366">
          <a:extLst>
            <a:ext uri="{FF2B5EF4-FFF2-40B4-BE49-F238E27FC236}">
              <a16:creationId xmlns:a16="http://schemas.microsoft.com/office/drawing/2014/main" id="{4E76003B-16B3-40DE-B1B3-BE5A7327A2C4}"/>
            </a:ext>
          </a:extLst>
        </xdr:cNvPr>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8" name="正方形/長方形 367">
          <a:extLst>
            <a:ext uri="{FF2B5EF4-FFF2-40B4-BE49-F238E27FC236}">
              <a16:creationId xmlns:a16="http://schemas.microsoft.com/office/drawing/2014/main" id="{9D8BC37A-0D65-4855-A427-836D5DE3EE7E}"/>
            </a:ext>
          </a:extLst>
        </xdr:cNvPr>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9" name="正方形/長方形 368">
          <a:extLst>
            <a:ext uri="{FF2B5EF4-FFF2-40B4-BE49-F238E27FC236}">
              <a16:creationId xmlns:a16="http://schemas.microsoft.com/office/drawing/2014/main" id="{1CFEF672-5844-4D62-A0A1-F7855F62976C}"/>
            </a:ext>
          </a:extLst>
        </xdr:cNvPr>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0" name="正方形/長方形 369">
          <a:extLst>
            <a:ext uri="{FF2B5EF4-FFF2-40B4-BE49-F238E27FC236}">
              <a16:creationId xmlns:a16="http://schemas.microsoft.com/office/drawing/2014/main" id="{3F726AF3-6ACA-4D37-B0D7-1B26E5D18E67}"/>
            </a:ext>
          </a:extLst>
        </xdr:cNvPr>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1" name="テキスト ボックス 370">
          <a:extLst>
            <a:ext uri="{FF2B5EF4-FFF2-40B4-BE49-F238E27FC236}">
              <a16:creationId xmlns:a16="http://schemas.microsoft.com/office/drawing/2014/main" id="{D9BAA860-7F35-42D8-8A42-665B71662112}"/>
            </a:ext>
          </a:extLst>
        </xdr:cNvPr>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2" name="直線コネクタ 371">
          <a:extLst>
            <a:ext uri="{FF2B5EF4-FFF2-40B4-BE49-F238E27FC236}">
              <a16:creationId xmlns:a16="http://schemas.microsoft.com/office/drawing/2014/main" id="{B780F8B8-BC18-4007-B5F7-F904FAD47098}"/>
            </a:ext>
          </a:extLst>
        </xdr:cNvPr>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73" name="テキスト ボックス 372">
          <a:extLst>
            <a:ext uri="{FF2B5EF4-FFF2-40B4-BE49-F238E27FC236}">
              <a16:creationId xmlns:a16="http://schemas.microsoft.com/office/drawing/2014/main" id="{B4CCC34B-B4F8-4F33-80B5-F31AAEC96405}"/>
            </a:ext>
          </a:extLst>
        </xdr:cNvPr>
        <xdr:cNvSpPr txBox="1"/>
      </xdr:nvSpPr>
      <xdr:spPr>
        <a:xfrm>
          <a:off x="1079772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4" name="直線コネクタ 373">
          <a:extLst>
            <a:ext uri="{FF2B5EF4-FFF2-40B4-BE49-F238E27FC236}">
              <a16:creationId xmlns:a16="http://schemas.microsoft.com/office/drawing/2014/main" id="{0299B6FA-1C98-419F-AE43-AD14FFD4CE7A}"/>
            </a:ext>
          </a:extLst>
        </xdr:cNvPr>
        <xdr:cNvCxnSpPr/>
      </xdr:nvCxnSpPr>
      <xdr:spPr>
        <a:xfrm>
          <a:off x="11207750" y="6978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75" name="テキスト ボックス 374">
          <a:extLst>
            <a:ext uri="{FF2B5EF4-FFF2-40B4-BE49-F238E27FC236}">
              <a16:creationId xmlns:a16="http://schemas.microsoft.com/office/drawing/2014/main" id="{A2ABB60A-1649-43C3-9EF4-0B81A2F9F82D}"/>
            </a:ext>
          </a:extLst>
        </xdr:cNvPr>
        <xdr:cNvSpPr txBox="1"/>
      </xdr:nvSpPr>
      <xdr:spPr>
        <a:xfrm>
          <a:off x="107977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6" name="直線コネクタ 375">
          <a:extLst>
            <a:ext uri="{FF2B5EF4-FFF2-40B4-BE49-F238E27FC236}">
              <a16:creationId xmlns:a16="http://schemas.microsoft.com/office/drawing/2014/main" id="{6F12E532-0ED4-477B-A0E2-8016C33FCFF4}"/>
            </a:ext>
          </a:extLst>
        </xdr:cNvPr>
        <xdr:cNvCxnSpPr/>
      </xdr:nvCxnSpPr>
      <xdr:spPr>
        <a:xfrm>
          <a:off x="11207750" y="6610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7" name="テキスト ボックス 376">
          <a:extLst>
            <a:ext uri="{FF2B5EF4-FFF2-40B4-BE49-F238E27FC236}">
              <a16:creationId xmlns:a16="http://schemas.microsoft.com/office/drawing/2014/main" id="{93ADA79F-3F22-472A-A057-F4FFE1A79263}"/>
            </a:ext>
          </a:extLst>
        </xdr:cNvPr>
        <xdr:cNvSpPr txBox="1"/>
      </xdr:nvSpPr>
      <xdr:spPr>
        <a:xfrm>
          <a:off x="108427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8" name="直線コネクタ 377">
          <a:extLst>
            <a:ext uri="{FF2B5EF4-FFF2-40B4-BE49-F238E27FC236}">
              <a16:creationId xmlns:a16="http://schemas.microsoft.com/office/drawing/2014/main" id="{0341FEF7-53D0-41F2-83DE-1FEAFE9BDBC1}"/>
            </a:ext>
          </a:extLst>
        </xdr:cNvPr>
        <xdr:cNvCxnSpPr/>
      </xdr:nvCxnSpPr>
      <xdr:spPr>
        <a:xfrm>
          <a:off x="11207750" y="6248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9" name="テキスト ボックス 378">
          <a:extLst>
            <a:ext uri="{FF2B5EF4-FFF2-40B4-BE49-F238E27FC236}">
              <a16:creationId xmlns:a16="http://schemas.microsoft.com/office/drawing/2014/main" id="{631381DC-18C1-4589-9725-55D5BA986231}"/>
            </a:ext>
          </a:extLst>
        </xdr:cNvPr>
        <xdr:cNvSpPr txBox="1"/>
      </xdr:nvSpPr>
      <xdr:spPr>
        <a:xfrm>
          <a:off x="108427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0" name="直線コネクタ 379">
          <a:extLst>
            <a:ext uri="{FF2B5EF4-FFF2-40B4-BE49-F238E27FC236}">
              <a16:creationId xmlns:a16="http://schemas.microsoft.com/office/drawing/2014/main" id="{A1A261B1-2518-429E-8C1E-0CF931EE22D7}"/>
            </a:ext>
          </a:extLst>
        </xdr:cNvPr>
        <xdr:cNvCxnSpPr/>
      </xdr:nvCxnSpPr>
      <xdr:spPr>
        <a:xfrm>
          <a:off x="11207750" y="5880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1" name="テキスト ボックス 380">
          <a:extLst>
            <a:ext uri="{FF2B5EF4-FFF2-40B4-BE49-F238E27FC236}">
              <a16:creationId xmlns:a16="http://schemas.microsoft.com/office/drawing/2014/main" id="{02B8A6C6-70A5-49D9-82AF-1033D7754A11}"/>
            </a:ext>
          </a:extLst>
        </xdr:cNvPr>
        <xdr:cNvSpPr txBox="1"/>
      </xdr:nvSpPr>
      <xdr:spPr>
        <a:xfrm>
          <a:off x="108427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2" name="直線コネクタ 381">
          <a:extLst>
            <a:ext uri="{FF2B5EF4-FFF2-40B4-BE49-F238E27FC236}">
              <a16:creationId xmlns:a16="http://schemas.microsoft.com/office/drawing/2014/main" id="{06AF1508-8D55-4A6B-BC92-5F26E22C5955}"/>
            </a:ext>
          </a:extLst>
        </xdr:cNvPr>
        <xdr:cNvCxnSpPr/>
      </xdr:nvCxnSpPr>
      <xdr:spPr>
        <a:xfrm>
          <a:off x="11207750" y="5511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83" name="テキスト ボックス 382">
          <a:extLst>
            <a:ext uri="{FF2B5EF4-FFF2-40B4-BE49-F238E27FC236}">
              <a16:creationId xmlns:a16="http://schemas.microsoft.com/office/drawing/2014/main" id="{C512EACD-31BB-4CB0-B68B-5745F45B268A}"/>
            </a:ext>
          </a:extLst>
        </xdr:cNvPr>
        <xdr:cNvSpPr txBox="1"/>
      </xdr:nvSpPr>
      <xdr:spPr>
        <a:xfrm>
          <a:off x="108427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4" name="直線コネクタ 383">
          <a:extLst>
            <a:ext uri="{FF2B5EF4-FFF2-40B4-BE49-F238E27FC236}">
              <a16:creationId xmlns:a16="http://schemas.microsoft.com/office/drawing/2014/main" id="{E99DEEFE-8BDD-48E8-8555-793700D506B2}"/>
            </a:ext>
          </a:extLst>
        </xdr:cNvPr>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85" name="テキスト ボックス 384">
          <a:extLst>
            <a:ext uri="{FF2B5EF4-FFF2-40B4-BE49-F238E27FC236}">
              <a16:creationId xmlns:a16="http://schemas.microsoft.com/office/drawing/2014/main" id="{7D96489F-A04E-4C1A-82DA-874FDBA9F834}"/>
            </a:ext>
          </a:extLst>
        </xdr:cNvPr>
        <xdr:cNvSpPr txBox="1"/>
      </xdr:nvSpPr>
      <xdr:spPr>
        <a:xfrm>
          <a:off x="10906911" y="50076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6" name="【認定こども園・幼稚園・保育所】&#10;有形固定資産減価償却率グラフ枠">
          <a:extLst>
            <a:ext uri="{FF2B5EF4-FFF2-40B4-BE49-F238E27FC236}">
              <a16:creationId xmlns:a16="http://schemas.microsoft.com/office/drawing/2014/main" id="{37D6CB7E-49F1-4D07-A903-1884A33DDF7F}"/>
            </a:ext>
          </a:extLst>
        </xdr:cNvPr>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38100</xdr:rowOff>
    </xdr:from>
    <xdr:to>
      <xdr:col>85</xdr:col>
      <xdr:colOff>126364</xdr:colOff>
      <xdr:row>42</xdr:row>
      <xdr:rowOff>38100</xdr:rowOff>
    </xdr:to>
    <xdr:cxnSp macro="">
      <xdr:nvCxnSpPr>
        <xdr:cNvPr id="387" name="直線コネクタ 386">
          <a:extLst>
            <a:ext uri="{FF2B5EF4-FFF2-40B4-BE49-F238E27FC236}">
              <a16:creationId xmlns:a16="http://schemas.microsoft.com/office/drawing/2014/main" id="{A84497D0-46E3-42E9-A098-06B8B703C7E2}"/>
            </a:ext>
          </a:extLst>
        </xdr:cNvPr>
        <xdr:cNvCxnSpPr/>
      </xdr:nvCxnSpPr>
      <xdr:spPr>
        <a:xfrm flipV="1">
          <a:off x="14699614" y="549275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88" name="【認定こども園・幼稚園・保育所】&#10;有形固定資産減価償却率最小値テキスト">
          <a:extLst>
            <a:ext uri="{FF2B5EF4-FFF2-40B4-BE49-F238E27FC236}">
              <a16:creationId xmlns:a16="http://schemas.microsoft.com/office/drawing/2014/main" id="{ABF0FEC2-0DC3-44D1-9072-199F414E4960}"/>
            </a:ext>
          </a:extLst>
        </xdr:cNvPr>
        <xdr:cNvSpPr txBox="1"/>
      </xdr:nvSpPr>
      <xdr:spPr>
        <a:xfrm>
          <a:off x="14738350" y="6982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89" name="直線コネクタ 388">
          <a:extLst>
            <a:ext uri="{FF2B5EF4-FFF2-40B4-BE49-F238E27FC236}">
              <a16:creationId xmlns:a16="http://schemas.microsoft.com/office/drawing/2014/main" id="{B21BF252-5430-49F4-8FBD-B849F44A1D88}"/>
            </a:ext>
          </a:extLst>
        </xdr:cNvPr>
        <xdr:cNvCxnSpPr/>
      </xdr:nvCxnSpPr>
      <xdr:spPr>
        <a:xfrm>
          <a:off x="14611350" y="69786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156227</xdr:rowOff>
    </xdr:from>
    <xdr:ext cx="405111" cy="259045"/>
    <xdr:sp macro="" textlink="">
      <xdr:nvSpPr>
        <xdr:cNvPr id="390" name="【認定こども園・幼稚園・保育所】&#10;有形固定資産減価償却率最大値テキスト">
          <a:extLst>
            <a:ext uri="{FF2B5EF4-FFF2-40B4-BE49-F238E27FC236}">
              <a16:creationId xmlns:a16="http://schemas.microsoft.com/office/drawing/2014/main" id="{E7185EFE-82A2-4FF0-903D-73288938A1CB}"/>
            </a:ext>
          </a:extLst>
        </xdr:cNvPr>
        <xdr:cNvSpPr txBox="1"/>
      </xdr:nvSpPr>
      <xdr:spPr>
        <a:xfrm>
          <a:off x="14738350" y="5280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38100</xdr:rowOff>
    </xdr:from>
    <xdr:to>
      <xdr:col>86</xdr:col>
      <xdr:colOff>25400</xdr:colOff>
      <xdr:row>33</xdr:row>
      <xdr:rowOff>38100</xdr:rowOff>
    </xdr:to>
    <xdr:cxnSp macro="">
      <xdr:nvCxnSpPr>
        <xdr:cNvPr id="391" name="直線コネクタ 390">
          <a:extLst>
            <a:ext uri="{FF2B5EF4-FFF2-40B4-BE49-F238E27FC236}">
              <a16:creationId xmlns:a16="http://schemas.microsoft.com/office/drawing/2014/main" id="{F4329F17-8EBF-4BC3-8C9E-0BE39BEDC61C}"/>
            </a:ext>
          </a:extLst>
        </xdr:cNvPr>
        <xdr:cNvCxnSpPr/>
      </xdr:nvCxnSpPr>
      <xdr:spPr>
        <a:xfrm>
          <a:off x="14611350" y="54927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95267</xdr:rowOff>
    </xdr:from>
    <xdr:ext cx="405111" cy="259045"/>
    <xdr:sp macro="" textlink="">
      <xdr:nvSpPr>
        <xdr:cNvPr id="392" name="【認定こども園・幼稚園・保育所】&#10;有形固定資産減価償却率平均値テキスト">
          <a:extLst>
            <a:ext uri="{FF2B5EF4-FFF2-40B4-BE49-F238E27FC236}">
              <a16:creationId xmlns:a16="http://schemas.microsoft.com/office/drawing/2014/main" id="{C3868C3F-0E9D-4ADF-8BD2-54776F713DF6}"/>
            </a:ext>
          </a:extLst>
        </xdr:cNvPr>
        <xdr:cNvSpPr txBox="1"/>
      </xdr:nvSpPr>
      <xdr:spPr>
        <a:xfrm>
          <a:off x="14738350" y="60452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116840</xdr:rowOff>
    </xdr:from>
    <xdr:to>
      <xdr:col>85</xdr:col>
      <xdr:colOff>177800</xdr:colOff>
      <xdr:row>37</xdr:row>
      <xdr:rowOff>46990</xdr:rowOff>
    </xdr:to>
    <xdr:sp macro="" textlink="">
      <xdr:nvSpPr>
        <xdr:cNvPr id="393" name="フローチャート: 判断 392">
          <a:extLst>
            <a:ext uri="{FF2B5EF4-FFF2-40B4-BE49-F238E27FC236}">
              <a16:creationId xmlns:a16="http://schemas.microsoft.com/office/drawing/2014/main" id="{73E8FDF9-5823-4A35-B571-5B54B4604E05}"/>
            </a:ext>
          </a:extLst>
        </xdr:cNvPr>
        <xdr:cNvSpPr/>
      </xdr:nvSpPr>
      <xdr:spPr>
        <a:xfrm>
          <a:off x="14649450" y="606679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105410</xdr:rowOff>
    </xdr:from>
    <xdr:to>
      <xdr:col>81</xdr:col>
      <xdr:colOff>101600</xdr:colOff>
      <xdr:row>37</xdr:row>
      <xdr:rowOff>35560</xdr:rowOff>
    </xdr:to>
    <xdr:sp macro="" textlink="">
      <xdr:nvSpPr>
        <xdr:cNvPr id="394" name="フローチャート: 判断 393">
          <a:extLst>
            <a:ext uri="{FF2B5EF4-FFF2-40B4-BE49-F238E27FC236}">
              <a16:creationId xmlns:a16="http://schemas.microsoft.com/office/drawing/2014/main" id="{B0523B4B-0D5A-453A-9DB5-C068B2319E72}"/>
            </a:ext>
          </a:extLst>
        </xdr:cNvPr>
        <xdr:cNvSpPr/>
      </xdr:nvSpPr>
      <xdr:spPr>
        <a:xfrm>
          <a:off x="13887450" y="60553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92075</xdr:rowOff>
    </xdr:from>
    <xdr:to>
      <xdr:col>76</xdr:col>
      <xdr:colOff>165100</xdr:colOff>
      <xdr:row>38</xdr:row>
      <xdr:rowOff>22225</xdr:rowOff>
    </xdr:to>
    <xdr:sp macro="" textlink="">
      <xdr:nvSpPr>
        <xdr:cNvPr id="395" name="フローチャート: 判断 394">
          <a:extLst>
            <a:ext uri="{FF2B5EF4-FFF2-40B4-BE49-F238E27FC236}">
              <a16:creationId xmlns:a16="http://schemas.microsoft.com/office/drawing/2014/main" id="{542BB15C-96DB-495B-8B38-ECC70B3202F3}"/>
            </a:ext>
          </a:extLst>
        </xdr:cNvPr>
        <xdr:cNvSpPr/>
      </xdr:nvSpPr>
      <xdr:spPr>
        <a:xfrm>
          <a:off x="13093700" y="62071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114935</xdr:rowOff>
    </xdr:from>
    <xdr:to>
      <xdr:col>72</xdr:col>
      <xdr:colOff>38100</xdr:colOff>
      <xdr:row>38</xdr:row>
      <xdr:rowOff>45085</xdr:rowOff>
    </xdr:to>
    <xdr:sp macro="" textlink="">
      <xdr:nvSpPr>
        <xdr:cNvPr id="396" name="フローチャート: 判断 395">
          <a:extLst>
            <a:ext uri="{FF2B5EF4-FFF2-40B4-BE49-F238E27FC236}">
              <a16:creationId xmlns:a16="http://schemas.microsoft.com/office/drawing/2014/main" id="{C7259672-0CCC-4E3B-A334-60959C4D9204}"/>
            </a:ext>
          </a:extLst>
        </xdr:cNvPr>
        <xdr:cNvSpPr/>
      </xdr:nvSpPr>
      <xdr:spPr>
        <a:xfrm>
          <a:off x="12299950" y="622998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88265</xdr:rowOff>
    </xdr:from>
    <xdr:to>
      <xdr:col>67</xdr:col>
      <xdr:colOff>101600</xdr:colOff>
      <xdr:row>38</xdr:row>
      <xdr:rowOff>18415</xdr:rowOff>
    </xdr:to>
    <xdr:sp macro="" textlink="">
      <xdr:nvSpPr>
        <xdr:cNvPr id="397" name="フローチャート: 判断 396">
          <a:extLst>
            <a:ext uri="{FF2B5EF4-FFF2-40B4-BE49-F238E27FC236}">
              <a16:creationId xmlns:a16="http://schemas.microsoft.com/office/drawing/2014/main" id="{329EBC7E-6206-460D-91FE-5376FDCC2E8F}"/>
            </a:ext>
          </a:extLst>
        </xdr:cNvPr>
        <xdr:cNvSpPr/>
      </xdr:nvSpPr>
      <xdr:spPr>
        <a:xfrm>
          <a:off x="11487150" y="620331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8" name="テキスト ボックス 397">
          <a:extLst>
            <a:ext uri="{FF2B5EF4-FFF2-40B4-BE49-F238E27FC236}">
              <a16:creationId xmlns:a16="http://schemas.microsoft.com/office/drawing/2014/main" id="{C012F44C-F2C0-45C5-BFF8-3801AB39CDC2}"/>
            </a:ext>
          </a:extLst>
        </xdr:cNvPr>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9" name="テキスト ボックス 398">
          <a:extLst>
            <a:ext uri="{FF2B5EF4-FFF2-40B4-BE49-F238E27FC236}">
              <a16:creationId xmlns:a16="http://schemas.microsoft.com/office/drawing/2014/main" id="{8915F1F8-63AE-427B-8D43-074C6071E33F}"/>
            </a:ext>
          </a:extLst>
        </xdr:cNvPr>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0" name="テキスト ボックス 399">
          <a:extLst>
            <a:ext uri="{FF2B5EF4-FFF2-40B4-BE49-F238E27FC236}">
              <a16:creationId xmlns:a16="http://schemas.microsoft.com/office/drawing/2014/main" id="{94BA6E7E-AE54-44FA-A94E-A899218DC1AC}"/>
            </a:ext>
          </a:extLst>
        </xdr:cNvPr>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1" name="テキスト ボックス 400">
          <a:extLst>
            <a:ext uri="{FF2B5EF4-FFF2-40B4-BE49-F238E27FC236}">
              <a16:creationId xmlns:a16="http://schemas.microsoft.com/office/drawing/2014/main" id="{5E99E9F6-A8AE-4F6F-9DD5-329C7268B55A}"/>
            </a:ext>
          </a:extLst>
        </xdr:cNvPr>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2" name="テキスト ボックス 401">
          <a:extLst>
            <a:ext uri="{FF2B5EF4-FFF2-40B4-BE49-F238E27FC236}">
              <a16:creationId xmlns:a16="http://schemas.microsoft.com/office/drawing/2014/main" id="{D4344152-7F2D-48B6-A822-CA0ECA2EEC0F}"/>
            </a:ext>
          </a:extLst>
        </xdr:cNvPr>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40</xdr:row>
      <xdr:rowOff>67310</xdr:rowOff>
    </xdr:from>
    <xdr:to>
      <xdr:col>76</xdr:col>
      <xdr:colOff>165100</xdr:colOff>
      <xdr:row>40</xdr:row>
      <xdr:rowOff>168910</xdr:rowOff>
    </xdr:to>
    <xdr:sp macro="" textlink="">
      <xdr:nvSpPr>
        <xdr:cNvPr id="403" name="楕円 402">
          <a:extLst>
            <a:ext uri="{FF2B5EF4-FFF2-40B4-BE49-F238E27FC236}">
              <a16:creationId xmlns:a16="http://schemas.microsoft.com/office/drawing/2014/main" id="{60A869B9-28F3-46E2-A937-795EB59FC0E2}"/>
            </a:ext>
          </a:extLst>
        </xdr:cNvPr>
        <xdr:cNvSpPr/>
      </xdr:nvSpPr>
      <xdr:spPr>
        <a:xfrm>
          <a:off x="13093700" y="66776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40</xdr:row>
      <xdr:rowOff>67310</xdr:rowOff>
    </xdr:from>
    <xdr:to>
      <xdr:col>72</xdr:col>
      <xdr:colOff>38100</xdr:colOff>
      <xdr:row>40</xdr:row>
      <xdr:rowOff>168910</xdr:rowOff>
    </xdr:to>
    <xdr:sp macro="" textlink="">
      <xdr:nvSpPr>
        <xdr:cNvPr id="404" name="楕円 403">
          <a:extLst>
            <a:ext uri="{FF2B5EF4-FFF2-40B4-BE49-F238E27FC236}">
              <a16:creationId xmlns:a16="http://schemas.microsoft.com/office/drawing/2014/main" id="{D0E81CDE-B855-4AD0-90DA-342E9974AC55}"/>
            </a:ext>
          </a:extLst>
        </xdr:cNvPr>
        <xdr:cNvSpPr/>
      </xdr:nvSpPr>
      <xdr:spPr>
        <a:xfrm>
          <a:off x="12299950" y="667766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118110</xdr:rowOff>
    </xdr:from>
    <xdr:to>
      <xdr:col>76</xdr:col>
      <xdr:colOff>114300</xdr:colOff>
      <xdr:row>40</xdr:row>
      <xdr:rowOff>118110</xdr:rowOff>
    </xdr:to>
    <xdr:cxnSp macro="">
      <xdr:nvCxnSpPr>
        <xdr:cNvPr id="405" name="直線コネクタ 404">
          <a:extLst>
            <a:ext uri="{FF2B5EF4-FFF2-40B4-BE49-F238E27FC236}">
              <a16:creationId xmlns:a16="http://schemas.microsoft.com/office/drawing/2014/main" id="{60535FFE-18D1-4F09-B86B-337583C8EC55}"/>
            </a:ext>
          </a:extLst>
        </xdr:cNvPr>
        <xdr:cNvCxnSpPr/>
      </xdr:nvCxnSpPr>
      <xdr:spPr>
        <a:xfrm>
          <a:off x="12344400" y="672846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80645</xdr:rowOff>
    </xdr:from>
    <xdr:to>
      <xdr:col>67</xdr:col>
      <xdr:colOff>101600</xdr:colOff>
      <xdr:row>41</xdr:row>
      <xdr:rowOff>10795</xdr:rowOff>
    </xdr:to>
    <xdr:sp macro="" textlink="">
      <xdr:nvSpPr>
        <xdr:cNvPr id="406" name="楕円 405">
          <a:extLst>
            <a:ext uri="{FF2B5EF4-FFF2-40B4-BE49-F238E27FC236}">
              <a16:creationId xmlns:a16="http://schemas.microsoft.com/office/drawing/2014/main" id="{ABDC884C-0836-4237-A5FC-DFC3D9FC4B3F}"/>
            </a:ext>
          </a:extLst>
        </xdr:cNvPr>
        <xdr:cNvSpPr/>
      </xdr:nvSpPr>
      <xdr:spPr>
        <a:xfrm>
          <a:off x="11487150" y="669099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118110</xdr:rowOff>
    </xdr:from>
    <xdr:to>
      <xdr:col>71</xdr:col>
      <xdr:colOff>177800</xdr:colOff>
      <xdr:row>40</xdr:row>
      <xdr:rowOff>131445</xdr:rowOff>
    </xdr:to>
    <xdr:cxnSp macro="">
      <xdr:nvCxnSpPr>
        <xdr:cNvPr id="407" name="直線コネクタ 406">
          <a:extLst>
            <a:ext uri="{FF2B5EF4-FFF2-40B4-BE49-F238E27FC236}">
              <a16:creationId xmlns:a16="http://schemas.microsoft.com/office/drawing/2014/main" id="{D57CBEB7-30C3-4C57-A326-D178BBB478C0}"/>
            </a:ext>
          </a:extLst>
        </xdr:cNvPr>
        <xdr:cNvCxnSpPr/>
      </xdr:nvCxnSpPr>
      <xdr:spPr>
        <a:xfrm flipV="1">
          <a:off x="11537950" y="6728460"/>
          <a:ext cx="80645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52087</xdr:rowOff>
    </xdr:from>
    <xdr:ext cx="405111" cy="259045"/>
    <xdr:sp macro="" textlink="">
      <xdr:nvSpPr>
        <xdr:cNvPr id="408" name="n_1aveValue【認定こども園・幼稚園・保育所】&#10;有形固定資産減価償却率">
          <a:extLst>
            <a:ext uri="{FF2B5EF4-FFF2-40B4-BE49-F238E27FC236}">
              <a16:creationId xmlns:a16="http://schemas.microsoft.com/office/drawing/2014/main" id="{8638CE15-59B2-479D-8753-9409C5516093}"/>
            </a:ext>
          </a:extLst>
        </xdr:cNvPr>
        <xdr:cNvSpPr txBox="1"/>
      </xdr:nvSpPr>
      <xdr:spPr>
        <a:xfrm>
          <a:off x="13742044" y="5836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38752</xdr:rowOff>
    </xdr:from>
    <xdr:ext cx="405111" cy="259045"/>
    <xdr:sp macro="" textlink="">
      <xdr:nvSpPr>
        <xdr:cNvPr id="409" name="n_2aveValue【認定こども園・幼稚園・保育所】&#10;有形固定資産減価償却率">
          <a:extLst>
            <a:ext uri="{FF2B5EF4-FFF2-40B4-BE49-F238E27FC236}">
              <a16:creationId xmlns:a16="http://schemas.microsoft.com/office/drawing/2014/main" id="{75C94A6C-6DD0-4EB4-BC05-4E2A9CCBA0BA}"/>
            </a:ext>
          </a:extLst>
        </xdr:cNvPr>
        <xdr:cNvSpPr txBox="1"/>
      </xdr:nvSpPr>
      <xdr:spPr>
        <a:xfrm>
          <a:off x="12960994" y="5988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61612</xdr:rowOff>
    </xdr:from>
    <xdr:ext cx="405111" cy="259045"/>
    <xdr:sp macro="" textlink="">
      <xdr:nvSpPr>
        <xdr:cNvPr id="410" name="n_3aveValue【認定こども園・幼稚園・保育所】&#10;有形固定資産減価償却率">
          <a:extLst>
            <a:ext uri="{FF2B5EF4-FFF2-40B4-BE49-F238E27FC236}">
              <a16:creationId xmlns:a16="http://schemas.microsoft.com/office/drawing/2014/main" id="{74C2FCBF-C5B4-4110-A5DD-02EC0E70513E}"/>
            </a:ext>
          </a:extLst>
        </xdr:cNvPr>
        <xdr:cNvSpPr txBox="1"/>
      </xdr:nvSpPr>
      <xdr:spPr>
        <a:xfrm>
          <a:off x="12167244" y="6011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34942</xdr:rowOff>
    </xdr:from>
    <xdr:ext cx="405111" cy="259045"/>
    <xdr:sp macro="" textlink="">
      <xdr:nvSpPr>
        <xdr:cNvPr id="411" name="n_4aveValue【認定こども園・幼稚園・保育所】&#10;有形固定資産減価償却率">
          <a:extLst>
            <a:ext uri="{FF2B5EF4-FFF2-40B4-BE49-F238E27FC236}">
              <a16:creationId xmlns:a16="http://schemas.microsoft.com/office/drawing/2014/main" id="{03D81760-1F13-4D48-9F46-31F5098D3FA7}"/>
            </a:ext>
          </a:extLst>
        </xdr:cNvPr>
        <xdr:cNvSpPr txBox="1"/>
      </xdr:nvSpPr>
      <xdr:spPr>
        <a:xfrm>
          <a:off x="11354444" y="5984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160037</xdr:rowOff>
    </xdr:from>
    <xdr:ext cx="405111" cy="259045"/>
    <xdr:sp macro="" textlink="">
      <xdr:nvSpPr>
        <xdr:cNvPr id="412" name="n_2mainValue【認定こども園・幼稚園・保育所】&#10;有形固定資産減価償却率">
          <a:extLst>
            <a:ext uri="{FF2B5EF4-FFF2-40B4-BE49-F238E27FC236}">
              <a16:creationId xmlns:a16="http://schemas.microsoft.com/office/drawing/2014/main" id="{2B0BEC8C-DBD8-42F9-98C5-C7D302F4AB8D}"/>
            </a:ext>
          </a:extLst>
        </xdr:cNvPr>
        <xdr:cNvSpPr txBox="1"/>
      </xdr:nvSpPr>
      <xdr:spPr>
        <a:xfrm>
          <a:off x="12960994"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160037</xdr:rowOff>
    </xdr:from>
    <xdr:ext cx="405111" cy="259045"/>
    <xdr:sp macro="" textlink="">
      <xdr:nvSpPr>
        <xdr:cNvPr id="413" name="n_3mainValue【認定こども園・幼稚園・保育所】&#10;有形固定資産減価償却率">
          <a:extLst>
            <a:ext uri="{FF2B5EF4-FFF2-40B4-BE49-F238E27FC236}">
              <a16:creationId xmlns:a16="http://schemas.microsoft.com/office/drawing/2014/main" id="{FF57D0EC-7110-43D9-85A2-383DC7CC3C19}"/>
            </a:ext>
          </a:extLst>
        </xdr:cNvPr>
        <xdr:cNvSpPr txBox="1"/>
      </xdr:nvSpPr>
      <xdr:spPr>
        <a:xfrm>
          <a:off x="12167244"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1922</xdr:rowOff>
    </xdr:from>
    <xdr:ext cx="405111" cy="259045"/>
    <xdr:sp macro="" textlink="">
      <xdr:nvSpPr>
        <xdr:cNvPr id="414" name="n_4mainValue【認定こども園・幼稚園・保育所】&#10;有形固定資産減価償却率">
          <a:extLst>
            <a:ext uri="{FF2B5EF4-FFF2-40B4-BE49-F238E27FC236}">
              <a16:creationId xmlns:a16="http://schemas.microsoft.com/office/drawing/2014/main" id="{D250DC2C-0E2A-4584-84B0-56C565C5572C}"/>
            </a:ext>
          </a:extLst>
        </xdr:cNvPr>
        <xdr:cNvSpPr txBox="1"/>
      </xdr:nvSpPr>
      <xdr:spPr>
        <a:xfrm>
          <a:off x="11354444" y="677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5" name="正方形/長方形 414">
          <a:extLst>
            <a:ext uri="{FF2B5EF4-FFF2-40B4-BE49-F238E27FC236}">
              <a16:creationId xmlns:a16="http://schemas.microsoft.com/office/drawing/2014/main" id="{3D4F5755-B82C-4A1E-979E-32DB53B74A6E}"/>
            </a:ext>
          </a:extLst>
        </xdr:cNvPr>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6" name="正方形/長方形 415">
          <a:extLst>
            <a:ext uri="{FF2B5EF4-FFF2-40B4-BE49-F238E27FC236}">
              <a16:creationId xmlns:a16="http://schemas.microsoft.com/office/drawing/2014/main" id="{73DD3218-E764-4C7F-8EEA-36BEE2ED8636}"/>
            </a:ext>
          </a:extLst>
        </xdr:cNvPr>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7" name="正方形/長方形 416">
          <a:extLst>
            <a:ext uri="{FF2B5EF4-FFF2-40B4-BE49-F238E27FC236}">
              <a16:creationId xmlns:a16="http://schemas.microsoft.com/office/drawing/2014/main" id="{3A3857A5-825C-4F13-87A3-A33D2F4A8EA2}"/>
            </a:ext>
          </a:extLst>
        </xdr:cNvPr>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8" name="正方形/長方形 417">
          <a:extLst>
            <a:ext uri="{FF2B5EF4-FFF2-40B4-BE49-F238E27FC236}">
              <a16:creationId xmlns:a16="http://schemas.microsoft.com/office/drawing/2014/main" id="{24C386B4-5C6B-4FAC-99E8-CFF3E520E939}"/>
            </a:ext>
          </a:extLst>
        </xdr:cNvPr>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9" name="正方形/長方形 418">
          <a:extLst>
            <a:ext uri="{FF2B5EF4-FFF2-40B4-BE49-F238E27FC236}">
              <a16:creationId xmlns:a16="http://schemas.microsoft.com/office/drawing/2014/main" id="{F7B01CE2-3A74-4BF7-8F4B-E79D93DC9FB2}"/>
            </a:ext>
          </a:extLst>
        </xdr:cNvPr>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0" name="正方形/長方形 419">
          <a:extLst>
            <a:ext uri="{FF2B5EF4-FFF2-40B4-BE49-F238E27FC236}">
              <a16:creationId xmlns:a16="http://schemas.microsoft.com/office/drawing/2014/main" id="{4F0C7DEA-E3F4-4348-94FB-7AEE3B0D3C23}"/>
            </a:ext>
          </a:extLst>
        </xdr:cNvPr>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1" name="正方形/長方形 420">
          <a:extLst>
            <a:ext uri="{FF2B5EF4-FFF2-40B4-BE49-F238E27FC236}">
              <a16:creationId xmlns:a16="http://schemas.microsoft.com/office/drawing/2014/main" id="{0E9AD21D-3B6A-4CC5-87C6-7859B3C8F5C5}"/>
            </a:ext>
          </a:extLst>
        </xdr:cNvPr>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2" name="正方形/長方形 421">
          <a:extLst>
            <a:ext uri="{FF2B5EF4-FFF2-40B4-BE49-F238E27FC236}">
              <a16:creationId xmlns:a16="http://schemas.microsoft.com/office/drawing/2014/main" id="{C6F44B92-2E54-4731-A15A-B2530B583A1C}"/>
            </a:ext>
          </a:extLst>
        </xdr:cNvPr>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3" name="テキスト ボックス 422">
          <a:extLst>
            <a:ext uri="{FF2B5EF4-FFF2-40B4-BE49-F238E27FC236}">
              <a16:creationId xmlns:a16="http://schemas.microsoft.com/office/drawing/2014/main" id="{B29E49EB-4AEF-46F1-BC04-59379835E54B}"/>
            </a:ext>
          </a:extLst>
        </xdr:cNvPr>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4" name="直線コネクタ 423">
          <a:extLst>
            <a:ext uri="{FF2B5EF4-FFF2-40B4-BE49-F238E27FC236}">
              <a16:creationId xmlns:a16="http://schemas.microsoft.com/office/drawing/2014/main" id="{40029338-7927-4B9A-91C5-19A503B63C65}"/>
            </a:ext>
          </a:extLst>
        </xdr:cNvPr>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25" name="直線コネクタ 424">
          <a:extLst>
            <a:ext uri="{FF2B5EF4-FFF2-40B4-BE49-F238E27FC236}">
              <a16:creationId xmlns:a16="http://schemas.microsoft.com/office/drawing/2014/main" id="{F1FA43E4-12A2-4E0E-9E0B-784F547B8F0F}"/>
            </a:ext>
          </a:extLst>
        </xdr:cNvPr>
        <xdr:cNvCxnSpPr/>
      </xdr:nvCxnSpPr>
      <xdr:spPr>
        <a:xfrm>
          <a:off x="164592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26" name="テキスト ボックス 425">
          <a:extLst>
            <a:ext uri="{FF2B5EF4-FFF2-40B4-BE49-F238E27FC236}">
              <a16:creationId xmlns:a16="http://schemas.microsoft.com/office/drawing/2014/main" id="{F2971A31-C10B-4F1F-B023-579DAD70BAB5}"/>
            </a:ext>
          </a:extLst>
        </xdr:cNvPr>
        <xdr:cNvSpPr txBox="1"/>
      </xdr:nvSpPr>
      <xdr:spPr>
        <a:xfrm>
          <a:off x="1604917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27" name="直線コネクタ 426">
          <a:extLst>
            <a:ext uri="{FF2B5EF4-FFF2-40B4-BE49-F238E27FC236}">
              <a16:creationId xmlns:a16="http://schemas.microsoft.com/office/drawing/2014/main" id="{C385CAE2-F7A7-459C-8DB0-653700538BCA}"/>
            </a:ext>
          </a:extLst>
        </xdr:cNvPr>
        <xdr:cNvCxnSpPr/>
      </xdr:nvCxnSpPr>
      <xdr:spPr>
        <a:xfrm>
          <a:off x="164592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28" name="テキスト ボックス 427">
          <a:extLst>
            <a:ext uri="{FF2B5EF4-FFF2-40B4-BE49-F238E27FC236}">
              <a16:creationId xmlns:a16="http://schemas.microsoft.com/office/drawing/2014/main" id="{44B94262-AB61-4A09-86A0-A7C15873F441}"/>
            </a:ext>
          </a:extLst>
        </xdr:cNvPr>
        <xdr:cNvSpPr txBox="1"/>
      </xdr:nvSpPr>
      <xdr:spPr>
        <a:xfrm>
          <a:off x="16049171" y="6474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29" name="直線コネクタ 428">
          <a:extLst>
            <a:ext uri="{FF2B5EF4-FFF2-40B4-BE49-F238E27FC236}">
              <a16:creationId xmlns:a16="http://schemas.microsoft.com/office/drawing/2014/main" id="{3776A670-971F-4EA0-B5C4-137C7648467E}"/>
            </a:ext>
          </a:extLst>
        </xdr:cNvPr>
        <xdr:cNvCxnSpPr/>
      </xdr:nvCxnSpPr>
      <xdr:spPr>
        <a:xfrm>
          <a:off x="164592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30" name="テキスト ボックス 429">
          <a:extLst>
            <a:ext uri="{FF2B5EF4-FFF2-40B4-BE49-F238E27FC236}">
              <a16:creationId xmlns:a16="http://schemas.microsoft.com/office/drawing/2014/main" id="{465539C1-FAD2-400B-8111-D2DF86032703}"/>
            </a:ext>
          </a:extLst>
        </xdr:cNvPr>
        <xdr:cNvSpPr txBox="1"/>
      </xdr:nvSpPr>
      <xdr:spPr>
        <a:xfrm>
          <a:off x="1604917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31" name="直線コネクタ 430">
          <a:extLst>
            <a:ext uri="{FF2B5EF4-FFF2-40B4-BE49-F238E27FC236}">
              <a16:creationId xmlns:a16="http://schemas.microsoft.com/office/drawing/2014/main" id="{D9DA9991-AC14-4346-B0F6-31DF48B06E2B}"/>
            </a:ext>
          </a:extLst>
        </xdr:cNvPr>
        <xdr:cNvCxnSpPr/>
      </xdr:nvCxnSpPr>
      <xdr:spPr>
        <a:xfrm>
          <a:off x="164592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32" name="テキスト ボックス 431">
          <a:extLst>
            <a:ext uri="{FF2B5EF4-FFF2-40B4-BE49-F238E27FC236}">
              <a16:creationId xmlns:a16="http://schemas.microsoft.com/office/drawing/2014/main" id="{D36C8E10-CAE4-4CEB-A37D-9D3FE3EEB8B3}"/>
            </a:ext>
          </a:extLst>
        </xdr:cNvPr>
        <xdr:cNvSpPr txBox="1"/>
      </xdr:nvSpPr>
      <xdr:spPr>
        <a:xfrm>
          <a:off x="16049171" y="5744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33" name="直線コネクタ 432">
          <a:extLst>
            <a:ext uri="{FF2B5EF4-FFF2-40B4-BE49-F238E27FC236}">
              <a16:creationId xmlns:a16="http://schemas.microsoft.com/office/drawing/2014/main" id="{307A31F7-409B-47D9-9309-8ECE6DAF4211}"/>
            </a:ext>
          </a:extLst>
        </xdr:cNvPr>
        <xdr:cNvCxnSpPr/>
      </xdr:nvCxnSpPr>
      <xdr:spPr>
        <a:xfrm>
          <a:off x="164592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34" name="テキスト ボックス 433">
          <a:extLst>
            <a:ext uri="{FF2B5EF4-FFF2-40B4-BE49-F238E27FC236}">
              <a16:creationId xmlns:a16="http://schemas.microsoft.com/office/drawing/2014/main" id="{643E4099-038B-404B-BA17-1699C3DE87E5}"/>
            </a:ext>
          </a:extLst>
        </xdr:cNvPr>
        <xdr:cNvSpPr txBox="1"/>
      </xdr:nvSpPr>
      <xdr:spPr>
        <a:xfrm>
          <a:off x="16049171" y="537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5" name="直線コネクタ 434">
          <a:extLst>
            <a:ext uri="{FF2B5EF4-FFF2-40B4-BE49-F238E27FC236}">
              <a16:creationId xmlns:a16="http://schemas.microsoft.com/office/drawing/2014/main" id="{810F412F-4692-4B75-A4D9-B53AE04AC2E0}"/>
            </a:ext>
          </a:extLst>
        </xdr:cNvPr>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6" name="テキスト ボックス 435">
          <a:extLst>
            <a:ext uri="{FF2B5EF4-FFF2-40B4-BE49-F238E27FC236}">
              <a16:creationId xmlns:a16="http://schemas.microsoft.com/office/drawing/2014/main" id="{C433174B-8F97-48E6-A7D5-59C78042D1F2}"/>
            </a:ext>
          </a:extLst>
        </xdr:cNvPr>
        <xdr:cNvSpPr txBox="1"/>
      </xdr:nvSpPr>
      <xdr:spPr>
        <a:xfrm>
          <a:off x="160491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7" name="【認定こども園・幼稚園・保育所】&#10;一人当たり面積グラフ枠">
          <a:extLst>
            <a:ext uri="{FF2B5EF4-FFF2-40B4-BE49-F238E27FC236}">
              <a16:creationId xmlns:a16="http://schemas.microsoft.com/office/drawing/2014/main" id="{16F8FBE1-B169-4081-99E1-6D332ADCAF72}"/>
            </a:ext>
          </a:extLst>
        </xdr:cNvPr>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144780</xdr:rowOff>
    </xdr:from>
    <xdr:to>
      <xdr:col>116</xdr:col>
      <xdr:colOff>62864</xdr:colOff>
      <xdr:row>42</xdr:row>
      <xdr:rowOff>15240</xdr:rowOff>
    </xdr:to>
    <xdr:cxnSp macro="">
      <xdr:nvCxnSpPr>
        <xdr:cNvPr id="438" name="直線コネクタ 437">
          <a:extLst>
            <a:ext uri="{FF2B5EF4-FFF2-40B4-BE49-F238E27FC236}">
              <a16:creationId xmlns:a16="http://schemas.microsoft.com/office/drawing/2014/main" id="{6D5579EE-D68C-47BF-A907-2DB6DA27E129}"/>
            </a:ext>
          </a:extLst>
        </xdr:cNvPr>
        <xdr:cNvCxnSpPr/>
      </xdr:nvCxnSpPr>
      <xdr:spPr>
        <a:xfrm flipV="1">
          <a:off x="19951064" y="5764530"/>
          <a:ext cx="0" cy="1191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19067</xdr:rowOff>
    </xdr:from>
    <xdr:ext cx="469744" cy="259045"/>
    <xdr:sp macro="" textlink="">
      <xdr:nvSpPr>
        <xdr:cNvPr id="439" name="【認定こども園・幼稚園・保育所】&#10;一人当たり面積最小値テキスト">
          <a:extLst>
            <a:ext uri="{FF2B5EF4-FFF2-40B4-BE49-F238E27FC236}">
              <a16:creationId xmlns:a16="http://schemas.microsoft.com/office/drawing/2014/main" id="{3698AD91-91E7-45CB-AD3A-BC4F2A39C4C4}"/>
            </a:ext>
          </a:extLst>
        </xdr:cNvPr>
        <xdr:cNvSpPr txBox="1"/>
      </xdr:nvSpPr>
      <xdr:spPr>
        <a:xfrm>
          <a:off x="19989800" y="6959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15240</xdr:rowOff>
    </xdr:from>
    <xdr:to>
      <xdr:col>116</xdr:col>
      <xdr:colOff>152400</xdr:colOff>
      <xdr:row>42</xdr:row>
      <xdr:rowOff>15240</xdr:rowOff>
    </xdr:to>
    <xdr:cxnSp macro="">
      <xdr:nvCxnSpPr>
        <xdr:cNvPr id="440" name="直線コネクタ 439">
          <a:extLst>
            <a:ext uri="{FF2B5EF4-FFF2-40B4-BE49-F238E27FC236}">
              <a16:creationId xmlns:a16="http://schemas.microsoft.com/office/drawing/2014/main" id="{70B77742-FA0F-4564-A205-31533F199267}"/>
            </a:ext>
          </a:extLst>
        </xdr:cNvPr>
        <xdr:cNvCxnSpPr/>
      </xdr:nvCxnSpPr>
      <xdr:spPr>
        <a:xfrm>
          <a:off x="19881850" y="69557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91457</xdr:rowOff>
    </xdr:from>
    <xdr:ext cx="469744" cy="259045"/>
    <xdr:sp macro="" textlink="">
      <xdr:nvSpPr>
        <xdr:cNvPr id="441" name="【認定こども園・幼稚園・保育所】&#10;一人当たり面積最大値テキスト">
          <a:extLst>
            <a:ext uri="{FF2B5EF4-FFF2-40B4-BE49-F238E27FC236}">
              <a16:creationId xmlns:a16="http://schemas.microsoft.com/office/drawing/2014/main" id="{E3D10843-B169-4644-9544-8717D4079BC4}"/>
            </a:ext>
          </a:extLst>
        </xdr:cNvPr>
        <xdr:cNvSpPr txBox="1"/>
      </xdr:nvSpPr>
      <xdr:spPr>
        <a:xfrm>
          <a:off x="19989800" y="55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144780</xdr:rowOff>
    </xdr:from>
    <xdr:to>
      <xdr:col>116</xdr:col>
      <xdr:colOff>152400</xdr:colOff>
      <xdr:row>34</xdr:row>
      <xdr:rowOff>144780</xdr:rowOff>
    </xdr:to>
    <xdr:cxnSp macro="">
      <xdr:nvCxnSpPr>
        <xdr:cNvPr id="442" name="直線コネクタ 441">
          <a:extLst>
            <a:ext uri="{FF2B5EF4-FFF2-40B4-BE49-F238E27FC236}">
              <a16:creationId xmlns:a16="http://schemas.microsoft.com/office/drawing/2014/main" id="{4610A621-6C33-4663-9D68-A1417CC807E5}"/>
            </a:ext>
          </a:extLst>
        </xdr:cNvPr>
        <xdr:cNvCxnSpPr/>
      </xdr:nvCxnSpPr>
      <xdr:spPr>
        <a:xfrm>
          <a:off x="19881850" y="57645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99077</xdr:rowOff>
    </xdr:from>
    <xdr:ext cx="469744" cy="259045"/>
    <xdr:sp macro="" textlink="">
      <xdr:nvSpPr>
        <xdr:cNvPr id="443" name="【認定こども園・幼稚園・保育所】&#10;一人当たり面積平均値テキスト">
          <a:extLst>
            <a:ext uri="{FF2B5EF4-FFF2-40B4-BE49-F238E27FC236}">
              <a16:creationId xmlns:a16="http://schemas.microsoft.com/office/drawing/2014/main" id="{33005AA5-53C2-4061-BEFE-0C5429D62A81}"/>
            </a:ext>
          </a:extLst>
        </xdr:cNvPr>
        <xdr:cNvSpPr txBox="1"/>
      </xdr:nvSpPr>
      <xdr:spPr>
        <a:xfrm>
          <a:off x="19989800" y="654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120650</xdr:rowOff>
    </xdr:from>
    <xdr:to>
      <xdr:col>116</xdr:col>
      <xdr:colOff>114300</xdr:colOff>
      <xdr:row>40</xdr:row>
      <xdr:rowOff>50800</xdr:rowOff>
    </xdr:to>
    <xdr:sp macro="" textlink="">
      <xdr:nvSpPr>
        <xdr:cNvPr id="444" name="フローチャート: 判断 443">
          <a:extLst>
            <a:ext uri="{FF2B5EF4-FFF2-40B4-BE49-F238E27FC236}">
              <a16:creationId xmlns:a16="http://schemas.microsoft.com/office/drawing/2014/main" id="{8F018154-7CED-4181-880B-4F0EC4823CBB}"/>
            </a:ext>
          </a:extLst>
        </xdr:cNvPr>
        <xdr:cNvSpPr/>
      </xdr:nvSpPr>
      <xdr:spPr>
        <a:xfrm>
          <a:off x="19900900" y="65659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135890</xdr:rowOff>
    </xdr:from>
    <xdr:to>
      <xdr:col>112</xdr:col>
      <xdr:colOff>38100</xdr:colOff>
      <xdr:row>40</xdr:row>
      <xdr:rowOff>66040</xdr:rowOff>
    </xdr:to>
    <xdr:sp macro="" textlink="">
      <xdr:nvSpPr>
        <xdr:cNvPr id="445" name="フローチャート: 判断 444">
          <a:extLst>
            <a:ext uri="{FF2B5EF4-FFF2-40B4-BE49-F238E27FC236}">
              <a16:creationId xmlns:a16="http://schemas.microsoft.com/office/drawing/2014/main" id="{7FF1AF95-182D-49D3-93A2-FA942C827C10}"/>
            </a:ext>
          </a:extLst>
        </xdr:cNvPr>
        <xdr:cNvSpPr/>
      </xdr:nvSpPr>
      <xdr:spPr>
        <a:xfrm>
          <a:off x="19157950" y="658114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38735</xdr:rowOff>
    </xdr:from>
    <xdr:to>
      <xdr:col>107</xdr:col>
      <xdr:colOff>101600</xdr:colOff>
      <xdr:row>40</xdr:row>
      <xdr:rowOff>140335</xdr:rowOff>
    </xdr:to>
    <xdr:sp macro="" textlink="">
      <xdr:nvSpPr>
        <xdr:cNvPr id="446" name="フローチャート: 判断 445">
          <a:extLst>
            <a:ext uri="{FF2B5EF4-FFF2-40B4-BE49-F238E27FC236}">
              <a16:creationId xmlns:a16="http://schemas.microsoft.com/office/drawing/2014/main" id="{4FF4F710-DE9B-431D-BE90-7368F2618A60}"/>
            </a:ext>
          </a:extLst>
        </xdr:cNvPr>
        <xdr:cNvSpPr/>
      </xdr:nvSpPr>
      <xdr:spPr>
        <a:xfrm>
          <a:off x="1834515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42545</xdr:rowOff>
    </xdr:from>
    <xdr:to>
      <xdr:col>102</xdr:col>
      <xdr:colOff>165100</xdr:colOff>
      <xdr:row>40</xdr:row>
      <xdr:rowOff>144145</xdr:rowOff>
    </xdr:to>
    <xdr:sp macro="" textlink="">
      <xdr:nvSpPr>
        <xdr:cNvPr id="447" name="フローチャート: 判断 446">
          <a:extLst>
            <a:ext uri="{FF2B5EF4-FFF2-40B4-BE49-F238E27FC236}">
              <a16:creationId xmlns:a16="http://schemas.microsoft.com/office/drawing/2014/main" id="{5747022C-A75B-4588-95E6-EF9A9390B525}"/>
            </a:ext>
          </a:extLst>
        </xdr:cNvPr>
        <xdr:cNvSpPr/>
      </xdr:nvSpPr>
      <xdr:spPr>
        <a:xfrm>
          <a:off x="17551400" y="665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40640</xdr:rowOff>
    </xdr:from>
    <xdr:to>
      <xdr:col>98</xdr:col>
      <xdr:colOff>38100</xdr:colOff>
      <xdr:row>40</xdr:row>
      <xdr:rowOff>142240</xdr:rowOff>
    </xdr:to>
    <xdr:sp macro="" textlink="">
      <xdr:nvSpPr>
        <xdr:cNvPr id="448" name="フローチャート: 判断 447">
          <a:extLst>
            <a:ext uri="{FF2B5EF4-FFF2-40B4-BE49-F238E27FC236}">
              <a16:creationId xmlns:a16="http://schemas.microsoft.com/office/drawing/2014/main" id="{B45CE8DF-817E-4A27-8A09-86B041600A2C}"/>
            </a:ext>
          </a:extLst>
        </xdr:cNvPr>
        <xdr:cNvSpPr/>
      </xdr:nvSpPr>
      <xdr:spPr>
        <a:xfrm>
          <a:off x="16757650" y="665099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9" name="テキスト ボックス 448">
          <a:extLst>
            <a:ext uri="{FF2B5EF4-FFF2-40B4-BE49-F238E27FC236}">
              <a16:creationId xmlns:a16="http://schemas.microsoft.com/office/drawing/2014/main" id="{F5B3ED54-22D5-4457-81CE-1E8222E31D84}"/>
            </a:ext>
          </a:extLst>
        </xdr:cNvPr>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0" name="テキスト ボックス 449">
          <a:extLst>
            <a:ext uri="{FF2B5EF4-FFF2-40B4-BE49-F238E27FC236}">
              <a16:creationId xmlns:a16="http://schemas.microsoft.com/office/drawing/2014/main" id="{AF85B498-D71A-4C63-8EBC-2646402E671D}"/>
            </a:ext>
          </a:extLst>
        </xdr:cNvPr>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1" name="テキスト ボックス 450">
          <a:extLst>
            <a:ext uri="{FF2B5EF4-FFF2-40B4-BE49-F238E27FC236}">
              <a16:creationId xmlns:a16="http://schemas.microsoft.com/office/drawing/2014/main" id="{0183240C-8AC2-4E84-90AC-EE5997EE0AD4}"/>
            </a:ext>
          </a:extLst>
        </xdr:cNvPr>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2" name="テキスト ボックス 451">
          <a:extLst>
            <a:ext uri="{FF2B5EF4-FFF2-40B4-BE49-F238E27FC236}">
              <a16:creationId xmlns:a16="http://schemas.microsoft.com/office/drawing/2014/main" id="{30D0A8B7-6C57-4AB5-B7DB-779E16BA8EF4}"/>
            </a:ext>
          </a:extLst>
        </xdr:cNvPr>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3" name="テキスト ボックス 452">
          <a:extLst>
            <a:ext uri="{FF2B5EF4-FFF2-40B4-BE49-F238E27FC236}">
              <a16:creationId xmlns:a16="http://schemas.microsoft.com/office/drawing/2014/main" id="{BCFCAC2B-975A-4D21-AE55-25DA172E39A8}"/>
            </a:ext>
          </a:extLst>
        </xdr:cNvPr>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153035</xdr:rowOff>
    </xdr:from>
    <xdr:to>
      <xdr:col>107</xdr:col>
      <xdr:colOff>101600</xdr:colOff>
      <xdr:row>41</xdr:row>
      <xdr:rowOff>83185</xdr:rowOff>
    </xdr:to>
    <xdr:sp macro="" textlink="">
      <xdr:nvSpPr>
        <xdr:cNvPr id="454" name="楕円 453">
          <a:extLst>
            <a:ext uri="{FF2B5EF4-FFF2-40B4-BE49-F238E27FC236}">
              <a16:creationId xmlns:a16="http://schemas.microsoft.com/office/drawing/2014/main" id="{005B6024-F6F2-45D3-9816-FF82E0C0A192}"/>
            </a:ext>
          </a:extLst>
        </xdr:cNvPr>
        <xdr:cNvSpPr/>
      </xdr:nvSpPr>
      <xdr:spPr>
        <a:xfrm>
          <a:off x="18345150" y="676338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154940</xdr:rowOff>
    </xdr:from>
    <xdr:to>
      <xdr:col>102</xdr:col>
      <xdr:colOff>165100</xdr:colOff>
      <xdr:row>41</xdr:row>
      <xdr:rowOff>85090</xdr:rowOff>
    </xdr:to>
    <xdr:sp macro="" textlink="">
      <xdr:nvSpPr>
        <xdr:cNvPr id="455" name="楕円 454">
          <a:extLst>
            <a:ext uri="{FF2B5EF4-FFF2-40B4-BE49-F238E27FC236}">
              <a16:creationId xmlns:a16="http://schemas.microsoft.com/office/drawing/2014/main" id="{B82CBFE4-3330-4E0B-8F1E-986E509DFC54}"/>
            </a:ext>
          </a:extLst>
        </xdr:cNvPr>
        <xdr:cNvSpPr/>
      </xdr:nvSpPr>
      <xdr:spPr>
        <a:xfrm>
          <a:off x="17551400" y="67652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32385</xdr:rowOff>
    </xdr:from>
    <xdr:to>
      <xdr:col>107</xdr:col>
      <xdr:colOff>50800</xdr:colOff>
      <xdr:row>41</xdr:row>
      <xdr:rowOff>34290</xdr:rowOff>
    </xdr:to>
    <xdr:cxnSp macro="">
      <xdr:nvCxnSpPr>
        <xdr:cNvPr id="456" name="直線コネクタ 455">
          <a:extLst>
            <a:ext uri="{FF2B5EF4-FFF2-40B4-BE49-F238E27FC236}">
              <a16:creationId xmlns:a16="http://schemas.microsoft.com/office/drawing/2014/main" id="{9E9F34D2-1CBD-4DF8-9380-5887D5B9253E}"/>
            </a:ext>
          </a:extLst>
        </xdr:cNvPr>
        <xdr:cNvCxnSpPr/>
      </xdr:nvCxnSpPr>
      <xdr:spPr>
        <a:xfrm flipV="1">
          <a:off x="17602200" y="6807835"/>
          <a:ext cx="79375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156845</xdr:rowOff>
    </xdr:from>
    <xdr:to>
      <xdr:col>98</xdr:col>
      <xdr:colOff>38100</xdr:colOff>
      <xdr:row>41</xdr:row>
      <xdr:rowOff>86995</xdr:rowOff>
    </xdr:to>
    <xdr:sp macro="" textlink="">
      <xdr:nvSpPr>
        <xdr:cNvPr id="457" name="楕円 456">
          <a:extLst>
            <a:ext uri="{FF2B5EF4-FFF2-40B4-BE49-F238E27FC236}">
              <a16:creationId xmlns:a16="http://schemas.microsoft.com/office/drawing/2014/main" id="{3F951BB2-26A8-47FE-BE0F-6362B9CE2775}"/>
            </a:ext>
          </a:extLst>
        </xdr:cNvPr>
        <xdr:cNvSpPr/>
      </xdr:nvSpPr>
      <xdr:spPr>
        <a:xfrm>
          <a:off x="16757650" y="676719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34290</xdr:rowOff>
    </xdr:from>
    <xdr:to>
      <xdr:col>102</xdr:col>
      <xdr:colOff>114300</xdr:colOff>
      <xdr:row>41</xdr:row>
      <xdr:rowOff>36195</xdr:rowOff>
    </xdr:to>
    <xdr:cxnSp macro="">
      <xdr:nvCxnSpPr>
        <xdr:cNvPr id="458" name="直線コネクタ 457">
          <a:extLst>
            <a:ext uri="{FF2B5EF4-FFF2-40B4-BE49-F238E27FC236}">
              <a16:creationId xmlns:a16="http://schemas.microsoft.com/office/drawing/2014/main" id="{2C48F8CD-9A61-47EA-B8D4-7F720563A66A}"/>
            </a:ext>
          </a:extLst>
        </xdr:cNvPr>
        <xdr:cNvCxnSpPr/>
      </xdr:nvCxnSpPr>
      <xdr:spPr>
        <a:xfrm flipV="1">
          <a:off x="16802100" y="6809740"/>
          <a:ext cx="8001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82567</xdr:rowOff>
    </xdr:from>
    <xdr:ext cx="469744" cy="259045"/>
    <xdr:sp macro="" textlink="">
      <xdr:nvSpPr>
        <xdr:cNvPr id="459" name="n_1aveValue【認定こども園・幼稚園・保育所】&#10;一人当たり面積">
          <a:extLst>
            <a:ext uri="{FF2B5EF4-FFF2-40B4-BE49-F238E27FC236}">
              <a16:creationId xmlns:a16="http://schemas.microsoft.com/office/drawing/2014/main" id="{AF13A371-77C6-4845-9C8F-4E810A5989AA}"/>
            </a:ext>
          </a:extLst>
        </xdr:cNvPr>
        <xdr:cNvSpPr txBox="1"/>
      </xdr:nvSpPr>
      <xdr:spPr>
        <a:xfrm>
          <a:off x="18980227" y="636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156862</xdr:rowOff>
    </xdr:from>
    <xdr:ext cx="469744" cy="259045"/>
    <xdr:sp macro="" textlink="">
      <xdr:nvSpPr>
        <xdr:cNvPr id="460" name="n_2aveValue【認定こども園・幼稚園・保育所】&#10;一人当たり面積">
          <a:extLst>
            <a:ext uri="{FF2B5EF4-FFF2-40B4-BE49-F238E27FC236}">
              <a16:creationId xmlns:a16="http://schemas.microsoft.com/office/drawing/2014/main" id="{5FF22905-38A8-4B8D-9D18-382EDFBAF86F}"/>
            </a:ext>
          </a:extLst>
        </xdr:cNvPr>
        <xdr:cNvSpPr txBox="1"/>
      </xdr:nvSpPr>
      <xdr:spPr>
        <a:xfrm>
          <a:off x="18180127" y="6437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160672</xdr:rowOff>
    </xdr:from>
    <xdr:ext cx="469744" cy="259045"/>
    <xdr:sp macro="" textlink="">
      <xdr:nvSpPr>
        <xdr:cNvPr id="461" name="n_3aveValue【認定こども園・幼稚園・保育所】&#10;一人当たり面積">
          <a:extLst>
            <a:ext uri="{FF2B5EF4-FFF2-40B4-BE49-F238E27FC236}">
              <a16:creationId xmlns:a16="http://schemas.microsoft.com/office/drawing/2014/main" id="{6A7E3DCF-F9B0-4386-B8D9-5461F433BC43}"/>
            </a:ext>
          </a:extLst>
        </xdr:cNvPr>
        <xdr:cNvSpPr txBox="1"/>
      </xdr:nvSpPr>
      <xdr:spPr>
        <a:xfrm>
          <a:off x="17386377" y="6440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158767</xdr:rowOff>
    </xdr:from>
    <xdr:ext cx="469744" cy="259045"/>
    <xdr:sp macro="" textlink="">
      <xdr:nvSpPr>
        <xdr:cNvPr id="462" name="n_4aveValue【認定こども園・幼稚園・保育所】&#10;一人当たり面積">
          <a:extLst>
            <a:ext uri="{FF2B5EF4-FFF2-40B4-BE49-F238E27FC236}">
              <a16:creationId xmlns:a16="http://schemas.microsoft.com/office/drawing/2014/main" id="{69C2EECB-29A9-44DB-912A-EC090C6ECAA9}"/>
            </a:ext>
          </a:extLst>
        </xdr:cNvPr>
        <xdr:cNvSpPr txBox="1"/>
      </xdr:nvSpPr>
      <xdr:spPr>
        <a:xfrm>
          <a:off x="16592627" y="6438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74312</xdr:rowOff>
    </xdr:from>
    <xdr:ext cx="469744" cy="259045"/>
    <xdr:sp macro="" textlink="">
      <xdr:nvSpPr>
        <xdr:cNvPr id="463" name="n_2mainValue【認定こども園・幼稚園・保育所】&#10;一人当たり面積">
          <a:extLst>
            <a:ext uri="{FF2B5EF4-FFF2-40B4-BE49-F238E27FC236}">
              <a16:creationId xmlns:a16="http://schemas.microsoft.com/office/drawing/2014/main" id="{D36EE9F8-93FE-4110-9998-A1A09C5FB25C}"/>
            </a:ext>
          </a:extLst>
        </xdr:cNvPr>
        <xdr:cNvSpPr txBox="1"/>
      </xdr:nvSpPr>
      <xdr:spPr>
        <a:xfrm>
          <a:off x="18180127" y="6849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76217</xdr:rowOff>
    </xdr:from>
    <xdr:ext cx="469744" cy="259045"/>
    <xdr:sp macro="" textlink="">
      <xdr:nvSpPr>
        <xdr:cNvPr id="464" name="n_3mainValue【認定こども園・幼稚園・保育所】&#10;一人当たり面積">
          <a:extLst>
            <a:ext uri="{FF2B5EF4-FFF2-40B4-BE49-F238E27FC236}">
              <a16:creationId xmlns:a16="http://schemas.microsoft.com/office/drawing/2014/main" id="{6CA249ED-28CB-412B-B5F1-5A4D2B30D297}"/>
            </a:ext>
          </a:extLst>
        </xdr:cNvPr>
        <xdr:cNvSpPr txBox="1"/>
      </xdr:nvSpPr>
      <xdr:spPr>
        <a:xfrm>
          <a:off x="17386377" y="6851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78122</xdr:rowOff>
    </xdr:from>
    <xdr:ext cx="469744" cy="259045"/>
    <xdr:sp macro="" textlink="">
      <xdr:nvSpPr>
        <xdr:cNvPr id="465" name="n_4mainValue【認定こども園・幼稚園・保育所】&#10;一人当たり面積">
          <a:extLst>
            <a:ext uri="{FF2B5EF4-FFF2-40B4-BE49-F238E27FC236}">
              <a16:creationId xmlns:a16="http://schemas.microsoft.com/office/drawing/2014/main" id="{E2C20D7F-52D6-4754-A24D-74A179A291B3}"/>
            </a:ext>
          </a:extLst>
        </xdr:cNvPr>
        <xdr:cNvSpPr txBox="1"/>
      </xdr:nvSpPr>
      <xdr:spPr>
        <a:xfrm>
          <a:off x="16592627" y="6853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6" name="正方形/長方形 465">
          <a:extLst>
            <a:ext uri="{FF2B5EF4-FFF2-40B4-BE49-F238E27FC236}">
              <a16:creationId xmlns:a16="http://schemas.microsoft.com/office/drawing/2014/main" id="{288D2B24-410A-463B-A60C-527C40FA0B26}"/>
            </a:ext>
          </a:extLst>
        </xdr:cNvPr>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7" name="正方形/長方形 466">
          <a:extLst>
            <a:ext uri="{FF2B5EF4-FFF2-40B4-BE49-F238E27FC236}">
              <a16:creationId xmlns:a16="http://schemas.microsoft.com/office/drawing/2014/main" id="{CEDF6EFD-F406-4939-9969-59765277242E}"/>
            </a:ext>
          </a:extLst>
        </xdr:cNvPr>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8" name="正方形/長方形 467">
          <a:extLst>
            <a:ext uri="{FF2B5EF4-FFF2-40B4-BE49-F238E27FC236}">
              <a16:creationId xmlns:a16="http://schemas.microsoft.com/office/drawing/2014/main" id="{515F5E31-7107-4D58-8253-3039116135BA}"/>
            </a:ext>
          </a:extLst>
        </xdr:cNvPr>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9" name="正方形/長方形 468">
          <a:extLst>
            <a:ext uri="{FF2B5EF4-FFF2-40B4-BE49-F238E27FC236}">
              <a16:creationId xmlns:a16="http://schemas.microsoft.com/office/drawing/2014/main" id="{B41B2416-A2A5-4034-903C-5F82AAFB49CA}"/>
            </a:ext>
          </a:extLst>
        </xdr:cNvPr>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0" name="正方形/長方形 469">
          <a:extLst>
            <a:ext uri="{FF2B5EF4-FFF2-40B4-BE49-F238E27FC236}">
              <a16:creationId xmlns:a16="http://schemas.microsoft.com/office/drawing/2014/main" id="{89826F7D-CC77-4136-8B7C-967AE947DB51}"/>
            </a:ext>
          </a:extLst>
        </xdr:cNvPr>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1" name="正方形/長方形 470">
          <a:extLst>
            <a:ext uri="{FF2B5EF4-FFF2-40B4-BE49-F238E27FC236}">
              <a16:creationId xmlns:a16="http://schemas.microsoft.com/office/drawing/2014/main" id="{AFBF8664-01C5-48F5-A867-9C869B8F3192}"/>
            </a:ext>
          </a:extLst>
        </xdr:cNvPr>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2" name="正方形/長方形 471">
          <a:extLst>
            <a:ext uri="{FF2B5EF4-FFF2-40B4-BE49-F238E27FC236}">
              <a16:creationId xmlns:a16="http://schemas.microsoft.com/office/drawing/2014/main" id="{5DEBB501-0FDC-4562-9187-03A393304226}"/>
            </a:ext>
          </a:extLst>
        </xdr:cNvPr>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3" name="正方形/長方形 472">
          <a:extLst>
            <a:ext uri="{FF2B5EF4-FFF2-40B4-BE49-F238E27FC236}">
              <a16:creationId xmlns:a16="http://schemas.microsoft.com/office/drawing/2014/main" id="{BAD6484F-687C-4579-B4F3-B612D5005EE0}"/>
            </a:ext>
          </a:extLst>
        </xdr:cNvPr>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4" name="テキスト ボックス 473">
          <a:extLst>
            <a:ext uri="{FF2B5EF4-FFF2-40B4-BE49-F238E27FC236}">
              <a16:creationId xmlns:a16="http://schemas.microsoft.com/office/drawing/2014/main" id="{1D130A48-EC92-43AE-A87E-CE54D96F18F2}"/>
            </a:ext>
          </a:extLst>
        </xdr:cNvPr>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5" name="直線コネクタ 474">
          <a:extLst>
            <a:ext uri="{FF2B5EF4-FFF2-40B4-BE49-F238E27FC236}">
              <a16:creationId xmlns:a16="http://schemas.microsoft.com/office/drawing/2014/main" id="{DC0A8F97-9619-4446-B081-91DBECDAB4DA}"/>
            </a:ext>
          </a:extLst>
        </xdr:cNvPr>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76" name="テキスト ボックス 475">
          <a:extLst>
            <a:ext uri="{FF2B5EF4-FFF2-40B4-BE49-F238E27FC236}">
              <a16:creationId xmlns:a16="http://schemas.microsoft.com/office/drawing/2014/main" id="{C2D62C16-ECE6-471E-AF82-0975C5242E06}"/>
            </a:ext>
          </a:extLst>
        </xdr:cNvPr>
        <xdr:cNvSpPr txBox="1"/>
      </xdr:nvSpPr>
      <xdr:spPr>
        <a:xfrm>
          <a:off x="1079772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77" name="直線コネクタ 476">
          <a:extLst>
            <a:ext uri="{FF2B5EF4-FFF2-40B4-BE49-F238E27FC236}">
              <a16:creationId xmlns:a16="http://schemas.microsoft.com/office/drawing/2014/main" id="{1EF64B70-64C6-4820-81DA-20D4A19F6B7C}"/>
            </a:ext>
          </a:extLst>
        </xdr:cNvPr>
        <xdr:cNvCxnSpPr/>
      </xdr:nvCxnSpPr>
      <xdr:spPr>
        <a:xfrm>
          <a:off x="11207750" y="10648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78" name="テキスト ボックス 477">
          <a:extLst>
            <a:ext uri="{FF2B5EF4-FFF2-40B4-BE49-F238E27FC236}">
              <a16:creationId xmlns:a16="http://schemas.microsoft.com/office/drawing/2014/main" id="{480E5696-E680-4309-8D7E-6FB53D654179}"/>
            </a:ext>
          </a:extLst>
        </xdr:cNvPr>
        <xdr:cNvSpPr txBox="1"/>
      </xdr:nvSpPr>
      <xdr:spPr>
        <a:xfrm>
          <a:off x="1079772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79" name="直線コネクタ 478">
          <a:extLst>
            <a:ext uri="{FF2B5EF4-FFF2-40B4-BE49-F238E27FC236}">
              <a16:creationId xmlns:a16="http://schemas.microsoft.com/office/drawing/2014/main" id="{D69E41EE-3CA5-472D-A65C-4E2C66136D20}"/>
            </a:ext>
          </a:extLst>
        </xdr:cNvPr>
        <xdr:cNvCxnSpPr/>
      </xdr:nvCxnSpPr>
      <xdr:spPr>
        <a:xfrm>
          <a:off x="11207750" y="10280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0" name="テキスト ボックス 479">
          <a:extLst>
            <a:ext uri="{FF2B5EF4-FFF2-40B4-BE49-F238E27FC236}">
              <a16:creationId xmlns:a16="http://schemas.microsoft.com/office/drawing/2014/main" id="{CE18B3BF-F212-46E3-9ED2-0793BD5DDC2F}"/>
            </a:ext>
          </a:extLst>
        </xdr:cNvPr>
        <xdr:cNvSpPr txBox="1"/>
      </xdr:nvSpPr>
      <xdr:spPr>
        <a:xfrm>
          <a:off x="108427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1" name="直線コネクタ 480">
          <a:extLst>
            <a:ext uri="{FF2B5EF4-FFF2-40B4-BE49-F238E27FC236}">
              <a16:creationId xmlns:a16="http://schemas.microsoft.com/office/drawing/2014/main" id="{31D74298-9A6A-48D5-833F-F59D243769F3}"/>
            </a:ext>
          </a:extLst>
        </xdr:cNvPr>
        <xdr:cNvCxnSpPr/>
      </xdr:nvCxnSpPr>
      <xdr:spPr>
        <a:xfrm>
          <a:off x="11207750" y="9912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2" name="テキスト ボックス 481">
          <a:extLst>
            <a:ext uri="{FF2B5EF4-FFF2-40B4-BE49-F238E27FC236}">
              <a16:creationId xmlns:a16="http://schemas.microsoft.com/office/drawing/2014/main" id="{307ADF7C-BC3F-4A21-B482-9D372BC8B6E4}"/>
            </a:ext>
          </a:extLst>
        </xdr:cNvPr>
        <xdr:cNvSpPr txBox="1"/>
      </xdr:nvSpPr>
      <xdr:spPr>
        <a:xfrm>
          <a:off x="108427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3" name="直線コネクタ 482">
          <a:extLst>
            <a:ext uri="{FF2B5EF4-FFF2-40B4-BE49-F238E27FC236}">
              <a16:creationId xmlns:a16="http://schemas.microsoft.com/office/drawing/2014/main" id="{04B26A28-E634-4D43-8920-80DEDC6B1A35}"/>
            </a:ext>
          </a:extLst>
        </xdr:cNvPr>
        <xdr:cNvCxnSpPr/>
      </xdr:nvCxnSpPr>
      <xdr:spPr>
        <a:xfrm>
          <a:off x="11207750" y="9550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84" name="テキスト ボックス 483">
          <a:extLst>
            <a:ext uri="{FF2B5EF4-FFF2-40B4-BE49-F238E27FC236}">
              <a16:creationId xmlns:a16="http://schemas.microsoft.com/office/drawing/2014/main" id="{BD8E7F3F-6011-4778-9489-BAC0F3C5B4A6}"/>
            </a:ext>
          </a:extLst>
        </xdr:cNvPr>
        <xdr:cNvSpPr txBox="1"/>
      </xdr:nvSpPr>
      <xdr:spPr>
        <a:xfrm>
          <a:off x="108427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5" name="直線コネクタ 484">
          <a:extLst>
            <a:ext uri="{FF2B5EF4-FFF2-40B4-BE49-F238E27FC236}">
              <a16:creationId xmlns:a16="http://schemas.microsoft.com/office/drawing/2014/main" id="{CE8B9F33-648F-405A-AA92-EA2513D4C263}"/>
            </a:ext>
          </a:extLst>
        </xdr:cNvPr>
        <xdr:cNvCxnSpPr/>
      </xdr:nvCxnSpPr>
      <xdr:spPr>
        <a:xfrm>
          <a:off x="11207750" y="9182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86" name="テキスト ボックス 485">
          <a:extLst>
            <a:ext uri="{FF2B5EF4-FFF2-40B4-BE49-F238E27FC236}">
              <a16:creationId xmlns:a16="http://schemas.microsoft.com/office/drawing/2014/main" id="{8B22EF1C-32B9-406D-9CAD-5BAF21BDBAC4}"/>
            </a:ext>
          </a:extLst>
        </xdr:cNvPr>
        <xdr:cNvSpPr txBox="1"/>
      </xdr:nvSpPr>
      <xdr:spPr>
        <a:xfrm>
          <a:off x="108427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7" name="直線コネクタ 486">
          <a:extLst>
            <a:ext uri="{FF2B5EF4-FFF2-40B4-BE49-F238E27FC236}">
              <a16:creationId xmlns:a16="http://schemas.microsoft.com/office/drawing/2014/main" id="{C83A98CD-3DFF-46EB-89F3-755AC588993F}"/>
            </a:ext>
          </a:extLst>
        </xdr:cNvPr>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88" name="テキスト ボックス 487">
          <a:extLst>
            <a:ext uri="{FF2B5EF4-FFF2-40B4-BE49-F238E27FC236}">
              <a16:creationId xmlns:a16="http://schemas.microsoft.com/office/drawing/2014/main" id="{04F82066-C873-4380-A197-4AD1F2D21447}"/>
            </a:ext>
          </a:extLst>
        </xdr:cNvPr>
        <xdr:cNvSpPr txBox="1"/>
      </xdr:nvSpPr>
      <xdr:spPr>
        <a:xfrm>
          <a:off x="10906911" y="86779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9" name="【学校施設】&#10;有形固定資産減価償却率グラフ枠">
          <a:extLst>
            <a:ext uri="{FF2B5EF4-FFF2-40B4-BE49-F238E27FC236}">
              <a16:creationId xmlns:a16="http://schemas.microsoft.com/office/drawing/2014/main" id="{489E913A-B05E-488C-ACED-67E68AE241BC}"/>
            </a:ext>
          </a:extLst>
        </xdr:cNvPr>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81915</xdr:rowOff>
    </xdr:from>
    <xdr:to>
      <xdr:col>85</xdr:col>
      <xdr:colOff>126364</xdr:colOff>
      <xdr:row>62</xdr:row>
      <xdr:rowOff>154305</xdr:rowOff>
    </xdr:to>
    <xdr:cxnSp macro="">
      <xdr:nvCxnSpPr>
        <xdr:cNvPr id="490" name="直線コネクタ 489">
          <a:extLst>
            <a:ext uri="{FF2B5EF4-FFF2-40B4-BE49-F238E27FC236}">
              <a16:creationId xmlns:a16="http://schemas.microsoft.com/office/drawing/2014/main" id="{EDD2E34F-100D-48EE-A167-800EB5B8D0D5}"/>
            </a:ext>
          </a:extLst>
        </xdr:cNvPr>
        <xdr:cNvCxnSpPr/>
      </xdr:nvCxnSpPr>
      <xdr:spPr>
        <a:xfrm flipV="1">
          <a:off x="14699614" y="9333865"/>
          <a:ext cx="0" cy="1062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158132</xdr:rowOff>
    </xdr:from>
    <xdr:ext cx="405111" cy="259045"/>
    <xdr:sp macro="" textlink="">
      <xdr:nvSpPr>
        <xdr:cNvPr id="491" name="【学校施設】&#10;有形固定資産減価償却率最小値テキスト">
          <a:extLst>
            <a:ext uri="{FF2B5EF4-FFF2-40B4-BE49-F238E27FC236}">
              <a16:creationId xmlns:a16="http://schemas.microsoft.com/office/drawing/2014/main" id="{759AF98A-8446-4DF9-BBA4-E9E9EC99CD0F}"/>
            </a:ext>
          </a:extLst>
        </xdr:cNvPr>
        <xdr:cNvSpPr txBox="1"/>
      </xdr:nvSpPr>
      <xdr:spPr>
        <a:xfrm>
          <a:off x="14738350" y="10400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154305</xdr:rowOff>
    </xdr:from>
    <xdr:to>
      <xdr:col>86</xdr:col>
      <xdr:colOff>25400</xdr:colOff>
      <xdr:row>62</xdr:row>
      <xdr:rowOff>154305</xdr:rowOff>
    </xdr:to>
    <xdr:cxnSp macro="">
      <xdr:nvCxnSpPr>
        <xdr:cNvPr id="492" name="直線コネクタ 491">
          <a:extLst>
            <a:ext uri="{FF2B5EF4-FFF2-40B4-BE49-F238E27FC236}">
              <a16:creationId xmlns:a16="http://schemas.microsoft.com/office/drawing/2014/main" id="{EB0D1DDB-E49D-423C-8F00-FCAC42BE18DE}"/>
            </a:ext>
          </a:extLst>
        </xdr:cNvPr>
        <xdr:cNvCxnSpPr/>
      </xdr:nvCxnSpPr>
      <xdr:spPr>
        <a:xfrm>
          <a:off x="14611350" y="103968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28592</xdr:rowOff>
    </xdr:from>
    <xdr:ext cx="405111" cy="259045"/>
    <xdr:sp macro="" textlink="">
      <xdr:nvSpPr>
        <xdr:cNvPr id="493" name="【学校施設】&#10;有形固定資産減価償却率最大値テキスト">
          <a:extLst>
            <a:ext uri="{FF2B5EF4-FFF2-40B4-BE49-F238E27FC236}">
              <a16:creationId xmlns:a16="http://schemas.microsoft.com/office/drawing/2014/main" id="{FCB03762-3F13-42D2-A8F9-769D200ADEFB}"/>
            </a:ext>
          </a:extLst>
        </xdr:cNvPr>
        <xdr:cNvSpPr txBox="1"/>
      </xdr:nvSpPr>
      <xdr:spPr>
        <a:xfrm>
          <a:off x="14738350" y="9115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81915</xdr:rowOff>
    </xdr:from>
    <xdr:to>
      <xdr:col>86</xdr:col>
      <xdr:colOff>25400</xdr:colOff>
      <xdr:row>56</xdr:row>
      <xdr:rowOff>81915</xdr:rowOff>
    </xdr:to>
    <xdr:cxnSp macro="">
      <xdr:nvCxnSpPr>
        <xdr:cNvPr id="494" name="直線コネクタ 493">
          <a:extLst>
            <a:ext uri="{FF2B5EF4-FFF2-40B4-BE49-F238E27FC236}">
              <a16:creationId xmlns:a16="http://schemas.microsoft.com/office/drawing/2014/main" id="{F88372D1-43B6-4B37-8843-EED1AA3215AA}"/>
            </a:ext>
          </a:extLst>
        </xdr:cNvPr>
        <xdr:cNvCxnSpPr/>
      </xdr:nvCxnSpPr>
      <xdr:spPr>
        <a:xfrm>
          <a:off x="14611350" y="933386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163847</xdr:rowOff>
    </xdr:from>
    <xdr:ext cx="405111" cy="259045"/>
    <xdr:sp macro="" textlink="">
      <xdr:nvSpPr>
        <xdr:cNvPr id="495" name="【学校施設】&#10;有形固定資産減価償却率平均値テキスト">
          <a:extLst>
            <a:ext uri="{FF2B5EF4-FFF2-40B4-BE49-F238E27FC236}">
              <a16:creationId xmlns:a16="http://schemas.microsoft.com/office/drawing/2014/main" id="{522EFB97-D74B-4BB4-B273-67391B89F2A4}"/>
            </a:ext>
          </a:extLst>
        </xdr:cNvPr>
        <xdr:cNvSpPr txBox="1"/>
      </xdr:nvSpPr>
      <xdr:spPr>
        <a:xfrm>
          <a:off x="14738350" y="9911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13970</xdr:rowOff>
    </xdr:from>
    <xdr:to>
      <xdr:col>85</xdr:col>
      <xdr:colOff>177800</xdr:colOff>
      <xdr:row>60</xdr:row>
      <xdr:rowOff>115570</xdr:rowOff>
    </xdr:to>
    <xdr:sp macro="" textlink="">
      <xdr:nvSpPr>
        <xdr:cNvPr id="496" name="フローチャート: 判断 495">
          <a:extLst>
            <a:ext uri="{FF2B5EF4-FFF2-40B4-BE49-F238E27FC236}">
              <a16:creationId xmlns:a16="http://schemas.microsoft.com/office/drawing/2014/main" id="{2A1B3692-417C-4732-AA52-5FAC43DDA193}"/>
            </a:ext>
          </a:extLst>
        </xdr:cNvPr>
        <xdr:cNvSpPr/>
      </xdr:nvSpPr>
      <xdr:spPr>
        <a:xfrm>
          <a:off x="14649450" y="992632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164465</xdr:rowOff>
    </xdr:from>
    <xdr:to>
      <xdr:col>81</xdr:col>
      <xdr:colOff>101600</xdr:colOff>
      <xdr:row>60</xdr:row>
      <xdr:rowOff>94615</xdr:rowOff>
    </xdr:to>
    <xdr:sp macro="" textlink="">
      <xdr:nvSpPr>
        <xdr:cNvPr id="497" name="フローチャート: 判断 496">
          <a:extLst>
            <a:ext uri="{FF2B5EF4-FFF2-40B4-BE49-F238E27FC236}">
              <a16:creationId xmlns:a16="http://schemas.microsoft.com/office/drawing/2014/main" id="{DD2D26B5-6954-440E-9924-E4C281A000FC}"/>
            </a:ext>
          </a:extLst>
        </xdr:cNvPr>
        <xdr:cNvSpPr/>
      </xdr:nvSpPr>
      <xdr:spPr>
        <a:xfrm>
          <a:off x="13887450" y="991171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36830</xdr:rowOff>
    </xdr:from>
    <xdr:to>
      <xdr:col>76</xdr:col>
      <xdr:colOff>165100</xdr:colOff>
      <xdr:row>60</xdr:row>
      <xdr:rowOff>138430</xdr:rowOff>
    </xdr:to>
    <xdr:sp macro="" textlink="">
      <xdr:nvSpPr>
        <xdr:cNvPr id="498" name="フローチャート: 判断 497">
          <a:extLst>
            <a:ext uri="{FF2B5EF4-FFF2-40B4-BE49-F238E27FC236}">
              <a16:creationId xmlns:a16="http://schemas.microsoft.com/office/drawing/2014/main" id="{7FB714CF-12F3-40F3-AECB-D5E897A6E837}"/>
            </a:ext>
          </a:extLst>
        </xdr:cNvPr>
        <xdr:cNvSpPr/>
      </xdr:nvSpPr>
      <xdr:spPr>
        <a:xfrm>
          <a:off x="13093700" y="9949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27305</xdr:rowOff>
    </xdr:from>
    <xdr:to>
      <xdr:col>72</xdr:col>
      <xdr:colOff>38100</xdr:colOff>
      <xdr:row>60</xdr:row>
      <xdr:rowOff>128905</xdr:rowOff>
    </xdr:to>
    <xdr:sp macro="" textlink="">
      <xdr:nvSpPr>
        <xdr:cNvPr id="499" name="フローチャート: 判断 498">
          <a:extLst>
            <a:ext uri="{FF2B5EF4-FFF2-40B4-BE49-F238E27FC236}">
              <a16:creationId xmlns:a16="http://schemas.microsoft.com/office/drawing/2014/main" id="{34C1A73F-DEF4-4F5C-A151-C72286F9AE21}"/>
            </a:ext>
          </a:extLst>
        </xdr:cNvPr>
        <xdr:cNvSpPr/>
      </xdr:nvSpPr>
      <xdr:spPr>
        <a:xfrm>
          <a:off x="12299950" y="993965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12065</xdr:rowOff>
    </xdr:from>
    <xdr:to>
      <xdr:col>67</xdr:col>
      <xdr:colOff>101600</xdr:colOff>
      <xdr:row>60</xdr:row>
      <xdr:rowOff>113665</xdr:rowOff>
    </xdr:to>
    <xdr:sp macro="" textlink="">
      <xdr:nvSpPr>
        <xdr:cNvPr id="500" name="フローチャート: 判断 499">
          <a:extLst>
            <a:ext uri="{FF2B5EF4-FFF2-40B4-BE49-F238E27FC236}">
              <a16:creationId xmlns:a16="http://schemas.microsoft.com/office/drawing/2014/main" id="{9CA99D55-0C59-41D2-A88E-D41EAB01113A}"/>
            </a:ext>
          </a:extLst>
        </xdr:cNvPr>
        <xdr:cNvSpPr/>
      </xdr:nvSpPr>
      <xdr:spPr>
        <a:xfrm>
          <a:off x="11487150" y="992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1" name="テキスト ボックス 500">
          <a:extLst>
            <a:ext uri="{FF2B5EF4-FFF2-40B4-BE49-F238E27FC236}">
              <a16:creationId xmlns:a16="http://schemas.microsoft.com/office/drawing/2014/main" id="{418376A5-041D-4E2D-B255-A360180AF559}"/>
            </a:ext>
          </a:extLst>
        </xdr:cNvPr>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2" name="テキスト ボックス 501">
          <a:extLst>
            <a:ext uri="{FF2B5EF4-FFF2-40B4-BE49-F238E27FC236}">
              <a16:creationId xmlns:a16="http://schemas.microsoft.com/office/drawing/2014/main" id="{70CA1F1F-0B4D-432B-9916-5059A9128DD3}"/>
            </a:ext>
          </a:extLst>
        </xdr:cNvPr>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B104637D-A3A4-463E-A4E8-0CE95980F3E4}"/>
            </a:ext>
          </a:extLst>
        </xdr:cNvPr>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2258BF74-58AC-4552-9B29-33EFFCC60D9E}"/>
            </a:ext>
          </a:extLst>
        </xdr:cNvPr>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182B26EA-10E4-4A14-BF7D-9A982D1F700F}"/>
            </a:ext>
          </a:extLst>
        </xdr:cNvPr>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62</xdr:row>
      <xdr:rowOff>2540</xdr:rowOff>
    </xdr:from>
    <xdr:to>
      <xdr:col>76</xdr:col>
      <xdr:colOff>165100</xdr:colOff>
      <xdr:row>62</xdr:row>
      <xdr:rowOff>104140</xdr:rowOff>
    </xdr:to>
    <xdr:sp macro="" textlink="">
      <xdr:nvSpPr>
        <xdr:cNvPr id="506" name="楕円 505">
          <a:extLst>
            <a:ext uri="{FF2B5EF4-FFF2-40B4-BE49-F238E27FC236}">
              <a16:creationId xmlns:a16="http://schemas.microsoft.com/office/drawing/2014/main" id="{86F1C2C8-0CAD-4B92-ACD5-6CBD572AE75B}"/>
            </a:ext>
          </a:extLst>
        </xdr:cNvPr>
        <xdr:cNvSpPr/>
      </xdr:nvSpPr>
      <xdr:spPr>
        <a:xfrm>
          <a:off x="13093700" y="1024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62</xdr:row>
      <xdr:rowOff>6350</xdr:rowOff>
    </xdr:from>
    <xdr:to>
      <xdr:col>72</xdr:col>
      <xdr:colOff>38100</xdr:colOff>
      <xdr:row>62</xdr:row>
      <xdr:rowOff>107950</xdr:rowOff>
    </xdr:to>
    <xdr:sp macro="" textlink="">
      <xdr:nvSpPr>
        <xdr:cNvPr id="507" name="楕円 506">
          <a:extLst>
            <a:ext uri="{FF2B5EF4-FFF2-40B4-BE49-F238E27FC236}">
              <a16:creationId xmlns:a16="http://schemas.microsoft.com/office/drawing/2014/main" id="{08D51EFC-2ADB-428D-9FFA-0CD14D491494}"/>
            </a:ext>
          </a:extLst>
        </xdr:cNvPr>
        <xdr:cNvSpPr/>
      </xdr:nvSpPr>
      <xdr:spPr>
        <a:xfrm>
          <a:off x="12299950" y="102489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53340</xdr:rowOff>
    </xdr:from>
    <xdr:to>
      <xdr:col>76</xdr:col>
      <xdr:colOff>114300</xdr:colOff>
      <xdr:row>62</xdr:row>
      <xdr:rowOff>57150</xdr:rowOff>
    </xdr:to>
    <xdr:cxnSp macro="">
      <xdr:nvCxnSpPr>
        <xdr:cNvPr id="508" name="直線コネクタ 507">
          <a:extLst>
            <a:ext uri="{FF2B5EF4-FFF2-40B4-BE49-F238E27FC236}">
              <a16:creationId xmlns:a16="http://schemas.microsoft.com/office/drawing/2014/main" id="{B37BDEF4-7691-4C49-9F9F-AC152116B56A}"/>
            </a:ext>
          </a:extLst>
        </xdr:cNvPr>
        <xdr:cNvCxnSpPr/>
      </xdr:nvCxnSpPr>
      <xdr:spPr>
        <a:xfrm flipV="1">
          <a:off x="12344400" y="10295890"/>
          <a:ext cx="8001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34925</xdr:rowOff>
    </xdr:from>
    <xdr:to>
      <xdr:col>67</xdr:col>
      <xdr:colOff>101600</xdr:colOff>
      <xdr:row>62</xdr:row>
      <xdr:rowOff>136525</xdr:rowOff>
    </xdr:to>
    <xdr:sp macro="" textlink="">
      <xdr:nvSpPr>
        <xdr:cNvPr id="509" name="楕円 508">
          <a:extLst>
            <a:ext uri="{FF2B5EF4-FFF2-40B4-BE49-F238E27FC236}">
              <a16:creationId xmlns:a16="http://schemas.microsoft.com/office/drawing/2014/main" id="{9BB74CA1-7F58-4FBF-9329-1E21FB001734}"/>
            </a:ext>
          </a:extLst>
        </xdr:cNvPr>
        <xdr:cNvSpPr/>
      </xdr:nvSpPr>
      <xdr:spPr>
        <a:xfrm>
          <a:off x="11487150" y="1027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57150</xdr:rowOff>
    </xdr:from>
    <xdr:to>
      <xdr:col>71</xdr:col>
      <xdr:colOff>177800</xdr:colOff>
      <xdr:row>62</xdr:row>
      <xdr:rowOff>85725</xdr:rowOff>
    </xdr:to>
    <xdr:cxnSp macro="">
      <xdr:nvCxnSpPr>
        <xdr:cNvPr id="510" name="直線コネクタ 509">
          <a:extLst>
            <a:ext uri="{FF2B5EF4-FFF2-40B4-BE49-F238E27FC236}">
              <a16:creationId xmlns:a16="http://schemas.microsoft.com/office/drawing/2014/main" id="{69A35D78-F337-4994-997B-0731080CAA8B}"/>
            </a:ext>
          </a:extLst>
        </xdr:cNvPr>
        <xdr:cNvCxnSpPr/>
      </xdr:nvCxnSpPr>
      <xdr:spPr>
        <a:xfrm flipV="1">
          <a:off x="11537950" y="10299700"/>
          <a:ext cx="80645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111142</xdr:rowOff>
    </xdr:from>
    <xdr:ext cx="405111" cy="259045"/>
    <xdr:sp macro="" textlink="">
      <xdr:nvSpPr>
        <xdr:cNvPr id="511" name="n_1aveValue【学校施設】&#10;有形固定資産減価償却率">
          <a:extLst>
            <a:ext uri="{FF2B5EF4-FFF2-40B4-BE49-F238E27FC236}">
              <a16:creationId xmlns:a16="http://schemas.microsoft.com/office/drawing/2014/main" id="{8F328FB5-3905-4425-AFB3-8E131AA706B2}"/>
            </a:ext>
          </a:extLst>
        </xdr:cNvPr>
        <xdr:cNvSpPr txBox="1"/>
      </xdr:nvSpPr>
      <xdr:spPr>
        <a:xfrm>
          <a:off x="13742044" y="969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154957</xdr:rowOff>
    </xdr:from>
    <xdr:ext cx="405111" cy="259045"/>
    <xdr:sp macro="" textlink="">
      <xdr:nvSpPr>
        <xdr:cNvPr id="512" name="n_2aveValue【学校施設】&#10;有形固定資産減価償却率">
          <a:extLst>
            <a:ext uri="{FF2B5EF4-FFF2-40B4-BE49-F238E27FC236}">
              <a16:creationId xmlns:a16="http://schemas.microsoft.com/office/drawing/2014/main" id="{B80A3653-1589-4233-BF16-3453F2F19938}"/>
            </a:ext>
          </a:extLst>
        </xdr:cNvPr>
        <xdr:cNvSpPr txBox="1"/>
      </xdr:nvSpPr>
      <xdr:spPr>
        <a:xfrm>
          <a:off x="12960994" y="973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145432</xdr:rowOff>
    </xdr:from>
    <xdr:ext cx="405111" cy="259045"/>
    <xdr:sp macro="" textlink="">
      <xdr:nvSpPr>
        <xdr:cNvPr id="513" name="n_3aveValue【学校施設】&#10;有形固定資産減価償却率">
          <a:extLst>
            <a:ext uri="{FF2B5EF4-FFF2-40B4-BE49-F238E27FC236}">
              <a16:creationId xmlns:a16="http://schemas.microsoft.com/office/drawing/2014/main" id="{AF1A87B1-754D-4530-AD79-BE5AB2191A42}"/>
            </a:ext>
          </a:extLst>
        </xdr:cNvPr>
        <xdr:cNvSpPr txBox="1"/>
      </xdr:nvSpPr>
      <xdr:spPr>
        <a:xfrm>
          <a:off x="12167244" y="972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130192</xdr:rowOff>
    </xdr:from>
    <xdr:ext cx="405111" cy="259045"/>
    <xdr:sp macro="" textlink="">
      <xdr:nvSpPr>
        <xdr:cNvPr id="514" name="n_4aveValue【学校施設】&#10;有形固定資産減価償却率">
          <a:extLst>
            <a:ext uri="{FF2B5EF4-FFF2-40B4-BE49-F238E27FC236}">
              <a16:creationId xmlns:a16="http://schemas.microsoft.com/office/drawing/2014/main" id="{ADF7299A-C00F-44BC-A1C0-5A9C0635804C}"/>
            </a:ext>
          </a:extLst>
        </xdr:cNvPr>
        <xdr:cNvSpPr txBox="1"/>
      </xdr:nvSpPr>
      <xdr:spPr>
        <a:xfrm>
          <a:off x="11354444" y="971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95267</xdr:rowOff>
    </xdr:from>
    <xdr:ext cx="405111" cy="259045"/>
    <xdr:sp macro="" textlink="">
      <xdr:nvSpPr>
        <xdr:cNvPr id="515" name="n_2mainValue【学校施設】&#10;有形固定資産減価償却率">
          <a:extLst>
            <a:ext uri="{FF2B5EF4-FFF2-40B4-BE49-F238E27FC236}">
              <a16:creationId xmlns:a16="http://schemas.microsoft.com/office/drawing/2014/main" id="{56505735-287D-40A6-9BE7-86867F4ABE5F}"/>
            </a:ext>
          </a:extLst>
        </xdr:cNvPr>
        <xdr:cNvSpPr txBox="1"/>
      </xdr:nvSpPr>
      <xdr:spPr>
        <a:xfrm>
          <a:off x="12960994" y="10337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99077</xdr:rowOff>
    </xdr:from>
    <xdr:ext cx="405111" cy="259045"/>
    <xdr:sp macro="" textlink="">
      <xdr:nvSpPr>
        <xdr:cNvPr id="516" name="n_3mainValue【学校施設】&#10;有形固定資産減価償却率">
          <a:extLst>
            <a:ext uri="{FF2B5EF4-FFF2-40B4-BE49-F238E27FC236}">
              <a16:creationId xmlns:a16="http://schemas.microsoft.com/office/drawing/2014/main" id="{241F66F1-8389-41AC-830A-C9748AE53BCB}"/>
            </a:ext>
          </a:extLst>
        </xdr:cNvPr>
        <xdr:cNvSpPr txBox="1"/>
      </xdr:nvSpPr>
      <xdr:spPr>
        <a:xfrm>
          <a:off x="12167244" y="10341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127652</xdr:rowOff>
    </xdr:from>
    <xdr:ext cx="405111" cy="259045"/>
    <xdr:sp macro="" textlink="">
      <xdr:nvSpPr>
        <xdr:cNvPr id="517" name="n_4mainValue【学校施設】&#10;有形固定資産減価償却率">
          <a:extLst>
            <a:ext uri="{FF2B5EF4-FFF2-40B4-BE49-F238E27FC236}">
              <a16:creationId xmlns:a16="http://schemas.microsoft.com/office/drawing/2014/main" id="{DEDD666B-9159-4FEC-A163-D8E898BB6C8F}"/>
            </a:ext>
          </a:extLst>
        </xdr:cNvPr>
        <xdr:cNvSpPr txBox="1"/>
      </xdr:nvSpPr>
      <xdr:spPr>
        <a:xfrm>
          <a:off x="11354444" y="10370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8" name="正方形/長方形 517">
          <a:extLst>
            <a:ext uri="{FF2B5EF4-FFF2-40B4-BE49-F238E27FC236}">
              <a16:creationId xmlns:a16="http://schemas.microsoft.com/office/drawing/2014/main" id="{CB777F91-1BF2-486F-92BE-3529126E7EF9}"/>
            </a:ext>
          </a:extLst>
        </xdr:cNvPr>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9" name="正方形/長方形 518">
          <a:extLst>
            <a:ext uri="{FF2B5EF4-FFF2-40B4-BE49-F238E27FC236}">
              <a16:creationId xmlns:a16="http://schemas.microsoft.com/office/drawing/2014/main" id="{F3051DFF-305B-4C42-B2CC-204FFFAA5C83}"/>
            </a:ext>
          </a:extLst>
        </xdr:cNvPr>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0" name="正方形/長方形 519">
          <a:extLst>
            <a:ext uri="{FF2B5EF4-FFF2-40B4-BE49-F238E27FC236}">
              <a16:creationId xmlns:a16="http://schemas.microsoft.com/office/drawing/2014/main" id="{1694E21B-4875-4AA3-A7FF-69513322834A}"/>
            </a:ext>
          </a:extLst>
        </xdr:cNvPr>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1" name="正方形/長方形 520">
          <a:extLst>
            <a:ext uri="{FF2B5EF4-FFF2-40B4-BE49-F238E27FC236}">
              <a16:creationId xmlns:a16="http://schemas.microsoft.com/office/drawing/2014/main" id="{EF454D36-A2C8-4F46-BD1C-31A953407F9A}"/>
            </a:ext>
          </a:extLst>
        </xdr:cNvPr>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2" name="正方形/長方形 521">
          <a:extLst>
            <a:ext uri="{FF2B5EF4-FFF2-40B4-BE49-F238E27FC236}">
              <a16:creationId xmlns:a16="http://schemas.microsoft.com/office/drawing/2014/main" id="{E597140F-4048-49E0-8E65-AEDA452C9E6C}"/>
            </a:ext>
          </a:extLst>
        </xdr:cNvPr>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3" name="正方形/長方形 522">
          <a:extLst>
            <a:ext uri="{FF2B5EF4-FFF2-40B4-BE49-F238E27FC236}">
              <a16:creationId xmlns:a16="http://schemas.microsoft.com/office/drawing/2014/main" id="{3AD3CE56-4499-43D9-A85F-677DABD1A80B}"/>
            </a:ext>
          </a:extLst>
        </xdr:cNvPr>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4" name="正方形/長方形 523">
          <a:extLst>
            <a:ext uri="{FF2B5EF4-FFF2-40B4-BE49-F238E27FC236}">
              <a16:creationId xmlns:a16="http://schemas.microsoft.com/office/drawing/2014/main" id="{4DB6E323-EE1E-4F02-8135-085F1C512966}"/>
            </a:ext>
          </a:extLst>
        </xdr:cNvPr>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5" name="正方形/長方形 524">
          <a:extLst>
            <a:ext uri="{FF2B5EF4-FFF2-40B4-BE49-F238E27FC236}">
              <a16:creationId xmlns:a16="http://schemas.microsoft.com/office/drawing/2014/main" id="{3DAC2E81-64D7-46CA-B6AC-3F694435E7F8}"/>
            </a:ext>
          </a:extLst>
        </xdr:cNvPr>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6" name="テキスト ボックス 525">
          <a:extLst>
            <a:ext uri="{FF2B5EF4-FFF2-40B4-BE49-F238E27FC236}">
              <a16:creationId xmlns:a16="http://schemas.microsoft.com/office/drawing/2014/main" id="{D6A78BAA-B846-4167-9DED-5B4E83AEF8FA}"/>
            </a:ext>
          </a:extLst>
        </xdr:cNvPr>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7" name="直線コネクタ 526">
          <a:extLst>
            <a:ext uri="{FF2B5EF4-FFF2-40B4-BE49-F238E27FC236}">
              <a16:creationId xmlns:a16="http://schemas.microsoft.com/office/drawing/2014/main" id="{A5E2641A-4782-4EB9-8CEB-1BC638624B5A}"/>
            </a:ext>
          </a:extLst>
        </xdr:cNvPr>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28" name="テキスト ボックス 527">
          <a:extLst>
            <a:ext uri="{FF2B5EF4-FFF2-40B4-BE49-F238E27FC236}">
              <a16:creationId xmlns:a16="http://schemas.microsoft.com/office/drawing/2014/main" id="{363F9B2A-E1F2-45A2-B5AC-7FA4F854B80B}"/>
            </a:ext>
          </a:extLst>
        </xdr:cNvPr>
        <xdr:cNvSpPr txBox="1"/>
      </xdr:nvSpPr>
      <xdr:spPr>
        <a:xfrm>
          <a:off x="160491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29" name="直線コネクタ 528">
          <a:extLst>
            <a:ext uri="{FF2B5EF4-FFF2-40B4-BE49-F238E27FC236}">
              <a16:creationId xmlns:a16="http://schemas.microsoft.com/office/drawing/2014/main" id="{320BDB44-322D-4D64-BA5F-C99875288192}"/>
            </a:ext>
          </a:extLst>
        </xdr:cNvPr>
        <xdr:cNvCxnSpPr/>
      </xdr:nvCxnSpPr>
      <xdr:spPr>
        <a:xfrm>
          <a:off x="16459200" y="10464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30" name="テキスト ボックス 529">
          <a:extLst>
            <a:ext uri="{FF2B5EF4-FFF2-40B4-BE49-F238E27FC236}">
              <a16:creationId xmlns:a16="http://schemas.microsoft.com/office/drawing/2014/main" id="{9189EE4F-E43F-4798-A9E4-210A56245DFF}"/>
            </a:ext>
          </a:extLst>
        </xdr:cNvPr>
        <xdr:cNvSpPr txBox="1"/>
      </xdr:nvSpPr>
      <xdr:spPr>
        <a:xfrm>
          <a:off x="16049171" y="10328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1" name="直線コネクタ 530">
          <a:extLst>
            <a:ext uri="{FF2B5EF4-FFF2-40B4-BE49-F238E27FC236}">
              <a16:creationId xmlns:a16="http://schemas.microsoft.com/office/drawing/2014/main" id="{D9140DFC-93E9-4A31-862F-4D87200313D6}"/>
            </a:ext>
          </a:extLst>
        </xdr:cNvPr>
        <xdr:cNvCxnSpPr/>
      </xdr:nvCxnSpPr>
      <xdr:spPr>
        <a:xfrm>
          <a:off x="164592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2" name="テキスト ボックス 531">
          <a:extLst>
            <a:ext uri="{FF2B5EF4-FFF2-40B4-BE49-F238E27FC236}">
              <a16:creationId xmlns:a16="http://schemas.microsoft.com/office/drawing/2014/main" id="{674B04B5-87C6-4FEF-9EBE-A6C3383E8C04}"/>
            </a:ext>
          </a:extLst>
        </xdr:cNvPr>
        <xdr:cNvSpPr txBox="1"/>
      </xdr:nvSpPr>
      <xdr:spPr>
        <a:xfrm>
          <a:off x="1604917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33" name="直線コネクタ 532">
          <a:extLst>
            <a:ext uri="{FF2B5EF4-FFF2-40B4-BE49-F238E27FC236}">
              <a16:creationId xmlns:a16="http://schemas.microsoft.com/office/drawing/2014/main" id="{F5F7A28C-060C-460E-881E-77749BF2571C}"/>
            </a:ext>
          </a:extLst>
        </xdr:cNvPr>
        <xdr:cNvCxnSpPr/>
      </xdr:nvCxnSpPr>
      <xdr:spPr>
        <a:xfrm>
          <a:off x="16459200" y="9366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34" name="テキスト ボックス 533">
          <a:extLst>
            <a:ext uri="{FF2B5EF4-FFF2-40B4-BE49-F238E27FC236}">
              <a16:creationId xmlns:a16="http://schemas.microsoft.com/office/drawing/2014/main" id="{9FB76AB6-2306-4C26-AE58-91FC41DEDEBE}"/>
            </a:ext>
          </a:extLst>
        </xdr:cNvPr>
        <xdr:cNvSpPr txBox="1"/>
      </xdr:nvSpPr>
      <xdr:spPr>
        <a:xfrm>
          <a:off x="16049171" y="9230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5" name="直線コネクタ 534">
          <a:extLst>
            <a:ext uri="{FF2B5EF4-FFF2-40B4-BE49-F238E27FC236}">
              <a16:creationId xmlns:a16="http://schemas.microsoft.com/office/drawing/2014/main" id="{49B0BF57-6A38-4E61-8C3B-31457F403F6F}"/>
            </a:ext>
          </a:extLst>
        </xdr:cNvPr>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6" name="テキスト ボックス 535">
          <a:extLst>
            <a:ext uri="{FF2B5EF4-FFF2-40B4-BE49-F238E27FC236}">
              <a16:creationId xmlns:a16="http://schemas.microsoft.com/office/drawing/2014/main" id="{49842F7F-8112-4241-976B-B64CA26C9C83}"/>
            </a:ext>
          </a:extLst>
        </xdr:cNvPr>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7" name="【学校施設】&#10;一人当たり面積グラフ枠">
          <a:extLst>
            <a:ext uri="{FF2B5EF4-FFF2-40B4-BE49-F238E27FC236}">
              <a16:creationId xmlns:a16="http://schemas.microsoft.com/office/drawing/2014/main" id="{10E7676F-17D9-4E5F-A440-1E72C5AE4157}"/>
            </a:ext>
          </a:extLst>
        </xdr:cNvPr>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123444</xdr:rowOff>
    </xdr:from>
    <xdr:to>
      <xdr:col>116</xdr:col>
      <xdr:colOff>62864</xdr:colOff>
      <xdr:row>62</xdr:row>
      <xdr:rowOff>160020</xdr:rowOff>
    </xdr:to>
    <xdr:cxnSp macro="">
      <xdr:nvCxnSpPr>
        <xdr:cNvPr id="538" name="直線コネクタ 537">
          <a:extLst>
            <a:ext uri="{FF2B5EF4-FFF2-40B4-BE49-F238E27FC236}">
              <a16:creationId xmlns:a16="http://schemas.microsoft.com/office/drawing/2014/main" id="{A0BB9D62-1212-4FA3-A6DE-51638C418DCD}"/>
            </a:ext>
          </a:extLst>
        </xdr:cNvPr>
        <xdr:cNvCxnSpPr/>
      </xdr:nvCxnSpPr>
      <xdr:spPr>
        <a:xfrm flipV="1">
          <a:off x="19951064" y="9210294"/>
          <a:ext cx="0" cy="1192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163847</xdr:rowOff>
    </xdr:from>
    <xdr:ext cx="469744" cy="259045"/>
    <xdr:sp macro="" textlink="">
      <xdr:nvSpPr>
        <xdr:cNvPr id="539" name="【学校施設】&#10;一人当たり面積最小値テキスト">
          <a:extLst>
            <a:ext uri="{FF2B5EF4-FFF2-40B4-BE49-F238E27FC236}">
              <a16:creationId xmlns:a16="http://schemas.microsoft.com/office/drawing/2014/main" id="{285CE73E-E02C-49F5-9F36-67862C9FA00F}"/>
            </a:ext>
          </a:extLst>
        </xdr:cNvPr>
        <xdr:cNvSpPr txBox="1"/>
      </xdr:nvSpPr>
      <xdr:spPr>
        <a:xfrm>
          <a:off x="19989800" y="10406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160020</xdr:rowOff>
    </xdr:from>
    <xdr:to>
      <xdr:col>116</xdr:col>
      <xdr:colOff>152400</xdr:colOff>
      <xdr:row>62</xdr:row>
      <xdr:rowOff>160020</xdr:rowOff>
    </xdr:to>
    <xdr:cxnSp macro="">
      <xdr:nvCxnSpPr>
        <xdr:cNvPr id="540" name="直線コネクタ 539">
          <a:extLst>
            <a:ext uri="{FF2B5EF4-FFF2-40B4-BE49-F238E27FC236}">
              <a16:creationId xmlns:a16="http://schemas.microsoft.com/office/drawing/2014/main" id="{831DE254-EDF5-47FF-A99D-50A9F4E9576F}"/>
            </a:ext>
          </a:extLst>
        </xdr:cNvPr>
        <xdr:cNvCxnSpPr/>
      </xdr:nvCxnSpPr>
      <xdr:spPr>
        <a:xfrm>
          <a:off x="19881850" y="104025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70121</xdr:rowOff>
    </xdr:from>
    <xdr:ext cx="469744" cy="259045"/>
    <xdr:sp macro="" textlink="">
      <xdr:nvSpPr>
        <xdr:cNvPr id="541" name="【学校施設】&#10;一人当たり面積最大値テキスト">
          <a:extLst>
            <a:ext uri="{FF2B5EF4-FFF2-40B4-BE49-F238E27FC236}">
              <a16:creationId xmlns:a16="http://schemas.microsoft.com/office/drawing/2014/main" id="{5A59BD5F-1CEB-4CA8-AF9D-79EB4D158B21}"/>
            </a:ext>
          </a:extLst>
        </xdr:cNvPr>
        <xdr:cNvSpPr txBox="1"/>
      </xdr:nvSpPr>
      <xdr:spPr>
        <a:xfrm>
          <a:off x="19989800" y="8991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123444</xdr:rowOff>
    </xdr:from>
    <xdr:to>
      <xdr:col>116</xdr:col>
      <xdr:colOff>152400</xdr:colOff>
      <xdr:row>55</xdr:row>
      <xdr:rowOff>123444</xdr:rowOff>
    </xdr:to>
    <xdr:cxnSp macro="">
      <xdr:nvCxnSpPr>
        <xdr:cNvPr id="542" name="直線コネクタ 541">
          <a:extLst>
            <a:ext uri="{FF2B5EF4-FFF2-40B4-BE49-F238E27FC236}">
              <a16:creationId xmlns:a16="http://schemas.microsoft.com/office/drawing/2014/main" id="{DFF43ED2-665E-41D7-86F9-2705269D370E}"/>
            </a:ext>
          </a:extLst>
        </xdr:cNvPr>
        <xdr:cNvCxnSpPr/>
      </xdr:nvCxnSpPr>
      <xdr:spPr>
        <a:xfrm>
          <a:off x="19881850" y="921029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93933</xdr:rowOff>
    </xdr:from>
    <xdr:ext cx="469744" cy="259045"/>
    <xdr:sp macro="" textlink="">
      <xdr:nvSpPr>
        <xdr:cNvPr id="543" name="【学校施設】&#10;一人当たり面積平均値テキスト">
          <a:extLst>
            <a:ext uri="{FF2B5EF4-FFF2-40B4-BE49-F238E27FC236}">
              <a16:creationId xmlns:a16="http://schemas.microsoft.com/office/drawing/2014/main" id="{CBEEA945-1E7A-42AC-8699-1B2957967730}"/>
            </a:ext>
          </a:extLst>
        </xdr:cNvPr>
        <xdr:cNvSpPr txBox="1"/>
      </xdr:nvSpPr>
      <xdr:spPr>
        <a:xfrm>
          <a:off x="19989800" y="9841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115506</xdr:rowOff>
    </xdr:from>
    <xdr:to>
      <xdr:col>116</xdr:col>
      <xdr:colOff>114300</xdr:colOff>
      <xdr:row>60</xdr:row>
      <xdr:rowOff>45656</xdr:rowOff>
    </xdr:to>
    <xdr:sp macro="" textlink="">
      <xdr:nvSpPr>
        <xdr:cNvPr id="544" name="フローチャート: 判断 543">
          <a:extLst>
            <a:ext uri="{FF2B5EF4-FFF2-40B4-BE49-F238E27FC236}">
              <a16:creationId xmlns:a16="http://schemas.microsoft.com/office/drawing/2014/main" id="{24FE0463-FDF4-477D-9991-C27C647194F9}"/>
            </a:ext>
          </a:extLst>
        </xdr:cNvPr>
        <xdr:cNvSpPr/>
      </xdr:nvSpPr>
      <xdr:spPr>
        <a:xfrm>
          <a:off x="19900900" y="986275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152082</xdr:rowOff>
    </xdr:from>
    <xdr:to>
      <xdr:col>112</xdr:col>
      <xdr:colOff>38100</xdr:colOff>
      <xdr:row>60</xdr:row>
      <xdr:rowOff>82232</xdr:rowOff>
    </xdr:to>
    <xdr:sp macro="" textlink="">
      <xdr:nvSpPr>
        <xdr:cNvPr id="545" name="フローチャート: 判断 544">
          <a:extLst>
            <a:ext uri="{FF2B5EF4-FFF2-40B4-BE49-F238E27FC236}">
              <a16:creationId xmlns:a16="http://schemas.microsoft.com/office/drawing/2014/main" id="{2E11F30A-7777-41E6-81E1-F671EAD0D272}"/>
            </a:ext>
          </a:extLst>
        </xdr:cNvPr>
        <xdr:cNvSpPr/>
      </xdr:nvSpPr>
      <xdr:spPr>
        <a:xfrm>
          <a:off x="19157950" y="989933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144653</xdr:rowOff>
    </xdr:from>
    <xdr:to>
      <xdr:col>107</xdr:col>
      <xdr:colOff>101600</xdr:colOff>
      <xdr:row>61</xdr:row>
      <xdr:rowOff>74803</xdr:rowOff>
    </xdr:to>
    <xdr:sp macro="" textlink="">
      <xdr:nvSpPr>
        <xdr:cNvPr id="546" name="フローチャート: 判断 545">
          <a:extLst>
            <a:ext uri="{FF2B5EF4-FFF2-40B4-BE49-F238E27FC236}">
              <a16:creationId xmlns:a16="http://schemas.microsoft.com/office/drawing/2014/main" id="{A2B3BFA6-9CC1-4A5D-999A-D44A2D7D0DAF}"/>
            </a:ext>
          </a:extLst>
        </xdr:cNvPr>
        <xdr:cNvSpPr/>
      </xdr:nvSpPr>
      <xdr:spPr>
        <a:xfrm>
          <a:off x="18345150" y="1005700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635</xdr:rowOff>
    </xdr:from>
    <xdr:to>
      <xdr:col>102</xdr:col>
      <xdr:colOff>165100</xdr:colOff>
      <xdr:row>61</xdr:row>
      <xdr:rowOff>102235</xdr:rowOff>
    </xdr:to>
    <xdr:sp macro="" textlink="">
      <xdr:nvSpPr>
        <xdr:cNvPr id="547" name="フローチャート: 判断 546">
          <a:extLst>
            <a:ext uri="{FF2B5EF4-FFF2-40B4-BE49-F238E27FC236}">
              <a16:creationId xmlns:a16="http://schemas.microsoft.com/office/drawing/2014/main" id="{0DD9328B-977E-482C-BB2E-5768DAB4D406}"/>
            </a:ext>
          </a:extLst>
        </xdr:cNvPr>
        <xdr:cNvSpPr/>
      </xdr:nvSpPr>
      <xdr:spPr>
        <a:xfrm>
          <a:off x="17551400" y="1007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10351</xdr:rowOff>
    </xdr:from>
    <xdr:to>
      <xdr:col>98</xdr:col>
      <xdr:colOff>38100</xdr:colOff>
      <xdr:row>61</xdr:row>
      <xdr:rowOff>111951</xdr:rowOff>
    </xdr:to>
    <xdr:sp macro="" textlink="">
      <xdr:nvSpPr>
        <xdr:cNvPr id="548" name="フローチャート: 判断 547">
          <a:extLst>
            <a:ext uri="{FF2B5EF4-FFF2-40B4-BE49-F238E27FC236}">
              <a16:creationId xmlns:a16="http://schemas.microsoft.com/office/drawing/2014/main" id="{35E741FB-4CB6-4269-BD46-FD3261CC1B9A}"/>
            </a:ext>
          </a:extLst>
        </xdr:cNvPr>
        <xdr:cNvSpPr/>
      </xdr:nvSpPr>
      <xdr:spPr>
        <a:xfrm>
          <a:off x="16757650" y="1008780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472521C3-BA29-412A-A59E-C6DDC8034E75}"/>
            </a:ext>
          </a:extLst>
        </xdr:cNvPr>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F8865F9E-9E30-4829-9670-B33857910A88}"/>
            </a:ext>
          </a:extLst>
        </xdr:cNvPr>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9C8D4630-7E83-4896-A69F-218A4A0AC6FB}"/>
            </a:ext>
          </a:extLst>
        </xdr:cNvPr>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5EC716C7-B54A-4031-A19D-1934E0B7B248}"/>
            </a:ext>
          </a:extLst>
        </xdr:cNvPr>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id="{ED1B04CB-224F-4C86-B989-884EA71BA6DF}"/>
            </a:ext>
          </a:extLst>
        </xdr:cNvPr>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141795</xdr:rowOff>
    </xdr:from>
    <xdr:to>
      <xdr:col>107</xdr:col>
      <xdr:colOff>101600</xdr:colOff>
      <xdr:row>59</xdr:row>
      <xdr:rowOff>71945</xdr:rowOff>
    </xdr:to>
    <xdr:sp macro="" textlink="">
      <xdr:nvSpPr>
        <xdr:cNvPr id="554" name="楕円 553">
          <a:extLst>
            <a:ext uri="{FF2B5EF4-FFF2-40B4-BE49-F238E27FC236}">
              <a16:creationId xmlns:a16="http://schemas.microsoft.com/office/drawing/2014/main" id="{D5F8E132-111D-4E08-BECC-23EED635A234}"/>
            </a:ext>
          </a:extLst>
        </xdr:cNvPr>
        <xdr:cNvSpPr/>
      </xdr:nvSpPr>
      <xdr:spPr>
        <a:xfrm>
          <a:off x="18345150" y="972394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58</xdr:row>
      <xdr:rowOff>153226</xdr:rowOff>
    </xdr:from>
    <xdr:to>
      <xdr:col>102</xdr:col>
      <xdr:colOff>165100</xdr:colOff>
      <xdr:row>59</xdr:row>
      <xdr:rowOff>83376</xdr:rowOff>
    </xdr:to>
    <xdr:sp macro="" textlink="">
      <xdr:nvSpPr>
        <xdr:cNvPr id="555" name="楕円 554">
          <a:extLst>
            <a:ext uri="{FF2B5EF4-FFF2-40B4-BE49-F238E27FC236}">
              <a16:creationId xmlns:a16="http://schemas.microsoft.com/office/drawing/2014/main" id="{87B64600-AFCE-440B-979F-CFA23EB18AD4}"/>
            </a:ext>
          </a:extLst>
        </xdr:cNvPr>
        <xdr:cNvSpPr/>
      </xdr:nvSpPr>
      <xdr:spPr>
        <a:xfrm>
          <a:off x="17551400" y="973537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21145</xdr:rowOff>
    </xdr:from>
    <xdr:to>
      <xdr:col>107</xdr:col>
      <xdr:colOff>50800</xdr:colOff>
      <xdr:row>59</xdr:row>
      <xdr:rowOff>32576</xdr:rowOff>
    </xdr:to>
    <xdr:cxnSp macro="">
      <xdr:nvCxnSpPr>
        <xdr:cNvPr id="556" name="直線コネクタ 555">
          <a:extLst>
            <a:ext uri="{FF2B5EF4-FFF2-40B4-BE49-F238E27FC236}">
              <a16:creationId xmlns:a16="http://schemas.microsoft.com/office/drawing/2014/main" id="{6B0B08E4-19F4-4105-B432-6EBB18983E7A}"/>
            </a:ext>
          </a:extLst>
        </xdr:cNvPr>
        <xdr:cNvCxnSpPr/>
      </xdr:nvCxnSpPr>
      <xdr:spPr>
        <a:xfrm flipV="1">
          <a:off x="17602200" y="9768395"/>
          <a:ext cx="79375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41783</xdr:rowOff>
    </xdr:from>
    <xdr:to>
      <xdr:col>98</xdr:col>
      <xdr:colOff>38100</xdr:colOff>
      <xdr:row>59</xdr:row>
      <xdr:rowOff>143383</xdr:rowOff>
    </xdr:to>
    <xdr:sp macro="" textlink="">
      <xdr:nvSpPr>
        <xdr:cNvPr id="557" name="楕円 556">
          <a:extLst>
            <a:ext uri="{FF2B5EF4-FFF2-40B4-BE49-F238E27FC236}">
              <a16:creationId xmlns:a16="http://schemas.microsoft.com/office/drawing/2014/main" id="{BA5BFD0A-6F87-488C-8BF1-52B900C492E1}"/>
            </a:ext>
          </a:extLst>
        </xdr:cNvPr>
        <xdr:cNvSpPr/>
      </xdr:nvSpPr>
      <xdr:spPr>
        <a:xfrm>
          <a:off x="16757650" y="978903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32576</xdr:rowOff>
    </xdr:from>
    <xdr:to>
      <xdr:col>102</xdr:col>
      <xdr:colOff>114300</xdr:colOff>
      <xdr:row>59</xdr:row>
      <xdr:rowOff>92583</xdr:rowOff>
    </xdr:to>
    <xdr:cxnSp macro="">
      <xdr:nvCxnSpPr>
        <xdr:cNvPr id="558" name="直線コネクタ 557">
          <a:extLst>
            <a:ext uri="{FF2B5EF4-FFF2-40B4-BE49-F238E27FC236}">
              <a16:creationId xmlns:a16="http://schemas.microsoft.com/office/drawing/2014/main" id="{A28AA1CE-69E9-4159-9F0D-D7D35BE33A26}"/>
            </a:ext>
          </a:extLst>
        </xdr:cNvPr>
        <xdr:cNvCxnSpPr/>
      </xdr:nvCxnSpPr>
      <xdr:spPr>
        <a:xfrm flipV="1">
          <a:off x="16802100" y="9779826"/>
          <a:ext cx="800100" cy="60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98759</xdr:rowOff>
    </xdr:from>
    <xdr:ext cx="469744" cy="259045"/>
    <xdr:sp macro="" textlink="">
      <xdr:nvSpPr>
        <xdr:cNvPr id="559" name="n_1aveValue【学校施設】&#10;一人当たり面積">
          <a:extLst>
            <a:ext uri="{FF2B5EF4-FFF2-40B4-BE49-F238E27FC236}">
              <a16:creationId xmlns:a16="http://schemas.microsoft.com/office/drawing/2014/main" id="{4CF73530-F457-45B4-9F0D-7AC21A460CF5}"/>
            </a:ext>
          </a:extLst>
        </xdr:cNvPr>
        <xdr:cNvSpPr txBox="1"/>
      </xdr:nvSpPr>
      <xdr:spPr>
        <a:xfrm>
          <a:off x="18980227" y="9680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65930</xdr:rowOff>
    </xdr:from>
    <xdr:ext cx="469744" cy="259045"/>
    <xdr:sp macro="" textlink="">
      <xdr:nvSpPr>
        <xdr:cNvPr id="560" name="n_2aveValue【学校施設】&#10;一人当たり面積">
          <a:extLst>
            <a:ext uri="{FF2B5EF4-FFF2-40B4-BE49-F238E27FC236}">
              <a16:creationId xmlns:a16="http://schemas.microsoft.com/office/drawing/2014/main" id="{D674A6F3-C1B7-4079-9752-17E7C16024A8}"/>
            </a:ext>
          </a:extLst>
        </xdr:cNvPr>
        <xdr:cNvSpPr txBox="1"/>
      </xdr:nvSpPr>
      <xdr:spPr>
        <a:xfrm>
          <a:off x="18180127" y="10143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93362</xdr:rowOff>
    </xdr:from>
    <xdr:ext cx="469744" cy="259045"/>
    <xdr:sp macro="" textlink="">
      <xdr:nvSpPr>
        <xdr:cNvPr id="561" name="n_3aveValue【学校施設】&#10;一人当たり面積">
          <a:extLst>
            <a:ext uri="{FF2B5EF4-FFF2-40B4-BE49-F238E27FC236}">
              <a16:creationId xmlns:a16="http://schemas.microsoft.com/office/drawing/2014/main" id="{10F6FA0E-EC30-4A2C-8249-89F6265705C7}"/>
            </a:ext>
          </a:extLst>
        </xdr:cNvPr>
        <xdr:cNvSpPr txBox="1"/>
      </xdr:nvSpPr>
      <xdr:spPr>
        <a:xfrm>
          <a:off x="17386377" y="10170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103078</xdr:rowOff>
    </xdr:from>
    <xdr:ext cx="469744" cy="259045"/>
    <xdr:sp macro="" textlink="">
      <xdr:nvSpPr>
        <xdr:cNvPr id="562" name="n_4aveValue【学校施設】&#10;一人当たり面積">
          <a:extLst>
            <a:ext uri="{FF2B5EF4-FFF2-40B4-BE49-F238E27FC236}">
              <a16:creationId xmlns:a16="http://schemas.microsoft.com/office/drawing/2014/main" id="{43D6326D-22E5-46BD-8D55-3E9FAE97D4CA}"/>
            </a:ext>
          </a:extLst>
        </xdr:cNvPr>
        <xdr:cNvSpPr txBox="1"/>
      </xdr:nvSpPr>
      <xdr:spPr>
        <a:xfrm>
          <a:off x="16592627" y="10180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88472</xdr:rowOff>
    </xdr:from>
    <xdr:ext cx="469744" cy="259045"/>
    <xdr:sp macro="" textlink="">
      <xdr:nvSpPr>
        <xdr:cNvPr id="563" name="n_2mainValue【学校施設】&#10;一人当たり面積">
          <a:extLst>
            <a:ext uri="{FF2B5EF4-FFF2-40B4-BE49-F238E27FC236}">
              <a16:creationId xmlns:a16="http://schemas.microsoft.com/office/drawing/2014/main" id="{B6009AAF-AF47-4217-9760-703DC9B02D1C}"/>
            </a:ext>
          </a:extLst>
        </xdr:cNvPr>
        <xdr:cNvSpPr txBox="1"/>
      </xdr:nvSpPr>
      <xdr:spPr>
        <a:xfrm>
          <a:off x="18180127" y="9505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99903</xdr:rowOff>
    </xdr:from>
    <xdr:ext cx="469744" cy="259045"/>
    <xdr:sp macro="" textlink="">
      <xdr:nvSpPr>
        <xdr:cNvPr id="564" name="n_3mainValue【学校施設】&#10;一人当たり面積">
          <a:extLst>
            <a:ext uri="{FF2B5EF4-FFF2-40B4-BE49-F238E27FC236}">
              <a16:creationId xmlns:a16="http://schemas.microsoft.com/office/drawing/2014/main" id="{C77DF247-046A-4983-AC2B-B96CD3EDD1C5}"/>
            </a:ext>
          </a:extLst>
        </xdr:cNvPr>
        <xdr:cNvSpPr txBox="1"/>
      </xdr:nvSpPr>
      <xdr:spPr>
        <a:xfrm>
          <a:off x="17386377" y="9516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159910</xdr:rowOff>
    </xdr:from>
    <xdr:ext cx="469744" cy="259045"/>
    <xdr:sp macro="" textlink="">
      <xdr:nvSpPr>
        <xdr:cNvPr id="565" name="n_4mainValue【学校施設】&#10;一人当たり面積">
          <a:extLst>
            <a:ext uri="{FF2B5EF4-FFF2-40B4-BE49-F238E27FC236}">
              <a16:creationId xmlns:a16="http://schemas.microsoft.com/office/drawing/2014/main" id="{D028DB2E-4F51-4604-959B-49A2C07AC757}"/>
            </a:ext>
          </a:extLst>
        </xdr:cNvPr>
        <xdr:cNvSpPr txBox="1"/>
      </xdr:nvSpPr>
      <xdr:spPr>
        <a:xfrm>
          <a:off x="16592627" y="9576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6" name="正方形/長方形 565">
          <a:extLst>
            <a:ext uri="{FF2B5EF4-FFF2-40B4-BE49-F238E27FC236}">
              <a16:creationId xmlns:a16="http://schemas.microsoft.com/office/drawing/2014/main" id="{59AB7A20-EAB3-43D7-9D86-30B901CABBB2}"/>
            </a:ext>
          </a:extLst>
        </xdr:cNvPr>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7" name="正方形/長方形 566">
          <a:extLst>
            <a:ext uri="{FF2B5EF4-FFF2-40B4-BE49-F238E27FC236}">
              <a16:creationId xmlns:a16="http://schemas.microsoft.com/office/drawing/2014/main" id="{51478D3B-68B8-4185-8BFD-83A8E0F16BAA}"/>
            </a:ext>
          </a:extLst>
        </xdr:cNvPr>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8" name="正方形/長方形 567">
          <a:extLst>
            <a:ext uri="{FF2B5EF4-FFF2-40B4-BE49-F238E27FC236}">
              <a16:creationId xmlns:a16="http://schemas.microsoft.com/office/drawing/2014/main" id="{32B7B11B-6511-49EA-8C26-33007AA63DBF}"/>
            </a:ext>
          </a:extLst>
        </xdr:cNvPr>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9" name="正方形/長方形 568">
          <a:extLst>
            <a:ext uri="{FF2B5EF4-FFF2-40B4-BE49-F238E27FC236}">
              <a16:creationId xmlns:a16="http://schemas.microsoft.com/office/drawing/2014/main" id="{8F5A6D9E-C428-4D7E-9545-5F7E88ECCA5A}"/>
            </a:ext>
          </a:extLst>
        </xdr:cNvPr>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0" name="正方形/長方形 569">
          <a:extLst>
            <a:ext uri="{FF2B5EF4-FFF2-40B4-BE49-F238E27FC236}">
              <a16:creationId xmlns:a16="http://schemas.microsoft.com/office/drawing/2014/main" id="{1379CEDE-1432-451B-8332-6445A139C9F3}"/>
            </a:ext>
          </a:extLst>
        </xdr:cNvPr>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1" name="正方形/長方形 570">
          <a:extLst>
            <a:ext uri="{FF2B5EF4-FFF2-40B4-BE49-F238E27FC236}">
              <a16:creationId xmlns:a16="http://schemas.microsoft.com/office/drawing/2014/main" id="{904C11E9-0DAF-4BB8-8897-6A87CBF4C700}"/>
            </a:ext>
          </a:extLst>
        </xdr:cNvPr>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2" name="正方形/長方形 571">
          <a:extLst>
            <a:ext uri="{FF2B5EF4-FFF2-40B4-BE49-F238E27FC236}">
              <a16:creationId xmlns:a16="http://schemas.microsoft.com/office/drawing/2014/main" id="{F3144FDE-B43A-4E7A-985A-D5B203ADEA72}"/>
            </a:ext>
          </a:extLst>
        </xdr:cNvPr>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3" name="正方形/長方形 572">
          <a:extLst>
            <a:ext uri="{FF2B5EF4-FFF2-40B4-BE49-F238E27FC236}">
              <a16:creationId xmlns:a16="http://schemas.microsoft.com/office/drawing/2014/main" id="{EDD4F990-2D95-4E66-A662-E2E9D0E10D8B}"/>
            </a:ext>
          </a:extLst>
        </xdr:cNvPr>
        <xdr:cNvSpPr/>
      </xdr:nvSpPr>
      <xdr:spPr>
        <a:xfrm>
          <a:off x="11207750" y="124841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74" name="正方形/長方形 573">
          <a:extLst>
            <a:ext uri="{FF2B5EF4-FFF2-40B4-BE49-F238E27FC236}">
              <a16:creationId xmlns:a16="http://schemas.microsoft.com/office/drawing/2014/main" id="{078FBFD4-964A-43C8-85BA-3D5BA5EDB28E}"/>
            </a:ext>
          </a:extLst>
        </xdr:cNvPr>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5" name="正方形/長方形 574">
          <a:extLst>
            <a:ext uri="{FF2B5EF4-FFF2-40B4-BE49-F238E27FC236}">
              <a16:creationId xmlns:a16="http://schemas.microsoft.com/office/drawing/2014/main" id="{5A559717-3E9B-45DD-B02A-29B7D2FB53B7}"/>
            </a:ext>
          </a:extLst>
        </xdr:cNvPr>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6" name="正方形/長方形 575">
          <a:extLst>
            <a:ext uri="{FF2B5EF4-FFF2-40B4-BE49-F238E27FC236}">
              <a16:creationId xmlns:a16="http://schemas.microsoft.com/office/drawing/2014/main" id="{8E236216-E2FC-484C-AC1C-9B15E0D0CE1E}"/>
            </a:ext>
          </a:extLst>
        </xdr:cNvPr>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7" name="正方形/長方形 576">
          <a:extLst>
            <a:ext uri="{FF2B5EF4-FFF2-40B4-BE49-F238E27FC236}">
              <a16:creationId xmlns:a16="http://schemas.microsoft.com/office/drawing/2014/main" id="{2BF9A14D-355B-4387-B8AD-1EB389764E3F}"/>
            </a:ext>
          </a:extLst>
        </xdr:cNvPr>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8" name="正方形/長方形 577">
          <a:extLst>
            <a:ext uri="{FF2B5EF4-FFF2-40B4-BE49-F238E27FC236}">
              <a16:creationId xmlns:a16="http://schemas.microsoft.com/office/drawing/2014/main" id="{D139AE7B-02D0-4AF0-AD67-58041F26DAD1}"/>
            </a:ext>
          </a:extLst>
        </xdr:cNvPr>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9" name="正方形/長方形 578">
          <a:extLst>
            <a:ext uri="{FF2B5EF4-FFF2-40B4-BE49-F238E27FC236}">
              <a16:creationId xmlns:a16="http://schemas.microsoft.com/office/drawing/2014/main" id="{0902C70F-AC6C-45EE-8EBB-845B4AC46E8C}"/>
            </a:ext>
          </a:extLst>
        </xdr:cNvPr>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0" name="正方形/長方形 579">
          <a:extLst>
            <a:ext uri="{FF2B5EF4-FFF2-40B4-BE49-F238E27FC236}">
              <a16:creationId xmlns:a16="http://schemas.microsoft.com/office/drawing/2014/main" id="{71DD372D-6ECB-4559-B83B-C5F18FC60095}"/>
            </a:ext>
          </a:extLst>
        </xdr:cNvPr>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1" name="正方形/長方形 580">
          <a:extLst>
            <a:ext uri="{FF2B5EF4-FFF2-40B4-BE49-F238E27FC236}">
              <a16:creationId xmlns:a16="http://schemas.microsoft.com/office/drawing/2014/main" id="{7EAA84B5-9CCD-46EA-89C7-3CBA4886A8FE}"/>
            </a:ext>
          </a:extLst>
        </xdr:cNvPr>
        <xdr:cNvSpPr/>
      </xdr:nvSpPr>
      <xdr:spPr>
        <a:xfrm>
          <a:off x="16459200" y="124841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82" name="正方形/長方形 581">
          <a:extLst>
            <a:ext uri="{FF2B5EF4-FFF2-40B4-BE49-F238E27FC236}">
              <a16:creationId xmlns:a16="http://schemas.microsoft.com/office/drawing/2014/main" id="{810BB645-4278-4A7C-916A-374987708B6A}"/>
            </a:ext>
          </a:extLst>
        </xdr:cNvPr>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3" name="正方形/長方形 582">
          <a:extLst>
            <a:ext uri="{FF2B5EF4-FFF2-40B4-BE49-F238E27FC236}">
              <a16:creationId xmlns:a16="http://schemas.microsoft.com/office/drawing/2014/main" id="{6A9A5961-2F5F-4AF6-99AA-9B351FC5EA56}"/>
            </a:ext>
          </a:extLst>
        </xdr:cNvPr>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4" name="正方形/長方形 583">
          <a:extLst>
            <a:ext uri="{FF2B5EF4-FFF2-40B4-BE49-F238E27FC236}">
              <a16:creationId xmlns:a16="http://schemas.microsoft.com/office/drawing/2014/main" id="{257A57F0-6224-402B-A70A-C451A64CAA0F}"/>
            </a:ext>
          </a:extLst>
        </xdr:cNvPr>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5" name="正方形/長方形 584">
          <a:extLst>
            <a:ext uri="{FF2B5EF4-FFF2-40B4-BE49-F238E27FC236}">
              <a16:creationId xmlns:a16="http://schemas.microsoft.com/office/drawing/2014/main" id="{E8C1FDD0-881B-4322-8F7C-C411A41EDCCB}"/>
            </a:ext>
          </a:extLst>
        </xdr:cNvPr>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6" name="正方形/長方形 585">
          <a:extLst>
            <a:ext uri="{FF2B5EF4-FFF2-40B4-BE49-F238E27FC236}">
              <a16:creationId xmlns:a16="http://schemas.microsoft.com/office/drawing/2014/main" id="{BD2EB2A9-545C-4A6E-86F6-6877E833C0F8}"/>
            </a:ext>
          </a:extLst>
        </xdr:cNvPr>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7" name="正方形/長方形 586">
          <a:extLst>
            <a:ext uri="{FF2B5EF4-FFF2-40B4-BE49-F238E27FC236}">
              <a16:creationId xmlns:a16="http://schemas.microsoft.com/office/drawing/2014/main" id="{0BAE6167-98C2-484A-B9FE-58D1028F8E56}"/>
            </a:ext>
          </a:extLst>
        </xdr:cNvPr>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8" name="正方形/長方形 587">
          <a:extLst>
            <a:ext uri="{FF2B5EF4-FFF2-40B4-BE49-F238E27FC236}">
              <a16:creationId xmlns:a16="http://schemas.microsoft.com/office/drawing/2014/main" id="{1732D33B-1DFB-42F6-992D-97A636B3514D}"/>
            </a:ext>
          </a:extLst>
        </xdr:cNvPr>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9" name="正方形/長方形 588">
          <a:extLst>
            <a:ext uri="{FF2B5EF4-FFF2-40B4-BE49-F238E27FC236}">
              <a16:creationId xmlns:a16="http://schemas.microsoft.com/office/drawing/2014/main" id="{28445202-3EDC-4083-AEE1-EB164F75105B}"/>
            </a:ext>
          </a:extLst>
        </xdr:cNvPr>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0" name="テキスト ボックス 589">
          <a:extLst>
            <a:ext uri="{FF2B5EF4-FFF2-40B4-BE49-F238E27FC236}">
              <a16:creationId xmlns:a16="http://schemas.microsoft.com/office/drawing/2014/main" id="{6C40DA36-9E4A-431D-9DAC-F36C5C430A0D}"/>
            </a:ext>
          </a:extLst>
        </xdr:cNvPr>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1" name="直線コネクタ 590">
          <a:extLst>
            <a:ext uri="{FF2B5EF4-FFF2-40B4-BE49-F238E27FC236}">
              <a16:creationId xmlns:a16="http://schemas.microsoft.com/office/drawing/2014/main" id="{94332B3A-CA4C-4E32-AB64-E1B1BC7F399B}"/>
            </a:ext>
          </a:extLst>
        </xdr:cNvPr>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92" name="テキスト ボックス 591">
          <a:extLst>
            <a:ext uri="{FF2B5EF4-FFF2-40B4-BE49-F238E27FC236}">
              <a16:creationId xmlns:a16="http://schemas.microsoft.com/office/drawing/2014/main" id="{9C8E1C77-83F1-46A0-832C-46E511804AD3}"/>
            </a:ext>
          </a:extLst>
        </xdr:cNvPr>
        <xdr:cNvSpPr txBox="1"/>
      </xdr:nvSpPr>
      <xdr:spPr>
        <a:xfrm>
          <a:off x="107977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93" name="直線コネクタ 592">
          <a:extLst>
            <a:ext uri="{FF2B5EF4-FFF2-40B4-BE49-F238E27FC236}">
              <a16:creationId xmlns:a16="http://schemas.microsoft.com/office/drawing/2014/main" id="{05354102-67D6-48FE-8E55-85C7979BFBA2}"/>
            </a:ext>
          </a:extLst>
        </xdr:cNvPr>
        <xdr:cNvCxnSpPr/>
      </xdr:nvCxnSpPr>
      <xdr:spPr>
        <a:xfrm>
          <a:off x="11207750" y="181519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94" name="テキスト ボックス 593">
          <a:extLst>
            <a:ext uri="{FF2B5EF4-FFF2-40B4-BE49-F238E27FC236}">
              <a16:creationId xmlns:a16="http://schemas.microsoft.com/office/drawing/2014/main" id="{A781880B-D013-454F-B2BE-AA5E5ABF1DC8}"/>
            </a:ext>
          </a:extLst>
        </xdr:cNvPr>
        <xdr:cNvSpPr txBox="1"/>
      </xdr:nvSpPr>
      <xdr:spPr>
        <a:xfrm>
          <a:off x="1079772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95" name="直線コネクタ 594">
          <a:extLst>
            <a:ext uri="{FF2B5EF4-FFF2-40B4-BE49-F238E27FC236}">
              <a16:creationId xmlns:a16="http://schemas.microsoft.com/office/drawing/2014/main" id="{F1E8CD03-D31E-4BC0-A34C-DC89476D799B}"/>
            </a:ext>
          </a:extLst>
        </xdr:cNvPr>
        <xdr:cNvCxnSpPr/>
      </xdr:nvCxnSpPr>
      <xdr:spPr>
        <a:xfrm>
          <a:off x="11207750" y="178253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96" name="テキスト ボックス 595">
          <a:extLst>
            <a:ext uri="{FF2B5EF4-FFF2-40B4-BE49-F238E27FC236}">
              <a16:creationId xmlns:a16="http://schemas.microsoft.com/office/drawing/2014/main" id="{F0433511-653B-4D8F-9EB0-5D05DF0737EC}"/>
            </a:ext>
          </a:extLst>
        </xdr:cNvPr>
        <xdr:cNvSpPr txBox="1"/>
      </xdr:nvSpPr>
      <xdr:spPr>
        <a:xfrm>
          <a:off x="108427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97" name="直線コネクタ 596">
          <a:extLst>
            <a:ext uri="{FF2B5EF4-FFF2-40B4-BE49-F238E27FC236}">
              <a16:creationId xmlns:a16="http://schemas.microsoft.com/office/drawing/2014/main" id="{8AEA6C68-5484-402E-ADDA-85C35AA4E59E}"/>
            </a:ext>
          </a:extLst>
        </xdr:cNvPr>
        <xdr:cNvCxnSpPr/>
      </xdr:nvCxnSpPr>
      <xdr:spPr>
        <a:xfrm>
          <a:off x="11207750" y="174987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98" name="テキスト ボックス 597">
          <a:extLst>
            <a:ext uri="{FF2B5EF4-FFF2-40B4-BE49-F238E27FC236}">
              <a16:creationId xmlns:a16="http://schemas.microsoft.com/office/drawing/2014/main" id="{A880D14F-BB24-428E-870A-121A6DC9F4DD}"/>
            </a:ext>
          </a:extLst>
        </xdr:cNvPr>
        <xdr:cNvSpPr txBox="1"/>
      </xdr:nvSpPr>
      <xdr:spPr>
        <a:xfrm>
          <a:off x="108427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99" name="直線コネクタ 598">
          <a:extLst>
            <a:ext uri="{FF2B5EF4-FFF2-40B4-BE49-F238E27FC236}">
              <a16:creationId xmlns:a16="http://schemas.microsoft.com/office/drawing/2014/main" id="{344C012C-F09D-4373-8D0B-7EE570B90AF9}"/>
            </a:ext>
          </a:extLst>
        </xdr:cNvPr>
        <xdr:cNvCxnSpPr/>
      </xdr:nvCxnSpPr>
      <xdr:spPr>
        <a:xfrm>
          <a:off x="11207750" y="171722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00" name="テキスト ボックス 599">
          <a:extLst>
            <a:ext uri="{FF2B5EF4-FFF2-40B4-BE49-F238E27FC236}">
              <a16:creationId xmlns:a16="http://schemas.microsoft.com/office/drawing/2014/main" id="{5EDD6946-AFB2-47D9-AE02-18F20716CDA7}"/>
            </a:ext>
          </a:extLst>
        </xdr:cNvPr>
        <xdr:cNvSpPr txBox="1"/>
      </xdr:nvSpPr>
      <xdr:spPr>
        <a:xfrm>
          <a:off x="108427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01" name="直線コネクタ 600">
          <a:extLst>
            <a:ext uri="{FF2B5EF4-FFF2-40B4-BE49-F238E27FC236}">
              <a16:creationId xmlns:a16="http://schemas.microsoft.com/office/drawing/2014/main" id="{18CFD8B6-30F2-468D-AD30-1CC1359EFD04}"/>
            </a:ext>
          </a:extLst>
        </xdr:cNvPr>
        <xdr:cNvCxnSpPr/>
      </xdr:nvCxnSpPr>
      <xdr:spPr>
        <a:xfrm>
          <a:off x="11207750" y="168456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02" name="テキスト ボックス 601">
          <a:extLst>
            <a:ext uri="{FF2B5EF4-FFF2-40B4-BE49-F238E27FC236}">
              <a16:creationId xmlns:a16="http://schemas.microsoft.com/office/drawing/2014/main" id="{4A892AA9-EC4A-4542-87F1-83BC899BE6C0}"/>
            </a:ext>
          </a:extLst>
        </xdr:cNvPr>
        <xdr:cNvSpPr txBox="1"/>
      </xdr:nvSpPr>
      <xdr:spPr>
        <a:xfrm>
          <a:off x="108427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03" name="直線コネクタ 602">
          <a:extLst>
            <a:ext uri="{FF2B5EF4-FFF2-40B4-BE49-F238E27FC236}">
              <a16:creationId xmlns:a16="http://schemas.microsoft.com/office/drawing/2014/main" id="{604DCFCA-D683-46DA-9AD3-CDCD0BC99278}"/>
            </a:ext>
          </a:extLst>
        </xdr:cNvPr>
        <xdr:cNvCxnSpPr/>
      </xdr:nvCxnSpPr>
      <xdr:spPr>
        <a:xfrm>
          <a:off x="11207750" y="165190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04" name="テキスト ボックス 603">
          <a:extLst>
            <a:ext uri="{FF2B5EF4-FFF2-40B4-BE49-F238E27FC236}">
              <a16:creationId xmlns:a16="http://schemas.microsoft.com/office/drawing/2014/main" id="{FB867850-6E29-4F88-8205-7EC3BD90735E}"/>
            </a:ext>
          </a:extLst>
        </xdr:cNvPr>
        <xdr:cNvSpPr txBox="1"/>
      </xdr:nvSpPr>
      <xdr:spPr>
        <a:xfrm>
          <a:off x="10906911" y="163768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5" name="直線コネクタ 604">
          <a:extLst>
            <a:ext uri="{FF2B5EF4-FFF2-40B4-BE49-F238E27FC236}">
              <a16:creationId xmlns:a16="http://schemas.microsoft.com/office/drawing/2014/main" id="{24D762B3-7716-47E0-92CE-D68C970E76A9}"/>
            </a:ext>
          </a:extLst>
        </xdr:cNvPr>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6" name="【公民館】&#10;有形固定資産減価償却率グラフ枠">
          <a:extLst>
            <a:ext uri="{FF2B5EF4-FFF2-40B4-BE49-F238E27FC236}">
              <a16:creationId xmlns:a16="http://schemas.microsoft.com/office/drawing/2014/main" id="{B468D8D5-EF00-41A2-8F18-74DEB8D2B1D3}"/>
            </a:ext>
          </a:extLst>
        </xdr:cNvPr>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156211</xdr:rowOff>
    </xdr:from>
    <xdr:to>
      <xdr:col>85</xdr:col>
      <xdr:colOff>126364</xdr:colOff>
      <xdr:row>109</xdr:row>
      <xdr:rowOff>35379</xdr:rowOff>
    </xdr:to>
    <xdr:cxnSp macro="">
      <xdr:nvCxnSpPr>
        <xdr:cNvPr id="607" name="直線コネクタ 606">
          <a:extLst>
            <a:ext uri="{FF2B5EF4-FFF2-40B4-BE49-F238E27FC236}">
              <a16:creationId xmlns:a16="http://schemas.microsoft.com/office/drawing/2014/main" id="{2DF5E7E4-CF3B-4374-9919-5E79FBE67F10}"/>
            </a:ext>
          </a:extLst>
        </xdr:cNvPr>
        <xdr:cNvCxnSpPr/>
      </xdr:nvCxnSpPr>
      <xdr:spPr>
        <a:xfrm flipV="1">
          <a:off x="14699614" y="16729711"/>
          <a:ext cx="0" cy="142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08" name="【公民館】&#10;有形固定資産減価償却率最小値テキスト">
          <a:extLst>
            <a:ext uri="{FF2B5EF4-FFF2-40B4-BE49-F238E27FC236}">
              <a16:creationId xmlns:a16="http://schemas.microsoft.com/office/drawing/2014/main" id="{7B38C8A8-6B46-4B51-BBD5-AC819616F147}"/>
            </a:ext>
          </a:extLst>
        </xdr:cNvPr>
        <xdr:cNvSpPr txBox="1"/>
      </xdr:nvSpPr>
      <xdr:spPr>
        <a:xfrm>
          <a:off x="14738350" y="18155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09" name="直線コネクタ 608">
          <a:extLst>
            <a:ext uri="{FF2B5EF4-FFF2-40B4-BE49-F238E27FC236}">
              <a16:creationId xmlns:a16="http://schemas.microsoft.com/office/drawing/2014/main" id="{BD581AB2-48BA-40C8-AECC-A767E49F0468}"/>
            </a:ext>
          </a:extLst>
        </xdr:cNvPr>
        <xdr:cNvCxnSpPr/>
      </xdr:nvCxnSpPr>
      <xdr:spPr>
        <a:xfrm>
          <a:off x="14611350" y="181519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102888</xdr:rowOff>
    </xdr:from>
    <xdr:ext cx="405111" cy="259045"/>
    <xdr:sp macro="" textlink="">
      <xdr:nvSpPr>
        <xdr:cNvPr id="610" name="【公民館】&#10;有形固定資産減価償却率最大値テキスト">
          <a:extLst>
            <a:ext uri="{FF2B5EF4-FFF2-40B4-BE49-F238E27FC236}">
              <a16:creationId xmlns:a16="http://schemas.microsoft.com/office/drawing/2014/main" id="{08391948-58F3-40FE-8B16-5DC2008257B3}"/>
            </a:ext>
          </a:extLst>
        </xdr:cNvPr>
        <xdr:cNvSpPr txBox="1"/>
      </xdr:nvSpPr>
      <xdr:spPr>
        <a:xfrm>
          <a:off x="14738350" y="16504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156211</xdr:rowOff>
    </xdr:from>
    <xdr:to>
      <xdr:col>86</xdr:col>
      <xdr:colOff>25400</xdr:colOff>
      <xdr:row>100</xdr:row>
      <xdr:rowOff>156211</xdr:rowOff>
    </xdr:to>
    <xdr:cxnSp macro="">
      <xdr:nvCxnSpPr>
        <xdr:cNvPr id="611" name="直線コネクタ 610">
          <a:extLst>
            <a:ext uri="{FF2B5EF4-FFF2-40B4-BE49-F238E27FC236}">
              <a16:creationId xmlns:a16="http://schemas.microsoft.com/office/drawing/2014/main" id="{13A66113-73CF-43AB-9C5D-9C38EEEAF90D}"/>
            </a:ext>
          </a:extLst>
        </xdr:cNvPr>
        <xdr:cNvCxnSpPr/>
      </xdr:nvCxnSpPr>
      <xdr:spPr>
        <a:xfrm>
          <a:off x="14611350" y="1672971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144253</xdr:rowOff>
    </xdr:from>
    <xdr:ext cx="405111" cy="259045"/>
    <xdr:sp macro="" textlink="">
      <xdr:nvSpPr>
        <xdr:cNvPr id="612" name="【公民館】&#10;有形固定資産減価償却率平均値テキスト">
          <a:extLst>
            <a:ext uri="{FF2B5EF4-FFF2-40B4-BE49-F238E27FC236}">
              <a16:creationId xmlns:a16="http://schemas.microsoft.com/office/drawing/2014/main" id="{FE7B69EA-7BC3-4B3F-B866-750632CF7DDB}"/>
            </a:ext>
          </a:extLst>
        </xdr:cNvPr>
        <xdr:cNvSpPr txBox="1"/>
      </xdr:nvSpPr>
      <xdr:spPr>
        <a:xfrm>
          <a:off x="14738350" y="175750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165826</xdr:rowOff>
    </xdr:from>
    <xdr:to>
      <xdr:col>85</xdr:col>
      <xdr:colOff>177800</xdr:colOff>
      <xdr:row>106</xdr:row>
      <xdr:rowOff>95976</xdr:rowOff>
    </xdr:to>
    <xdr:sp macro="" textlink="">
      <xdr:nvSpPr>
        <xdr:cNvPr id="613" name="フローチャート: 判断 612">
          <a:extLst>
            <a:ext uri="{FF2B5EF4-FFF2-40B4-BE49-F238E27FC236}">
              <a16:creationId xmlns:a16="http://schemas.microsoft.com/office/drawing/2014/main" id="{217C5280-8310-4868-99A5-5CFEB0E043D8}"/>
            </a:ext>
          </a:extLst>
        </xdr:cNvPr>
        <xdr:cNvSpPr/>
      </xdr:nvSpPr>
      <xdr:spPr>
        <a:xfrm>
          <a:off x="14649450" y="17596576"/>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128270</xdr:rowOff>
    </xdr:from>
    <xdr:to>
      <xdr:col>81</xdr:col>
      <xdr:colOff>101600</xdr:colOff>
      <xdr:row>106</xdr:row>
      <xdr:rowOff>58420</xdr:rowOff>
    </xdr:to>
    <xdr:sp macro="" textlink="">
      <xdr:nvSpPr>
        <xdr:cNvPr id="614" name="フローチャート: 判断 613">
          <a:extLst>
            <a:ext uri="{FF2B5EF4-FFF2-40B4-BE49-F238E27FC236}">
              <a16:creationId xmlns:a16="http://schemas.microsoft.com/office/drawing/2014/main" id="{AC3D2DAB-CBEB-449E-9775-03E9EDBB141A}"/>
            </a:ext>
          </a:extLst>
        </xdr:cNvPr>
        <xdr:cNvSpPr/>
      </xdr:nvSpPr>
      <xdr:spPr>
        <a:xfrm>
          <a:off x="13887450" y="1755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2539</xdr:rowOff>
    </xdr:from>
    <xdr:to>
      <xdr:col>76</xdr:col>
      <xdr:colOff>165100</xdr:colOff>
      <xdr:row>105</xdr:row>
      <xdr:rowOff>104139</xdr:rowOff>
    </xdr:to>
    <xdr:sp macro="" textlink="">
      <xdr:nvSpPr>
        <xdr:cNvPr id="615" name="フローチャート: 判断 614">
          <a:extLst>
            <a:ext uri="{FF2B5EF4-FFF2-40B4-BE49-F238E27FC236}">
              <a16:creationId xmlns:a16="http://schemas.microsoft.com/office/drawing/2014/main" id="{C26A31A7-C657-4F98-9DDB-CBFA81D4D5B9}"/>
            </a:ext>
          </a:extLst>
        </xdr:cNvPr>
        <xdr:cNvSpPr/>
      </xdr:nvSpPr>
      <xdr:spPr>
        <a:xfrm>
          <a:off x="13093700" y="17433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152763</xdr:rowOff>
    </xdr:from>
    <xdr:to>
      <xdr:col>72</xdr:col>
      <xdr:colOff>38100</xdr:colOff>
      <xdr:row>105</xdr:row>
      <xdr:rowOff>82913</xdr:rowOff>
    </xdr:to>
    <xdr:sp macro="" textlink="">
      <xdr:nvSpPr>
        <xdr:cNvPr id="616" name="フローチャート: 判断 615">
          <a:extLst>
            <a:ext uri="{FF2B5EF4-FFF2-40B4-BE49-F238E27FC236}">
              <a16:creationId xmlns:a16="http://schemas.microsoft.com/office/drawing/2014/main" id="{AC60848B-BD86-4848-BEA8-610F6DB73D6C}"/>
            </a:ext>
          </a:extLst>
        </xdr:cNvPr>
        <xdr:cNvSpPr/>
      </xdr:nvSpPr>
      <xdr:spPr>
        <a:xfrm>
          <a:off x="12299950" y="1741206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136434</xdr:rowOff>
    </xdr:from>
    <xdr:to>
      <xdr:col>67</xdr:col>
      <xdr:colOff>101600</xdr:colOff>
      <xdr:row>105</xdr:row>
      <xdr:rowOff>66584</xdr:rowOff>
    </xdr:to>
    <xdr:sp macro="" textlink="">
      <xdr:nvSpPr>
        <xdr:cNvPr id="617" name="フローチャート: 判断 616">
          <a:extLst>
            <a:ext uri="{FF2B5EF4-FFF2-40B4-BE49-F238E27FC236}">
              <a16:creationId xmlns:a16="http://schemas.microsoft.com/office/drawing/2014/main" id="{D279FD29-EED5-46A7-96B6-37FAEC7E82E1}"/>
            </a:ext>
          </a:extLst>
        </xdr:cNvPr>
        <xdr:cNvSpPr/>
      </xdr:nvSpPr>
      <xdr:spPr>
        <a:xfrm>
          <a:off x="11487150" y="17395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8" name="テキスト ボックス 617">
          <a:extLst>
            <a:ext uri="{FF2B5EF4-FFF2-40B4-BE49-F238E27FC236}">
              <a16:creationId xmlns:a16="http://schemas.microsoft.com/office/drawing/2014/main" id="{1BDB9067-CF53-4996-AA02-48A2EF0D7F26}"/>
            </a:ext>
          </a:extLst>
        </xdr:cNvPr>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9" name="テキスト ボックス 618">
          <a:extLst>
            <a:ext uri="{FF2B5EF4-FFF2-40B4-BE49-F238E27FC236}">
              <a16:creationId xmlns:a16="http://schemas.microsoft.com/office/drawing/2014/main" id="{68325D0C-AAD3-48FD-ABFE-E2916B637B71}"/>
            </a:ext>
          </a:extLst>
        </xdr:cNvPr>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0" name="テキスト ボックス 619">
          <a:extLst>
            <a:ext uri="{FF2B5EF4-FFF2-40B4-BE49-F238E27FC236}">
              <a16:creationId xmlns:a16="http://schemas.microsoft.com/office/drawing/2014/main" id="{054D0D93-19C5-4AEA-AB06-798EC49DB592}"/>
            </a:ext>
          </a:extLst>
        </xdr:cNvPr>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1" name="テキスト ボックス 620">
          <a:extLst>
            <a:ext uri="{FF2B5EF4-FFF2-40B4-BE49-F238E27FC236}">
              <a16:creationId xmlns:a16="http://schemas.microsoft.com/office/drawing/2014/main" id="{A2B26109-B8F7-49AE-9064-DD8AAD052D04}"/>
            </a:ext>
          </a:extLst>
        </xdr:cNvPr>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2" name="テキスト ボックス 621">
          <a:extLst>
            <a:ext uri="{FF2B5EF4-FFF2-40B4-BE49-F238E27FC236}">
              <a16:creationId xmlns:a16="http://schemas.microsoft.com/office/drawing/2014/main" id="{D558EBFA-69DD-4D23-9A8E-8F2194ABF774}"/>
            </a:ext>
          </a:extLst>
        </xdr:cNvPr>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31931</xdr:rowOff>
    </xdr:from>
    <xdr:to>
      <xdr:col>76</xdr:col>
      <xdr:colOff>165100</xdr:colOff>
      <xdr:row>104</xdr:row>
      <xdr:rowOff>133531</xdr:rowOff>
    </xdr:to>
    <xdr:sp macro="" textlink="">
      <xdr:nvSpPr>
        <xdr:cNvPr id="623" name="楕円 622">
          <a:extLst>
            <a:ext uri="{FF2B5EF4-FFF2-40B4-BE49-F238E27FC236}">
              <a16:creationId xmlns:a16="http://schemas.microsoft.com/office/drawing/2014/main" id="{39D20510-7C72-4978-94C0-90F18E7AF63A}"/>
            </a:ext>
          </a:extLst>
        </xdr:cNvPr>
        <xdr:cNvSpPr/>
      </xdr:nvSpPr>
      <xdr:spPr>
        <a:xfrm>
          <a:off x="13093700" y="1729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9071</xdr:rowOff>
    </xdr:from>
    <xdr:to>
      <xdr:col>72</xdr:col>
      <xdr:colOff>38100</xdr:colOff>
      <xdr:row>105</xdr:row>
      <xdr:rowOff>110671</xdr:rowOff>
    </xdr:to>
    <xdr:sp macro="" textlink="">
      <xdr:nvSpPr>
        <xdr:cNvPr id="624" name="楕円 623">
          <a:extLst>
            <a:ext uri="{FF2B5EF4-FFF2-40B4-BE49-F238E27FC236}">
              <a16:creationId xmlns:a16="http://schemas.microsoft.com/office/drawing/2014/main" id="{1C53B010-1AED-44E4-A61A-E2734A4AEC6C}"/>
            </a:ext>
          </a:extLst>
        </xdr:cNvPr>
        <xdr:cNvSpPr/>
      </xdr:nvSpPr>
      <xdr:spPr>
        <a:xfrm>
          <a:off x="12299950" y="1743982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82731</xdr:rowOff>
    </xdr:from>
    <xdr:to>
      <xdr:col>76</xdr:col>
      <xdr:colOff>114300</xdr:colOff>
      <xdr:row>105</xdr:row>
      <xdr:rowOff>59871</xdr:rowOff>
    </xdr:to>
    <xdr:cxnSp macro="">
      <xdr:nvCxnSpPr>
        <xdr:cNvPr id="625" name="直線コネクタ 624">
          <a:extLst>
            <a:ext uri="{FF2B5EF4-FFF2-40B4-BE49-F238E27FC236}">
              <a16:creationId xmlns:a16="http://schemas.microsoft.com/office/drawing/2014/main" id="{5807948D-CAE3-4CAD-8BBC-B17A0324867F}"/>
            </a:ext>
          </a:extLst>
        </xdr:cNvPr>
        <xdr:cNvCxnSpPr/>
      </xdr:nvCxnSpPr>
      <xdr:spPr>
        <a:xfrm flipV="1">
          <a:off x="12344400" y="17342031"/>
          <a:ext cx="8001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907</xdr:rowOff>
    </xdr:from>
    <xdr:to>
      <xdr:col>67</xdr:col>
      <xdr:colOff>101600</xdr:colOff>
      <xdr:row>105</xdr:row>
      <xdr:rowOff>102507</xdr:rowOff>
    </xdr:to>
    <xdr:sp macro="" textlink="">
      <xdr:nvSpPr>
        <xdr:cNvPr id="626" name="楕円 625">
          <a:extLst>
            <a:ext uri="{FF2B5EF4-FFF2-40B4-BE49-F238E27FC236}">
              <a16:creationId xmlns:a16="http://schemas.microsoft.com/office/drawing/2014/main" id="{DEFDDC32-0F4A-4B37-997A-B5E9CBB3BEB4}"/>
            </a:ext>
          </a:extLst>
        </xdr:cNvPr>
        <xdr:cNvSpPr/>
      </xdr:nvSpPr>
      <xdr:spPr>
        <a:xfrm>
          <a:off x="11487150" y="1743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51707</xdr:rowOff>
    </xdr:from>
    <xdr:to>
      <xdr:col>71</xdr:col>
      <xdr:colOff>177800</xdr:colOff>
      <xdr:row>105</xdr:row>
      <xdr:rowOff>59871</xdr:rowOff>
    </xdr:to>
    <xdr:cxnSp macro="">
      <xdr:nvCxnSpPr>
        <xdr:cNvPr id="627" name="直線コネクタ 626">
          <a:extLst>
            <a:ext uri="{FF2B5EF4-FFF2-40B4-BE49-F238E27FC236}">
              <a16:creationId xmlns:a16="http://schemas.microsoft.com/office/drawing/2014/main" id="{C49CB388-525A-4C52-8330-0A25EDF56AE1}"/>
            </a:ext>
          </a:extLst>
        </xdr:cNvPr>
        <xdr:cNvCxnSpPr/>
      </xdr:nvCxnSpPr>
      <xdr:spPr>
        <a:xfrm>
          <a:off x="11537950" y="17482457"/>
          <a:ext cx="80645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74947</xdr:rowOff>
    </xdr:from>
    <xdr:ext cx="405111" cy="259045"/>
    <xdr:sp macro="" textlink="">
      <xdr:nvSpPr>
        <xdr:cNvPr id="628" name="n_1aveValue【公民館】&#10;有形固定資産減価償却率">
          <a:extLst>
            <a:ext uri="{FF2B5EF4-FFF2-40B4-BE49-F238E27FC236}">
              <a16:creationId xmlns:a16="http://schemas.microsoft.com/office/drawing/2014/main" id="{0C06DBA0-1E40-4971-AACD-4D40341435D5}"/>
            </a:ext>
          </a:extLst>
        </xdr:cNvPr>
        <xdr:cNvSpPr txBox="1"/>
      </xdr:nvSpPr>
      <xdr:spPr>
        <a:xfrm>
          <a:off x="13742044" y="1733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95266</xdr:rowOff>
    </xdr:from>
    <xdr:ext cx="405111" cy="259045"/>
    <xdr:sp macro="" textlink="">
      <xdr:nvSpPr>
        <xdr:cNvPr id="629" name="n_2aveValue【公民館】&#10;有形固定資産減価償却率">
          <a:extLst>
            <a:ext uri="{FF2B5EF4-FFF2-40B4-BE49-F238E27FC236}">
              <a16:creationId xmlns:a16="http://schemas.microsoft.com/office/drawing/2014/main" id="{46617AA9-9EBA-46C8-9EBE-0CAEF00C4E27}"/>
            </a:ext>
          </a:extLst>
        </xdr:cNvPr>
        <xdr:cNvSpPr txBox="1"/>
      </xdr:nvSpPr>
      <xdr:spPr>
        <a:xfrm>
          <a:off x="12960994" y="17526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99440</xdr:rowOff>
    </xdr:from>
    <xdr:ext cx="405111" cy="259045"/>
    <xdr:sp macro="" textlink="">
      <xdr:nvSpPr>
        <xdr:cNvPr id="630" name="n_3aveValue【公民館】&#10;有形固定資産減価償却率">
          <a:extLst>
            <a:ext uri="{FF2B5EF4-FFF2-40B4-BE49-F238E27FC236}">
              <a16:creationId xmlns:a16="http://schemas.microsoft.com/office/drawing/2014/main" id="{FD62D759-941C-4E0D-9F61-0D70A7E0010F}"/>
            </a:ext>
          </a:extLst>
        </xdr:cNvPr>
        <xdr:cNvSpPr txBox="1"/>
      </xdr:nvSpPr>
      <xdr:spPr>
        <a:xfrm>
          <a:off x="12167244" y="17187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83111</xdr:rowOff>
    </xdr:from>
    <xdr:ext cx="405111" cy="259045"/>
    <xdr:sp macro="" textlink="">
      <xdr:nvSpPr>
        <xdr:cNvPr id="631" name="n_4aveValue【公民館】&#10;有形固定資産減価償却率">
          <a:extLst>
            <a:ext uri="{FF2B5EF4-FFF2-40B4-BE49-F238E27FC236}">
              <a16:creationId xmlns:a16="http://schemas.microsoft.com/office/drawing/2014/main" id="{020CD463-7C14-434A-A160-CE97781837FD}"/>
            </a:ext>
          </a:extLst>
        </xdr:cNvPr>
        <xdr:cNvSpPr txBox="1"/>
      </xdr:nvSpPr>
      <xdr:spPr>
        <a:xfrm>
          <a:off x="11354444" y="17170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150058</xdr:rowOff>
    </xdr:from>
    <xdr:ext cx="405111" cy="259045"/>
    <xdr:sp macro="" textlink="">
      <xdr:nvSpPr>
        <xdr:cNvPr id="632" name="n_2mainValue【公民館】&#10;有形固定資産減価償却率">
          <a:extLst>
            <a:ext uri="{FF2B5EF4-FFF2-40B4-BE49-F238E27FC236}">
              <a16:creationId xmlns:a16="http://schemas.microsoft.com/office/drawing/2014/main" id="{20C32D3F-6A5D-4B74-A05E-54D67BB3F17F}"/>
            </a:ext>
          </a:extLst>
        </xdr:cNvPr>
        <xdr:cNvSpPr txBox="1"/>
      </xdr:nvSpPr>
      <xdr:spPr>
        <a:xfrm>
          <a:off x="12960994" y="17066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101798</xdr:rowOff>
    </xdr:from>
    <xdr:ext cx="405111" cy="259045"/>
    <xdr:sp macro="" textlink="">
      <xdr:nvSpPr>
        <xdr:cNvPr id="633" name="n_3mainValue【公民館】&#10;有形固定資産減価償却率">
          <a:extLst>
            <a:ext uri="{FF2B5EF4-FFF2-40B4-BE49-F238E27FC236}">
              <a16:creationId xmlns:a16="http://schemas.microsoft.com/office/drawing/2014/main" id="{636DC997-AF7E-464C-A578-C7110ED1B376}"/>
            </a:ext>
          </a:extLst>
        </xdr:cNvPr>
        <xdr:cNvSpPr txBox="1"/>
      </xdr:nvSpPr>
      <xdr:spPr>
        <a:xfrm>
          <a:off x="12167244" y="17532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93634</xdr:rowOff>
    </xdr:from>
    <xdr:ext cx="405111" cy="259045"/>
    <xdr:sp macro="" textlink="">
      <xdr:nvSpPr>
        <xdr:cNvPr id="634" name="n_4mainValue【公民館】&#10;有形固定資産減価償却率">
          <a:extLst>
            <a:ext uri="{FF2B5EF4-FFF2-40B4-BE49-F238E27FC236}">
              <a16:creationId xmlns:a16="http://schemas.microsoft.com/office/drawing/2014/main" id="{1F2362BE-A157-41DA-8071-7FBE276670DA}"/>
            </a:ext>
          </a:extLst>
        </xdr:cNvPr>
        <xdr:cNvSpPr txBox="1"/>
      </xdr:nvSpPr>
      <xdr:spPr>
        <a:xfrm>
          <a:off x="11354444" y="17524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5" name="正方形/長方形 634">
          <a:extLst>
            <a:ext uri="{FF2B5EF4-FFF2-40B4-BE49-F238E27FC236}">
              <a16:creationId xmlns:a16="http://schemas.microsoft.com/office/drawing/2014/main" id="{4859E62B-0B33-4709-B720-C8954AE12605}"/>
            </a:ext>
          </a:extLst>
        </xdr:cNvPr>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6" name="正方形/長方形 635">
          <a:extLst>
            <a:ext uri="{FF2B5EF4-FFF2-40B4-BE49-F238E27FC236}">
              <a16:creationId xmlns:a16="http://schemas.microsoft.com/office/drawing/2014/main" id="{4E435CDC-6F58-4E2F-A107-E64C915822FB}"/>
            </a:ext>
          </a:extLst>
        </xdr:cNvPr>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7" name="正方形/長方形 636">
          <a:extLst>
            <a:ext uri="{FF2B5EF4-FFF2-40B4-BE49-F238E27FC236}">
              <a16:creationId xmlns:a16="http://schemas.microsoft.com/office/drawing/2014/main" id="{E017FD01-F27E-4BC7-849B-ECAAC6A321F1}"/>
            </a:ext>
          </a:extLst>
        </xdr:cNvPr>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8" name="正方形/長方形 637">
          <a:extLst>
            <a:ext uri="{FF2B5EF4-FFF2-40B4-BE49-F238E27FC236}">
              <a16:creationId xmlns:a16="http://schemas.microsoft.com/office/drawing/2014/main" id="{346948B8-33E3-4AE0-9C9A-8E6FCDAA69B8}"/>
            </a:ext>
          </a:extLst>
        </xdr:cNvPr>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9" name="正方形/長方形 638">
          <a:extLst>
            <a:ext uri="{FF2B5EF4-FFF2-40B4-BE49-F238E27FC236}">
              <a16:creationId xmlns:a16="http://schemas.microsoft.com/office/drawing/2014/main" id="{4D258929-D4F0-44A2-82EB-09A70E56188C}"/>
            </a:ext>
          </a:extLst>
        </xdr:cNvPr>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0" name="正方形/長方形 639">
          <a:extLst>
            <a:ext uri="{FF2B5EF4-FFF2-40B4-BE49-F238E27FC236}">
              <a16:creationId xmlns:a16="http://schemas.microsoft.com/office/drawing/2014/main" id="{1937C143-07F7-439E-8C7D-E663DAA97C02}"/>
            </a:ext>
          </a:extLst>
        </xdr:cNvPr>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1" name="正方形/長方形 640">
          <a:extLst>
            <a:ext uri="{FF2B5EF4-FFF2-40B4-BE49-F238E27FC236}">
              <a16:creationId xmlns:a16="http://schemas.microsoft.com/office/drawing/2014/main" id="{EA96E581-C718-4D71-95F5-E2607F9CF8F0}"/>
            </a:ext>
          </a:extLst>
        </xdr:cNvPr>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2" name="正方形/長方形 641">
          <a:extLst>
            <a:ext uri="{FF2B5EF4-FFF2-40B4-BE49-F238E27FC236}">
              <a16:creationId xmlns:a16="http://schemas.microsoft.com/office/drawing/2014/main" id="{97337CE2-7917-4DB4-A779-E6E00FC92E4D}"/>
            </a:ext>
          </a:extLst>
        </xdr:cNvPr>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43" name="テキスト ボックス 642">
          <a:extLst>
            <a:ext uri="{FF2B5EF4-FFF2-40B4-BE49-F238E27FC236}">
              <a16:creationId xmlns:a16="http://schemas.microsoft.com/office/drawing/2014/main" id="{7ED03833-ABD2-4EF5-83D0-E515A3803943}"/>
            </a:ext>
          </a:extLst>
        </xdr:cNvPr>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44" name="直線コネクタ 643">
          <a:extLst>
            <a:ext uri="{FF2B5EF4-FFF2-40B4-BE49-F238E27FC236}">
              <a16:creationId xmlns:a16="http://schemas.microsoft.com/office/drawing/2014/main" id="{B2430BBE-F848-453B-8CC1-7F0EB133565B}"/>
            </a:ext>
          </a:extLst>
        </xdr:cNvPr>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45" name="直線コネクタ 644">
          <a:extLst>
            <a:ext uri="{FF2B5EF4-FFF2-40B4-BE49-F238E27FC236}">
              <a16:creationId xmlns:a16="http://schemas.microsoft.com/office/drawing/2014/main" id="{B9DD49DC-2DAA-4092-818E-A260F0B34478}"/>
            </a:ext>
          </a:extLst>
        </xdr:cNvPr>
        <xdr:cNvCxnSpPr/>
      </xdr:nvCxnSpPr>
      <xdr:spPr>
        <a:xfrm>
          <a:off x="16459200" y="18021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46" name="テキスト ボックス 645">
          <a:extLst>
            <a:ext uri="{FF2B5EF4-FFF2-40B4-BE49-F238E27FC236}">
              <a16:creationId xmlns:a16="http://schemas.microsoft.com/office/drawing/2014/main" id="{7B95A095-D775-433F-8E05-76441B546481}"/>
            </a:ext>
          </a:extLst>
        </xdr:cNvPr>
        <xdr:cNvSpPr txBox="1"/>
      </xdr:nvSpPr>
      <xdr:spPr>
        <a:xfrm>
          <a:off x="16049171" y="17879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47" name="直線コネクタ 646">
          <a:extLst>
            <a:ext uri="{FF2B5EF4-FFF2-40B4-BE49-F238E27FC236}">
              <a16:creationId xmlns:a16="http://schemas.microsoft.com/office/drawing/2014/main" id="{BC2A719C-D338-46C5-84B9-EF7951262A42}"/>
            </a:ext>
          </a:extLst>
        </xdr:cNvPr>
        <xdr:cNvCxnSpPr/>
      </xdr:nvCxnSpPr>
      <xdr:spPr>
        <a:xfrm>
          <a:off x="16459200" y="1756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48" name="テキスト ボックス 647">
          <a:extLst>
            <a:ext uri="{FF2B5EF4-FFF2-40B4-BE49-F238E27FC236}">
              <a16:creationId xmlns:a16="http://schemas.microsoft.com/office/drawing/2014/main" id="{85955E18-BAE8-4E52-A378-72F7D1F3F507}"/>
            </a:ext>
          </a:extLst>
        </xdr:cNvPr>
        <xdr:cNvSpPr txBox="1"/>
      </xdr:nvSpPr>
      <xdr:spPr>
        <a:xfrm>
          <a:off x="16049171" y="1742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49" name="直線コネクタ 648">
          <a:extLst>
            <a:ext uri="{FF2B5EF4-FFF2-40B4-BE49-F238E27FC236}">
              <a16:creationId xmlns:a16="http://schemas.microsoft.com/office/drawing/2014/main" id="{681AED4B-DDA5-4876-9523-955B7E57A9D7}"/>
            </a:ext>
          </a:extLst>
        </xdr:cNvPr>
        <xdr:cNvCxnSpPr/>
      </xdr:nvCxnSpPr>
      <xdr:spPr>
        <a:xfrm>
          <a:off x="16459200" y="17106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50" name="テキスト ボックス 649">
          <a:extLst>
            <a:ext uri="{FF2B5EF4-FFF2-40B4-BE49-F238E27FC236}">
              <a16:creationId xmlns:a16="http://schemas.microsoft.com/office/drawing/2014/main" id="{C40AA59A-08D0-4977-974F-07E82DC70E2A}"/>
            </a:ext>
          </a:extLst>
        </xdr:cNvPr>
        <xdr:cNvSpPr txBox="1"/>
      </xdr:nvSpPr>
      <xdr:spPr>
        <a:xfrm>
          <a:off x="16049171" y="16964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51" name="直線コネクタ 650">
          <a:extLst>
            <a:ext uri="{FF2B5EF4-FFF2-40B4-BE49-F238E27FC236}">
              <a16:creationId xmlns:a16="http://schemas.microsoft.com/office/drawing/2014/main" id="{FB584CCB-3029-41CC-AD84-68963F5CA98B}"/>
            </a:ext>
          </a:extLst>
        </xdr:cNvPr>
        <xdr:cNvCxnSpPr/>
      </xdr:nvCxnSpPr>
      <xdr:spPr>
        <a:xfrm>
          <a:off x="16459200" y="16649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52" name="テキスト ボックス 651">
          <a:extLst>
            <a:ext uri="{FF2B5EF4-FFF2-40B4-BE49-F238E27FC236}">
              <a16:creationId xmlns:a16="http://schemas.microsoft.com/office/drawing/2014/main" id="{0944FFF8-5220-4C32-8DD4-EB436E895D70}"/>
            </a:ext>
          </a:extLst>
        </xdr:cNvPr>
        <xdr:cNvSpPr txBox="1"/>
      </xdr:nvSpPr>
      <xdr:spPr>
        <a:xfrm>
          <a:off x="16049171" y="1650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3" name="直線コネクタ 652">
          <a:extLst>
            <a:ext uri="{FF2B5EF4-FFF2-40B4-BE49-F238E27FC236}">
              <a16:creationId xmlns:a16="http://schemas.microsoft.com/office/drawing/2014/main" id="{48C1E066-8A99-4684-B341-6A95260CC106}"/>
            </a:ext>
          </a:extLst>
        </xdr:cNvPr>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4" name="テキスト ボックス 653">
          <a:extLst>
            <a:ext uri="{FF2B5EF4-FFF2-40B4-BE49-F238E27FC236}">
              <a16:creationId xmlns:a16="http://schemas.microsoft.com/office/drawing/2014/main" id="{EE6BE54E-F4B5-47FE-B58E-7EACD61CE0DE}"/>
            </a:ext>
          </a:extLst>
        </xdr:cNvPr>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5" name="【公民館】&#10;一人当たり面積グラフ枠">
          <a:extLst>
            <a:ext uri="{FF2B5EF4-FFF2-40B4-BE49-F238E27FC236}">
              <a16:creationId xmlns:a16="http://schemas.microsoft.com/office/drawing/2014/main" id="{C121ED83-A257-4AEA-984F-9D5A85DD127F}"/>
            </a:ext>
          </a:extLst>
        </xdr:cNvPr>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46482</xdr:rowOff>
    </xdr:from>
    <xdr:to>
      <xdr:col>116</xdr:col>
      <xdr:colOff>62864</xdr:colOff>
      <xdr:row>108</xdr:row>
      <xdr:rowOff>35052</xdr:rowOff>
    </xdr:to>
    <xdr:cxnSp macro="">
      <xdr:nvCxnSpPr>
        <xdr:cNvPr id="656" name="直線コネクタ 655">
          <a:extLst>
            <a:ext uri="{FF2B5EF4-FFF2-40B4-BE49-F238E27FC236}">
              <a16:creationId xmlns:a16="http://schemas.microsoft.com/office/drawing/2014/main" id="{A13F4A26-83CB-4BDF-A0D4-F7A82D04A064}"/>
            </a:ext>
          </a:extLst>
        </xdr:cNvPr>
        <xdr:cNvCxnSpPr/>
      </xdr:nvCxnSpPr>
      <xdr:spPr>
        <a:xfrm flipV="1">
          <a:off x="19951064" y="16619982"/>
          <a:ext cx="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657" name="【公民館】&#10;一人当たり面積最小値テキスト">
          <a:extLst>
            <a:ext uri="{FF2B5EF4-FFF2-40B4-BE49-F238E27FC236}">
              <a16:creationId xmlns:a16="http://schemas.microsoft.com/office/drawing/2014/main" id="{2728BE4D-3C33-45E6-BB13-9F79F21B7D2D}"/>
            </a:ext>
          </a:extLst>
        </xdr:cNvPr>
        <xdr:cNvSpPr txBox="1"/>
      </xdr:nvSpPr>
      <xdr:spPr>
        <a:xfrm>
          <a:off x="19989800" y="17983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658" name="直線コネクタ 657">
          <a:extLst>
            <a:ext uri="{FF2B5EF4-FFF2-40B4-BE49-F238E27FC236}">
              <a16:creationId xmlns:a16="http://schemas.microsoft.com/office/drawing/2014/main" id="{82201F63-3D44-4C87-963D-C5BD2E63FCFF}"/>
            </a:ext>
          </a:extLst>
        </xdr:cNvPr>
        <xdr:cNvCxnSpPr/>
      </xdr:nvCxnSpPr>
      <xdr:spPr>
        <a:xfrm>
          <a:off x="19881850" y="1798015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164609</xdr:rowOff>
    </xdr:from>
    <xdr:ext cx="469744" cy="259045"/>
    <xdr:sp macro="" textlink="">
      <xdr:nvSpPr>
        <xdr:cNvPr id="659" name="【公民館】&#10;一人当たり面積最大値テキスト">
          <a:extLst>
            <a:ext uri="{FF2B5EF4-FFF2-40B4-BE49-F238E27FC236}">
              <a16:creationId xmlns:a16="http://schemas.microsoft.com/office/drawing/2014/main" id="{8B915514-F5DB-4F87-A75C-BE38599DE096}"/>
            </a:ext>
          </a:extLst>
        </xdr:cNvPr>
        <xdr:cNvSpPr txBox="1"/>
      </xdr:nvSpPr>
      <xdr:spPr>
        <a:xfrm>
          <a:off x="19989800" y="1639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46482</xdr:rowOff>
    </xdr:from>
    <xdr:to>
      <xdr:col>116</xdr:col>
      <xdr:colOff>152400</xdr:colOff>
      <xdr:row>100</xdr:row>
      <xdr:rowOff>46482</xdr:rowOff>
    </xdr:to>
    <xdr:cxnSp macro="">
      <xdr:nvCxnSpPr>
        <xdr:cNvPr id="660" name="直線コネクタ 659">
          <a:extLst>
            <a:ext uri="{FF2B5EF4-FFF2-40B4-BE49-F238E27FC236}">
              <a16:creationId xmlns:a16="http://schemas.microsoft.com/office/drawing/2014/main" id="{ED96B549-0F67-4055-85F0-EC7CB8CC32A1}"/>
            </a:ext>
          </a:extLst>
        </xdr:cNvPr>
        <xdr:cNvCxnSpPr/>
      </xdr:nvCxnSpPr>
      <xdr:spPr>
        <a:xfrm>
          <a:off x="19881850" y="1661998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111269</xdr:rowOff>
    </xdr:from>
    <xdr:ext cx="469744" cy="259045"/>
    <xdr:sp macro="" textlink="">
      <xdr:nvSpPr>
        <xdr:cNvPr id="661" name="【公民館】&#10;一人当たり面積平均値テキスト">
          <a:extLst>
            <a:ext uri="{FF2B5EF4-FFF2-40B4-BE49-F238E27FC236}">
              <a16:creationId xmlns:a16="http://schemas.microsoft.com/office/drawing/2014/main" id="{0C6D065C-393B-42B7-AF3C-FC2926795CD2}"/>
            </a:ext>
          </a:extLst>
        </xdr:cNvPr>
        <xdr:cNvSpPr txBox="1"/>
      </xdr:nvSpPr>
      <xdr:spPr>
        <a:xfrm>
          <a:off x="19989800" y="175420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132842</xdr:rowOff>
    </xdr:from>
    <xdr:to>
      <xdr:col>116</xdr:col>
      <xdr:colOff>114300</xdr:colOff>
      <xdr:row>106</xdr:row>
      <xdr:rowOff>62992</xdr:rowOff>
    </xdr:to>
    <xdr:sp macro="" textlink="">
      <xdr:nvSpPr>
        <xdr:cNvPr id="662" name="フローチャート: 判断 661">
          <a:extLst>
            <a:ext uri="{FF2B5EF4-FFF2-40B4-BE49-F238E27FC236}">
              <a16:creationId xmlns:a16="http://schemas.microsoft.com/office/drawing/2014/main" id="{ABD2947F-871E-4258-8213-713D68E913AD}"/>
            </a:ext>
          </a:extLst>
        </xdr:cNvPr>
        <xdr:cNvSpPr/>
      </xdr:nvSpPr>
      <xdr:spPr>
        <a:xfrm>
          <a:off x="19900900" y="17563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135128</xdr:rowOff>
    </xdr:from>
    <xdr:to>
      <xdr:col>112</xdr:col>
      <xdr:colOff>38100</xdr:colOff>
      <xdr:row>106</xdr:row>
      <xdr:rowOff>65278</xdr:rowOff>
    </xdr:to>
    <xdr:sp macro="" textlink="">
      <xdr:nvSpPr>
        <xdr:cNvPr id="663" name="フローチャート: 判断 662">
          <a:extLst>
            <a:ext uri="{FF2B5EF4-FFF2-40B4-BE49-F238E27FC236}">
              <a16:creationId xmlns:a16="http://schemas.microsoft.com/office/drawing/2014/main" id="{9D90EDCA-36E6-45BA-88C4-D0854F5CF2B9}"/>
            </a:ext>
          </a:extLst>
        </xdr:cNvPr>
        <xdr:cNvSpPr/>
      </xdr:nvSpPr>
      <xdr:spPr>
        <a:xfrm>
          <a:off x="19157950" y="1756587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59689</xdr:rowOff>
    </xdr:from>
    <xdr:to>
      <xdr:col>107</xdr:col>
      <xdr:colOff>101600</xdr:colOff>
      <xdr:row>106</xdr:row>
      <xdr:rowOff>161289</xdr:rowOff>
    </xdr:to>
    <xdr:sp macro="" textlink="">
      <xdr:nvSpPr>
        <xdr:cNvPr id="664" name="フローチャート: 判断 663">
          <a:extLst>
            <a:ext uri="{FF2B5EF4-FFF2-40B4-BE49-F238E27FC236}">
              <a16:creationId xmlns:a16="http://schemas.microsoft.com/office/drawing/2014/main" id="{9796CC63-D828-4803-8F01-169618386939}"/>
            </a:ext>
          </a:extLst>
        </xdr:cNvPr>
        <xdr:cNvSpPr/>
      </xdr:nvSpPr>
      <xdr:spPr>
        <a:xfrm>
          <a:off x="18345150" y="1766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61976</xdr:rowOff>
    </xdr:from>
    <xdr:to>
      <xdr:col>102</xdr:col>
      <xdr:colOff>165100</xdr:colOff>
      <xdr:row>106</xdr:row>
      <xdr:rowOff>163576</xdr:rowOff>
    </xdr:to>
    <xdr:sp macro="" textlink="">
      <xdr:nvSpPr>
        <xdr:cNvPr id="665" name="フローチャート: 判断 664">
          <a:extLst>
            <a:ext uri="{FF2B5EF4-FFF2-40B4-BE49-F238E27FC236}">
              <a16:creationId xmlns:a16="http://schemas.microsoft.com/office/drawing/2014/main" id="{489A300B-F274-4008-8FEF-825022485E04}"/>
            </a:ext>
          </a:extLst>
        </xdr:cNvPr>
        <xdr:cNvSpPr/>
      </xdr:nvSpPr>
      <xdr:spPr>
        <a:xfrm>
          <a:off x="17551400" y="1766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80263</xdr:rowOff>
    </xdr:from>
    <xdr:to>
      <xdr:col>98</xdr:col>
      <xdr:colOff>38100</xdr:colOff>
      <xdr:row>107</xdr:row>
      <xdr:rowOff>10413</xdr:rowOff>
    </xdr:to>
    <xdr:sp macro="" textlink="">
      <xdr:nvSpPr>
        <xdr:cNvPr id="666" name="フローチャート: 判断 665">
          <a:extLst>
            <a:ext uri="{FF2B5EF4-FFF2-40B4-BE49-F238E27FC236}">
              <a16:creationId xmlns:a16="http://schemas.microsoft.com/office/drawing/2014/main" id="{C9469366-B8CD-41D6-AA92-4BC87D9AA20C}"/>
            </a:ext>
          </a:extLst>
        </xdr:cNvPr>
        <xdr:cNvSpPr/>
      </xdr:nvSpPr>
      <xdr:spPr>
        <a:xfrm>
          <a:off x="16757650" y="1768246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67" name="テキスト ボックス 666">
          <a:extLst>
            <a:ext uri="{FF2B5EF4-FFF2-40B4-BE49-F238E27FC236}">
              <a16:creationId xmlns:a16="http://schemas.microsoft.com/office/drawing/2014/main" id="{45FC817D-8D12-46AD-BD98-2A6D127A9492}"/>
            </a:ext>
          </a:extLst>
        </xdr:cNvPr>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8" name="テキスト ボックス 667">
          <a:extLst>
            <a:ext uri="{FF2B5EF4-FFF2-40B4-BE49-F238E27FC236}">
              <a16:creationId xmlns:a16="http://schemas.microsoft.com/office/drawing/2014/main" id="{852D4FDC-E35F-4CD9-BFFA-F8F4E87DF34E}"/>
            </a:ext>
          </a:extLst>
        </xdr:cNvPr>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9" name="テキスト ボックス 668">
          <a:extLst>
            <a:ext uri="{FF2B5EF4-FFF2-40B4-BE49-F238E27FC236}">
              <a16:creationId xmlns:a16="http://schemas.microsoft.com/office/drawing/2014/main" id="{1A72F8F0-B1A5-4899-BDBB-C7DCCB0C43AE}"/>
            </a:ext>
          </a:extLst>
        </xdr:cNvPr>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0" name="テキスト ボックス 669">
          <a:extLst>
            <a:ext uri="{FF2B5EF4-FFF2-40B4-BE49-F238E27FC236}">
              <a16:creationId xmlns:a16="http://schemas.microsoft.com/office/drawing/2014/main" id="{693528FF-758E-4934-94AE-EF38AEC0571E}"/>
            </a:ext>
          </a:extLst>
        </xdr:cNvPr>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1" name="テキスト ボックス 670">
          <a:extLst>
            <a:ext uri="{FF2B5EF4-FFF2-40B4-BE49-F238E27FC236}">
              <a16:creationId xmlns:a16="http://schemas.microsoft.com/office/drawing/2014/main" id="{613F787D-37C9-49B2-8461-469C9E9F4007}"/>
            </a:ext>
          </a:extLst>
        </xdr:cNvPr>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139700</xdr:rowOff>
    </xdr:from>
    <xdr:to>
      <xdr:col>107</xdr:col>
      <xdr:colOff>101600</xdr:colOff>
      <xdr:row>107</xdr:row>
      <xdr:rowOff>69850</xdr:rowOff>
    </xdr:to>
    <xdr:sp macro="" textlink="">
      <xdr:nvSpPr>
        <xdr:cNvPr id="672" name="楕円 671">
          <a:extLst>
            <a:ext uri="{FF2B5EF4-FFF2-40B4-BE49-F238E27FC236}">
              <a16:creationId xmlns:a16="http://schemas.microsoft.com/office/drawing/2014/main" id="{B2330ED0-5063-4DC6-8E39-878D3500BD87}"/>
            </a:ext>
          </a:extLst>
        </xdr:cNvPr>
        <xdr:cNvSpPr/>
      </xdr:nvSpPr>
      <xdr:spPr>
        <a:xfrm>
          <a:off x="1834515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141987</xdr:rowOff>
    </xdr:from>
    <xdr:to>
      <xdr:col>102</xdr:col>
      <xdr:colOff>165100</xdr:colOff>
      <xdr:row>107</xdr:row>
      <xdr:rowOff>72137</xdr:rowOff>
    </xdr:to>
    <xdr:sp macro="" textlink="">
      <xdr:nvSpPr>
        <xdr:cNvPr id="673" name="楕円 672">
          <a:extLst>
            <a:ext uri="{FF2B5EF4-FFF2-40B4-BE49-F238E27FC236}">
              <a16:creationId xmlns:a16="http://schemas.microsoft.com/office/drawing/2014/main" id="{82BCA633-27FA-4E17-998D-3B77F9E11D13}"/>
            </a:ext>
          </a:extLst>
        </xdr:cNvPr>
        <xdr:cNvSpPr/>
      </xdr:nvSpPr>
      <xdr:spPr>
        <a:xfrm>
          <a:off x="17551400" y="1774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19050</xdr:rowOff>
    </xdr:from>
    <xdr:to>
      <xdr:col>107</xdr:col>
      <xdr:colOff>50800</xdr:colOff>
      <xdr:row>107</xdr:row>
      <xdr:rowOff>21337</xdr:rowOff>
    </xdr:to>
    <xdr:cxnSp macro="">
      <xdr:nvCxnSpPr>
        <xdr:cNvPr id="674" name="直線コネクタ 673">
          <a:extLst>
            <a:ext uri="{FF2B5EF4-FFF2-40B4-BE49-F238E27FC236}">
              <a16:creationId xmlns:a16="http://schemas.microsoft.com/office/drawing/2014/main" id="{B41E125A-EA39-4718-BF64-32972571505F}"/>
            </a:ext>
          </a:extLst>
        </xdr:cNvPr>
        <xdr:cNvCxnSpPr/>
      </xdr:nvCxnSpPr>
      <xdr:spPr>
        <a:xfrm flipV="1">
          <a:off x="17602200" y="17792700"/>
          <a:ext cx="79375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146558</xdr:rowOff>
    </xdr:from>
    <xdr:to>
      <xdr:col>98</xdr:col>
      <xdr:colOff>38100</xdr:colOff>
      <xdr:row>107</xdr:row>
      <xdr:rowOff>76708</xdr:rowOff>
    </xdr:to>
    <xdr:sp macro="" textlink="">
      <xdr:nvSpPr>
        <xdr:cNvPr id="675" name="楕円 674">
          <a:extLst>
            <a:ext uri="{FF2B5EF4-FFF2-40B4-BE49-F238E27FC236}">
              <a16:creationId xmlns:a16="http://schemas.microsoft.com/office/drawing/2014/main" id="{EB291A4B-E5B3-4503-9CAD-AABF216D4704}"/>
            </a:ext>
          </a:extLst>
        </xdr:cNvPr>
        <xdr:cNvSpPr/>
      </xdr:nvSpPr>
      <xdr:spPr>
        <a:xfrm>
          <a:off x="16757650" y="1774875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21337</xdr:rowOff>
    </xdr:from>
    <xdr:to>
      <xdr:col>102</xdr:col>
      <xdr:colOff>114300</xdr:colOff>
      <xdr:row>107</xdr:row>
      <xdr:rowOff>25908</xdr:rowOff>
    </xdr:to>
    <xdr:cxnSp macro="">
      <xdr:nvCxnSpPr>
        <xdr:cNvPr id="676" name="直線コネクタ 675">
          <a:extLst>
            <a:ext uri="{FF2B5EF4-FFF2-40B4-BE49-F238E27FC236}">
              <a16:creationId xmlns:a16="http://schemas.microsoft.com/office/drawing/2014/main" id="{101217D8-3A30-4A8E-ABA5-9480791DBEDE}"/>
            </a:ext>
          </a:extLst>
        </xdr:cNvPr>
        <xdr:cNvCxnSpPr/>
      </xdr:nvCxnSpPr>
      <xdr:spPr>
        <a:xfrm flipV="1">
          <a:off x="16802100" y="17794987"/>
          <a:ext cx="8001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81805</xdr:rowOff>
    </xdr:from>
    <xdr:ext cx="469744" cy="259045"/>
    <xdr:sp macro="" textlink="">
      <xdr:nvSpPr>
        <xdr:cNvPr id="677" name="n_1aveValue【公民館】&#10;一人当たり面積">
          <a:extLst>
            <a:ext uri="{FF2B5EF4-FFF2-40B4-BE49-F238E27FC236}">
              <a16:creationId xmlns:a16="http://schemas.microsoft.com/office/drawing/2014/main" id="{1C659D4F-E947-48F7-B117-0F9C641FE7B6}"/>
            </a:ext>
          </a:extLst>
        </xdr:cNvPr>
        <xdr:cNvSpPr txBox="1"/>
      </xdr:nvSpPr>
      <xdr:spPr>
        <a:xfrm>
          <a:off x="18980227" y="17341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6366</xdr:rowOff>
    </xdr:from>
    <xdr:ext cx="469744" cy="259045"/>
    <xdr:sp macro="" textlink="">
      <xdr:nvSpPr>
        <xdr:cNvPr id="678" name="n_2aveValue【公民館】&#10;一人当たり面積">
          <a:extLst>
            <a:ext uri="{FF2B5EF4-FFF2-40B4-BE49-F238E27FC236}">
              <a16:creationId xmlns:a16="http://schemas.microsoft.com/office/drawing/2014/main" id="{C7CD6796-8708-4D92-B4C3-055C610E599E}"/>
            </a:ext>
          </a:extLst>
        </xdr:cNvPr>
        <xdr:cNvSpPr txBox="1"/>
      </xdr:nvSpPr>
      <xdr:spPr>
        <a:xfrm>
          <a:off x="18180127" y="17437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8653</xdr:rowOff>
    </xdr:from>
    <xdr:ext cx="469744" cy="259045"/>
    <xdr:sp macro="" textlink="">
      <xdr:nvSpPr>
        <xdr:cNvPr id="679" name="n_3aveValue【公民館】&#10;一人当たり面積">
          <a:extLst>
            <a:ext uri="{FF2B5EF4-FFF2-40B4-BE49-F238E27FC236}">
              <a16:creationId xmlns:a16="http://schemas.microsoft.com/office/drawing/2014/main" id="{A22F7450-BCE6-4207-A722-F529B71030D2}"/>
            </a:ext>
          </a:extLst>
        </xdr:cNvPr>
        <xdr:cNvSpPr txBox="1"/>
      </xdr:nvSpPr>
      <xdr:spPr>
        <a:xfrm>
          <a:off x="17386377" y="17439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26940</xdr:rowOff>
    </xdr:from>
    <xdr:ext cx="469744" cy="259045"/>
    <xdr:sp macro="" textlink="">
      <xdr:nvSpPr>
        <xdr:cNvPr id="680" name="n_4aveValue【公民館】&#10;一人当たり面積">
          <a:extLst>
            <a:ext uri="{FF2B5EF4-FFF2-40B4-BE49-F238E27FC236}">
              <a16:creationId xmlns:a16="http://schemas.microsoft.com/office/drawing/2014/main" id="{6D92769D-B4C6-487B-B94E-CEF4CFE32B47}"/>
            </a:ext>
          </a:extLst>
        </xdr:cNvPr>
        <xdr:cNvSpPr txBox="1"/>
      </xdr:nvSpPr>
      <xdr:spPr>
        <a:xfrm>
          <a:off x="16592627" y="17457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60977</xdr:rowOff>
    </xdr:from>
    <xdr:ext cx="469744" cy="259045"/>
    <xdr:sp macro="" textlink="">
      <xdr:nvSpPr>
        <xdr:cNvPr id="681" name="n_2mainValue【公民館】&#10;一人当たり面積">
          <a:extLst>
            <a:ext uri="{FF2B5EF4-FFF2-40B4-BE49-F238E27FC236}">
              <a16:creationId xmlns:a16="http://schemas.microsoft.com/office/drawing/2014/main" id="{B612A273-F99F-48DF-A1FE-77B931EDC143}"/>
            </a:ext>
          </a:extLst>
        </xdr:cNvPr>
        <xdr:cNvSpPr txBox="1"/>
      </xdr:nvSpPr>
      <xdr:spPr>
        <a:xfrm>
          <a:off x="18180127" y="1783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63264</xdr:rowOff>
    </xdr:from>
    <xdr:ext cx="469744" cy="259045"/>
    <xdr:sp macro="" textlink="">
      <xdr:nvSpPr>
        <xdr:cNvPr id="682" name="n_3mainValue【公民館】&#10;一人当たり面積">
          <a:extLst>
            <a:ext uri="{FF2B5EF4-FFF2-40B4-BE49-F238E27FC236}">
              <a16:creationId xmlns:a16="http://schemas.microsoft.com/office/drawing/2014/main" id="{C44965DF-59D4-4811-83DD-B9884AA5446D}"/>
            </a:ext>
          </a:extLst>
        </xdr:cNvPr>
        <xdr:cNvSpPr txBox="1"/>
      </xdr:nvSpPr>
      <xdr:spPr>
        <a:xfrm>
          <a:off x="17386377" y="17836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67835</xdr:rowOff>
    </xdr:from>
    <xdr:ext cx="469744" cy="259045"/>
    <xdr:sp macro="" textlink="">
      <xdr:nvSpPr>
        <xdr:cNvPr id="683" name="n_4mainValue【公民館】&#10;一人当たり面積">
          <a:extLst>
            <a:ext uri="{FF2B5EF4-FFF2-40B4-BE49-F238E27FC236}">
              <a16:creationId xmlns:a16="http://schemas.microsoft.com/office/drawing/2014/main" id="{63F424FE-FBD1-4F12-B043-43DFA38BDE92}"/>
            </a:ext>
          </a:extLst>
        </xdr:cNvPr>
        <xdr:cNvSpPr txBox="1"/>
      </xdr:nvSpPr>
      <xdr:spPr>
        <a:xfrm>
          <a:off x="16592627" y="17841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84" name="正方形/長方形 683">
          <a:extLst>
            <a:ext uri="{FF2B5EF4-FFF2-40B4-BE49-F238E27FC236}">
              <a16:creationId xmlns:a16="http://schemas.microsoft.com/office/drawing/2014/main" id="{D0FD4877-F48B-430E-9BE1-D3ABB567417C}"/>
            </a:ext>
          </a:extLst>
        </xdr:cNvPr>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85" name="正方形/長方形 684">
          <a:extLst>
            <a:ext uri="{FF2B5EF4-FFF2-40B4-BE49-F238E27FC236}">
              <a16:creationId xmlns:a16="http://schemas.microsoft.com/office/drawing/2014/main" id="{70530DEF-CED9-4A37-85C4-D97E29B686BF}"/>
            </a:ext>
          </a:extLst>
        </xdr:cNvPr>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86" name="テキスト ボックス 685">
          <a:extLst>
            <a:ext uri="{FF2B5EF4-FFF2-40B4-BE49-F238E27FC236}">
              <a16:creationId xmlns:a16="http://schemas.microsoft.com/office/drawing/2014/main" id="{3B3C9B2C-E07C-429D-865C-5373DF2C7944}"/>
            </a:ext>
          </a:extLst>
        </xdr:cNvPr>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有形固定資産減価償却率が特に高い施設は「認定こども園・幼稚園・保育所」、「学校施設」であった。多くの施設が建築後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年以上経過していることが数値悪化の主な要因となっている。「学校施設」については、廃校となった小学校を有することが要因となっており、今後は解体を含めたあり方を検討していく。</a:t>
          </a:r>
        </a:p>
        <a:p>
          <a:r>
            <a:rPr kumimoji="1" lang="ja-JP" altLang="en-US" sz="1300">
              <a:latin typeface="ＭＳ Ｐゴシック" panose="020B0600070205080204" pitchFamily="50" charset="-128"/>
              <a:ea typeface="ＭＳ Ｐゴシック" panose="020B0600070205080204" pitchFamily="50" charset="-128"/>
            </a:rPr>
            <a:t>また、新設小学校建設も進んでおり、令和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年度末には数値が改善する見込みである。しかし、数値の改善が直接施設安全につながるわけではないため、既存の施設についても引き続き、計画的な点検と改修工事等を実施し、安全確保に努めていく。</a:t>
          </a:r>
        </a:p>
        <a:p>
          <a:r>
            <a:rPr kumimoji="1" lang="ja-JP" altLang="en-US" sz="1300">
              <a:latin typeface="ＭＳ Ｐゴシック" panose="020B0600070205080204" pitchFamily="50" charset="-128"/>
              <a:ea typeface="ＭＳ Ｐゴシック" panose="020B0600070205080204" pitchFamily="50" charset="-128"/>
            </a:rPr>
            <a:t>「公営住宅」についても、減価償却率が高い上、人口一人当たり面積も類似団体を上回っていることから、市の適正規模を踏まえ、個別計画（市営住宅長寿命化計画）に沿って解体や改修等を行っていく。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21732FF-29A9-4CC5-AF67-2B4984DC002F}"/>
            </a:ext>
          </a:extLst>
        </xdr:cNvPr>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16DAB1DE-DF1D-42E5-BAEA-B05DFC712F95}"/>
            </a:ext>
          </a:extLst>
        </xdr:cNvPr>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50E4E224-D483-4304-BA62-2B583F7ACE8A}"/>
            </a:ext>
          </a:extLst>
        </xdr:cNvPr>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B5B16084-6FE8-4CF9-8BAF-3EEA681F8308}"/>
            </a:ext>
          </a:extLst>
        </xdr:cNvPr>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群馬県みどり市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1476042-06D1-4A7A-9536-92C2473550E9}"/>
            </a:ext>
          </a:extLst>
        </xdr:cNvPr>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F6E70E0-4418-4259-8E6A-FB2B7447291E}"/>
            </a:ext>
          </a:extLst>
        </xdr:cNvPr>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F79DC3A0-D909-4DED-9F33-215C51B8B2A5}"/>
            </a:ext>
          </a:extLst>
        </xdr:cNvPr>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0F0E790-5DAC-4E70-BBD4-453D031FA039}"/>
            </a:ext>
          </a:extLst>
        </xdr:cNvPr>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2B3DC12F-E146-47EA-B5FE-44A8FB1650E2}"/>
            </a:ext>
          </a:extLst>
        </xdr:cNvPr>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384B4C2-C6C1-408A-84D0-A42606D2C6D3}"/>
            </a:ext>
          </a:extLst>
        </xdr:cNvPr>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49,768
48,960
208.42
25,260,182
23,782,375
1,345,562
12,397,620
18,916,369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2E0B9091-5A3D-4BAF-8A47-58F098502353}"/>
            </a:ext>
          </a:extLst>
        </xdr:cNvPr>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B4748A9-F0E4-48DA-A842-EB86CC84A092}"/>
            </a:ext>
          </a:extLst>
        </xdr:cNvPr>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BBA3464-7895-456A-A434-761F0EF5DD6A}"/>
            </a:ext>
          </a:extLst>
        </xdr:cNvPr>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3EE5DE7-2708-494E-9E0A-6F95FBAF3535}"/>
            </a:ext>
          </a:extLst>
        </xdr:cNvPr>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7EEFA15-33B5-4425-A8C5-301E8ABEAB86}"/>
            </a:ext>
          </a:extLst>
        </xdr:cNvPr>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A24544D7-ED36-463B-84F0-825F2A759A3C}"/>
            </a:ext>
          </a:extLst>
        </xdr:cNvPr>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3379010D-18DD-4087-A66C-7C9DB9749184}"/>
            </a:ext>
          </a:extLst>
        </xdr:cNvPr>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25F28EAD-2FDE-4021-A6C7-D60A1E0A6FEF}"/>
            </a:ext>
          </a:extLst>
        </xdr:cNvPr>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E8069AA8-82DB-4CB6-B431-15EE00F017F7}"/>
            </a:ext>
          </a:extLst>
        </xdr:cNvPr>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EB63D593-E600-43B1-A5C6-75F97B9A8A03}"/>
            </a:ext>
          </a:extLst>
        </xdr:cNvPr>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D24B53BE-8101-4B58-9B24-F9B6672A245F}"/>
            </a:ext>
          </a:extLst>
        </xdr:cNvPr>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ED9965DB-9A1C-45F7-816E-53407A384773}"/>
            </a:ext>
          </a:extLst>
        </xdr:cNvPr>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5805B465-B6C6-48E7-B5D1-A67B69AD02D2}"/>
            </a:ext>
          </a:extLst>
        </xdr:cNvPr>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437BD0A4-FC57-4E10-913C-11A6134227B0}"/>
            </a:ext>
          </a:extLst>
        </xdr:cNvPr>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1007789A-2BF4-48DF-9643-334A53821EC5}"/>
            </a:ext>
          </a:extLst>
        </xdr:cNvPr>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1A3D06D-AEEC-42D9-9AC3-A47CEDA99FF5}"/>
            </a:ext>
          </a:extLst>
        </xdr:cNvPr>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8D5380A-6BFB-45C4-9F30-49D1CC8DDE6F}"/>
            </a:ext>
          </a:extLst>
        </xdr:cNvPr>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CDC7675-C2E1-4379-9232-AE2BF7135595}"/>
            </a:ext>
          </a:extLst>
        </xdr:cNvPr>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AA90FDA7-F89C-4C89-B821-440571C016D3}"/>
            </a:ext>
          </a:extLst>
        </xdr:cNvPr>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B776BAFF-F763-44F9-BBA8-55839C0937E3}"/>
            </a:ext>
          </a:extLst>
        </xdr:cNvPr>
        <xdr:cNvSpPr txBox="1"/>
      </xdr:nvSpPr>
      <xdr:spPr>
        <a:xfrm>
          <a:off x="641350" y="33083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378C9502-6E4E-4F9C-B90B-AC1BB382B7AB}"/>
            </a:ext>
          </a:extLst>
        </xdr:cNvPr>
        <xdr:cNvSpPr txBox="1"/>
      </xdr:nvSpPr>
      <xdr:spPr>
        <a:xfrm>
          <a:off x="641350" y="3619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9CF52496-7570-4FD5-9195-D3529400527C}"/>
            </a:ext>
          </a:extLst>
        </xdr:cNvPr>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CF43EBDE-B8B5-4AB0-8E7D-988A8A3FA808}"/>
            </a:ext>
          </a:extLst>
        </xdr:cNvPr>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AC66BAF4-308E-44F0-94C0-AD075AB235F7}"/>
            </a:ext>
          </a:extLst>
        </xdr:cNvPr>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9B10B580-9761-4C1F-BFA3-ADF592A3D825}"/>
            </a:ext>
          </a:extLst>
        </xdr:cNvPr>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4FD3B63B-8040-4879-B9BA-EE4FA9601764}"/>
            </a:ext>
          </a:extLst>
        </xdr:cNvPr>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65A2C0E1-0E51-4CA5-A84F-E3DEA35C81AB}"/>
            </a:ext>
          </a:extLst>
        </xdr:cNvPr>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BB38129B-0976-4982-B6B6-B9C9E60ACB95}"/>
            </a:ext>
          </a:extLst>
        </xdr:cNvPr>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17FF7309-B69B-48A1-A4B2-18A22A6A29DA}"/>
            </a:ext>
          </a:extLst>
        </xdr:cNvPr>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B64190BB-8E47-4500-BF1B-253B77CD4C37}"/>
            </a:ext>
          </a:extLst>
        </xdr:cNvPr>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40CEA68A-9909-4B48-AECB-AEE719B60E51}"/>
            </a:ext>
          </a:extLst>
        </xdr:cNvPr>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344C73EC-08B5-4751-A17C-9AF8385F81F8}"/>
            </a:ext>
          </a:extLst>
        </xdr:cNvPr>
        <xdr:cNvSpPr txBox="1"/>
      </xdr:nvSpPr>
      <xdr:spPr>
        <a:xfrm>
          <a:off x="27577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F94DB8CE-AD0D-498A-AC10-6F32C2EA66DF}"/>
            </a:ext>
          </a:extLst>
        </xdr:cNvPr>
        <xdr:cNvCxnSpPr/>
      </xdr:nvCxnSpPr>
      <xdr:spPr>
        <a:xfrm>
          <a:off x="6858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24BE2B8A-748A-4E50-BC8B-98CC463931A5}"/>
            </a:ext>
          </a:extLst>
        </xdr:cNvPr>
        <xdr:cNvSpPr txBox="1"/>
      </xdr:nvSpPr>
      <xdr:spPr>
        <a:xfrm>
          <a:off x="27577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E94C1CA9-5160-4361-A574-92ED7BBDBC8A}"/>
            </a:ext>
          </a:extLst>
        </xdr:cNvPr>
        <xdr:cNvCxnSpPr/>
      </xdr:nvCxnSpPr>
      <xdr:spPr>
        <a:xfrm>
          <a:off x="6858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6117B5D8-911E-48BB-8ED2-1C98E801509C}"/>
            </a:ext>
          </a:extLst>
        </xdr:cNvPr>
        <xdr:cNvSpPr txBox="1"/>
      </xdr:nvSpPr>
      <xdr:spPr>
        <a:xfrm>
          <a:off x="3398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A092D4AD-2238-4502-8E84-F6EDE030BC2D}"/>
            </a:ext>
          </a:extLst>
        </xdr:cNvPr>
        <xdr:cNvCxnSpPr/>
      </xdr:nvCxnSpPr>
      <xdr:spPr>
        <a:xfrm>
          <a:off x="6858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64655C2-0C27-4283-AE8B-37743DDE04A1}"/>
            </a:ext>
          </a:extLst>
        </xdr:cNvPr>
        <xdr:cNvSpPr txBox="1"/>
      </xdr:nvSpPr>
      <xdr:spPr>
        <a:xfrm>
          <a:off x="3398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D35CBF9A-5F26-4A2E-B401-B252C3EE8076}"/>
            </a:ext>
          </a:extLst>
        </xdr:cNvPr>
        <xdr:cNvCxnSpPr/>
      </xdr:nvCxnSpPr>
      <xdr:spPr>
        <a:xfrm>
          <a:off x="6858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26CC8E97-9A09-413B-A55B-522E8C262172}"/>
            </a:ext>
          </a:extLst>
        </xdr:cNvPr>
        <xdr:cNvSpPr txBox="1"/>
      </xdr:nvSpPr>
      <xdr:spPr>
        <a:xfrm>
          <a:off x="3398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9D4CA31D-FB23-4C65-95AC-0232D271DAA0}"/>
            </a:ext>
          </a:extLst>
        </xdr:cNvPr>
        <xdr:cNvCxnSpPr/>
      </xdr:nvCxnSpPr>
      <xdr:spPr>
        <a:xfrm>
          <a:off x="6858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513BE4D3-2466-4B96-81B0-76C8C892B4A2}"/>
            </a:ext>
          </a:extLst>
        </xdr:cNvPr>
        <xdr:cNvSpPr txBox="1"/>
      </xdr:nvSpPr>
      <xdr:spPr>
        <a:xfrm>
          <a:off x="3398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5B5C6483-2954-427E-83F1-EB6E5FB40567}"/>
            </a:ext>
          </a:extLst>
        </xdr:cNvPr>
        <xdr:cNvCxnSpPr/>
      </xdr:nvCxnSpPr>
      <xdr:spPr>
        <a:xfrm>
          <a:off x="6858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D12EF079-98E6-4BDB-A5C3-CFB58456AADD}"/>
            </a:ext>
          </a:extLst>
        </xdr:cNvPr>
        <xdr:cNvSpPr txBox="1"/>
      </xdr:nvSpPr>
      <xdr:spPr>
        <a:xfrm>
          <a:off x="384961" y="53214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6608A18C-8D10-4632-9BD0-10900824FA4A}"/>
            </a:ext>
          </a:extLst>
        </xdr:cNvPr>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C5BEA10E-2A49-4A29-B2C9-DAB8E04D1552}"/>
            </a:ext>
          </a:extLst>
        </xdr:cNvPr>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120287</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A280DB6C-512E-4EBD-AF5D-9CD3C9B6ABA9}"/>
            </a:ext>
          </a:extLst>
        </xdr:cNvPr>
        <xdr:cNvCxnSpPr/>
      </xdr:nvCxnSpPr>
      <xdr:spPr>
        <a:xfrm flipV="1">
          <a:off x="4177665" y="5574937"/>
          <a:ext cx="0" cy="1458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FD3D9CBA-5ED2-4859-B02D-BC34F6D538D6}"/>
            </a:ext>
          </a:extLst>
        </xdr:cNvPr>
        <xdr:cNvSpPr txBox="1"/>
      </xdr:nvSpPr>
      <xdr:spPr>
        <a:xfrm>
          <a:off x="4216400" y="703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ABADF0F1-41C5-49B0-89EE-AD5C3E0B2C6B}"/>
            </a:ext>
          </a:extLst>
        </xdr:cNvPr>
        <xdr:cNvCxnSpPr/>
      </xdr:nvCxnSpPr>
      <xdr:spPr>
        <a:xfrm>
          <a:off x="4108450" y="70330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66964</xdr:rowOff>
    </xdr:from>
    <xdr:ext cx="340478" cy="259045"/>
    <xdr:sp macro="" textlink="">
      <xdr:nvSpPr>
        <xdr:cNvPr id="61" name="【図書館】&#10;有形固定資産減価償却率最大値テキスト">
          <a:extLst>
            <a:ext uri="{FF2B5EF4-FFF2-40B4-BE49-F238E27FC236}">
              <a16:creationId xmlns:a16="http://schemas.microsoft.com/office/drawing/2014/main" id="{097CC278-C265-4808-8FC2-D430481AFE06}"/>
            </a:ext>
          </a:extLst>
        </xdr:cNvPr>
        <xdr:cNvSpPr txBox="1"/>
      </xdr:nvSpPr>
      <xdr:spPr>
        <a:xfrm>
          <a:off x="4216400" y="535651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120287</xdr:rowOff>
    </xdr:from>
    <xdr:to>
      <xdr:col>24</xdr:col>
      <xdr:colOff>152400</xdr:colOff>
      <xdr:row>33</xdr:row>
      <xdr:rowOff>120287</xdr:rowOff>
    </xdr:to>
    <xdr:cxnSp macro="">
      <xdr:nvCxnSpPr>
        <xdr:cNvPr id="62" name="直線コネクタ 61">
          <a:extLst>
            <a:ext uri="{FF2B5EF4-FFF2-40B4-BE49-F238E27FC236}">
              <a16:creationId xmlns:a16="http://schemas.microsoft.com/office/drawing/2014/main" id="{2E01A99D-B39E-4F6E-9960-6F021DC127F5}"/>
            </a:ext>
          </a:extLst>
        </xdr:cNvPr>
        <xdr:cNvCxnSpPr/>
      </xdr:nvCxnSpPr>
      <xdr:spPr>
        <a:xfrm>
          <a:off x="4108450" y="557493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87103</xdr:rowOff>
    </xdr:from>
    <xdr:ext cx="405111" cy="259045"/>
    <xdr:sp macro="" textlink="">
      <xdr:nvSpPr>
        <xdr:cNvPr id="63" name="【図書館】&#10;有形固定資産減価償却率平均値テキスト">
          <a:extLst>
            <a:ext uri="{FF2B5EF4-FFF2-40B4-BE49-F238E27FC236}">
              <a16:creationId xmlns:a16="http://schemas.microsoft.com/office/drawing/2014/main" id="{6E1C5C09-F2BA-4019-9D69-BD27E958FE8F}"/>
            </a:ext>
          </a:extLst>
        </xdr:cNvPr>
        <xdr:cNvSpPr txBox="1"/>
      </xdr:nvSpPr>
      <xdr:spPr>
        <a:xfrm>
          <a:off x="4216400" y="62021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108676</xdr:rowOff>
    </xdr:from>
    <xdr:to>
      <xdr:col>24</xdr:col>
      <xdr:colOff>114300</xdr:colOff>
      <xdr:row>38</xdr:row>
      <xdr:rowOff>38826</xdr:rowOff>
    </xdr:to>
    <xdr:sp macro="" textlink="">
      <xdr:nvSpPr>
        <xdr:cNvPr id="64" name="フローチャート: 判断 63">
          <a:extLst>
            <a:ext uri="{FF2B5EF4-FFF2-40B4-BE49-F238E27FC236}">
              <a16:creationId xmlns:a16="http://schemas.microsoft.com/office/drawing/2014/main" id="{FE18551F-161D-435F-95A5-4886791A10AD}"/>
            </a:ext>
          </a:extLst>
        </xdr:cNvPr>
        <xdr:cNvSpPr/>
      </xdr:nvSpPr>
      <xdr:spPr>
        <a:xfrm>
          <a:off x="4127500" y="622372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82550</xdr:rowOff>
    </xdr:from>
    <xdr:to>
      <xdr:col>20</xdr:col>
      <xdr:colOff>38100</xdr:colOff>
      <xdr:row>38</xdr:row>
      <xdr:rowOff>12700</xdr:rowOff>
    </xdr:to>
    <xdr:sp macro="" textlink="">
      <xdr:nvSpPr>
        <xdr:cNvPr id="65" name="フローチャート: 判断 64">
          <a:extLst>
            <a:ext uri="{FF2B5EF4-FFF2-40B4-BE49-F238E27FC236}">
              <a16:creationId xmlns:a16="http://schemas.microsoft.com/office/drawing/2014/main" id="{187D2A13-A066-4A77-9FC6-6412C95AB908}"/>
            </a:ext>
          </a:extLst>
        </xdr:cNvPr>
        <xdr:cNvSpPr/>
      </xdr:nvSpPr>
      <xdr:spPr>
        <a:xfrm>
          <a:off x="3384550" y="61976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15603</xdr:rowOff>
    </xdr:from>
    <xdr:to>
      <xdr:col>15</xdr:col>
      <xdr:colOff>101600</xdr:colOff>
      <xdr:row>37</xdr:row>
      <xdr:rowOff>117203</xdr:rowOff>
    </xdr:to>
    <xdr:sp macro="" textlink="">
      <xdr:nvSpPr>
        <xdr:cNvPr id="66" name="フローチャート: 判断 65">
          <a:extLst>
            <a:ext uri="{FF2B5EF4-FFF2-40B4-BE49-F238E27FC236}">
              <a16:creationId xmlns:a16="http://schemas.microsoft.com/office/drawing/2014/main" id="{E8BAE60A-BDFF-4A9B-858B-09F67F488191}"/>
            </a:ext>
          </a:extLst>
        </xdr:cNvPr>
        <xdr:cNvSpPr/>
      </xdr:nvSpPr>
      <xdr:spPr>
        <a:xfrm>
          <a:off x="2571750" y="613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164193</xdr:rowOff>
    </xdr:from>
    <xdr:to>
      <xdr:col>10</xdr:col>
      <xdr:colOff>165100</xdr:colOff>
      <xdr:row>37</xdr:row>
      <xdr:rowOff>94343</xdr:rowOff>
    </xdr:to>
    <xdr:sp macro="" textlink="">
      <xdr:nvSpPr>
        <xdr:cNvPr id="67" name="フローチャート: 判断 66">
          <a:extLst>
            <a:ext uri="{FF2B5EF4-FFF2-40B4-BE49-F238E27FC236}">
              <a16:creationId xmlns:a16="http://schemas.microsoft.com/office/drawing/2014/main" id="{572A5A69-FCE7-43FD-898B-AC2F453CCDEC}"/>
            </a:ext>
          </a:extLst>
        </xdr:cNvPr>
        <xdr:cNvSpPr/>
      </xdr:nvSpPr>
      <xdr:spPr>
        <a:xfrm>
          <a:off x="1778000" y="611414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129903</xdr:rowOff>
    </xdr:from>
    <xdr:to>
      <xdr:col>6</xdr:col>
      <xdr:colOff>38100</xdr:colOff>
      <xdr:row>37</xdr:row>
      <xdr:rowOff>60053</xdr:rowOff>
    </xdr:to>
    <xdr:sp macro="" textlink="">
      <xdr:nvSpPr>
        <xdr:cNvPr id="68" name="フローチャート: 判断 67">
          <a:extLst>
            <a:ext uri="{FF2B5EF4-FFF2-40B4-BE49-F238E27FC236}">
              <a16:creationId xmlns:a16="http://schemas.microsoft.com/office/drawing/2014/main" id="{01BF8806-6A41-4D6D-9527-0788463CFE35}"/>
            </a:ext>
          </a:extLst>
        </xdr:cNvPr>
        <xdr:cNvSpPr/>
      </xdr:nvSpPr>
      <xdr:spPr>
        <a:xfrm>
          <a:off x="984250" y="607985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1E73402E-ADB4-4400-B5F7-BA99C32217E4}"/>
            </a:ext>
          </a:extLst>
        </xdr:cNvPr>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3F8D8274-66B1-4510-80B5-CB39ECAD42B2}"/>
            </a:ext>
          </a:extLst>
        </xdr:cNvPr>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32BB9F60-0AF4-45F9-A853-EEF8A66A1C90}"/>
            </a:ext>
          </a:extLst>
        </xdr:cNvPr>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A3E8B204-3707-4877-995B-837D878A0692}"/>
            </a:ext>
          </a:extLst>
        </xdr:cNvPr>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F230EDDC-43D2-444C-86B4-8E5D75C0CBAE}"/>
            </a:ext>
          </a:extLst>
        </xdr:cNvPr>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82550</xdr:rowOff>
    </xdr:from>
    <xdr:to>
      <xdr:col>15</xdr:col>
      <xdr:colOff>101600</xdr:colOff>
      <xdr:row>37</xdr:row>
      <xdr:rowOff>12700</xdr:rowOff>
    </xdr:to>
    <xdr:sp macro="" textlink="">
      <xdr:nvSpPr>
        <xdr:cNvPr id="74" name="楕円 73">
          <a:extLst>
            <a:ext uri="{FF2B5EF4-FFF2-40B4-BE49-F238E27FC236}">
              <a16:creationId xmlns:a16="http://schemas.microsoft.com/office/drawing/2014/main" id="{C9B11829-AD6A-4747-866A-266EB8BFCB9E}"/>
            </a:ext>
          </a:extLst>
        </xdr:cNvPr>
        <xdr:cNvSpPr/>
      </xdr:nvSpPr>
      <xdr:spPr>
        <a:xfrm>
          <a:off x="2571750" y="60325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84183</xdr:rowOff>
    </xdr:from>
    <xdr:to>
      <xdr:col>10</xdr:col>
      <xdr:colOff>165100</xdr:colOff>
      <xdr:row>37</xdr:row>
      <xdr:rowOff>14333</xdr:rowOff>
    </xdr:to>
    <xdr:sp macro="" textlink="">
      <xdr:nvSpPr>
        <xdr:cNvPr id="75" name="楕円 74">
          <a:extLst>
            <a:ext uri="{FF2B5EF4-FFF2-40B4-BE49-F238E27FC236}">
              <a16:creationId xmlns:a16="http://schemas.microsoft.com/office/drawing/2014/main" id="{D83E7EAE-467A-4F43-BDAE-3AFDA68EFE3E}"/>
            </a:ext>
          </a:extLst>
        </xdr:cNvPr>
        <xdr:cNvSpPr/>
      </xdr:nvSpPr>
      <xdr:spPr>
        <a:xfrm>
          <a:off x="1778000" y="603413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133350</xdr:rowOff>
    </xdr:from>
    <xdr:to>
      <xdr:col>15</xdr:col>
      <xdr:colOff>50800</xdr:colOff>
      <xdr:row>36</xdr:row>
      <xdr:rowOff>134983</xdr:rowOff>
    </xdr:to>
    <xdr:cxnSp macro="">
      <xdr:nvCxnSpPr>
        <xdr:cNvPr id="76" name="直線コネクタ 75">
          <a:extLst>
            <a:ext uri="{FF2B5EF4-FFF2-40B4-BE49-F238E27FC236}">
              <a16:creationId xmlns:a16="http://schemas.microsoft.com/office/drawing/2014/main" id="{3C67289A-BAD8-493A-9DA3-9FE5BEABFAD0}"/>
            </a:ext>
          </a:extLst>
        </xdr:cNvPr>
        <xdr:cNvCxnSpPr/>
      </xdr:nvCxnSpPr>
      <xdr:spPr>
        <a:xfrm flipV="1">
          <a:off x="1828800" y="6083300"/>
          <a:ext cx="79375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56424</xdr:rowOff>
    </xdr:from>
    <xdr:to>
      <xdr:col>6</xdr:col>
      <xdr:colOff>38100</xdr:colOff>
      <xdr:row>36</xdr:row>
      <xdr:rowOff>158024</xdr:rowOff>
    </xdr:to>
    <xdr:sp macro="" textlink="">
      <xdr:nvSpPr>
        <xdr:cNvPr id="77" name="楕円 76">
          <a:extLst>
            <a:ext uri="{FF2B5EF4-FFF2-40B4-BE49-F238E27FC236}">
              <a16:creationId xmlns:a16="http://schemas.microsoft.com/office/drawing/2014/main" id="{0D3D380C-8ECB-4A2D-B7CD-6301557CB77A}"/>
            </a:ext>
          </a:extLst>
        </xdr:cNvPr>
        <xdr:cNvSpPr/>
      </xdr:nvSpPr>
      <xdr:spPr>
        <a:xfrm>
          <a:off x="984250" y="600637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107224</xdr:rowOff>
    </xdr:from>
    <xdr:to>
      <xdr:col>10</xdr:col>
      <xdr:colOff>114300</xdr:colOff>
      <xdr:row>36</xdr:row>
      <xdr:rowOff>134983</xdr:rowOff>
    </xdr:to>
    <xdr:cxnSp macro="">
      <xdr:nvCxnSpPr>
        <xdr:cNvPr id="78" name="直線コネクタ 77">
          <a:extLst>
            <a:ext uri="{FF2B5EF4-FFF2-40B4-BE49-F238E27FC236}">
              <a16:creationId xmlns:a16="http://schemas.microsoft.com/office/drawing/2014/main" id="{A07130E0-00F7-463B-A1CE-98864A761AC5}"/>
            </a:ext>
          </a:extLst>
        </xdr:cNvPr>
        <xdr:cNvCxnSpPr/>
      </xdr:nvCxnSpPr>
      <xdr:spPr>
        <a:xfrm>
          <a:off x="1028700" y="6057174"/>
          <a:ext cx="8001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29227</xdr:rowOff>
    </xdr:from>
    <xdr:ext cx="405111" cy="259045"/>
    <xdr:sp macro="" textlink="">
      <xdr:nvSpPr>
        <xdr:cNvPr id="79" name="n_1aveValue【図書館】&#10;有形固定資産減価償却率">
          <a:extLst>
            <a:ext uri="{FF2B5EF4-FFF2-40B4-BE49-F238E27FC236}">
              <a16:creationId xmlns:a16="http://schemas.microsoft.com/office/drawing/2014/main" id="{62151B21-82C0-4230-94DB-E81593F2840E}"/>
            </a:ext>
          </a:extLst>
        </xdr:cNvPr>
        <xdr:cNvSpPr txBox="1"/>
      </xdr:nvSpPr>
      <xdr:spPr>
        <a:xfrm>
          <a:off x="3239144" y="5979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108330</xdr:rowOff>
    </xdr:from>
    <xdr:ext cx="405111" cy="259045"/>
    <xdr:sp macro="" textlink="">
      <xdr:nvSpPr>
        <xdr:cNvPr id="80" name="n_2aveValue【図書館】&#10;有形固定資産減価償却率">
          <a:extLst>
            <a:ext uri="{FF2B5EF4-FFF2-40B4-BE49-F238E27FC236}">
              <a16:creationId xmlns:a16="http://schemas.microsoft.com/office/drawing/2014/main" id="{B910887D-412B-47D8-B41C-20082E324FD3}"/>
            </a:ext>
          </a:extLst>
        </xdr:cNvPr>
        <xdr:cNvSpPr txBox="1"/>
      </xdr:nvSpPr>
      <xdr:spPr>
        <a:xfrm>
          <a:off x="2439044" y="62233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85470</xdr:rowOff>
    </xdr:from>
    <xdr:ext cx="405111" cy="259045"/>
    <xdr:sp macro="" textlink="">
      <xdr:nvSpPr>
        <xdr:cNvPr id="81" name="n_3aveValue【図書館】&#10;有形固定資産減価償却率">
          <a:extLst>
            <a:ext uri="{FF2B5EF4-FFF2-40B4-BE49-F238E27FC236}">
              <a16:creationId xmlns:a16="http://schemas.microsoft.com/office/drawing/2014/main" id="{577C0DDF-E214-4562-9A80-E9E7647C12BC}"/>
            </a:ext>
          </a:extLst>
        </xdr:cNvPr>
        <xdr:cNvSpPr txBox="1"/>
      </xdr:nvSpPr>
      <xdr:spPr>
        <a:xfrm>
          <a:off x="1645294" y="62005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51180</xdr:rowOff>
    </xdr:from>
    <xdr:ext cx="405111" cy="259045"/>
    <xdr:sp macro="" textlink="">
      <xdr:nvSpPr>
        <xdr:cNvPr id="82" name="n_4aveValue【図書館】&#10;有形固定資産減価償却率">
          <a:extLst>
            <a:ext uri="{FF2B5EF4-FFF2-40B4-BE49-F238E27FC236}">
              <a16:creationId xmlns:a16="http://schemas.microsoft.com/office/drawing/2014/main" id="{9EC8EC07-1D02-454B-ABDB-A7135F96406D}"/>
            </a:ext>
          </a:extLst>
        </xdr:cNvPr>
        <xdr:cNvSpPr txBox="1"/>
      </xdr:nvSpPr>
      <xdr:spPr>
        <a:xfrm>
          <a:off x="851544" y="6166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29227</xdr:rowOff>
    </xdr:from>
    <xdr:ext cx="405111" cy="259045"/>
    <xdr:sp macro="" textlink="">
      <xdr:nvSpPr>
        <xdr:cNvPr id="83" name="n_2mainValue【図書館】&#10;有形固定資産減価償却率">
          <a:extLst>
            <a:ext uri="{FF2B5EF4-FFF2-40B4-BE49-F238E27FC236}">
              <a16:creationId xmlns:a16="http://schemas.microsoft.com/office/drawing/2014/main" id="{9C56508D-4D80-4C78-A51A-78D8CBF32A5C}"/>
            </a:ext>
          </a:extLst>
        </xdr:cNvPr>
        <xdr:cNvSpPr txBox="1"/>
      </xdr:nvSpPr>
      <xdr:spPr>
        <a:xfrm>
          <a:off x="2439044" y="5814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30860</xdr:rowOff>
    </xdr:from>
    <xdr:ext cx="405111" cy="259045"/>
    <xdr:sp macro="" textlink="">
      <xdr:nvSpPr>
        <xdr:cNvPr id="84" name="n_3mainValue【図書館】&#10;有形固定資産減価償却率">
          <a:extLst>
            <a:ext uri="{FF2B5EF4-FFF2-40B4-BE49-F238E27FC236}">
              <a16:creationId xmlns:a16="http://schemas.microsoft.com/office/drawing/2014/main" id="{2063BB45-C62E-4029-BD90-32DA50C8F798}"/>
            </a:ext>
          </a:extLst>
        </xdr:cNvPr>
        <xdr:cNvSpPr txBox="1"/>
      </xdr:nvSpPr>
      <xdr:spPr>
        <a:xfrm>
          <a:off x="1645294" y="5815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3101</xdr:rowOff>
    </xdr:from>
    <xdr:ext cx="405111" cy="259045"/>
    <xdr:sp macro="" textlink="">
      <xdr:nvSpPr>
        <xdr:cNvPr id="85" name="n_4mainValue【図書館】&#10;有形固定資産減価償却率">
          <a:extLst>
            <a:ext uri="{FF2B5EF4-FFF2-40B4-BE49-F238E27FC236}">
              <a16:creationId xmlns:a16="http://schemas.microsoft.com/office/drawing/2014/main" id="{F5A03445-A055-4544-B7D4-E874B3058DBD}"/>
            </a:ext>
          </a:extLst>
        </xdr:cNvPr>
        <xdr:cNvSpPr txBox="1"/>
      </xdr:nvSpPr>
      <xdr:spPr>
        <a:xfrm>
          <a:off x="851544" y="5787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62C1F2A4-9E8B-42D6-BD53-BC1ECC455377}"/>
            </a:ext>
          </a:extLst>
        </xdr:cNvPr>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96AF9306-415B-4EDC-AF8B-8012153EE7D4}"/>
            </a:ext>
          </a:extLst>
        </xdr:cNvPr>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07298BA0-49A5-46EF-AD06-36D95D58969C}"/>
            </a:ext>
          </a:extLst>
        </xdr:cNvPr>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C4882899-46B8-41C2-A3F5-D687C15D65C5}"/>
            </a:ext>
          </a:extLst>
        </xdr:cNvPr>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1A67E31F-EF39-4655-830E-1212B8E98156}"/>
            </a:ext>
          </a:extLst>
        </xdr:cNvPr>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4B8E6F36-43F8-4D9A-8650-A0B2988A9810}"/>
            </a:ext>
          </a:extLst>
        </xdr:cNvPr>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7BC34C5A-8DE4-4354-89DD-41BF94F6868D}"/>
            </a:ext>
          </a:extLst>
        </xdr:cNvPr>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5F157F07-C38F-4BC4-BC0E-4F6F8E3CCDCF}"/>
            </a:ext>
          </a:extLst>
        </xdr:cNvPr>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a:extLst>
            <a:ext uri="{FF2B5EF4-FFF2-40B4-BE49-F238E27FC236}">
              <a16:creationId xmlns:a16="http://schemas.microsoft.com/office/drawing/2014/main" id="{7984E2FE-CC1E-46D2-ABEF-DED617BF5B53}"/>
            </a:ext>
          </a:extLst>
        </xdr:cNvPr>
        <xdr:cNvSpPr txBox="1"/>
      </xdr:nvSpPr>
      <xdr:spPr>
        <a:xfrm>
          <a:off x="591820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FFAAD122-2E85-42A9-BF78-D98F00274BF1}"/>
            </a:ext>
          </a:extLst>
        </xdr:cNvPr>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a16="http://schemas.microsoft.com/office/drawing/2014/main" id="{3876878B-20EF-42B2-88E3-45A1865061ED}"/>
            </a:ext>
          </a:extLst>
        </xdr:cNvPr>
        <xdr:cNvCxnSpPr/>
      </xdr:nvCxnSpPr>
      <xdr:spPr>
        <a:xfrm>
          <a:off x="5956300" y="6978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a:extLst>
            <a:ext uri="{FF2B5EF4-FFF2-40B4-BE49-F238E27FC236}">
              <a16:creationId xmlns:a16="http://schemas.microsoft.com/office/drawing/2014/main" id="{EA038B6B-1F2C-4D45-A147-2E43B8C88ADC}"/>
            </a:ext>
          </a:extLst>
        </xdr:cNvPr>
        <xdr:cNvSpPr txBox="1"/>
      </xdr:nvSpPr>
      <xdr:spPr>
        <a:xfrm>
          <a:off x="55272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a16="http://schemas.microsoft.com/office/drawing/2014/main" id="{997618D8-8783-4EAA-8B02-FE55AE0F6793}"/>
            </a:ext>
          </a:extLst>
        </xdr:cNvPr>
        <xdr:cNvCxnSpPr/>
      </xdr:nvCxnSpPr>
      <xdr:spPr>
        <a:xfrm>
          <a:off x="5956300" y="6610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a:extLst>
            <a:ext uri="{FF2B5EF4-FFF2-40B4-BE49-F238E27FC236}">
              <a16:creationId xmlns:a16="http://schemas.microsoft.com/office/drawing/2014/main" id="{01AC26A3-5480-4EDB-8E01-FF8CCBAC4F64}"/>
            </a:ext>
          </a:extLst>
        </xdr:cNvPr>
        <xdr:cNvSpPr txBox="1"/>
      </xdr:nvSpPr>
      <xdr:spPr>
        <a:xfrm>
          <a:off x="5527221" y="6474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id="{DECD7A27-B44D-4FBE-A475-86AC8E03F789}"/>
            </a:ext>
          </a:extLst>
        </xdr:cNvPr>
        <xdr:cNvCxnSpPr/>
      </xdr:nvCxnSpPr>
      <xdr:spPr>
        <a:xfrm>
          <a:off x="595630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a:extLst>
            <a:ext uri="{FF2B5EF4-FFF2-40B4-BE49-F238E27FC236}">
              <a16:creationId xmlns:a16="http://schemas.microsoft.com/office/drawing/2014/main" id="{CD320F74-41B8-433D-A520-5168728DE1E5}"/>
            </a:ext>
          </a:extLst>
        </xdr:cNvPr>
        <xdr:cNvSpPr txBox="1"/>
      </xdr:nvSpPr>
      <xdr:spPr>
        <a:xfrm>
          <a:off x="552722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a16="http://schemas.microsoft.com/office/drawing/2014/main" id="{E320BB8C-4C67-4490-A40F-A7813C135328}"/>
            </a:ext>
          </a:extLst>
        </xdr:cNvPr>
        <xdr:cNvCxnSpPr/>
      </xdr:nvCxnSpPr>
      <xdr:spPr>
        <a:xfrm>
          <a:off x="5956300" y="5880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a:extLst>
            <a:ext uri="{FF2B5EF4-FFF2-40B4-BE49-F238E27FC236}">
              <a16:creationId xmlns:a16="http://schemas.microsoft.com/office/drawing/2014/main" id="{14EDC9D1-D2CC-4A8C-97F9-42522FEB54CA}"/>
            </a:ext>
          </a:extLst>
        </xdr:cNvPr>
        <xdr:cNvSpPr txBox="1"/>
      </xdr:nvSpPr>
      <xdr:spPr>
        <a:xfrm>
          <a:off x="5527221" y="5744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a16="http://schemas.microsoft.com/office/drawing/2014/main" id="{3AD08D58-1A95-4F57-B7D7-2BE6BEE49FEE}"/>
            </a:ext>
          </a:extLst>
        </xdr:cNvPr>
        <xdr:cNvCxnSpPr/>
      </xdr:nvCxnSpPr>
      <xdr:spPr>
        <a:xfrm>
          <a:off x="5956300" y="551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a:extLst>
            <a:ext uri="{FF2B5EF4-FFF2-40B4-BE49-F238E27FC236}">
              <a16:creationId xmlns:a16="http://schemas.microsoft.com/office/drawing/2014/main" id="{811E65B5-8EBE-446B-97AA-DA921BCB2C31}"/>
            </a:ext>
          </a:extLst>
        </xdr:cNvPr>
        <xdr:cNvSpPr txBox="1"/>
      </xdr:nvSpPr>
      <xdr:spPr>
        <a:xfrm>
          <a:off x="5527221" y="537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DDD93DC2-D1E1-4EB8-9C8B-1BD97A6583B5}"/>
            </a:ext>
          </a:extLst>
        </xdr:cNvPr>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a:extLst>
            <a:ext uri="{FF2B5EF4-FFF2-40B4-BE49-F238E27FC236}">
              <a16:creationId xmlns:a16="http://schemas.microsoft.com/office/drawing/2014/main" id="{A6DE1DEC-7E98-4917-8D50-4C2A94E1BCDB}"/>
            </a:ext>
          </a:extLst>
        </xdr:cNvPr>
        <xdr:cNvSpPr txBox="1"/>
      </xdr:nvSpPr>
      <xdr:spPr>
        <a:xfrm>
          <a:off x="55272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a:extLst>
            <a:ext uri="{FF2B5EF4-FFF2-40B4-BE49-F238E27FC236}">
              <a16:creationId xmlns:a16="http://schemas.microsoft.com/office/drawing/2014/main" id="{FF5C501B-1228-461D-A7A3-9DF1C1B63A48}"/>
            </a:ext>
          </a:extLst>
        </xdr:cNvPr>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144780</xdr:rowOff>
    </xdr:from>
    <xdr:to>
      <xdr:col>54</xdr:col>
      <xdr:colOff>189865</xdr:colOff>
      <xdr:row>41</xdr:row>
      <xdr:rowOff>87630</xdr:rowOff>
    </xdr:to>
    <xdr:cxnSp macro="">
      <xdr:nvCxnSpPr>
        <xdr:cNvPr id="109" name="直線コネクタ 108">
          <a:extLst>
            <a:ext uri="{FF2B5EF4-FFF2-40B4-BE49-F238E27FC236}">
              <a16:creationId xmlns:a16="http://schemas.microsoft.com/office/drawing/2014/main" id="{54E1B156-9D34-4A45-86E1-DE199F2A751B}"/>
            </a:ext>
          </a:extLst>
        </xdr:cNvPr>
        <xdr:cNvCxnSpPr/>
      </xdr:nvCxnSpPr>
      <xdr:spPr>
        <a:xfrm flipV="1">
          <a:off x="9429115" y="5764530"/>
          <a:ext cx="0" cy="1098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91457</xdr:rowOff>
    </xdr:from>
    <xdr:ext cx="469744" cy="259045"/>
    <xdr:sp macro="" textlink="">
      <xdr:nvSpPr>
        <xdr:cNvPr id="110" name="【図書館】&#10;一人当たり面積最小値テキスト">
          <a:extLst>
            <a:ext uri="{FF2B5EF4-FFF2-40B4-BE49-F238E27FC236}">
              <a16:creationId xmlns:a16="http://schemas.microsoft.com/office/drawing/2014/main" id="{4367F804-ABBE-46E6-B31B-DA853DFCA1FF}"/>
            </a:ext>
          </a:extLst>
        </xdr:cNvPr>
        <xdr:cNvSpPr txBox="1"/>
      </xdr:nvSpPr>
      <xdr:spPr>
        <a:xfrm>
          <a:off x="9467850" y="686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87630</xdr:rowOff>
    </xdr:from>
    <xdr:to>
      <xdr:col>55</xdr:col>
      <xdr:colOff>88900</xdr:colOff>
      <xdr:row>41</xdr:row>
      <xdr:rowOff>87630</xdr:rowOff>
    </xdr:to>
    <xdr:cxnSp macro="">
      <xdr:nvCxnSpPr>
        <xdr:cNvPr id="111" name="直線コネクタ 110">
          <a:extLst>
            <a:ext uri="{FF2B5EF4-FFF2-40B4-BE49-F238E27FC236}">
              <a16:creationId xmlns:a16="http://schemas.microsoft.com/office/drawing/2014/main" id="{738FE59B-F1B5-446F-AF1A-03DC87508890}"/>
            </a:ext>
          </a:extLst>
        </xdr:cNvPr>
        <xdr:cNvCxnSpPr/>
      </xdr:nvCxnSpPr>
      <xdr:spPr>
        <a:xfrm>
          <a:off x="9359900" y="68630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91457</xdr:rowOff>
    </xdr:from>
    <xdr:ext cx="469744" cy="259045"/>
    <xdr:sp macro="" textlink="">
      <xdr:nvSpPr>
        <xdr:cNvPr id="112" name="【図書館】&#10;一人当たり面積最大値テキスト">
          <a:extLst>
            <a:ext uri="{FF2B5EF4-FFF2-40B4-BE49-F238E27FC236}">
              <a16:creationId xmlns:a16="http://schemas.microsoft.com/office/drawing/2014/main" id="{C5126235-45F1-43AE-9841-ED718E9C5D68}"/>
            </a:ext>
          </a:extLst>
        </xdr:cNvPr>
        <xdr:cNvSpPr txBox="1"/>
      </xdr:nvSpPr>
      <xdr:spPr>
        <a:xfrm>
          <a:off x="9467850" y="55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144780</xdr:rowOff>
    </xdr:from>
    <xdr:to>
      <xdr:col>55</xdr:col>
      <xdr:colOff>88900</xdr:colOff>
      <xdr:row>34</xdr:row>
      <xdr:rowOff>144780</xdr:rowOff>
    </xdr:to>
    <xdr:cxnSp macro="">
      <xdr:nvCxnSpPr>
        <xdr:cNvPr id="113" name="直線コネクタ 112">
          <a:extLst>
            <a:ext uri="{FF2B5EF4-FFF2-40B4-BE49-F238E27FC236}">
              <a16:creationId xmlns:a16="http://schemas.microsoft.com/office/drawing/2014/main" id="{CFE9B4B1-8326-4942-B654-EECA60F15738}"/>
            </a:ext>
          </a:extLst>
        </xdr:cNvPr>
        <xdr:cNvCxnSpPr/>
      </xdr:nvCxnSpPr>
      <xdr:spPr>
        <a:xfrm>
          <a:off x="9359900" y="57645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148607</xdr:rowOff>
    </xdr:from>
    <xdr:ext cx="469744" cy="259045"/>
    <xdr:sp macro="" textlink="">
      <xdr:nvSpPr>
        <xdr:cNvPr id="114" name="【図書館】&#10;一人当たり面積平均値テキスト">
          <a:extLst>
            <a:ext uri="{FF2B5EF4-FFF2-40B4-BE49-F238E27FC236}">
              <a16:creationId xmlns:a16="http://schemas.microsoft.com/office/drawing/2014/main" id="{2D99442D-06E4-455C-BF04-D8D9F7424C7F}"/>
            </a:ext>
          </a:extLst>
        </xdr:cNvPr>
        <xdr:cNvSpPr txBox="1"/>
      </xdr:nvSpPr>
      <xdr:spPr>
        <a:xfrm>
          <a:off x="9467850" y="6428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170180</xdr:rowOff>
    </xdr:from>
    <xdr:to>
      <xdr:col>55</xdr:col>
      <xdr:colOff>50800</xdr:colOff>
      <xdr:row>39</xdr:row>
      <xdr:rowOff>100330</xdr:rowOff>
    </xdr:to>
    <xdr:sp macro="" textlink="">
      <xdr:nvSpPr>
        <xdr:cNvPr id="115" name="フローチャート: 判断 114">
          <a:extLst>
            <a:ext uri="{FF2B5EF4-FFF2-40B4-BE49-F238E27FC236}">
              <a16:creationId xmlns:a16="http://schemas.microsoft.com/office/drawing/2014/main" id="{A8F80FFC-D55E-4BA1-B72E-E7F7F54DE8A3}"/>
            </a:ext>
          </a:extLst>
        </xdr:cNvPr>
        <xdr:cNvSpPr/>
      </xdr:nvSpPr>
      <xdr:spPr>
        <a:xfrm>
          <a:off x="9398000" y="64439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44450</xdr:rowOff>
    </xdr:from>
    <xdr:to>
      <xdr:col>50</xdr:col>
      <xdr:colOff>165100</xdr:colOff>
      <xdr:row>39</xdr:row>
      <xdr:rowOff>146050</xdr:rowOff>
    </xdr:to>
    <xdr:sp macro="" textlink="">
      <xdr:nvSpPr>
        <xdr:cNvPr id="116" name="フローチャート: 判断 115">
          <a:extLst>
            <a:ext uri="{FF2B5EF4-FFF2-40B4-BE49-F238E27FC236}">
              <a16:creationId xmlns:a16="http://schemas.microsoft.com/office/drawing/2014/main" id="{DD6D3CA4-46B5-4D85-B668-7D78E811D9F7}"/>
            </a:ext>
          </a:extLst>
        </xdr:cNvPr>
        <xdr:cNvSpPr/>
      </xdr:nvSpPr>
      <xdr:spPr>
        <a:xfrm>
          <a:off x="86360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135890</xdr:rowOff>
    </xdr:from>
    <xdr:to>
      <xdr:col>46</xdr:col>
      <xdr:colOff>38100</xdr:colOff>
      <xdr:row>40</xdr:row>
      <xdr:rowOff>66040</xdr:rowOff>
    </xdr:to>
    <xdr:sp macro="" textlink="">
      <xdr:nvSpPr>
        <xdr:cNvPr id="117" name="フローチャート: 判断 116">
          <a:extLst>
            <a:ext uri="{FF2B5EF4-FFF2-40B4-BE49-F238E27FC236}">
              <a16:creationId xmlns:a16="http://schemas.microsoft.com/office/drawing/2014/main" id="{88E2B660-FD82-499C-BA79-73371257E8D8}"/>
            </a:ext>
          </a:extLst>
        </xdr:cNvPr>
        <xdr:cNvSpPr/>
      </xdr:nvSpPr>
      <xdr:spPr>
        <a:xfrm>
          <a:off x="7842250" y="658114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135890</xdr:rowOff>
    </xdr:from>
    <xdr:to>
      <xdr:col>41</xdr:col>
      <xdr:colOff>101600</xdr:colOff>
      <xdr:row>40</xdr:row>
      <xdr:rowOff>66040</xdr:rowOff>
    </xdr:to>
    <xdr:sp macro="" textlink="">
      <xdr:nvSpPr>
        <xdr:cNvPr id="118" name="フローチャート: 判断 117">
          <a:extLst>
            <a:ext uri="{FF2B5EF4-FFF2-40B4-BE49-F238E27FC236}">
              <a16:creationId xmlns:a16="http://schemas.microsoft.com/office/drawing/2014/main" id="{A29F670D-F043-4855-BFDB-F34F43E3175D}"/>
            </a:ext>
          </a:extLst>
        </xdr:cNvPr>
        <xdr:cNvSpPr/>
      </xdr:nvSpPr>
      <xdr:spPr>
        <a:xfrm>
          <a:off x="7029450" y="65811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128270</xdr:rowOff>
    </xdr:from>
    <xdr:to>
      <xdr:col>36</xdr:col>
      <xdr:colOff>165100</xdr:colOff>
      <xdr:row>40</xdr:row>
      <xdr:rowOff>58420</xdr:rowOff>
    </xdr:to>
    <xdr:sp macro="" textlink="">
      <xdr:nvSpPr>
        <xdr:cNvPr id="119" name="フローチャート: 判断 118">
          <a:extLst>
            <a:ext uri="{FF2B5EF4-FFF2-40B4-BE49-F238E27FC236}">
              <a16:creationId xmlns:a16="http://schemas.microsoft.com/office/drawing/2014/main" id="{60E6E81E-65E9-4161-8EEE-23BE15D5121A}"/>
            </a:ext>
          </a:extLst>
        </xdr:cNvPr>
        <xdr:cNvSpPr/>
      </xdr:nvSpPr>
      <xdr:spPr>
        <a:xfrm>
          <a:off x="6235700" y="65735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538A870E-EDEE-425C-954E-10F0AA4811B1}"/>
            </a:ext>
          </a:extLst>
        </xdr:cNvPr>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C46C2D28-4A5F-4644-9C0C-46B4AB4759D9}"/>
            </a:ext>
          </a:extLst>
        </xdr:cNvPr>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B5DE12A9-34C5-4CCF-AB27-D0D714CABF65}"/>
            </a:ext>
          </a:extLst>
        </xdr:cNvPr>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C870DB0F-D197-494E-9A59-63B58466A83E}"/>
            </a:ext>
          </a:extLst>
        </xdr:cNvPr>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7BC22E90-6496-488D-BEC3-6D764F3F2D44}"/>
            </a:ext>
          </a:extLst>
        </xdr:cNvPr>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113030</xdr:rowOff>
    </xdr:from>
    <xdr:to>
      <xdr:col>46</xdr:col>
      <xdr:colOff>38100</xdr:colOff>
      <xdr:row>38</xdr:row>
      <xdr:rowOff>43180</xdr:rowOff>
    </xdr:to>
    <xdr:sp macro="" textlink="">
      <xdr:nvSpPr>
        <xdr:cNvPr id="125" name="楕円 124">
          <a:extLst>
            <a:ext uri="{FF2B5EF4-FFF2-40B4-BE49-F238E27FC236}">
              <a16:creationId xmlns:a16="http://schemas.microsoft.com/office/drawing/2014/main" id="{2F70A0BB-9E15-4CF7-B79A-1BED0F0BD059}"/>
            </a:ext>
          </a:extLst>
        </xdr:cNvPr>
        <xdr:cNvSpPr/>
      </xdr:nvSpPr>
      <xdr:spPr>
        <a:xfrm>
          <a:off x="7842250" y="622808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120650</xdr:rowOff>
    </xdr:from>
    <xdr:to>
      <xdr:col>41</xdr:col>
      <xdr:colOff>101600</xdr:colOff>
      <xdr:row>38</xdr:row>
      <xdr:rowOff>50800</xdr:rowOff>
    </xdr:to>
    <xdr:sp macro="" textlink="">
      <xdr:nvSpPr>
        <xdr:cNvPr id="126" name="楕円 125">
          <a:extLst>
            <a:ext uri="{FF2B5EF4-FFF2-40B4-BE49-F238E27FC236}">
              <a16:creationId xmlns:a16="http://schemas.microsoft.com/office/drawing/2014/main" id="{ACD9AE3F-9350-470A-B2C2-A54DA7DD9EB1}"/>
            </a:ext>
          </a:extLst>
        </xdr:cNvPr>
        <xdr:cNvSpPr/>
      </xdr:nvSpPr>
      <xdr:spPr>
        <a:xfrm>
          <a:off x="7029450" y="62357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163830</xdr:rowOff>
    </xdr:from>
    <xdr:to>
      <xdr:col>45</xdr:col>
      <xdr:colOff>177800</xdr:colOff>
      <xdr:row>38</xdr:row>
      <xdr:rowOff>0</xdr:rowOff>
    </xdr:to>
    <xdr:cxnSp macro="">
      <xdr:nvCxnSpPr>
        <xdr:cNvPr id="127" name="直線コネクタ 126">
          <a:extLst>
            <a:ext uri="{FF2B5EF4-FFF2-40B4-BE49-F238E27FC236}">
              <a16:creationId xmlns:a16="http://schemas.microsoft.com/office/drawing/2014/main" id="{3634936E-8F8B-42F9-9E45-622767EDD2C4}"/>
            </a:ext>
          </a:extLst>
        </xdr:cNvPr>
        <xdr:cNvCxnSpPr/>
      </xdr:nvCxnSpPr>
      <xdr:spPr>
        <a:xfrm flipV="1">
          <a:off x="7080250" y="6278880"/>
          <a:ext cx="80645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128270</xdr:rowOff>
    </xdr:from>
    <xdr:to>
      <xdr:col>36</xdr:col>
      <xdr:colOff>165100</xdr:colOff>
      <xdr:row>38</xdr:row>
      <xdr:rowOff>58420</xdr:rowOff>
    </xdr:to>
    <xdr:sp macro="" textlink="">
      <xdr:nvSpPr>
        <xdr:cNvPr id="128" name="楕円 127">
          <a:extLst>
            <a:ext uri="{FF2B5EF4-FFF2-40B4-BE49-F238E27FC236}">
              <a16:creationId xmlns:a16="http://schemas.microsoft.com/office/drawing/2014/main" id="{AF9D62C5-5C4A-43DF-B5B2-E8DC53C8A548}"/>
            </a:ext>
          </a:extLst>
        </xdr:cNvPr>
        <xdr:cNvSpPr/>
      </xdr:nvSpPr>
      <xdr:spPr>
        <a:xfrm>
          <a:off x="6235700" y="62433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0</xdr:rowOff>
    </xdr:from>
    <xdr:to>
      <xdr:col>41</xdr:col>
      <xdr:colOff>50800</xdr:colOff>
      <xdr:row>38</xdr:row>
      <xdr:rowOff>7620</xdr:rowOff>
    </xdr:to>
    <xdr:cxnSp macro="">
      <xdr:nvCxnSpPr>
        <xdr:cNvPr id="129" name="直線コネクタ 128">
          <a:extLst>
            <a:ext uri="{FF2B5EF4-FFF2-40B4-BE49-F238E27FC236}">
              <a16:creationId xmlns:a16="http://schemas.microsoft.com/office/drawing/2014/main" id="{177ADD74-D2A9-4676-8A72-17137FDBD3F3}"/>
            </a:ext>
          </a:extLst>
        </xdr:cNvPr>
        <xdr:cNvCxnSpPr/>
      </xdr:nvCxnSpPr>
      <xdr:spPr>
        <a:xfrm flipV="1">
          <a:off x="6286500" y="6280150"/>
          <a:ext cx="79375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162577</xdr:rowOff>
    </xdr:from>
    <xdr:ext cx="469744" cy="259045"/>
    <xdr:sp macro="" textlink="">
      <xdr:nvSpPr>
        <xdr:cNvPr id="130" name="n_1aveValue【図書館】&#10;一人当たり面積">
          <a:extLst>
            <a:ext uri="{FF2B5EF4-FFF2-40B4-BE49-F238E27FC236}">
              <a16:creationId xmlns:a16="http://schemas.microsoft.com/office/drawing/2014/main" id="{008C71AB-306A-4380-B433-582DF4BC37D7}"/>
            </a:ext>
          </a:extLst>
        </xdr:cNvPr>
        <xdr:cNvSpPr txBox="1"/>
      </xdr:nvSpPr>
      <xdr:spPr>
        <a:xfrm>
          <a:off x="8458277" y="627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57167</xdr:rowOff>
    </xdr:from>
    <xdr:ext cx="469744" cy="259045"/>
    <xdr:sp macro="" textlink="">
      <xdr:nvSpPr>
        <xdr:cNvPr id="131" name="n_2aveValue【図書館】&#10;一人当たり面積">
          <a:extLst>
            <a:ext uri="{FF2B5EF4-FFF2-40B4-BE49-F238E27FC236}">
              <a16:creationId xmlns:a16="http://schemas.microsoft.com/office/drawing/2014/main" id="{F94F7474-C749-498A-B488-8F38B6826D51}"/>
            </a:ext>
          </a:extLst>
        </xdr:cNvPr>
        <xdr:cNvSpPr txBox="1"/>
      </xdr:nvSpPr>
      <xdr:spPr>
        <a:xfrm>
          <a:off x="7677227" y="6667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57167</xdr:rowOff>
    </xdr:from>
    <xdr:ext cx="469744" cy="259045"/>
    <xdr:sp macro="" textlink="">
      <xdr:nvSpPr>
        <xdr:cNvPr id="132" name="n_3aveValue【図書館】&#10;一人当たり面積">
          <a:extLst>
            <a:ext uri="{FF2B5EF4-FFF2-40B4-BE49-F238E27FC236}">
              <a16:creationId xmlns:a16="http://schemas.microsoft.com/office/drawing/2014/main" id="{10C75568-1E54-421F-BA85-E92B67CFAB6D}"/>
            </a:ext>
          </a:extLst>
        </xdr:cNvPr>
        <xdr:cNvSpPr txBox="1"/>
      </xdr:nvSpPr>
      <xdr:spPr>
        <a:xfrm>
          <a:off x="6864427" y="6667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49547</xdr:rowOff>
    </xdr:from>
    <xdr:ext cx="469744" cy="259045"/>
    <xdr:sp macro="" textlink="">
      <xdr:nvSpPr>
        <xdr:cNvPr id="133" name="n_4aveValue【図書館】&#10;一人当たり面積">
          <a:extLst>
            <a:ext uri="{FF2B5EF4-FFF2-40B4-BE49-F238E27FC236}">
              <a16:creationId xmlns:a16="http://schemas.microsoft.com/office/drawing/2014/main" id="{01D9482C-A433-423A-8600-108692D43079}"/>
            </a:ext>
          </a:extLst>
        </xdr:cNvPr>
        <xdr:cNvSpPr txBox="1"/>
      </xdr:nvSpPr>
      <xdr:spPr>
        <a:xfrm>
          <a:off x="6070677" y="6659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59707</xdr:rowOff>
    </xdr:from>
    <xdr:ext cx="469744" cy="259045"/>
    <xdr:sp macro="" textlink="">
      <xdr:nvSpPr>
        <xdr:cNvPr id="134" name="n_2mainValue【図書館】&#10;一人当たり面積">
          <a:extLst>
            <a:ext uri="{FF2B5EF4-FFF2-40B4-BE49-F238E27FC236}">
              <a16:creationId xmlns:a16="http://schemas.microsoft.com/office/drawing/2014/main" id="{39D8EF8A-5386-4817-990C-17CD663AD90F}"/>
            </a:ext>
          </a:extLst>
        </xdr:cNvPr>
        <xdr:cNvSpPr txBox="1"/>
      </xdr:nvSpPr>
      <xdr:spPr>
        <a:xfrm>
          <a:off x="7677227" y="6009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67327</xdr:rowOff>
    </xdr:from>
    <xdr:ext cx="469744" cy="259045"/>
    <xdr:sp macro="" textlink="">
      <xdr:nvSpPr>
        <xdr:cNvPr id="135" name="n_3mainValue【図書館】&#10;一人当たり面積">
          <a:extLst>
            <a:ext uri="{FF2B5EF4-FFF2-40B4-BE49-F238E27FC236}">
              <a16:creationId xmlns:a16="http://schemas.microsoft.com/office/drawing/2014/main" id="{7C8E0B58-1A45-4080-A511-A25C214A7CDC}"/>
            </a:ext>
          </a:extLst>
        </xdr:cNvPr>
        <xdr:cNvSpPr txBox="1"/>
      </xdr:nvSpPr>
      <xdr:spPr>
        <a:xfrm>
          <a:off x="6864427" y="6017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74947</xdr:rowOff>
    </xdr:from>
    <xdr:ext cx="469744" cy="259045"/>
    <xdr:sp macro="" textlink="">
      <xdr:nvSpPr>
        <xdr:cNvPr id="136" name="n_4mainValue【図書館】&#10;一人当たり面積">
          <a:extLst>
            <a:ext uri="{FF2B5EF4-FFF2-40B4-BE49-F238E27FC236}">
              <a16:creationId xmlns:a16="http://schemas.microsoft.com/office/drawing/2014/main" id="{CB50E839-2370-4024-9E78-1DD31E8945A9}"/>
            </a:ext>
          </a:extLst>
        </xdr:cNvPr>
        <xdr:cNvSpPr txBox="1"/>
      </xdr:nvSpPr>
      <xdr:spPr>
        <a:xfrm>
          <a:off x="6070677" y="6024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a:extLst>
            <a:ext uri="{FF2B5EF4-FFF2-40B4-BE49-F238E27FC236}">
              <a16:creationId xmlns:a16="http://schemas.microsoft.com/office/drawing/2014/main" id="{BA6ED9C6-F6D4-4740-9728-A648256642CF}"/>
            </a:ext>
          </a:extLst>
        </xdr:cNvPr>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a:extLst>
            <a:ext uri="{FF2B5EF4-FFF2-40B4-BE49-F238E27FC236}">
              <a16:creationId xmlns:a16="http://schemas.microsoft.com/office/drawing/2014/main" id="{D47C07C6-B0EE-4BBD-BA08-B6062DB83618}"/>
            </a:ext>
          </a:extLst>
        </xdr:cNvPr>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a:extLst>
            <a:ext uri="{FF2B5EF4-FFF2-40B4-BE49-F238E27FC236}">
              <a16:creationId xmlns:a16="http://schemas.microsoft.com/office/drawing/2014/main" id="{113BCC97-05A1-4B1D-9FFC-2A2DCB49D9EA}"/>
            </a:ext>
          </a:extLst>
        </xdr:cNvPr>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a:extLst>
            <a:ext uri="{FF2B5EF4-FFF2-40B4-BE49-F238E27FC236}">
              <a16:creationId xmlns:a16="http://schemas.microsoft.com/office/drawing/2014/main" id="{9D7E093E-96F1-46AE-BD60-2805B3CDF154}"/>
            </a:ext>
          </a:extLst>
        </xdr:cNvPr>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a:extLst>
            <a:ext uri="{FF2B5EF4-FFF2-40B4-BE49-F238E27FC236}">
              <a16:creationId xmlns:a16="http://schemas.microsoft.com/office/drawing/2014/main" id="{E2DBADAB-EE28-4C63-99F9-1A6E4B5BF8BC}"/>
            </a:ext>
          </a:extLst>
        </xdr:cNvPr>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a:extLst>
            <a:ext uri="{FF2B5EF4-FFF2-40B4-BE49-F238E27FC236}">
              <a16:creationId xmlns:a16="http://schemas.microsoft.com/office/drawing/2014/main" id="{B4816A3E-05F1-4A2F-854A-35F876499382}"/>
            </a:ext>
          </a:extLst>
        </xdr:cNvPr>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a:extLst>
            <a:ext uri="{FF2B5EF4-FFF2-40B4-BE49-F238E27FC236}">
              <a16:creationId xmlns:a16="http://schemas.microsoft.com/office/drawing/2014/main" id="{16218D8C-C828-4D89-91EA-EDBF332235C7}"/>
            </a:ext>
          </a:extLst>
        </xdr:cNvPr>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a:extLst>
            <a:ext uri="{FF2B5EF4-FFF2-40B4-BE49-F238E27FC236}">
              <a16:creationId xmlns:a16="http://schemas.microsoft.com/office/drawing/2014/main" id="{85188ED5-CDF4-4B74-A6FF-4C8E2FE06CF4}"/>
            </a:ext>
          </a:extLst>
        </xdr:cNvPr>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a:extLst>
            <a:ext uri="{FF2B5EF4-FFF2-40B4-BE49-F238E27FC236}">
              <a16:creationId xmlns:a16="http://schemas.microsoft.com/office/drawing/2014/main" id="{747DAD64-031F-47A4-A1E3-D4413A48294C}"/>
            </a:ext>
          </a:extLst>
        </xdr:cNvPr>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a:extLst>
            <a:ext uri="{FF2B5EF4-FFF2-40B4-BE49-F238E27FC236}">
              <a16:creationId xmlns:a16="http://schemas.microsoft.com/office/drawing/2014/main" id="{648D6368-E515-41B8-B849-8B678EF3FF6B}"/>
            </a:ext>
          </a:extLst>
        </xdr:cNvPr>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7" name="テキスト ボックス 146">
          <a:extLst>
            <a:ext uri="{FF2B5EF4-FFF2-40B4-BE49-F238E27FC236}">
              <a16:creationId xmlns:a16="http://schemas.microsoft.com/office/drawing/2014/main" id="{C8291A16-F73F-4AB7-8C1B-AE07D2754507}"/>
            </a:ext>
          </a:extLst>
        </xdr:cNvPr>
        <xdr:cNvSpPr txBox="1"/>
      </xdr:nvSpPr>
      <xdr:spPr>
        <a:xfrm>
          <a:off x="2757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8" name="直線コネクタ 147">
          <a:extLst>
            <a:ext uri="{FF2B5EF4-FFF2-40B4-BE49-F238E27FC236}">
              <a16:creationId xmlns:a16="http://schemas.microsoft.com/office/drawing/2014/main" id="{D36F9025-8467-4DCD-95D9-C875E54B3308}"/>
            </a:ext>
          </a:extLst>
        </xdr:cNvPr>
        <xdr:cNvCxnSpPr/>
      </xdr:nvCxnSpPr>
      <xdr:spPr>
        <a:xfrm>
          <a:off x="6858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49" name="テキスト ボックス 148">
          <a:extLst>
            <a:ext uri="{FF2B5EF4-FFF2-40B4-BE49-F238E27FC236}">
              <a16:creationId xmlns:a16="http://schemas.microsoft.com/office/drawing/2014/main" id="{A43ECDE1-D71B-4CAB-98F8-4DC810192D90}"/>
            </a:ext>
          </a:extLst>
        </xdr:cNvPr>
        <xdr:cNvSpPr txBox="1"/>
      </xdr:nvSpPr>
      <xdr:spPr>
        <a:xfrm>
          <a:off x="27577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0" name="直線コネクタ 149">
          <a:extLst>
            <a:ext uri="{FF2B5EF4-FFF2-40B4-BE49-F238E27FC236}">
              <a16:creationId xmlns:a16="http://schemas.microsoft.com/office/drawing/2014/main" id="{FE983605-6BB5-4A4C-A50B-1F8C5FA34C91}"/>
            </a:ext>
          </a:extLst>
        </xdr:cNvPr>
        <xdr:cNvCxnSpPr/>
      </xdr:nvCxnSpPr>
      <xdr:spPr>
        <a:xfrm>
          <a:off x="6858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1" name="テキスト ボックス 150">
          <a:extLst>
            <a:ext uri="{FF2B5EF4-FFF2-40B4-BE49-F238E27FC236}">
              <a16:creationId xmlns:a16="http://schemas.microsoft.com/office/drawing/2014/main" id="{E90D6FC2-B037-4A2A-A6AE-75DCEBB431CA}"/>
            </a:ext>
          </a:extLst>
        </xdr:cNvPr>
        <xdr:cNvSpPr txBox="1"/>
      </xdr:nvSpPr>
      <xdr:spPr>
        <a:xfrm>
          <a:off x="3398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2" name="直線コネクタ 151">
          <a:extLst>
            <a:ext uri="{FF2B5EF4-FFF2-40B4-BE49-F238E27FC236}">
              <a16:creationId xmlns:a16="http://schemas.microsoft.com/office/drawing/2014/main" id="{453A7D3A-9450-49C0-A00E-692E417FDF90}"/>
            </a:ext>
          </a:extLst>
        </xdr:cNvPr>
        <xdr:cNvCxnSpPr/>
      </xdr:nvCxnSpPr>
      <xdr:spPr>
        <a:xfrm>
          <a:off x="6858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3" name="テキスト ボックス 152">
          <a:extLst>
            <a:ext uri="{FF2B5EF4-FFF2-40B4-BE49-F238E27FC236}">
              <a16:creationId xmlns:a16="http://schemas.microsoft.com/office/drawing/2014/main" id="{23041CFE-4975-4326-90B7-BC3A101D81BB}"/>
            </a:ext>
          </a:extLst>
        </xdr:cNvPr>
        <xdr:cNvSpPr txBox="1"/>
      </xdr:nvSpPr>
      <xdr:spPr>
        <a:xfrm>
          <a:off x="3398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4" name="直線コネクタ 153">
          <a:extLst>
            <a:ext uri="{FF2B5EF4-FFF2-40B4-BE49-F238E27FC236}">
              <a16:creationId xmlns:a16="http://schemas.microsoft.com/office/drawing/2014/main" id="{089DC5E5-EBF7-4E42-9795-E9F117485A59}"/>
            </a:ext>
          </a:extLst>
        </xdr:cNvPr>
        <xdr:cNvCxnSpPr/>
      </xdr:nvCxnSpPr>
      <xdr:spPr>
        <a:xfrm>
          <a:off x="6858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5" name="テキスト ボックス 154">
          <a:extLst>
            <a:ext uri="{FF2B5EF4-FFF2-40B4-BE49-F238E27FC236}">
              <a16:creationId xmlns:a16="http://schemas.microsoft.com/office/drawing/2014/main" id="{302AC805-3722-4576-ADAA-48012DBB030E}"/>
            </a:ext>
          </a:extLst>
        </xdr:cNvPr>
        <xdr:cNvSpPr txBox="1"/>
      </xdr:nvSpPr>
      <xdr:spPr>
        <a:xfrm>
          <a:off x="3398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6" name="直線コネクタ 155">
          <a:extLst>
            <a:ext uri="{FF2B5EF4-FFF2-40B4-BE49-F238E27FC236}">
              <a16:creationId xmlns:a16="http://schemas.microsoft.com/office/drawing/2014/main" id="{AB4393DB-66ED-454A-AFB1-46B5D142583B}"/>
            </a:ext>
          </a:extLst>
        </xdr:cNvPr>
        <xdr:cNvCxnSpPr/>
      </xdr:nvCxnSpPr>
      <xdr:spPr>
        <a:xfrm>
          <a:off x="6858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7" name="テキスト ボックス 156">
          <a:extLst>
            <a:ext uri="{FF2B5EF4-FFF2-40B4-BE49-F238E27FC236}">
              <a16:creationId xmlns:a16="http://schemas.microsoft.com/office/drawing/2014/main" id="{B4B06D46-D504-4721-80F0-3CD6093967BF}"/>
            </a:ext>
          </a:extLst>
        </xdr:cNvPr>
        <xdr:cNvSpPr txBox="1"/>
      </xdr:nvSpPr>
      <xdr:spPr>
        <a:xfrm>
          <a:off x="3398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8" name="直線コネクタ 157">
          <a:extLst>
            <a:ext uri="{FF2B5EF4-FFF2-40B4-BE49-F238E27FC236}">
              <a16:creationId xmlns:a16="http://schemas.microsoft.com/office/drawing/2014/main" id="{03C51E24-ABAF-4462-9A16-08CDC9B07D56}"/>
            </a:ext>
          </a:extLst>
        </xdr:cNvPr>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59" name="テキスト ボックス 158">
          <a:extLst>
            <a:ext uri="{FF2B5EF4-FFF2-40B4-BE49-F238E27FC236}">
              <a16:creationId xmlns:a16="http://schemas.microsoft.com/office/drawing/2014/main" id="{263C7FA7-3F2C-4ACD-901F-1AB0AD7D4242}"/>
            </a:ext>
          </a:extLst>
        </xdr:cNvPr>
        <xdr:cNvSpPr txBox="1"/>
      </xdr:nvSpPr>
      <xdr:spPr>
        <a:xfrm>
          <a:off x="384961" y="86779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0" name="【体育館・プール】&#10;有形固定資産減価償却率グラフ枠">
          <a:extLst>
            <a:ext uri="{FF2B5EF4-FFF2-40B4-BE49-F238E27FC236}">
              <a16:creationId xmlns:a16="http://schemas.microsoft.com/office/drawing/2014/main" id="{84B3CC96-B8EF-438E-BFF6-71DABE45CB2D}"/>
            </a:ext>
          </a:extLst>
        </xdr:cNvPr>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66675</xdr:rowOff>
    </xdr:from>
    <xdr:to>
      <xdr:col>24</xdr:col>
      <xdr:colOff>62865</xdr:colOff>
      <xdr:row>64</xdr:row>
      <xdr:rowOff>70485</xdr:rowOff>
    </xdr:to>
    <xdr:cxnSp macro="">
      <xdr:nvCxnSpPr>
        <xdr:cNvPr id="161" name="直線コネクタ 160">
          <a:extLst>
            <a:ext uri="{FF2B5EF4-FFF2-40B4-BE49-F238E27FC236}">
              <a16:creationId xmlns:a16="http://schemas.microsoft.com/office/drawing/2014/main" id="{E2DCD128-9DE4-4E66-90D0-16352AB37AE7}"/>
            </a:ext>
          </a:extLst>
        </xdr:cNvPr>
        <xdr:cNvCxnSpPr/>
      </xdr:nvCxnSpPr>
      <xdr:spPr>
        <a:xfrm flipV="1">
          <a:off x="4177665" y="9318625"/>
          <a:ext cx="0" cy="1324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74312</xdr:rowOff>
    </xdr:from>
    <xdr:ext cx="405111" cy="259045"/>
    <xdr:sp macro="" textlink="">
      <xdr:nvSpPr>
        <xdr:cNvPr id="162" name="【体育館・プール】&#10;有形固定資産減価償却率最小値テキスト">
          <a:extLst>
            <a:ext uri="{FF2B5EF4-FFF2-40B4-BE49-F238E27FC236}">
              <a16:creationId xmlns:a16="http://schemas.microsoft.com/office/drawing/2014/main" id="{92BDB817-00AA-4583-9883-6403A280C217}"/>
            </a:ext>
          </a:extLst>
        </xdr:cNvPr>
        <xdr:cNvSpPr txBox="1"/>
      </xdr:nvSpPr>
      <xdr:spPr>
        <a:xfrm>
          <a:off x="4216400" y="10647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70485</xdr:rowOff>
    </xdr:from>
    <xdr:to>
      <xdr:col>24</xdr:col>
      <xdr:colOff>152400</xdr:colOff>
      <xdr:row>64</xdr:row>
      <xdr:rowOff>70485</xdr:rowOff>
    </xdr:to>
    <xdr:cxnSp macro="">
      <xdr:nvCxnSpPr>
        <xdr:cNvPr id="163" name="直線コネクタ 162">
          <a:extLst>
            <a:ext uri="{FF2B5EF4-FFF2-40B4-BE49-F238E27FC236}">
              <a16:creationId xmlns:a16="http://schemas.microsoft.com/office/drawing/2014/main" id="{55D121AD-2CA9-423C-AF0A-DADFCA1E800D}"/>
            </a:ext>
          </a:extLst>
        </xdr:cNvPr>
        <xdr:cNvCxnSpPr/>
      </xdr:nvCxnSpPr>
      <xdr:spPr>
        <a:xfrm>
          <a:off x="4108450" y="1064323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13352</xdr:rowOff>
    </xdr:from>
    <xdr:ext cx="405111" cy="259045"/>
    <xdr:sp macro="" textlink="">
      <xdr:nvSpPr>
        <xdr:cNvPr id="164" name="【体育館・プール】&#10;有形固定資産減価償却率最大値テキスト">
          <a:extLst>
            <a:ext uri="{FF2B5EF4-FFF2-40B4-BE49-F238E27FC236}">
              <a16:creationId xmlns:a16="http://schemas.microsoft.com/office/drawing/2014/main" id="{834B97EC-A43B-45CF-8FE8-B406FD698865}"/>
            </a:ext>
          </a:extLst>
        </xdr:cNvPr>
        <xdr:cNvSpPr txBox="1"/>
      </xdr:nvSpPr>
      <xdr:spPr>
        <a:xfrm>
          <a:off x="4216400" y="9100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66675</xdr:rowOff>
    </xdr:from>
    <xdr:to>
      <xdr:col>24</xdr:col>
      <xdr:colOff>152400</xdr:colOff>
      <xdr:row>56</xdr:row>
      <xdr:rowOff>66675</xdr:rowOff>
    </xdr:to>
    <xdr:cxnSp macro="">
      <xdr:nvCxnSpPr>
        <xdr:cNvPr id="165" name="直線コネクタ 164">
          <a:extLst>
            <a:ext uri="{FF2B5EF4-FFF2-40B4-BE49-F238E27FC236}">
              <a16:creationId xmlns:a16="http://schemas.microsoft.com/office/drawing/2014/main" id="{B90BFC7C-E111-4BBD-B720-699527F786ED}"/>
            </a:ext>
          </a:extLst>
        </xdr:cNvPr>
        <xdr:cNvCxnSpPr/>
      </xdr:nvCxnSpPr>
      <xdr:spPr>
        <a:xfrm>
          <a:off x="4108450" y="931862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64787</xdr:rowOff>
    </xdr:from>
    <xdr:ext cx="405111" cy="259045"/>
    <xdr:sp macro="" textlink="">
      <xdr:nvSpPr>
        <xdr:cNvPr id="166" name="【体育館・プール】&#10;有形固定資産減価償却率平均値テキスト">
          <a:extLst>
            <a:ext uri="{FF2B5EF4-FFF2-40B4-BE49-F238E27FC236}">
              <a16:creationId xmlns:a16="http://schemas.microsoft.com/office/drawing/2014/main" id="{37725272-6F4F-4678-AF2D-0F18B161850A}"/>
            </a:ext>
          </a:extLst>
        </xdr:cNvPr>
        <xdr:cNvSpPr txBox="1"/>
      </xdr:nvSpPr>
      <xdr:spPr>
        <a:xfrm>
          <a:off x="4216400" y="99771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86360</xdr:rowOff>
    </xdr:from>
    <xdr:to>
      <xdr:col>24</xdr:col>
      <xdr:colOff>114300</xdr:colOff>
      <xdr:row>61</xdr:row>
      <xdr:rowOff>16510</xdr:rowOff>
    </xdr:to>
    <xdr:sp macro="" textlink="">
      <xdr:nvSpPr>
        <xdr:cNvPr id="167" name="フローチャート: 判断 166">
          <a:extLst>
            <a:ext uri="{FF2B5EF4-FFF2-40B4-BE49-F238E27FC236}">
              <a16:creationId xmlns:a16="http://schemas.microsoft.com/office/drawing/2014/main" id="{809E15BA-C22D-4B4C-BDD1-DEAC9795C178}"/>
            </a:ext>
          </a:extLst>
        </xdr:cNvPr>
        <xdr:cNvSpPr/>
      </xdr:nvSpPr>
      <xdr:spPr>
        <a:xfrm>
          <a:off x="4127500" y="999871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73025</xdr:rowOff>
    </xdr:from>
    <xdr:to>
      <xdr:col>20</xdr:col>
      <xdr:colOff>38100</xdr:colOff>
      <xdr:row>61</xdr:row>
      <xdr:rowOff>3175</xdr:rowOff>
    </xdr:to>
    <xdr:sp macro="" textlink="">
      <xdr:nvSpPr>
        <xdr:cNvPr id="168" name="フローチャート: 判断 167">
          <a:extLst>
            <a:ext uri="{FF2B5EF4-FFF2-40B4-BE49-F238E27FC236}">
              <a16:creationId xmlns:a16="http://schemas.microsoft.com/office/drawing/2014/main" id="{AB16306B-D793-4710-AE9F-BC83AF2BC5EF}"/>
            </a:ext>
          </a:extLst>
        </xdr:cNvPr>
        <xdr:cNvSpPr/>
      </xdr:nvSpPr>
      <xdr:spPr>
        <a:xfrm>
          <a:off x="3384550" y="998537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154940</xdr:rowOff>
    </xdr:from>
    <xdr:to>
      <xdr:col>15</xdr:col>
      <xdr:colOff>101600</xdr:colOff>
      <xdr:row>60</xdr:row>
      <xdr:rowOff>85090</xdr:rowOff>
    </xdr:to>
    <xdr:sp macro="" textlink="">
      <xdr:nvSpPr>
        <xdr:cNvPr id="169" name="フローチャート: 判断 168">
          <a:extLst>
            <a:ext uri="{FF2B5EF4-FFF2-40B4-BE49-F238E27FC236}">
              <a16:creationId xmlns:a16="http://schemas.microsoft.com/office/drawing/2014/main" id="{EFFDD34D-6F52-4386-83E6-08B2DCDD03F0}"/>
            </a:ext>
          </a:extLst>
        </xdr:cNvPr>
        <xdr:cNvSpPr/>
      </xdr:nvSpPr>
      <xdr:spPr>
        <a:xfrm>
          <a:off x="2571750" y="99021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164465</xdr:rowOff>
    </xdr:from>
    <xdr:to>
      <xdr:col>10</xdr:col>
      <xdr:colOff>165100</xdr:colOff>
      <xdr:row>60</xdr:row>
      <xdr:rowOff>94615</xdr:rowOff>
    </xdr:to>
    <xdr:sp macro="" textlink="">
      <xdr:nvSpPr>
        <xdr:cNvPr id="170" name="フローチャート: 判断 169">
          <a:extLst>
            <a:ext uri="{FF2B5EF4-FFF2-40B4-BE49-F238E27FC236}">
              <a16:creationId xmlns:a16="http://schemas.microsoft.com/office/drawing/2014/main" id="{6A151FCA-B093-4117-9F24-DE919A37220F}"/>
            </a:ext>
          </a:extLst>
        </xdr:cNvPr>
        <xdr:cNvSpPr/>
      </xdr:nvSpPr>
      <xdr:spPr>
        <a:xfrm>
          <a:off x="1778000" y="991171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130175</xdr:rowOff>
    </xdr:from>
    <xdr:to>
      <xdr:col>6</xdr:col>
      <xdr:colOff>38100</xdr:colOff>
      <xdr:row>60</xdr:row>
      <xdr:rowOff>60325</xdr:rowOff>
    </xdr:to>
    <xdr:sp macro="" textlink="">
      <xdr:nvSpPr>
        <xdr:cNvPr id="171" name="フローチャート: 判断 170">
          <a:extLst>
            <a:ext uri="{FF2B5EF4-FFF2-40B4-BE49-F238E27FC236}">
              <a16:creationId xmlns:a16="http://schemas.microsoft.com/office/drawing/2014/main" id="{8E1ABB53-BB76-4EA1-876B-AC14F44371C9}"/>
            </a:ext>
          </a:extLst>
        </xdr:cNvPr>
        <xdr:cNvSpPr/>
      </xdr:nvSpPr>
      <xdr:spPr>
        <a:xfrm>
          <a:off x="984250" y="987742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E1937666-4EDF-4DE7-8263-BA0DB8D8569B}"/>
            </a:ext>
          </a:extLst>
        </xdr:cNvPr>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D4871010-6AC9-47AA-B772-215FBA75DA41}"/>
            </a:ext>
          </a:extLst>
        </xdr:cNvPr>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5D92C3F2-0A2F-4392-A81A-35B135BF40F6}"/>
            </a:ext>
          </a:extLst>
        </xdr:cNvPr>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6F7E9B56-1D42-4329-BE6F-EDE779586214}"/>
            </a:ext>
          </a:extLst>
        </xdr:cNvPr>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FE76B739-35DF-40A7-9570-E49F2F6F2350}"/>
            </a:ext>
          </a:extLst>
        </xdr:cNvPr>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25400</xdr:rowOff>
    </xdr:from>
    <xdr:to>
      <xdr:col>15</xdr:col>
      <xdr:colOff>101600</xdr:colOff>
      <xdr:row>57</xdr:row>
      <xdr:rowOff>127000</xdr:rowOff>
    </xdr:to>
    <xdr:sp macro="" textlink="">
      <xdr:nvSpPr>
        <xdr:cNvPr id="177" name="楕円 176">
          <a:extLst>
            <a:ext uri="{FF2B5EF4-FFF2-40B4-BE49-F238E27FC236}">
              <a16:creationId xmlns:a16="http://schemas.microsoft.com/office/drawing/2014/main" id="{63389AEF-27C3-41E0-829C-A62ECE12DB8B}"/>
            </a:ext>
          </a:extLst>
        </xdr:cNvPr>
        <xdr:cNvSpPr/>
      </xdr:nvSpPr>
      <xdr:spPr>
        <a:xfrm>
          <a:off x="2571750" y="944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57</xdr:row>
      <xdr:rowOff>25400</xdr:rowOff>
    </xdr:from>
    <xdr:to>
      <xdr:col>10</xdr:col>
      <xdr:colOff>165100</xdr:colOff>
      <xdr:row>57</xdr:row>
      <xdr:rowOff>127000</xdr:rowOff>
    </xdr:to>
    <xdr:sp macro="" textlink="">
      <xdr:nvSpPr>
        <xdr:cNvPr id="178" name="楕円 177">
          <a:extLst>
            <a:ext uri="{FF2B5EF4-FFF2-40B4-BE49-F238E27FC236}">
              <a16:creationId xmlns:a16="http://schemas.microsoft.com/office/drawing/2014/main" id="{D2BE0468-F178-4E4F-9DE6-08D6EF8C0770}"/>
            </a:ext>
          </a:extLst>
        </xdr:cNvPr>
        <xdr:cNvSpPr/>
      </xdr:nvSpPr>
      <xdr:spPr>
        <a:xfrm>
          <a:off x="1778000" y="944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76200</xdr:rowOff>
    </xdr:from>
    <xdr:to>
      <xdr:col>15</xdr:col>
      <xdr:colOff>50800</xdr:colOff>
      <xdr:row>57</xdr:row>
      <xdr:rowOff>76200</xdr:rowOff>
    </xdr:to>
    <xdr:cxnSp macro="">
      <xdr:nvCxnSpPr>
        <xdr:cNvPr id="179" name="直線コネクタ 178">
          <a:extLst>
            <a:ext uri="{FF2B5EF4-FFF2-40B4-BE49-F238E27FC236}">
              <a16:creationId xmlns:a16="http://schemas.microsoft.com/office/drawing/2014/main" id="{921F5967-EF54-4D45-8ED3-CC73EDADAA79}"/>
            </a:ext>
          </a:extLst>
        </xdr:cNvPr>
        <xdr:cNvCxnSpPr/>
      </xdr:nvCxnSpPr>
      <xdr:spPr>
        <a:xfrm>
          <a:off x="1828800" y="949325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56</xdr:row>
      <xdr:rowOff>156845</xdr:rowOff>
    </xdr:from>
    <xdr:to>
      <xdr:col>6</xdr:col>
      <xdr:colOff>38100</xdr:colOff>
      <xdr:row>57</xdr:row>
      <xdr:rowOff>86995</xdr:rowOff>
    </xdr:to>
    <xdr:sp macro="" textlink="">
      <xdr:nvSpPr>
        <xdr:cNvPr id="180" name="楕円 179">
          <a:extLst>
            <a:ext uri="{FF2B5EF4-FFF2-40B4-BE49-F238E27FC236}">
              <a16:creationId xmlns:a16="http://schemas.microsoft.com/office/drawing/2014/main" id="{81C3E745-4D73-4E49-8990-CFDFFEAD572A}"/>
            </a:ext>
          </a:extLst>
        </xdr:cNvPr>
        <xdr:cNvSpPr/>
      </xdr:nvSpPr>
      <xdr:spPr>
        <a:xfrm>
          <a:off x="984250" y="940879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36195</xdr:rowOff>
    </xdr:from>
    <xdr:to>
      <xdr:col>10</xdr:col>
      <xdr:colOff>114300</xdr:colOff>
      <xdr:row>57</xdr:row>
      <xdr:rowOff>76200</xdr:rowOff>
    </xdr:to>
    <xdr:cxnSp macro="">
      <xdr:nvCxnSpPr>
        <xdr:cNvPr id="181" name="直線コネクタ 180">
          <a:extLst>
            <a:ext uri="{FF2B5EF4-FFF2-40B4-BE49-F238E27FC236}">
              <a16:creationId xmlns:a16="http://schemas.microsoft.com/office/drawing/2014/main" id="{3EB4A66A-430F-41E1-8D4D-DD4006224ECC}"/>
            </a:ext>
          </a:extLst>
        </xdr:cNvPr>
        <xdr:cNvCxnSpPr/>
      </xdr:nvCxnSpPr>
      <xdr:spPr>
        <a:xfrm>
          <a:off x="1028700" y="9453245"/>
          <a:ext cx="8001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19702</xdr:rowOff>
    </xdr:from>
    <xdr:ext cx="405111" cy="259045"/>
    <xdr:sp macro="" textlink="">
      <xdr:nvSpPr>
        <xdr:cNvPr id="182" name="n_1aveValue【体育館・プール】&#10;有形固定資産減価償却率">
          <a:extLst>
            <a:ext uri="{FF2B5EF4-FFF2-40B4-BE49-F238E27FC236}">
              <a16:creationId xmlns:a16="http://schemas.microsoft.com/office/drawing/2014/main" id="{A4594403-6C5A-44F5-9BFA-C672A1EA20CA}"/>
            </a:ext>
          </a:extLst>
        </xdr:cNvPr>
        <xdr:cNvSpPr txBox="1"/>
      </xdr:nvSpPr>
      <xdr:spPr>
        <a:xfrm>
          <a:off x="3239144" y="9766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76217</xdr:rowOff>
    </xdr:from>
    <xdr:ext cx="405111" cy="259045"/>
    <xdr:sp macro="" textlink="">
      <xdr:nvSpPr>
        <xdr:cNvPr id="183" name="n_2aveValue【体育館・プール】&#10;有形固定資産減価償却率">
          <a:extLst>
            <a:ext uri="{FF2B5EF4-FFF2-40B4-BE49-F238E27FC236}">
              <a16:creationId xmlns:a16="http://schemas.microsoft.com/office/drawing/2014/main" id="{46E8A5EB-0B27-4928-8094-9C8FD4FACBE9}"/>
            </a:ext>
          </a:extLst>
        </xdr:cNvPr>
        <xdr:cNvSpPr txBox="1"/>
      </xdr:nvSpPr>
      <xdr:spPr>
        <a:xfrm>
          <a:off x="24390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85742</xdr:rowOff>
    </xdr:from>
    <xdr:ext cx="405111" cy="259045"/>
    <xdr:sp macro="" textlink="">
      <xdr:nvSpPr>
        <xdr:cNvPr id="184" name="n_3aveValue【体育館・プール】&#10;有形固定資産減価償却率">
          <a:extLst>
            <a:ext uri="{FF2B5EF4-FFF2-40B4-BE49-F238E27FC236}">
              <a16:creationId xmlns:a16="http://schemas.microsoft.com/office/drawing/2014/main" id="{0F3B8603-66A1-465C-A861-57564DDD681F}"/>
            </a:ext>
          </a:extLst>
        </xdr:cNvPr>
        <xdr:cNvSpPr txBox="1"/>
      </xdr:nvSpPr>
      <xdr:spPr>
        <a:xfrm>
          <a:off x="1645294" y="999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51452</xdr:rowOff>
    </xdr:from>
    <xdr:ext cx="405111" cy="259045"/>
    <xdr:sp macro="" textlink="">
      <xdr:nvSpPr>
        <xdr:cNvPr id="185" name="n_4aveValue【体育館・プール】&#10;有形固定資産減価償却率">
          <a:extLst>
            <a:ext uri="{FF2B5EF4-FFF2-40B4-BE49-F238E27FC236}">
              <a16:creationId xmlns:a16="http://schemas.microsoft.com/office/drawing/2014/main" id="{C0933E16-CAE8-4F76-9880-12A262433AB0}"/>
            </a:ext>
          </a:extLst>
        </xdr:cNvPr>
        <xdr:cNvSpPr txBox="1"/>
      </xdr:nvSpPr>
      <xdr:spPr>
        <a:xfrm>
          <a:off x="851544" y="996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143527</xdr:rowOff>
    </xdr:from>
    <xdr:ext cx="405111" cy="259045"/>
    <xdr:sp macro="" textlink="">
      <xdr:nvSpPr>
        <xdr:cNvPr id="186" name="n_2mainValue【体育館・プール】&#10;有形固定資産減価償却率">
          <a:extLst>
            <a:ext uri="{FF2B5EF4-FFF2-40B4-BE49-F238E27FC236}">
              <a16:creationId xmlns:a16="http://schemas.microsoft.com/office/drawing/2014/main" id="{7526095A-9EA1-4F85-B9A6-48451D140B96}"/>
            </a:ext>
          </a:extLst>
        </xdr:cNvPr>
        <xdr:cNvSpPr txBox="1"/>
      </xdr:nvSpPr>
      <xdr:spPr>
        <a:xfrm>
          <a:off x="2439044" y="923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143527</xdr:rowOff>
    </xdr:from>
    <xdr:ext cx="405111" cy="259045"/>
    <xdr:sp macro="" textlink="">
      <xdr:nvSpPr>
        <xdr:cNvPr id="187" name="n_3mainValue【体育館・プール】&#10;有形固定資産減価償却率">
          <a:extLst>
            <a:ext uri="{FF2B5EF4-FFF2-40B4-BE49-F238E27FC236}">
              <a16:creationId xmlns:a16="http://schemas.microsoft.com/office/drawing/2014/main" id="{AC5D439C-EEA3-4BB4-8ED8-B532D854D4A3}"/>
            </a:ext>
          </a:extLst>
        </xdr:cNvPr>
        <xdr:cNvSpPr txBox="1"/>
      </xdr:nvSpPr>
      <xdr:spPr>
        <a:xfrm>
          <a:off x="1645294" y="923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103522</xdr:rowOff>
    </xdr:from>
    <xdr:ext cx="405111" cy="259045"/>
    <xdr:sp macro="" textlink="">
      <xdr:nvSpPr>
        <xdr:cNvPr id="188" name="n_4mainValue【体育館・プール】&#10;有形固定資産減価償却率">
          <a:extLst>
            <a:ext uri="{FF2B5EF4-FFF2-40B4-BE49-F238E27FC236}">
              <a16:creationId xmlns:a16="http://schemas.microsoft.com/office/drawing/2014/main" id="{1C98C222-83ED-4C32-A427-58A867FE382E}"/>
            </a:ext>
          </a:extLst>
        </xdr:cNvPr>
        <xdr:cNvSpPr txBox="1"/>
      </xdr:nvSpPr>
      <xdr:spPr>
        <a:xfrm>
          <a:off x="851544" y="919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9" name="正方形/長方形 188">
          <a:extLst>
            <a:ext uri="{FF2B5EF4-FFF2-40B4-BE49-F238E27FC236}">
              <a16:creationId xmlns:a16="http://schemas.microsoft.com/office/drawing/2014/main" id="{BB0A6A77-ECC2-4214-9520-F0FD1B45BA1E}"/>
            </a:ext>
          </a:extLst>
        </xdr:cNvPr>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0" name="正方形/長方形 189">
          <a:extLst>
            <a:ext uri="{FF2B5EF4-FFF2-40B4-BE49-F238E27FC236}">
              <a16:creationId xmlns:a16="http://schemas.microsoft.com/office/drawing/2014/main" id="{7EDEEEC3-1A60-43C2-AB45-719C5863D756}"/>
            </a:ext>
          </a:extLst>
        </xdr:cNvPr>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1" name="正方形/長方形 190">
          <a:extLst>
            <a:ext uri="{FF2B5EF4-FFF2-40B4-BE49-F238E27FC236}">
              <a16:creationId xmlns:a16="http://schemas.microsoft.com/office/drawing/2014/main" id="{5D6A6DC1-75D4-48D2-85AA-9EE6BF501A03}"/>
            </a:ext>
          </a:extLst>
        </xdr:cNvPr>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2" name="正方形/長方形 191">
          <a:extLst>
            <a:ext uri="{FF2B5EF4-FFF2-40B4-BE49-F238E27FC236}">
              <a16:creationId xmlns:a16="http://schemas.microsoft.com/office/drawing/2014/main" id="{7498BF77-1F0D-4FF7-81A0-53F25D652F4B}"/>
            </a:ext>
          </a:extLst>
        </xdr:cNvPr>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3" name="正方形/長方形 192">
          <a:extLst>
            <a:ext uri="{FF2B5EF4-FFF2-40B4-BE49-F238E27FC236}">
              <a16:creationId xmlns:a16="http://schemas.microsoft.com/office/drawing/2014/main" id="{B36ED46E-1969-474D-81BC-CD6349CB17B0}"/>
            </a:ext>
          </a:extLst>
        </xdr:cNvPr>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4" name="正方形/長方形 193">
          <a:extLst>
            <a:ext uri="{FF2B5EF4-FFF2-40B4-BE49-F238E27FC236}">
              <a16:creationId xmlns:a16="http://schemas.microsoft.com/office/drawing/2014/main" id="{2B3A5ECC-DED9-474F-899B-CF94EE9870D4}"/>
            </a:ext>
          </a:extLst>
        </xdr:cNvPr>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5" name="正方形/長方形 194">
          <a:extLst>
            <a:ext uri="{FF2B5EF4-FFF2-40B4-BE49-F238E27FC236}">
              <a16:creationId xmlns:a16="http://schemas.microsoft.com/office/drawing/2014/main" id="{874F1603-F76F-446E-B232-30AFAA19DC59}"/>
            </a:ext>
          </a:extLst>
        </xdr:cNvPr>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6" name="正方形/長方形 195">
          <a:extLst>
            <a:ext uri="{FF2B5EF4-FFF2-40B4-BE49-F238E27FC236}">
              <a16:creationId xmlns:a16="http://schemas.microsoft.com/office/drawing/2014/main" id="{038C1E43-7829-4DBA-A91F-B0A8706256E0}"/>
            </a:ext>
          </a:extLst>
        </xdr:cNvPr>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7" name="テキスト ボックス 196">
          <a:extLst>
            <a:ext uri="{FF2B5EF4-FFF2-40B4-BE49-F238E27FC236}">
              <a16:creationId xmlns:a16="http://schemas.microsoft.com/office/drawing/2014/main" id="{F74AA17A-CA4B-428B-AD1C-6C8C1594A15E}"/>
            </a:ext>
          </a:extLst>
        </xdr:cNvPr>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8" name="直線コネクタ 197">
          <a:extLst>
            <a:ext uri="{FF2B5EF4-FFF2-40B4-BE49-F238E27FC236}">
              <a16:creationId xmlns:a16="http://schemas.microsoft.com/office/drawing/2014/main" id="{79D1A11F-4551-4B75-ADFE-BB9DF4B5686F}"/>
            </a:ext>
          </a:extLst>
        </xdr:cNvPr>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9" name="直線コネクタ 198">
          <a:extLst>
            <a:ext uri="{FF2B5EF4-FFF2-40B4-BE49-F238E27FC236}">
              <a16:creationId xmlns:a16="http://schemas.microsoft.com/office/drawing/2014/main" id="{651EC6B6-2E71-4E9D-85E2-BB7BE681380B}"/>
            </a:ext>
          </a:extLst>
        </xdr:cNvPr>
        <xdr:cNvCxnSpPr/>
      </xdr:nvCxnSpPr>
      <xdr:spPr>
        <a:xfrm>
          <a:off x="5956300" y="1070337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00" name="テキスト ボックス 199">
          <a:extLst>
            <a:ext uri="{FF2B5EF4-FFF2-40B4-BE49-F238E27FC236}">
              <a16:creationId xmlns:a16="http://schemas.microsoft.com/office/drawing/2014/main" id="{B6B353C0-4F43-4620-BE46-900B514B36E3}"/>
            </a:ext>
          </a:extLst>
        </xdr:cNvPr>
        <xdr:cNvSpPr txBox="1"/>
      </xdr:nvSpPr>
      <xdr:spPr>
        <a:xfrm>
          <a:off x="552722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1" name="直線コネクタ 200">
          <a:extLst>
            <a:ext uri="{FF2B5EF4-FFF2-40B4-BE49-F238E27FC236}">
              <a16:creationId xmlns:a16="http://schemas.microsoft.com/office/drawing/2014/main" id="{4E26DDCB-3641-4E75-93D6-445653AE92B4}"/>
            </a:ext>
          </a:extLst>
        </xdr:cNvPr>
        <xdr:cNvCxnSpPr/>
      </xdr:nvCxnSpPr>
      <xdr:spPr>
        <a:xfrm>
          <a:off x="5956300" y="1038950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02" name="テキスト ボックス 201">
          <a:extLst>
            <a:ext uri="{FF2B5EF4-FFF2-40B4-BE49-F238E27FC236}">
              <a16:creationId xmlns:a16="http://schemas.microsoft.com/office/drawing/2014/main" id="{79CCFF60-2460-499B-81D9-71F27A35A454}"/>
            </a:ext>
          </a:extLst>
        </xdr:cNvPr>
        <xdr:cNvSpPr txBox="1"/>
      </xdr:nvSpPr>
      <xdr:spPr>
        <a:xfrm>
          <a:off x="5527221" y="102472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3" name="直線コネクタ 202">
          <a:extLst>
            <a:ext uri="{FF2B5EF4-FFF2-40B4-BE49-F238E27FC236}">
              <a16:creationId xmlns:a16="http://schemas.microsoft.com/office/drawing/2014/main" id="{4A7D5956-DE5A-4EF4-B5F4-213A6D47255E}"/>
            </a:ext>
          </a:extLst>
        </xdr:cNvPr>
        <xdr:cNvCxnSpPr/>
      </xdr:nvCxnSpPr>
      <xdr:spPr>
        <a:xfrm>
          <a:off x="5956300" y="1007563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04" name="テキスト ボックス 203">
          <a:extLst>
            <a:ext uri="{FF2B5EF4-FFF2-40B4-BE49-F238E27FC236}">
              <a16:creationId xmlns:a16="http://schemas.microsoft.com/office/drawing/2014/main" id="{FF2863DB-944E-4EFF-A039-B7A85BF450CA}"/>
            </a:ext>
          </a:extLst>
        </xdr:cNvPr>
        <xdr:cNvSpPr txBox="1"/>
      </xdr:nvSpPr>
      <xdr:spPr>
        <a:xfrm>
          <a:off x="5527221" y="99334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5" name="直線コネクタ 204">
          <a:extLst>
            <a:ext uri="{FF2B5EF4-FFF2-40B4-BE49-F238E27FC236}">
              <a16:creationId xmlns:a16="http://schemas.microsoft.com/office/drawing/2014/main" id="{A262A062-578B-4CA6-A768-DC95BA4B66D2}"/>
            </a:ext>
          </a:extLst>
        </xdr:cNvPr>
        <xdr:cNvCxnSpPr/>
      </xdr:nvCxnSpPr>
      <xdr:spPr>
        <a:xfrm>
          <a:off x="5956300" y="975541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06" name="テキスト ボックス 205">
          <a:extLst>
            <a:ext uri="{FF2B5EF4-FFF2-40B4-BE49-F238E27FC236}">
              <a16:creationId xmlns:a16="http://schemas.microsoft.com/office/drawing/2014/main" id="{DFF946DE-3D15-4FCC-A2C3-2EF30D4FFA1A}"/>
            </a:ext>
          </a:extLst>
        </xdr:cNvPr>
        <xdr:cNvSpPr txBox="1"/>
      </xdr:nvSpPr>
      <xdr:spPr>
        <a:xfrm>
          <a:off x="5527221" y="96195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7" name="直線コネクタ 206">
          <a:extLst>
            <a:ext uri="{FF2B5EF4-FFF2-40B4-BE49-F238E27FC236}">
              <a16:creationId xmlns:a16="http://schemas.microsoft.com/office/drawing/2014/main" id="{96B7C028-ACA3-4B75-B2BA-53A5633F3984}"/>
            </a:ext>
          </a:extLst>
        </xdr:cNvPr>
        <xdr:cNvCxnSpPr/>
      </xdr:nvCxnSpPr>
      <xdr:spPr>
        <a:xfrm>
          <a:off x="5956300" y="94415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08" name="テキスト ボックス 207">
          <a:extLst>
            <a:ext uri="{FF2B5EF4-FFF2-40B4-BE49-F238E27FC236}">
              <a16:creationId xmlns:a16="http://schemas.microsoft.com/office/drawing/2014/main" id="{8324FFF4-2D92-4E58-8389-0C27ACEFBCFD}"/>
            </a:ext>
          </a:extLst>
        </xdr:cNvPr>
        <xdr:cNvSpPr txBox="1"/>
      </xdr:nvSpPr>
      <xdr:spPr>
        <a:xfrm>
          <a:off x="5527221" y="93056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9" name="直線コネクタ 208">
          <a:extLst>
            <a:ext uri="{FF2B5EF4-FFF2-40B4-BE49-F238E27FC236}">
              <a16:creationId xmlns:a16="http://schemas.microsoft.com/office/drawing/2014/main" id="{7652D45F-9B1D-40C1-8A38-3ED6CC91B925}"/>
            </a:ext>
          </a:extLst>
        </xdr:cNvPr>
        <xdr:cNvCxnSpPr/>
      </xdr:nvCxnSpPr>
      <xdr:spPr>
        <a:xfrm>
          <a:off x="5956300" y="912767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10" name="テキスト ボックス 209">
          <a:extLst>
            <a:ext uri="{FF2B5EF4-FFF2-40B4-BE49-F238E27FC236}">
              <a16:creationId xmlns:a16="http://schemas.microsoft.com/office/drawing/2014/main" id="{DE79B4CB-B5AF-40E9-9C11-A8F5B6E7CEF0}"/>
            </a:ext>
          </a:extLst>
        </xdr:cNvPr>
        <xdr:cNvSpPr txBox="1"/>
      </xdr:nvSpPr>
      <xdr:spPr>
        <a:xfrm>
          <a:off x="5527221" y="89917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a:extLst>
            <a:ext uri="{FF2B5EF4-FFF2-40B4-BE49-F238E27FC236}">
              <a16:creationId xmlns:a16="http://schemas.microsoft.com/office/drawing/2014/main" id="{5197CB37-7F07-4321-93CE-7255CB70468C}"/>
            </a:ext>
          </a:extLst>
        </xdr:cNvPr>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2" name="テキスト ボックス 211">
          <a:extLst>
            <a:ext uri="{FF2B5EF4-FFF2-40B4-BE49-F238E27FC236}">
              <a16:creationId xmlns:a16="http://schemas.microsoft.com/office/drawing/2014/main" id="{E7CFC01D-28A9-4DEC-B911-3A01E95C1D3F}"/>
            </a:ext>
          </a:extLst>
        </xdr:cNvPr>
        <xdr:cNvSpPr txBox="1"/>
      </xdr:nvSpPr>
      <xdr:spPr>
        <a:xfrm>
          <a:off x="55272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体育館・プール】&#10;一人当たり面積グラフ枠">
          <a:extLst>
            <a:ext uri="{FF2B5EF4-FFF2-40B4-BE49-F238E27FC236}">
              <a16:creationId xmlns:a16="http://schemas.microsoft.com/office/drawing/2014/main" id="{3E047EEC-3F92-4CA1-9920-0E6921EA865A}"/>
            </a:ext>
          </a:extLst>
        </xdr:cNvPr>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153488</xdr:rowOff>
    </xdr:from>
    <xdr:to>
      <xdr:col>54</xdr:col>
      <xdr:colOff>189865</xdr:colOff>
      <xdr:row>64</xdr:row>
      <xdr:rowOff>99604</xdr:rowOff>
    </xdr:to>
    <xdr:cxnSp macro="">
      <xdr:nvCxnSpPr>
        <xdr:cNvPr id="214" name="直線コネクタ 213">
          <a:extLst>
            <a:ext uri="{FF2B5EF4-FFF2-40B4-BE49-F238E27FC236}">
              <a16:creationId xmlns:a16="http://schemas.microsoft.com/office/drawing/2014/main" id="{63616229-F7DF-4464-AE75-3B683A1B039F}"/>
            </a:ext>
          </a:extLst>
        </xdr:cNvPr>
        <xdr:cNvCxnSpPr/>
      </xdr:nvCxnSpPr>
      <xdr:spPr>
        <a:xfrm flipV="1">
          <a:off x="9429115" y="9240338"/>
          <a:ext cx="0" cy="1432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103431</xdr:rowOff>
    </xdr:from>
    <xdr:ext cx="469744" cy="259045"/>
    <xdr:sp macro="" textlink="">
      <xdr:nvSpPr>
        <xdr:cNvPr id="215" name="【体育館・プール】&#10;一人当たり面積最小値テキスト">
          <a:extLst>
            <a:ext uri="{FF2B5EF4-FFF2-40B4-BE49-F238E27FC236}">
              <a16:creationId xmlns:a16="http://schemas.microsoft.com/office/drawing/2014/main" id="{9357DBBE-1BAE-4754-A43B-4E09032BF4AD}"/>
            </a:ext>
          </a:extLst>
        </xdr:cNvPr>
        <xdr:cNvSpPr txBox="1"/>
      </xdr:nvSpPr>
      <xdr:spPr>
        <a:xfrm>
          <a:off x="9467850" y="10676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99604</xdr:rowOff>
    </xdr:from>
    <xdr:to>
      <xdr:col>55</xdr:col>
      <xdr:colOff>88900</xdr:colOff>
      <xdr:row>64</xdr:row>
      <xdr:rowOff>99604</xdr:rowOff>
    </xdr:to>
    <xdr:cxnSp macro="">
      <xdr:nvCxnSpPr>
        <xdr:cNvPr id="216" name="直線コネクタ 215">
          <a:extLst>
            <a:ext uri="{FF2B5EF4-FFF2-40B4-BE49-F238E27FC236}">
              <a16:creationId xmlns:a16="http://schemas.microsoft.com/office/drawing/2014/main" id="{BC6F4312-F1B7-4076-9598-8F4F79A3DDC2}"/>
            </a:ext>
          </a:extLst>
        </xdr:cNvPr>
        <xdr:cNvCxnSpPr/>
      </xdr:nvCxnSpPr>
      <xdr:spPr>
        <a:xfrm>
          <a:off x="9359900" y="1067235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100165</xdr:rowOff>
    </xdr:from>
    <xdr:ext cx="469744" cy="259045"/>
    <xdr:sp macro="" textlink="">
      <xdr:nvSpPr>
        <xdr:cNvPr id="217" name="【体育館・プール】&#10;一人当たり面積最大値テキスト">
          <a:extLst>
            <a:ext uri="{FF2B5EF4-FFF2-40B4-BE49-F238E27FC236}">
              <a16:creationId xmlns:a16="http://schemas.microsoft.com/office/drawing/2014/main" id="{BC290085-FE0F-443B-A8DA-3F89ABF83E1A}"/>
            </a:ext>
          </a:extLst>
        </xdr:cNvPr>
        <xdr:cNvSpPr txBox="1"/>
      </xdr:nvSpPr>
      <xdr:spPr>
        <a:xfrm>
          <a:off x="9467850" y="9021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153488</xdr:rowOff>
    </xdr:from>
    <xdr:to>
      <xdr:col>55</xdr:col>
      <xdr:colOff>88900</xdr:colOff>
      <xdr:row>55</xdr:row>
      <xdr:rowOff>153488</xdr:rowOff>
    </xdr:to>
    <xdr:cxnSp macro="">
      <xdr:nvCxnSpPr>
        <xdr:cNvPr id="218" name="直線コネクタ 217">
          <a:extLst>
            <a:ext uri="{FF2B5EF4-FFF2-40B4-BE49-F238E27FC236}">
              <a16:creationId xmlns:a16="http://schemas.microsoft.com/office/drawing/2014/main" id="{B6C40048-2147-4071-AF51-8421DC5D5AD9}"/>
            </a:ext>
          </a:extLst>
        </xdr:cNvPr>
        <xdr:cNvCxnSpPr/>
      </xdr:nvCxnSpPr>
      <xdr:spPr>
        <a:xfrm>
          <a:off x="9359900" y="924033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59889</xdr:rowOff>
    </xdr:from>
    <xdr:ext cx="469744" cy="259045"/>
    <xdr:sp macro="" textlink="">
      <xdr:nvSpPr>
        <xdr:cNvPr id="219" name="【体育館・プール】&#10;一人当たり面積平均値テキスト">
          <a:extLst>
            <a:ext uri="{FF2B5EF4-FFF2-40B4-BE49-F238E27FC236}">
              <a16:creationId xmlns:a16="http://schemas.microsoft.com/office/drawing/2014/main" id="{9E6E22E2-57CD-4D93-8875-3247D7C9CFFA}"/>
            </a:ext>
          </a:extLst>
        </xdr:cNvPr>
        <xdr:cNvSpPr txBox="1"/>
      </xdr:nvSpPr>
      <xdr:spPr>
        <a:xfrm>
          <a:off x="9467850" y="101373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81462</xdr:rowOff>
    </xdr:from>
    <xdr:to>
      <xdr:col>55</xdr:col>
      <xdr:colOff>50800</xdr:colOff>
      <xdr:row>62</xdr:row>
      <xdr:rowOff>11612</xdr:rowOff>
    </xdr:to>
    <xdr:sp macro="" textlink="">
      <xdr:nvSpPr>
        <xdr:cNvPr id="220" name="フローチャート: 判断 219">
          <a:extLst>
            <a:ext uri="{FF2B5EF4-FFF2-40B4-BE49-F238E27FC236}">
              <a16:creationId xmlns:a16="http://schemas.microsoft.com/office/drawing/2014/main" id="{DFAEDE3A-250D-4C0B-8337-9EE14E59439C}"/>
            </a:ext>
          </a:extLst>
        </xdr:cNvPr>
        <xdr:cNvSpPr/>
      </xdr:nvSpPr>
      <xdr:spPr>
        <a:xfrm>
          <a:off x="9398000" y="1015891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97790</xdr:rowOff>
    </xdr:from>
    <xdr:to>
      <xdr:col>50</xdr:col>
      <xdr:colOff>165100</xdr:colOff>
      <xdr:row>62</xdr:row>
      <xdr:rowOff>27940</xdr:rowOff>
    </xdr:to>
    <xdr:sp macro="" textlink="">
      <xdr:nvSpPr>
        <xdr:cNvPr id="221" name="フローチャート: 判断 220">
          <a:extLst>
            <a:ext uri="{FF2B5EF4-FFF2-40B4-BE49-F238E27FC236}">
              <a16:creationId xmlns:a16="http://schemas.microsoft.com/office/drawing/2014/main" id="{AA4888FA-C908-413C-95E3-5F8339D2F277}"/>
            </a:ext>
          </a:extLst>
        </xdr:cNvPr>
        <xdr:cNvSpPr/>
      </xdr:nvSpPr>
      <xdr:spPr>
        <a:xfrm>
          <a:off x="8636000" y="101752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117384</xdr:rowOff>
    </xdr:from>
    <xdr:to>
      <xdr:col>46</xdr:col>
      <xdr:colOff>38100</xdr:colOff>
      <xdr:row>63</xdr:row>
      <xdr:rowOff>47534</xdr:rowOff>
    </xdr:to>
    <xdr:sp macro="" textlink="">
      <xdr:nvSpPr>
        <xdr:cNvPr id="222" name="フローチャート: 判断 221">
          <a:extLst>
            <a:ext uri="{FF2B5EF4-FFF2-40B4-BE49-F238E27FC236}">
              <a16:creationId xmlns:a16="http://schemas.microsoft.com/office/drawing/2014/main" id="{23B01AA3-504E-4B7F-AC7F-5EA040B0F935}"/>
            </a:ext>
          </a:extLst>
        </xdr:cNvPr>
        <xdr:cNvSpPr/>
      </xdr:nvSpPr>
      <xdr:spPr>
        <a:xfrm>
          <a:off x="7842250" y="1035993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52070</xdr:rowOff>
    </xdr:from>
    <xdr:to>
      <xdr:col>41</xdr:col>
      <xdr:colOff>101600</xdr:colOff>
      <xdr:row>62</xdr:row>
      <xdr:rowOff>153670</xdr:rowOff>
    </xdr:to>
    <xdr:sp macro="" textlink="">
      <xdr:nvSpPr>
        <xdr:cNvPr id="223" name="フローチャート: 判断 222">
          <a:extLst>
            <a:ext uri="{FF2B5EF4-FFF2-40B4-BE49-F238E27FC236}">
              <a16:creationId xmlns:a16="http://schemas.microsoft.com/office/drawing/2014/main" id="{B67F3351-5573-4421-8D8C-753BD436C8D8}"/>
            </a:ext>
          </a:extLst>
        </xdr:cNvPr>
        <xdr:cNvSpPr/>
      </xdr:nvSpPr>
      <xdr:spPr>
        <a:xfrm>
          <a:off x="7029450" y="1029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48804</xdr:rowOff>
    </xdr:from>
    <xdr:to>
      <xdr:col>36</xdr:col>
      <xdr:colOff>165100</xdr:colOff>
      <xdr:row>62</xdr:row>
      <xdr:rowOff>150404</xdr:rowOff>
    </xdr:to>
    <xdr:sp macro="" textlink="">
      <xdr:nvSpPr>
        <xdr:cNvPr id="224" name="フローチャート: 判断 223">
          <a:extLst>
            <a:ext uri="{FF2B5EF4-FFF2-40B4-BE49-F238E27FC236}">
              <a16:creationId xmlns:a16="http://schemas.microsoft.com/office/drawing/2014/main" id="{DC2263FC-ECA3-48FB-850E-AA3FB1651457}"/>
            </a:ext>
          </a:extLst>
        </xdr:cNvPr>
        <xdr:cNvSpPr/>
      </xdr:nvSpPr>
      <xdr:spPr>
        <a:xfrm>
          <a:off x="6235700" y="1029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84E82BD7-3766-4DA4-B445-ED7544B0ECCA}"/>
            </a:ext>
          </a:extLst>
        </xdr:cNvPr>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1A871C45-E9C6-4F04-9786-700BD7409B5C}"/>
            </a:ext>
          </a:extLst>
        </xdr:cNvPr>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52E981A5-D6C1-4B10-B73A-484ABF1E3EF7}"/>
            </a:ext>
          </a:extLst>
        </xdr:cNvPr>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8D300FD2-3333-4D10-AA57-F0068AF95908}"/>
            </a:ext>
          </a:extLst>
        </xdr:cNvPr>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1A1F22AD-85AC-4017-8FC4-F040EFF4F41B}"/>
            </a:ext>
          </a:extLst>
        </xdr:cNvPr>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120650</xdr:rowOff>
    </xdr:from>
    <xdr:to>
      <xdr:col>46</xdr:col>
      <xdr:colOff>38100</xdr:colOff>
      <xdr:row>63</xdr:row>
      <xdr:rowOff>50800</xdr:rowOff>
    </xdr:to>
    <xdr:sp macro="" textlink="">
      <xdr:nvSpPr>
        <xdr:cNvPr id="230" name="楕円 229">
          <a:extLst>
            <a:ext uri="{FF2B5EF4-FFF2-40B4-BE49-F238E27FC236}">
              <a16:creationId xmlns:a16="http://schemas.microsoft.com/office/drawing/2014/main" id="{C5F281C0-A02D-455D-A019-65FE1B8F9172}"/>
            </a:ext>
          </a:extLst>
        </xdr:cNvPr>
        <xdr:cNvSpPr/>
      </xdr:nvSpPr>
      <xdr:spPr>
        <a:xfrm>
          <a:off x="7842250" y="10363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123916</xdr:rowOff>
    </xdr:from>
    <xdr:to>
      <xdr:col>41</xdr:col>
      <xdr:colOff>101600</xdr:colOff>
      <xdr:row>63</xdr:row>
      <xdr:rowOff>54066</xdr:rowOff>
    </xdr:to>
    <xdr:sp macro="" textlink="">
      <xdr:nvSpPr>
        <xdr:cNvPr id="231" name="楕円 230">
          <a:extLst>
            <a:ext uri="{FF2B5EF4-FFF2-40B4-BE49-F238E27FC236}">
              <a16:creationId xmlns:a16="http://schemas.microsoft.com/office/drawing/2014/main" id="{14D7D41C-7524-4D75-8413-915F9D09F1C3}"/>
            </a:ext>
          </a:extLst>
        </xdr:cNvPr>
        <xdr:cNvSpPr/>
      </xdr:nvSpPr>
      <xdr:spPr>
        <a:xfrm>
          <a:off x="7029450" y="1036646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0</xdr:rowOff>
    </xdr:from>
    <xdr:to>
      <xdr:col>45</xdr:col>
      <xdr:colOff>177800</xdr:colOff>
      <xdr:row>63</xdr:row>
      <xdr:rowOff>3266</xdr:rowOff>
    </xdr:to>
    <xdr:cxnSp macro="">
      <xdr:nvCxnSpPr>
        <xdr:cNvPr id="232" name="直線コネクタ 231">
          <a:extLst>
            <a:ext uri="{FF2B5EF4-FFF2-40B4-BE49-F238E27FC236}">
              <a16:creationId xmlns:a16="http://schemas.microsoft.com/office/drawing/2014/main" id="{D075AA81-09DB-41F2-95C4-D1C47C3F4D78}"/>
            </a:ext>
          </a:extLst>
        </xdr:cNvPr>
        <xdr:cNvCxnSpPr/>
      </xdr:nvCxnSpPr>
      <xdr:spPr>
        <a:xfrm flipV="1">
          <a:off x="7080250" y="10407650"/>
          <a:ext cx="80645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125549</xdr:rowOff>
    </xdr:from>
    <xdr:to>
      <xdr:col>36</xdr:col>
      <xdr:colOff>165100</xdr:colOff>
      <xdr:row>63</xdr:row>
      <xdr:rowOff>55699</xdr:rowOff>
    </xdr:to>
    <xdr:sp macro="" textlink="">
      <xdr:nvSpPr>
        <xdr:cNvPr id="233" name="楕円 232">
          <a:extLst>
            <a:ext uri="{FF2B5EF4-FFF2-40B4-BE49-F238E27FC236}">
              <a16:creationId xmlns:a16="http://schemas.microsoft.com/office/drawing/2014/main" id="{724A1407-5AAC-4263-97C0-36502A0E8103}"/>
            </a:ext>
          </a:extLst>
        </xdr:cNvPr>
        <xdr:cNvSpPr/>
      </xdr:nvSpPr>
      <xdr:spPr>
        <a:xfrm>
          <a:off x="6235700" y="1036809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3266</xdr:rowOff>
    </xdr:from>
    <xdr:to>
      <xdr:col>41</xdr:col>
      <xdr:colOff>50800</xdr:colOff>
      <xdr:row>63</xdr:row>
      <xdr:rowOff>4899</xdr:rowOff>
    </xdr:to>
    <xdr:cxnSp macro="">
      <xdr:nvCxnSpPr>
        <xdr:cNvPr id="234" name="直線コネクタ 233">
          <a:extLst>
            <a:ext uri="{FF2B5EF4-FFF2-40B4-BE49-F238E27FC236}">
              <a16:creationId xmlns:a16="http://schemas.microsoft.com/office/drawing/2014/main" id="{CA75B396-326E-46D7-833A-BC2E11E32EDE}"/>
            </a:ext>
          </a:extLst>
        </xdr:cNvPr>
        <xdr:cNvCxnSpPr/>
      </xdr:nvCxnSpPr>
      <xdr:spPr>
        <a:xfrm flipV="1">
          <a:off x="6286500" y="10410916"/>
          <a:ext cx="79375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44467</xdr:rowOff>
    </xdr:from>
    <xdr:ext cx="469744" cy="259045"/>
    <xdr:sp macro="" textlink="">
      <xdr:nvSpPr>
        <xdr:cNvPr id="235" name="n_1aveValue【体育館・プール】&#10;一人当たり面積">
          <a:extLst>
            <a:ext uri="{FF2B5EF4-FFF2-40B4-BE49-F238E27FC236}">
              <a16:creationId xmlns:a16="http://schemas.microsoft.com/office/drawing/2014/main" id="{8DD12D19-24BC-4377-AFC9-E42485154F6A}"/>
            </a:ext>
          </a:extLst>
        </xdr:cNvPr>
        <xdr:cNvSpPr txBox="1"/>
      </xdr:nvSpPr>
      <xdr:spPr>
        <a:xfrm>
          <a:off x="8458277" y="9956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64061</xdr:rowOff>
    </xdr:from>
    <xdr:ext cx="469744" cy="259045"/>
    <xdr:sp macro="" textlink="">
      <xdr:nvSpPr>
        <xdr:cNvPr id="236" name="n_2aveValue【体育館・プール】&#10;一人当たり面積">
          <a:extLst>
            <a:ext uri="{FF2B5EF4-FFF2-40B4-BE49-F238E27FC236}">
              <a16:creationId xmlns:a16="http://schemas.microsoft.com/office/drawing/2014/main" id="{5A66F373-B248-4D19-ADC2-391AD5E211CB}"/>
            </a:ext>
          </a:extLst>
        </xdr:cNvPr>
        <xdr:cNvSpPr txBox="1"/>
      </xdr:nvSpPr>
      <xdr:spPr>
        <a:xfrm>
          <a:off x="7677227" y="10141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170197</xdr:rowOff>
    </xdr:from>
    <xdr:ext cx="469744" cy="259045"/>
    <xdr:sp macro="" textlink="">
      <xdr:nvSpPr>
        <xdr:cNvPr id="237" name="n_3aveValue【体育館・プール】&#10;一人当たり面積">
          <a:extLst>
            <a:ext uri="{FF2B5EF4-FFF2-40B4-BE49-F238E27FC236}">
              <a16:creationId xmlns:a16="http://schemas.microsoft.com/office/drawing/2014/main" id="{39EA1A59-6346-4A5C-A010-B2CBB9398CEA}"/>
            </a:ext>
          </a:extLst>
        </xdr:cNvPr>
        <xdr:cNvSpPr txBox="1"/>
      </xdr:nvSpPr>
      <xdr:spPr>
        <a:xfrm>
          <a:off x="6864427" y="1007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166931</xdr:rowOff>
    </xdr:from>
    <xdr:ext cx="469744" cy="259045"/>
    <xdr:sp macro="" textlink="">
      <xdr:nvSpPr>
        <xdr:cNvPr id="238" name="n_4aveValue【体育館・プール】&#10;一人当たり面積">
          <a:extLst>
            <a:ext uri="{FF2B5EF4-FFF2-40B4-BE49-F238E27FC236}">
              <a16:creationId xmlns:a16="http://schemas.microsoft.com/office/drawing/2014/main" id="{20B5F364-1F20-481B-80E0-416B46523290}"/>
            </a:ext>
          </a:extLst>
        </xdr:cNvPr>
        <xdr:cNvSpPr txBox="1"/>
      </xdr:nvSpPr>
      <xdr:spPr>
        <a:xfrm>
          <a:off x="6070677" y="10079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41927</xdr:rowOff>
    </xdr:from>
    <xdr:ext cx="469744" cy="259045"/>
    <xdr:sp macro="" textlink="">
      <xdr:nvSpPr>
        <xdr:cNvPr id="239" name="n_2mainValue【体育館・プール】&#10;一人当たり面積">
          <a:extLst>
            <a:ext uri="{FF2B5EF4-FFF2-40B4-BE49-F238E27FC236}">
              <a16:creationId xmlns:a16="http://schemas.microsoft.com/office/drawing/2014/main" id="{860C825D-3EA9-4CD1-9AA1-DA8306E1C917}"/>
            </a:ext>
          </a:extLst>
        </xdr:cNvPr>
        <xdr:cNvSpPr txBox="1"/>
      </xdr:nvSpPr>
      <xdr:spPr>
        <a:xfrm>
          <a:off x="76772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45193</xdr:rowOff>
    </xdr:from>
    <xdr:ext cx="469744" cy="259045"/>
    <xdr:sp macro="" textlink="">
      <xdr:nvSpPr>
        <xdr:cNvPr id="240" name="n_3mainValue【体育館・プール】&#10;一人当たり面積">
          <a:extLst>
            <a:ext uri="{FF2B5EF4-FFF2-40B4-BE49-F238E27FC236}">
              <a16:creationId xmlns:a16="http://schemas.microsoft.com/office/drawing/2014/main" id="{5A5FE15A-4F13-41A3-BBD5-2BF32D0F8CFB}"/>
            </a:ext>
          </a:extLst>
        </xdr:cNvPr>
        <xdr:cNvSpPr txBox="1"/>
      </xdr:nvSpPr>
      <xdr:spPr>
        <a:xfrm>
          <a:off x="6864427" y="10452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46826</xdr:rowOff>
    </xdr:from>
    <xdr:ext cx="469744" cy="259045"/>
    <xdr:sp macro="" textlink="">
      <xdr:nvSpPr>
        <xdr:cNvPr id="241" name="n_4mainValue【体育館・プール】&#10;一人当たり面積">
          <a:extLst>
            <a:ext uri="{FF2B5EF4-FFF2-40B4-BE49-F238E27FC236}">
              <a16:creationId xmlns:a16="http://schemas.microsoft.com/office/drawing/2014/main" id="{C876CFE6-612C-44A4-B49E-A93E18FDAE6A}"/>
            </a:ext>
          </a:extLst>
        </xdr:cNvPr>
        <xdr:cNvSpPr txBox="1"/>
      </xdr:nvSpPr>
      <xdr:spPr>
        <a:xfrm>
          <a:off x="6070677" y="10454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a:extLst>
            <a:ext uri="{FF2B5EF4-FFF2-40B4-BE49-F238E27FC236}">
              <a16:creationId xmlns:a16="http://schemas.microsoft.com/office/drawing/2014/main" id="{969668F4-72CB-4F1D-95EE-1A8C20916D6B}"/>
            </a:ext>
          </a:extLst>
        </xdr:cNvPr>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a:extLst>
            <a:ext uri="{FF2B5EF4-FFF2-40B4-BE49-F238E27FC236}">
              <a16:creationId xmlns:a16="http://schemas.microsoft.com/office/drawing/2014/main" id="{EE753FCA-7996-48F0-878E-90645C1B815A}"/>
            </a:ext>
          </a:extLst>
        </xdr:cNvPr>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a:extLst>
            <a:ext uri="{FF2B5EF4-FFF2-40B4-BE49-F238E27FC236}">
              <a16:creationId xmlns:a16="http://schemas.microsoft.com/office/drawing/2014/main" id="{EC9A93C3-C3EF-4BCD-B1E2-3D1AA299C2CD}"/>
            </a:ext>
          </a:extLst>
        </xdr:cNvPr>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a:extLst>
            <a:ext uri="{FF2B5EF4-FFF2-40B4-BE49-F238E27FC236}">
              <a16:creationId xmlns:a16="http://schemas.microsoft.com/office/drawing/2014/main" id="{74131BE6-8443-4214-8358-01E07696228E}"/>
            </a:ext>
          </a:extLst>
        </xdr:cNvPr>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a:extLst>
            <a:ext uri="{FF2B5EF4-FFF2-40B4-BE49-F238E27FC236}">
              <a16:creationId xmlns:a16="http://schemas.microsoft.com/office/drawing/2014/main" id="{7B6FD3ED-7703-4FAF-9469-634CE6A86BDB}"/>
            </a:ext>
          </a:extLst>
        </xdr:cNvPr>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a:extLst>
            <a:ext uri="{FF2B5EF4-FFF2-40B4-BE49-F238E27FC236}">
              <a16:creationId xmlns:a16="http://schemas.microsoft.com/office/drawing/2014/main" id="{007EF642-2261-44B0-A66B-06B3255DCEB2}"/>
            </a:ext>
          </a:extLst>
        </xdr:cNvPr>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a:extLst>
            <a:ext uri="{FF2B5EF4-FFF2-40B4-BE49-F238E27FC236}">
              <a16:creationId xmlns:a16="http://schemas.microsoft.com/office/drawing/2014/main" id="{0F7D8415-BCE8-4B55-A90D-36CB6B4DED40}"/>
            </a:ext>
          </a:extLst>
        </xdr:cNvPr>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a:extLst>
            <a:ext uri="{FF2B5EF4-FFF2-40B4-BE49-F238E27FC236}">
              <a16:creationId xmlns:a16="http://schemas.microsoft.com/office/drawing/2014/main" id="{674C675D-AEE8-471A-9694-FF3CF5E06A70}"/>
            </a:ext>
          </a:extLst>
        </xdr:cNvPr>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0" name="テキスト ボックス 249">
          <a:extLst>
            <a:ext uri="{FF2B5EF4-FFF2-40B4-BE49-F238E27FC236}">
              <a16:creationId xmlns:a16="http://schemas.microsoft.com/office/drawing/2014/main" id="{FDFF95C5-BF93-449E-B4FF-3719385F0A05}"/>
            </a:ext>
          </a:extLst>
        </xdr:cNvPr>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1" name="直線コネクタ 250">
          <a:extLst>
            <a:ext uri="{FF2B5EF4-FFF2-40B4-BE49-F238E27FC236}">
              <a16:creationId xmlns:a16="http://schemas.microsoft.com/office/drawing/2014/main" id="{13BFBDAB-D475-416C-8C05-E7B4FBD7483F}"/>
            </a:ext>
          </a:extLst>
        </xdr:cNvPr>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2" name="テキスト ボックス 251">
          <a:extLst>
            <a:ext uri="{FF2B5EF4-FFF2-40B4-BE49-F238E27FC236}">
              <a16:creationId xmlns:a16="http://schemas.microsoft.com/office/drawing/2014/main" id="{391106C4-29F9-465B-A46B-447F35BF898B}"/>
            </a:ext>
          </a:extLst>
        </xdr:cNvPr>
        <xdr:cNvSpPr txBox="1"/>
      </xdr:nvSpPr>
      <xdr:spPr>
        <a:xfrm>
          <a:off x="27577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3" name="直線コネクタ 252">
          <a:extLst>
            <a:ext uri="{FF2B5EF4-FFF2-40B4-BE49-F238E27FC236}">
              <a16:creationId xmlns:a16="http://schemas.microsoft.com/office/drawing/2014/main" id="{F8D11FE3-E53D-4C94-92E3-ED9431F64E6B}"/>
            </a:ext>
          </a:extLst>
        </xdr:cNvPr>
        <xdr:cNvCxnSpPr/>
      </xdr:nvCxnSpPr>
      <xdr:spPr>
        <a:xfrm>
          <a:off x="6858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54" name="テキスト ボックス 253">
          <a:extLst>
            <a:ext uri="{FF2B5EF4-FFF2-40B4-BE49-F238E27FC236}">
              <a16:creationId xmlns:a16="http://schemas.microsoft.com/office/drawing/2014/main" id="{2ECEB033-6B4B-4FC3-B72C-5DA7500B65A6}"/>
            </a:ext>
          </a:extLst>
        </xdr:cNvPr>
        <xdr:cNvSpPr txBox="1"/>
      </xdr:nvSpPr>
      <xdr:spPr>
        <a:xfrm>
          <a:off x="27577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5" name="直線コネクタ 254">
          <a:extLst>
            <a:ext uri="{FF2B5EF4-FFF2-40B4-BE49-F238E27FC236}">
              <a16:creationId xmlns:a16="http://schemas.microsoft.com/office/drawing/2014/main" id="{443440BC-1DB2-480D-BEA2-6DC4342C9BB1}"/>
            </a:ext>
          </a:extLst>
        </xdr:cNvPr>
        <xdr:cNvCxnSpPr/>
      </xdr:nvCxnSpPr>
      <xdr:spPr>
        <a:xfrm>
          <a:off x="6858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6" name="テキスト ボックス 255">
          <a:extLst>
            <a:ext uri="{FF2B5EF4-FFF2-40B4-BE49-F238E27FC236}">
              <a16:creationId xmlns:a16="http://schemas.microsoft.com/office/drawing/2014/main" id="{616025C7-0030-424F-8CDD-9792199E3C74}"/>
            </a:ext>
          </a:extLst>
        </xdr:cNvPr>
        <xdr:cNvSpPr txBox="1"/>
      </xdr:nvSpPr>
      <xdr:spPr>
        <a:xfrm>
          <a:off x="3398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7" name="直線コネクタ 256">
          <a:extLst>
            <a:ext uri="{FF2B5EF4-FFF2-40B4-BE49-F238E27FC236}">
              <a16:creationId xmlns:a16="http://schemas.microsoft.com/office/drawing/2014/main" id="{61A4C7B8-CBC9-4C92-A624-9DEDC1E4ABA0}"/>
            </a:ext>
          </a:extLst>
        </xdr:cNvPr>
        <xdr:cNvCxnSpPr/>
      </xdr:nvCxnSpPr>
      <xdr:spPr>
        <a:xfrm>
          <a:off x="6858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8" name="テキスト ボックス 257">
          <a:extLst>
            <a:ext uri="{FF2B5EF4-FFF2-40B4-BE49-F238E27FC236}">
              <a16:creationId xmlns:a16="http://schemas.microsoft.com/office/drawing/2014/main" id="{4FE7BA33-48B1-407B-B117-989D2A2700B9}"/>
            </a:ext>
          </a:extLst>
        </xdr:cNvPr>
        <xdr:cNvSpPr txBox="1"/>
      </xdr:nvSpPr>
      <xdr:spPr>
        <a:xfrm>
          <a:off x="3398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9" name="直線コネクタ 258">
          <a:extLst>
            <a:ext uri="{FF2B5EF4-FFF2-40B4-BE49-F238E27FC236}">
              <a16:creationId xmlns:a16="http://schemas.microsoft.com/office/drawing/2014/main" id="{3FB9FC5D-F5B2-4D79-8EB1-E8E4EF0CA417}"/>
            </a:ext>
          </a:extLst>
        </xdr:cNvPr>
        <xdr:cNvCxnSpPr/>
      </xdr:nvCxnSpPr>
      <xdr:spPr>
        <a:xfrm>
          <a:off x="6858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0" name="テキスト ボックス 259">
          <a:extLst>
            <a:ext uri="{FF2B5EF4-FFF2-40B4-BE49-F238E27FC236}">
              <a16:creationId xmlns:a16="http://schemas.microsoft.com/office/drawing/2014/main" id="{8B5C1FBD-853B-4663-A537-A61F91176614}"/>
            </a:ext>
          </a:extLst>
        </xdr:cNvPr>
        <xdr:cNvSpPr txBox="1"/>
      </xdr:nvSpPr>
      <xdr:spPr>
        <a:xfrm>
          <a:off x="3398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1" name="直線コネクタ 260">
          <a:extLst>
            <a:ext uri="{FF2B5EF4-FFF2-40B4-BE49-F238E27FC236}">
              <a16:creationId xmlns:a16="http://schemas.microsoft.com/office/drawing/2014/main" id="{4EA01B3A-2E4E-42AB-B37C-6533F9E277B2}"/>
            </a:ext>
          </a:extLst>
        </xdr:cNvPr>
        <xdr:cNvCxnSpPr/>
      </xdr:nvCxnSpPr>
      <xdr:spPr>
        <a:xfrm>
          <a:off x="6858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2" name="テキスト ボックス 261">
          <a:extLst>
            <a:ext uri="{FF2B5EF4-FFF2-40B4-BE49-F238E27FC236}">
              <a16:creationId xmlns:a16="http://schemas.microsoft.com/office/drawing/2014/main" id="{61524A18-C0EA-4DEE-BF52-3EE00A99C2D4}"/>
            </a:ext>
          </a:extLst>
        </xdr:cNvPr>
        <xdr:cNvSpPr txBox="1"/>
      </xdr:nvSpPr>
      <xdr:spPr>
        <a:xfrm>
          <a:off x="339891" y="1271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a:extLst>
            <a:ext uri="{FF2B5EF4-FFF2-40B4-BE49-F238E27FC236}">
              <a16:creationId xmlns:a16="http://schemas.microsoft.com/office/drawing/2014/main" id="{6A30C19F-16A1-4C83-B936-164C2C9BEF70}"/>
            </a:ext>
          </a:extLst>
        </xdr:cNvPr>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64" name="テキスト ボックス 263">
          <a:extLst>
            <a:ext uri="{FF2B5EF4-FFF2-40B4-BE49-F238E27FC236}">
              <a16:creationId xmlns:a16="http://schemas.microsoft.com/office/drawing/2014/main" id="{B5729147-52A0-4D1F-9AE4-8BABF8D7725B}"/>
            </a:ext>
          </a:extLst>
        </xdr:cNvPr>
        <xdr:cNvSpPr txBox="1"/>
      </xdr:nvSpPr>
      <xdr:spPr>
        <a:xfrm>
          <a:off x="384961" y="123482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福祉施設】&#10;有形固定資産減価償却率グラフ枠">
          <a:extLst>
            <a:ext uri="{FF2B5EF4-FFF2-40B4-BE49-F238E27FC236}">
              <a16:creationId xmlns:a16="http://schemas.microsoft.com/office/drawing/2014/main" id="{88DAAD1D-838F-4388-8AF5-94D6158094FA}"/>
            </a:ext>
          </a:extLst>
        </xdr:cNvPr>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120014</xdr:rowOff>
    </xdr:from>
    <xdr:to>
      <xdr:col>24</xdr:col>
      <xdr:colOff>62865</xdr:colOff>
      <xdr:row>86</xdr:row>
      <xdr:rowOff>102870</xdr:rowOff>
    </xdr:to>
    <xdr:cxnSp macro="">
      <xdr:nvCxnSpPr>
        <xdr:cNvPr id="266" name="直線コネクタ 265">
          <a:extLst>
            <a:ext uri="{FF2B5EF4-FFF2-40B4-BE49-F238E27FC236}">
              <a16:creationId xmlns:a16="http://schemas.microsoft.com/office/drawing/2014/main" id="{228AE692-EDF6-4674-A7F1-57C1F0F2A7AB}"/>
            </a:ext>
          </a:extLst>
        </xdr:cNvPr>
        <xdr:cNvCxnSpPr/>
      </xdr:nvCxnSpPr>
      <xdr:spPr>
        <a:xfrm flipV="1">
          <a:off x="4177665" y="12839064"/>
          <a:ext cx="0" cy="1468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106697</xdr:rowOff>
    </xdr:from>
    <xdr:ext cx="405111" cy="259045"/>
    <xdr:sp macro="" textlink="">
      <xdr:nvSpPr>
        <xdr:cNvPr id="267" name="【福祉施設】&#10;有形固定資産減価償却率最小値テキスト">
          <a:extLst>
            <a:ext uri="{FF2B5EF4-FFF2-40B4-BE49-F238E27FC236}">
              <a16:creationId xmlns:a16="http://schemas.microsoft.com/office/drawing/2014/main" id="{2500C96F-73D8-4F10-8631-8352A6BF70EC}"/>
            </a:ext>
          </a:extLst>
        </xdr:cNvPr>
        <xdr:cNvSpPr txBox="1"/>
      </xdr:nvSpPr>
      <xdr:spPr>
        <a:xfrm>
          <a:off x="4216400" y="1431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102870</xdr:rowOff>
    </xdr:from>
    <xdr:to>
      <xdr:col>24</xdr:col>
      <xdr:colOff>152400</xdr:colOff>
      <xdr:row>86</xdr:row>
      <xdr:rowOff>102870</xdr:rowOff>
    </xdr:to>
    <xdr:cxnSp macro="">
      <xdr:nvCxnSpPr>
        <xdr:cNvPr id="268" name="直線コネクタ 267">
          <a:extLst>
            <a:ext uri="{FF2B5EF4-FFF2-40B4-BE49-F238E27FC236}">
              <a16:creationId xmlns:a16="http://schemas.microsoft.com/office/drawing/2014/main" id="{788B757A-66F7-40C2-A851-47C4BEA46122}"/>
            </a:ext>
          </a:extLst>
        </xdr:cNvPr>
        <xdr:cNvCxnSpPr/>
      </xdr:nvCxnSpPr>
      <xdr:spPr>
        <a:xfrm>
          <a:off x="4108450" y="143078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66691</xdr:rowOff>
    </xdr:from>
    <xdr:ext cx="405111" cy="259045"/>
    <xdr:sp macro="" textlink="">
      <xdr:nvSpPr>
        <xdr:cNvPr id="269" name="【福祉施設】&#10;有形固定資産減価償却率最大値テキスト">
          <a:extLst>
            <a:ext uri="{FF2B5EF4-FFF2-40B4-BE49-F238E27FC236}">
              <a16:creationId xmlns:a16="http://schemas.microsoft.com/office/drawing/2014/main" id="{7BEDB749-0E09-4D1E-8C32-7E479A7C0D46}"/>
            </a:ext>
          </a:extLst>
        </xdr:cNvPr>
        <xdr:cNvSpPr txBox="1"/>
      </xdr:nvSpPr>
      <xdr:spPr>
        <a:xfrm>
          <a:off x="4216400" y="12620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120014</xdr:rowOff>
    </xdr:from>
    <xdr:to>
      <xdr:col>24</xdr:col>
      <xdr:colOff>152400</xdr:colOff>
      <xdr:row>77</xdr:row>
      <xdr:rowOff>120014</xdr:rowOff>
    </xdr:to>
    <xdr:cxnSp macro="">
      <xdr:nvCxnSpPr>
        <xdr:cNvPr id="270" name="直線コネクタ 269">
          <a:extLst>
            <a:ext uri="{FF2B5EF4-FFF2-40B4-BE49-F238E27FC236}">
              <a16:creationId xmlns:a16="http://schemas.microsoft.com/office/drawing/2014/main" id="{4DA0A6C7-2422-496F-9EF3-8032EFCBD3BE}"/>
            </a:ext>
          </a:extLst>
        </xdr:cNvPr>
        <xdr:cNvCxnSpPr/>
      </xdr:nvCxnSpPr>
      <xdr:spPr>
        <a:xfrm>
          <a:off x="4108450" y="128390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76216</xdr:rowOff>
    </xdr:from>
    <xdr:ext cx="405111" cy="259045"/>
    <xdr:sp macro="" textlink="">
      <xdr:nvSpPr>
        <xdr:cNvPr id="271" name="【福祉施設】&#10;有形固定資産減価償却率平均値テキスト">
          <a:extLst>
            <a:ext uri="{FF2B5EF4-FFF2-40B4-BE49-F238E27FC236}">
              <a16:creationId xmlns:a16="http://schemas.microsoft.com/office/drawing/2014/main" id="{0EE792CA-AFF3-4D54-B91C-E8BDD2AD0204}"/>
            </a:ext>
          </a:extLst>
        </xdr:cNvPr>
        <xdr:cNvSpPr txBox="1"/>
      </xdr:nvSpPr>
      <xdr:spPr>
        <a:xfrm>
          <a:off x="4216400" y="134556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97789</xdr:rowOff>
    </xdr:from>
    <xdr:to>
      <xdr:col>24</xdr:col>
      <xdr:colOff>114300</xdr:colOff>
      <xdr:row>82</xdr:row>
      <xdr:rowOff>27939</xdr:rowOff>
    </xdr:to>
    <xdr:sp macro="" textlink="">
      <xdr:nvSpPr>
        <xdr:cNvPr id="272" name="フローチャート: 判断 271">
          <a:extLst>
            <a:ext uri="{FF2B5EF4-FFF2-40B4-BE49-F238E27FC236}">
              <a16:creationId xmlns:a16="http://schemas.microsoft.com/office/drawing/2014/main" id="{FD0C1CDC-FE88-44BD-B030-6A2ADDE4ACC1}"/>
            </a:ext>
          </a:extLst>
        </xdr:cNvPr>
        <xdr:cNvSpPr/>
      </xdr:nvSpPr>
      <xdr:spPr>
        <a:xfrm>
          <a:off x="4127500" y="1347723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99695</xdr:rowOff>
    </xdr:from>
    <xdr:to>
      <xdr:col>20</xdr:col>
      <xdr:colOff>38100</xdr:colOff>
      <xdr:row>82</xdr:row>
      <xdr:rowOff>29845</xdr:rowOff>
    </xdr:to>
    <xdr:sp macro="" textlink="">
      <xdr:nvSpPr>
        <xdr:cNvPr id="273" name="フローチャート: 判断 272">
          <a:extLst>
            <a:ext uri="{FF2B5EF4-FFF2-40B4-BE49-F238E27FC236}">
              <a16:creationId xmlns:a16="http://schemas.microsoft.com/office/drawing/2014/main" id="{5EA961DC-A072-4EE6-948D-318CA68D95C4}"/>
            </a:ext>
          </a:extLst>
        </xdr:cNvPr>
        <xdr:cNvSpPr/>
      </xdr:nvSpPr>
      <xdr:spPr>
        <a:xfrm>
          <a:off x="3384550" y="1347914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120650</xdr:rowOff>
    </xdr:from>
    <xdr:to>
      <xdr:col>15</xdr:col>
      <xdr:colOff>101600</xdr:colOff>
      <xdr:row>82</xdr:row>
      <xdr:rowOff>50800</xdr:rowOff>
    </xdr:to>
    <xdr:sp macro="" textlink="">
      <xdr:nvSpPr>
        <xdr:cNvPr id="274" name="フローチャート: 判断 273">
          <a:extLst>
            <a:ext uri="{FF2B5EF4-FFF2-40B4-BE49-F238E27FC236}">
              <a16:creationId xmlns:a16="http://schemas.microsoft.com/office/drawing/2014/main" id="{4C445903-6B9E-451E-90D8-5EF95CC57C26}"/>
            </a:ext>
          </a:extLst>
        </xdr:cNvPr>
        <xdr:cNvSpPr/>
      </xdr:nvSpPr>
      <xdr:spPr>
        <a:xfrm>
          <a:off x="2571750" y="135001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84455</xdr:rowOff>
    </xdr:from>
    <xdr:to>
      <xdr:col>10</xdr:col>
      <xdr:colOff>165100</xdr:colOff>
      <xdr:row>82</xdr:row>
      <xdr:rowOff>14605</xdr:rowOff>
    </xdr:to>
    <xdr:sp macro="" textlink="">
      <xdr:nvSpPr>
        <xdr:cNvPr id="275" name="フローチャート: 判断 274">
          <a:extLst>
            <a:ext uri="{FF2B5EF4-FFF2-40B4-BE49-F238E27FC236}">
              <a16:creationId xmlns:a16="http://schemas.microsoft.com/office/drawing/2014/main" id="{38ED801E-BCC6-444A-8180-A843CB16E4E7}"/>
            </a:ext>
          </a:extLst>
        </xdr:cNvPr>
        <xdr:cNvSpPr/>
      </xdr:nvSpPr>
      <xdr:spPr>
        <a:xfrm>
          <a:off x="1778000" y="1346390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44450</xdr:rowOff>
    </xdr:from>
    <xdr:to>
      <xdr:col>6</xdr:col>
      <xdr:colOff>38100</xdr:colOff>
      <xdr:row>81</xdr:row>
      <xdr:rowOff>146050</xdr:rowOff>
    </xdr:to>
    <xdr:sp macro="" textlink="">
      <xdr:nvSpPr>
        <xdr:cNvPr id="276" name="フローチャート: 判断 275">
          <a:extLst>
            <a:ext uri="{FF2B5EF4-FFF2-40B4-BE49-F238E27FC236}">
              <a16:creationId xmlns:a16="http://schemas.microsoft.com/office/drawing/2014/main" id="{281D478B-A78C-4680-B126-CCA8A2DBE55A}"/>
            </a:ext>
          </a:extLst>
        </xdr:cNvPr>
        <xdr:cNvSpPr/>
      </xdr:nvSpPr>
      <xdr:spPr>
        <a:xfrm>
          <a:off x="984250" y="134239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24637388-BD73-41DF-B723-67ABFC5FB99C}"/>
            </a:ext>
          </a:extLst>
        </xdr:cNvPr>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F97E78CA-EB90-4177-AB79-82F16F87CAE9}"/>
            </a:ext>
          </a:extLst>
        </xdr:cNvPr>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495D3FB1-4F1B-40B4-98FC-8B36A5E1D80C}"/>
            </a:ext>
          </a:extLst>
        </xdr:cNvPr>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4334D744-DCE9-49FA-BAFF-915B91038EF7}"/>
            </a:ext>
          </a:extLst>
        </xdr:cNvPr>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1" name="テキスト ボックス 280">
          <a:extLst>
            <a:ext uri="{FF2B5EF4-FFF2-40B4-BE49-F238E27FC236}">
              <a16:creationId xmlns:a16="http://schemas.microsoft.com/office/drawing/2014/main" id="{31162B84-0AEE-42EA-9AD2-97BD52549720}"/>
            </a:ext>
          </a:extLst>
        </xdr:cNvPr>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13970</xdr:rowOff>
    </xdr:from>
    <xdr:to>
      <xdr:col>15</xdr:col>
      <xdr:colOff>101600</xdr:colOff>
      <xdr:row>82</xdr:row>
      <xdr:rowOff>115570</xdr:rowOff>
    </xdr:to>
    <xdr:sp macro="" textlink="">
      <xdr:nvSpPr>
        <xdr:cNvPr id="282" name="楕円 281">
          <a:extLst>
            <a:ext uri="{FF2B5EF4-FFF2-40B4-BE49-F238E27FC236}">
              <a16:creationId xmlns:a16="http://schemas.microsoft.com/office/drawing/2014/main" id="{B4D4C13D-64C5-4887-BD6E-25522C0B7DD9}"/>
            </a:ext>
          </a:extLst>
        </xdr:cNvPr>
        <xdr:cNvSpPr/>
      </xdr:nvSpPr>
      <xdr:spPr>
        <a:xfrm>
          <a:off x="2571750" y="1355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15875</xdr:rowOff>
    </xdr:from>
    <xdr:to>
      <xdr:col>10</xdr:col>
      <xdr:colOff>165100</xdr:colOff>
      <xdr:row>82</xdr:row>
      <xdr:rowOff>117475</xdr:rowOff>
    </xdr:to>
    <xdr:sp macro="" textlink="">
      <xdr:nvSpPr>
        <xdr:cNvPr id="283" name="楕円 282">
          <a:extLst>
            <a:ext uri="{FF2B5EF4-FFF2-40B4-BE49-F238E27FC236}">
              <a16:creationId xmlns:a16="http://schemas.microsoft.com/office/drawing/2014/main" id="{F41192FD-0CAC-49AD-8C65-BCC22AE81587}"/>
            </a:ext>
          </a:extLst>
        </xdr:cNvPr>
        <xdr:cNvSpPr/>
      </xdr:nvSpPr>
      <xdr:spPr>
        <a:xfrm>
          <a:off x="1778000" y="1356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64770</xdr:rowOff>
    </xdr:from>
    <xdr:to>
      <xdr:col>15</xdr:col>
      <xdr:colOff>50800</xdr:colOff>
      <xdr:row>82</xdr:row>
      <xdr:rowOff>66675</xdr:rowOff>
    </xdr:to>
    <xdr:cxnSp macro="">
      <xdr:nvCxnSpPr>
        <xdr:cNvPr id="284" name="直線コネクタ 283">
          <a:extLst>
            <a:ext uri="{FF2B5EF4-FFF2-40B4-BE49-F238E27FC236}">
              <a16:creationId xmlns:a16="http://schemas.microsoft.com/office/drawing/2014/main" id="{26DD9CA4-E5D9-45B1-BBEE-EADB94D3EF37}"/>
            </a:ext>
          </a:extLst>
        </xdr:cNvPr>
        <xdr:cNvCxnSpPr/>
      </xdr:nvCxnSpPr>
      <xdr:spPr>
        <a:xfrm flipV="1">
          <a:off x="1828800" y="13609320"/>
          <a:ext cx="79375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153036</xdr:rowOff>
    </xdr:from>
    <xdr:to>
      <xdr:col>6</xdr:col>
      <xdr:colOff>38100</xdr:colOff>
      <xdr:row>82</xdr:row>
      <xdr:rowOff>83186</xdr:rowOff>
    </xdr:to>
    <xdr:sp macro="" textlink="">
      <xdr:nvSpPr>
        <xdr:cNvPr id="285" name="楕円 284">
          <a:extLst>
            <a:ext uri="{FF2B5EF4-FFF2-40B4-BE49-F238E27FC236}">
              <a16:creationId xmlns:a16="http://schemas.microsoft.com/office/drawing/2014/main" id="{BD9769A3-D502-4B7D-A3A2-53557BFF76F2}"/>
            </a:ext>
          </a:extLst>
        </xdr:cNvPr>
        <xdr:cNvSpPr/>
      </xdr:nvSpPr>
      <xdr:spPr>
        <a:xfrm>
          <a:off x="984250" y="1353248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32386</xdr:rowOff>
    </xdr:from>
    <xdr:to>
      <xdr:col>10</xdr:col>
      <xdr:colOff>114300</xdr:colOff>
      <xdr:row>82</xdr:row>
      <xdr:rowOff>66675</xdr:rowOff>
    </xdr:to>
    <xdr:cxnSp macro="">
      <xdr:nvCxnSpPr>
        <xdr:cNvPr id="286" name="直線コネクタ 285">
          <a:extLst>
            <a:ext uri="{FF2B5EF4-FFF2-40B4-BE49-F238E27FC236}">
              <a16:creationId xmlns:a16="http://schemas.microsoft.com/office/drawing/2014/main" id="{79C41505-6615-4DFA-86EB-BF03D98EA2D7}"/>
            </a:ext>
          </a:extLst>
        </xdr:cNvPr>
        <xdr:cNvCxnSpPr/>
      </xdr:nvCxnSpPr>
      <xdr:spPr>
        <a:xfrm>
          <a:off x="1028700" y="13576936"/>
          <a:ext cx="8001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46372</xdr:rowOff>
    </xdr:from>
    <xdr:ext cx="405111" cy="259045"/>
    <xdr:sp macro="" textlink="">
      <xdr:nvSpPr>
        <xdr:cNvPr id="287" name="n_1aveValue【福祉施設】&#10;有形固定資産減価償却率">
          <a:extLst>
            <a:ext uri="{FF2B5EF4-FFF2-40B4-BE49-F238E27FC236}">
              <a16:creationId xmlns:a16="http://schemas.microsoft.com/office/drawing/2014/main" id="{F08CAE7C-FA7E-4730-B754-0D37FE62AEC7}"/>
            </a:ext>
          </a:extLst>
        </xdr:cNvPr>
        <xdr:cNvSpPr txBox="1"/>
      </xdr:nvSpPr>
      <xdr:spPr>
        <a:xfrm>
          <a:off x="3239144" y="1326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67327</xdr:rowOff>
    </xdr:from>
    <xdr:ext cx="405111" cy="259045"/>
    <xdr:sp macro="" textlink="">
      <xdr:nvSpPr>
        <xdr:cNvPr id="288" name="n_2aveValue【福祉施設】&#10;有形固定資産減価償却率">
          <a:extLst>
            <a:ext uri="{FF2B5EF4-FFF2-40B4-BE49-F238E27FC236}">
              <a16:creationId xmlns:a16="http://schemas.microsoft.com/office/drawing/2014/main" id="{728B2F60-E312-4377-A88A-5264B24BD882}"/>
            </a:ext>
          </a:extLst>
        </xdr:cNvPr>
        <xdr:cNvSpPr txBox="1"/>
      </xdr:nvSpPr>
      <xdr:spPr>
        <a:xfrm>
          <a:off x="2439044" y="13281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31132</xdr:rowOff>
    </xdr:from>
    <xdr:ext cx="405111" cy="259045"/>
    <xdr:sp macro="" textlink="">
      <xdr:nvSpPr>
        <xdr:cNvPr id="289" name="n_3aveValue【福祉施設】&#10;有形固定資産減価償却率">
          <a:extLst>
            <a:ext uri="{FF2B5EF4-FFF2-40B4-BE49-F238E27FC236}">
              <a16:creationId xmlns:a16="http://schemas.microsoft.com/office/drawing/2014/main" id="{9296A833-039D-42CB-B971-70C73B1D15B1}"/>
            </a:ext>
          </a:extLst>
        </xdr:cNvPr>
        <xdr:cNvSpPr txBox="1"/>
      </xdr:nvSpPr>
      <xdr:spPr>
        <a:xfrm>
          <a:off x="1645294" y="13245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162577</xdr:rowOff>
    </xdr:from>
    <xdr:ext cx="405111" cy="259045"/>
    <xdr:sp macro="" textlink="">
      <xdr:nvSpPr>
        <xdr:cNvPr id="290" name="n_4aveValue【福祉施設】&#10;有形固定資産減価償却率">
          <a:extLst>
            <a:ext uri="{FF2B5EF4-FFF2-40B4-BE49-F238E27FC236}">
              <a16:creationId xmlns:a16="http://schemas.microsoft.com/office/drawing/2014/main" id="{07074D2F-F75B-487C-930F-8562F488A1DF}"/>
            </a:ext>
          </a:extLst>
        </xdr:cNvPr>
        <xdr:cNvSpPr txBox="1"/>
      </xdr:nvSpPr>
      <xdr:spPr>
        <a:xfrm>
          <a:off x="851544" y="1321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106697</xdr:rowOff>
    </xdr:from>
    <xdr:ext cx="405111" cy="259045"/>
    <xdr:sp macro="" textlink="">
      <xdr:nvSpPr>
        <xdr:cNvPr id="291" name="n_2mainValue【福祉施設】&#10;有形固定資産減価償却率">
          <a:extLst>
            <a:ext uri="{FF2B5EF4-FFF2-40B4-BE49-F238E27FC236}">
              <a16:creationId xmlns:a16="http://schemas.microsoft.com/office/drawing/2014/main" id="{2575A65F-AB02-481B-88A3-8C6D9842DD29}"/>
            </a:ext>
          </a:extLst>
        </xdr:cNvPr>
        <xdr:cNvSpPr txBox="1"/>
      </xdr:nvSpPr>
      <xdr:spPr>
        <a:xfrm>
          <a:off x="2439044" y="13651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108602</xdr:rowOff>
    </xdr:from>
    <xdr:ext cx="405111" cy="259045"/>
    <xdr:sp macro="" textlink="">
      <xdr:nvSpPr>
        <xdr:cNvPr id="292" name="n_3mainValue【福祉施設】&#10;有形固定資産減価償却率">
          <a:extLst>
            <a:ext uri="{FF2B5EF4-FFF2-40B4-BE49-F238E27FC236}">
              <a16:creationId xmlns:a16="http://schemas.microsoft.com/office/drawing/2014/main" id="{DA1BB072-D88D-4871-8EEA-7A7CA35D5DF1}"/>
            </a:ext>
          </a:extLst>
        </xdr:cNvPr>
        <xdr:cNvSpPr txBox="1"/>
      </xdr:nvSpPr>
      <xdr:spPr>
        <a:xfrm>
          <a:off x="1645294" y="13653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74313</xdr:rowOff>
    </xdr:from>
    <xdr:ext cx="405111" cy="259045"/>
    <xdr:sp macro="" textlink="">
      <xdr:nvSpPr>
        <xdr:cNvPr id="293" name="n_4mainValue【福祉施設】&#10;有形固定資産減価償却率">
          <a:extLst>
            <a:ext uri="{FF2B5EF4-FFF2-40B4-BE49-F238E27FC236}">
              <a16:creationId xmlns:a16="http://schemas.microsoft.com/office/drawing/2014/main" id="{705E3151-BD49-485C-B31F-C0553C00FAA9}"/>
            </a:ext>
          </a:extLst>
        </xdr:cNvPr>
        <xdr:cNvSpPr txBox="1"/>
      </xdr:nvSpPr>
      <xdr:spPr>
        <a:xfrm>
          <a:off x="851544" y="13618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a:extLst>
            <a:ext uri="{FF2B5EF4-FFF2-40B4-BE49-F238E27FC236}">
              <a16:creationId xmlns:a16="http://schemas.microsoft.com/office/drawing/2014/main" id="{422D259D-D013-4385-A05C-179CC785B5CC}"/>
            </a:ext>
          </a:extLst>
        </xdr:cNvPr>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a:extLst>
            <a:ext uri="{FF2B5EF4-FFF2-40B4-BE49-F238E27FC236}">
              <a16:creationId xmlns:a16="http://schemas.microsoft.com/office/drawing/2014/main" id="{2CC37127-EDFB-489B-BBD8-D46C3CB1C3CF}"/>
            </a:ext>
          </a:extLst>
        </xdr:cNvPr>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a:extLst>
            <a:ext uri="{FF2B5EF4-FFF2-40B4-BE49-F238E27FC236}">
              <a16:creationId xmlns:a16="http://schemas.microsoft.com/office/drawing/2014/main" id="{175F9EE9-D69A-49BB-A211-CA982342F40A}"/>
            </a:ext>
          </a:extLst>
        </xdr:cNvPr>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a:extLst>
            <a:ext uri="{FF2B5EF4-FFF2-40B4-BE49-F238E27FC236}">
              <a16:creationId xmlns:a16="http://schemas.microsoft.com/office/drawing/2014/main" id="{E85CCDE1-B537-4B0B-82AB-1251370B58C1}"/>
            </a:ext>
          </a:extLst>
        </xdr:cNvPr>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a:extLst>
            <a:ext uri="{FF2B5EF4-FFF2-40B4-BE49-F238E27FC236}">
              <a16:creationId xmlns:a16="http://schemas.microsoft.com/office/drawing/2014/main" id="{A0E01424-B7D9-4733-9CFB-43D6EF7FDF19}"/>
            </a:ext>
          </a:extLst>
        </xdr:cNvPr>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a:extLst>
            <a:ext uri="{FF2B5EF4-FFF2-40B4-BE49-F238E27FC236}">
              <a16:creationId xmlns:a16="http://schemas.microsoft.com/office/drawing/2014/main" id="{838F5F2B-FFC2-4CDA-A53D-DC584B6B5F70}"/>
            </a:ext>
          </a:extLst>
        </xdr:cNvPr>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a:extLst>
            <a:ext uri="{FF2B5EF4-FFF2-40B4-BE49-F238E27FC236}">
              <a16:creationId xmlns:a16="http://schemas.microsoft.com/office/drawing/2014/main" id="{BB9C0F1C-0EBA-4E24-BE13-EFF6135162D0}"/>
            </a:ext>
          </a:extLst>
        </xdr:cNvPr>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a:extLst>
            <a:ext uri="{FF2B5EF4-FFF2-40B4-BE49-F238E27FC236}">
              <a16:creationId xmlns:a16="http://schemas.microsoft.com/office/drawing/2014/main" id="{AD615DE2-714F-4912-8705-F328A14FDCA2}"/>
            </a:ext>
          </a:extLst>
        </xdr:cNvPr>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a:extLst>
            <a:ext uri="{FF2B5EF4-FFF2-40B4-BE49-F238E27FC236}">
              <a16:creationId xmlns:a16="http://schemas.microsoft.com/office/drawing/2014/main" id="{B4CA982C-7996-4B28-81B1-F58E5503EE34}"/>
            </a:ext>
          </a:extLst>
        </xdr:cNvPr>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a:extLst>
            <a:ext uri="{FF2B5EF4-FFF2-40B4-BE49-F238E27FC236}">
              <a16:creationId xmlns:a16="http://schemas.microsoft.com/office/drawing/2014/main" id="{03B5D72A-1AE6-4ED3-B545-7271EF0938BC}"/>
            </a:ext>
          </a:extLst>
        </xdr:cNvPr>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04" name="直線コネクタ 303">
          <a:extLst>
            <a:ext uri="{FF2B5EF4-FFF2-40B4-BE49-F238E27FC236}">
              <a16:creationId xmlns:a16="http://schemas.microsoft.com/office/drawing/2014/main" id="{3C842EC7-A11E-4050-89AC-AC1B51AAABFA}"/>
            </a:ext>
          </a:extLst>
        </xdr:cNvPr>
        <xdr:cNvCxnSpPr/>
      </xdr:nvCxnSpPr>
      <xdr:spPr>
        <a:xfrm>
          <a:off x="5956300" y="14243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05" name="テキスト ボックス 304">
          <a:extLst>
            <a:ext uri="{FF2B5EF4-FFF2-40B4-BE49-F238E27FC236}">
              <a16:creationId xmlns:a16="http://schemas.microsoft.com/office/drawing/2014/main" id="{D2E70C8E-0EE1-40DF-BCE1-8A401984C745}"/>
            </a:ext>
          </a:extLst>
        </xdr:cNvPr>
        <xdr:cNvSpPr txBox="1"/>
      </xdr:nvSpPr>
      <xdr:spPr>
        <a:xfrm>
          <a:off x="552722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06" name="直線コネクタ 305">
          <a:extLst>
            <a:ext uri="{FF2B5EF4-FFF2-40B4-BE49-F238E27FC236}">
              <a16:creationId xmlns:a16="http://schemas.microsoft.com/office/drawing/2014/main" id="{1558D536-893A-4712-9041-1F57117519C1}"/>
            </a:ext>
          </a:extLst>
        </xdr:cNvPr>
        <xdr:cNvCxnSpPr/>
      </xdr:nvCxnSpPr>
      <xdr:spPr>
        <a:xfrm>
          <a:off x="5956300" y="13804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07" name="テキスト ボックス 306">
          <a:extLst>
            <a:ext uri="{FF2B5EF4-FFF2-40B4-BE49-F238E27FC236}">
              <a16:creationId xmlns:a16="http://schemas.microsoft.com/office/drawing/2014/main" id="{9738D45B-F6B4-4D78-986E-4062C0E0D160}"/>
            </a:ext>
          </a:extLst>
        </xdr:cNvPr>
        <xdr:cNvSpPr txBox="1"/>
      </xdr:nvSpPr>
      <xdr:spPr>
        <a:xfrm>
          <a:off x="55272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08" name="直線コネクタ 307">
          <a:extLst>
            <a:ext uri="{FF2B5EF4-FFF2-40B4-BE49-F238E27FC236}">
              <a16:creationId xmlns:a16="http://schemas.microsoft.com/office/drawing/2014/main" id="{54C48FAA-93D9-4D7B-A1E6-DAC9D0914B8F}"/>
            </a:ext>
          </a:extLst>
        </xdr:cNvPr>
        <xdr:cNvCxnSpPr/>
      </xdr:nvCxnSpPr>
      <xdr:spPr>
        <a:xfrm>
          <a:off x="5956300" y="13366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09" name="テキスト ボックス 308">
          <a:extLst>
            <a:ext uri="{FF2B5EF4-FFF2-40B4-BE49-F238E27FC236}">
              <a16:creationId xmlns:a16="http://schemas.microsoft.com/office/drawing/2014/main" id="{060733DF-08CB-4993-8AE6-EEF2B3799010}"/>
            </a:ext>
          </a:extLst>
        </xdr:cNvPr>
        <xdr:cNvSpPr txBox="1"/>
      </xdr:nvSpPr>
      <xdr:spPr>
        <a:xfrm>
          <a:off x="5527221" y="1322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0" name="直線コネクタ 309">
          <a:extLst>
            <a:ext uri="{FF2B5EF4-FFF2-40B4-BE49-F238E27FC236}">
              <a16:creationId xmlns:a16="http://schemas.microsoft.com/office/drawing/2014/main" id="{AC9F6373-96CC-4852-9DF9-7983BA4EDDFC}"/>
            </a:ext>
          </a:extLst>
        </xdr:cNvPr>
        <xdr:cNvCxnSpPr/>
      </xdr:nvCxnSpPr>
      <xdr:spPr>
        <a:xfrm>
          <a:off x="5956300" y="12922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11" name="テキスト ボックス 310">
          <a:extLst>
            <a:ext uri="{FF2B5EF4-FFF2-40B4-BE49-F238E27FC236}">
              <a16:creationId xmlns:a16="http://schemas.microsoft.com/office/drawing/2014/main" id="{7B60B9AF-CF76-4344-980D-0EBDDF59F99C}"/>
            </a:ext>
          </a:extLst>
        </xdr:cNvPr>
        <xdr:cNvSpPr txBox="1"/>
      </xdr:nvSpPr>
      <xdr:spPr>
        <a:xfrm>
          <a:off x="552722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2" name="直線コネクタ 311">
          <a:extLst>
            <a:ext uri="{FF2B5EF4-FFF2-40B4-BE49-F238E27FC236}">
              <a16:creationId xmlns:a16="http://schemas.microsoft.com/office/drawing/2014/main" id="{6259A59E-EB26-4451-9038-006AA716CCC4}"/>
            </a:ext>
          </a:extLst>
        </xdr:cNvPr>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3" name="テキスト ボックス 312">
          <a:extLst>
            <a:ext uri="{FF2B5EF4-FFF2-40B4-BE49-F238E27FC236}">
              <a16:creationId xmlns:a16="http://schemas.microsoft.com/office/drawing/2014/main" id="{E6F10FE9-E881-4D7D-AB8E-6FE87AF5ACEB}"/>
            </a:ext>
          </a:extLst>
        </xdr:cNvPr>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4" name="【福祉施設】&#10;一人当たり面積グラフ枠">
          <a:extLst>
            <a:ext uri="{FF2B5EF4-FFF2-40B4-BE49-F238E27FC236}">
              <a16:creationId xmlns:a16="http://schemas.microsoft.com/office/drawing/2014/main" id="{813A9E2E-6EC5-49FD-9A90-109647288AC3}"/>
            </a:ext>
          </a:extLst>
        </xdr:cNvPr>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35813</xdr:rowOff>
    </xdr:from>
    <xdr:to>
      <xdr:col>54</xdr:col>
      <xdr:colOff>189865</xdr:colOff>
      <xdr:row>86</xdr:row>
      <xdr:rowOff>31242</xdr:rowOff>
    </xdr:to>
    <xdr:cxnSp macro="">
      <xdr:nvCxnSpPr>
        <xdr:cNvPr id="315" name="直線コネクタ 314">
          <a:extLst>
            <a:ext uri="{FF2B5EF4-FFF2-40B4-BE49-F238E27FC236}">
              <a16:creationId xmlns:a16="http://schemas.microsoft.com/office/drawing/2014/main" id="{72E4564A-75DE-426A-B1F4-A2C8C62E2954}"/>
            </a:ext>
          </a:extLst>
        </xdr:cNvPr>
        <xdr:cNvCxnSpPr/>
      </xdr:nvCxnSpPr>
      <xdr:spPr>
        <a:xfrm flipV="1">
          <a:off x="9429115" y="13085063"/>
          <a:ext cx="0" cy="1151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35069</xdr:rowOff>
    </xdr:from>
    <xdr:ext cx="469744" cy="259045"/>
    <xdr:sp macro="" textlink="">
      <xdr:nvSpPr>
        <xdr:cNvPr id="316" name="【福祉施設】&#10;一人当たり面積最小値テキスト">
          <a:extLst>
            <a:ext uri="{FF2B5EF4-FFF2-40B4-BE49-F238E27FC236}">
              <a16:creationId xmlns:a16="http://schemas.microsoft.com/office/drawing/2014/main" id="{CF352704-C73F-4120-92AB-83A4D5B20323}"/>
            </a:ext>
          </a:extLst>
        </xdr:cNvPr>
        <xdr:cNvSpPr txBox="1"/>
      </xdr:nvSpPr>
      <xdr:spPr>
        <a:xfrm>
          <a:off x="9467850" y="14240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31242</xdr:rowOff>
    </xdr:from>
    <xdr:to>
      <xdr:col>55</xdr:col>
      <xdr:colOff>88900</xdr:colOff>
      <xdr:row>86</xdr:row>
      <xdr:rowOff>31242</xdr:rowOff>
    </xdr:to>
    <xdr:cxnSp macro="">
      <xdr:nvCxnSpPr>
        <xdr:cNvPr id="317" name="直線コネクタ 316">
          <a:extLst>
            <a:ext uri="{FF2B5EF4-FFF2-40B4-BE49-F238E27FC236}">
              <a16:creationId xmlns:a16="http://schemas.microsoft.com/office/drawing/2014/main" id="{AA8342F1-C0EA-42A6-8F3A-9FB47BA40FA1}"/>
            </a:ext>
          </a:extLst>
        </xdr:cNvPr>
        <xdr:cNvCxnSpPr/>
      </xdr:nvCxnSpPr>
      <xdr:spPr>
        <a:xfrm>
          <a:off x="9359900" y="1423619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153940</xdr:rowOff>
    </xdr:from>
    <xdr:ext cx="469744" cy="259045"/>
    <xdr:sp macro="" textlink="">
      <xdr:nvSpPr>
        <xdr:cNvPr id="318" name="【福祉施設】&#10;一人当たり面積最大値テキスト">
          <a:extLst>
            <a:ext uri="{FF2B5EF4-FFF2-40B4-BE49-F238E27FC236}">
              <a16:creationId xmlns:a16="http://schemas.microsoft.com/office/drawing/2014/main" id="{6291306F-E574-4005-B482-069B88F0C8FE}"/>
            </a:ext>
          </a:extLst>
        </xdr:cNvPr>
        <xdr:cNvSpPr txBox="1"/>
      </xdr:nvSpPr>
      <xdr:spPr>
        <a:xfrm>
          <a:off x="9467850" y="12872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35813</xdr:rowOff>
    </xdr:from>
    <xdr:to>
      <xdr:col>55</xdr:col>
      <xdr:colOff>88900</xdr:colOff>
      <xdr:row>79</xdr:row>
      <xdr:rowOff>35813</xdr:rowOff>
    </xdr:to>
    <xdr:cxnSp macro="">
      <xdr:nvCxnSpPr>
        <xdr:cNvPr id="319" name="直線コネクタ 318">
          <a:extLst>
            <a:ext uri="{FF2B5EF4-FFF2-40B4-BE49-F238E27FC236}">
              <a16:creationId xmlns:a16="http://schemas.microsoft.com/office/drawing/2014/main" id="{6D29C865-AB3F-447C-8028-DA839A64DDA4}"/>
            </a:ext>
          </a:extLst>
        </xdr:cNvPr>
        <xdr:cNvCxnSpPr/>
      </xdr:nvCxnSpPr>
      <xdr:spPr>
        <a:xfrm>
          <a:off x="9359900" y="1308506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160038</xdr:rowOff>
    </xdr:from>
    <xdr:ext cx="469744" cy="259045"/>
    <xdr:sp macro="" textlink="">
      <xdr:nvSpPr>
        <xdr:cNvPr id="320" name="【福祉施設】&#10;一人当たり面積平均値テキスト">
          <a:extLst>
            <a:ext uri="{FF2B5EF4-FFF2-40B4-BE49-F238E27FC236}">
              <a16:creationId xmlns:a16="http://schemas.microsoft.com/office/drawing/2014/main" id="{AAAE8B72-3373-46E7-A27B-1AEA366455D1}"/>
            </a:ext>
          </a:extLst>
        </xdr:cNvPr>
        <xdr:cNvSpPr txBox="1"/>
      </xdr:nvSpPr>
      <xdr:spPr>
        <a:xfrm>
          <a:off x="9467850" y="138696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10161</xdr:rowOff>
    </xdr:from>
    <xdr:to>
      <xdr:col>55</xdr:col>
      <xdr:colOff>50800</xdr:colOff>
      <xdr:row>84</xdr:row>
      <xdr:rowOff>111761</xdr:rowOff>
    </xdr:to>
    <xdr:sp macro="" textlink="">
      <xdr:nvSpPr>
        <xdr:cNvPr id="321" name="フローチャート: 判断 320">
          <a:extLst>
            <a:ext uri="{FF2B5EF4-FFF2-40B4-BE49-F238E27FC236}">
              <a16:creationId xmlns:a16="http://schemas.microsoft.com/office/drawing/2014/main" id="{3866407C-EDCA-4586-BB65-EB0D74119B00}"/>
            </a:ext>
          </a:extLst>
        </xdr:cNvPr>
        <xdr:cNvSpPr/>
      </xdr:nvSpPr>
      <xdr:spPr>
        <a:xfrm>
          <a:off x="9398000" y="1388491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140463</xdr:rowOff>
    </xdr:from>
    <xdr:to>
      <xdr:col>50</xdr:col>
      <xdr:colOff>165100</xdr:colOff>
      <xdr:row>84</xdr:row>
      <xdr:rowOff>70613</xdr:rowOff>
    </xdr:to>
    <xdr:sp macro="" textlink="">
      <xdr:nvSpPr>
        <xdr:cNvPr id="322" name="フローチャート: 判断 321">
          <a:extLst>
            <a:ext uri="{FF2B5EF4-FFF2-40B4-BE49-F238E27FC236}">
              <a16:creationId xmlns:a16="http://schemas.microsoft.com/office/drawing/2014/main" id="{CECB6772-85FF-4FD8-8F34-751FC4F731FF}"/>
            </a:ext>
          </a:extLst>
        </xdr:cNvPr>
        <xdr:cNvSpPr/>
      </xdr:nvSpPr>
      <xdr:spPr>
        <a:xfrm>
          <a:off x="8636000" y="1385011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129032</xdr:rowOff>
    </xdr:from>
    <xdr:to>
      <xdr:col>46</xdr:col>
      <xdr:colOff>38100</xdr:colOff>
      <xdr:row>85</xdr:row>
      <xdr:rowOff>59182</xdr:rowOff>
    </xdr:to>
    <xdr:sp macro="" textlink="">
      <xdr:nvSpPr>
        <xdr:cNvPr id="323" name="フローチャート: 判断 322">
          <a:extLst>
            <a:ext uri="{FF2B5EF4-FFF2-40B4-BE49-F238E27FC236}">
              <a16:creationId xmlns:a16="http://schemas.microsoft.com/office/drawing/2014/main" id="{2068DA2B-5B01-4F43-A05B-487A72B94D8E}"/>
            </a:ext>
          </a:extLst>
        </xdr:cNvPr>
        <xdr:cNvSpPr/>
      </xdr:nvSpPr>
      <xdr:spPr>
        <a:xfrm>
          <a:off x="7842250" y="1400378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135889</xdr:rowOff>
    </xdr:from>
    <xdr:to>
      <xdr:col>41</xdr:col>
      <xdr:colOff>101600</xdr:colOff>
      <xdr:row>85</xdr:row>
      <xdr:rowOff>66039</xdr:rowOff>
    </xdr:to>
    <xdr:sp macro="" textlink="">
      <xdr:nvSpPr>
        <xdr:cNvPr id="324" name="フローチャート: 判断 323">
          <a:extLst>
            <a:ext uri="{FF2B5EF4-FFF2-40B4-BE49-F238E27FC236}">
              <a16:creationId xmlns:a16="http://schemas.microsoft.com/office/drawing/2014/main" id="{82A76934-2118-4C8A-AB91-F2A1AD5F9ADE}"/>
            </a:ext>
          </a:extLst>
        </xdr:cNvPr>
        <xdr:cNvSpPr/>
      </xdr:nvSpPr>
      <xdr:spPr>
        <a:xfrm>
          <a:off x="7029450" y="1401063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138176</xdr:rowOff>
    </xdr:from>
    <xdr:to>
      <xdr:col>36</xdr:col>
      <xdr:colOff>165100</xdr:colOff>
      <xdr:row>85</xdr:row>
      <xdr:rowOff>68326</xdr:rowOff>
    </xdr:to>
    <xdr:sp macro="" textlink="">
      <xdr:nvSpPr>
        <xdr:cNvPr id="325" name="フローチャート: 判断 324">
          <a:extLst>
            <a:ext uri="{FF2B5EF4-FFF2-40B4-BE49-F238E27FC236}">
              <a16:creationId xmlns:a16="http://schemas.microsoft.com/office/drawing/2014/main" id="{A682FBB4-3690-4DB8-99F4-425764F67F27}"/>
            </a:ext>
          </a:extLst>
        </xdr:cNvPr>
        <xdr:cNvSpPr/>
      </xdr:nvSpPr>
      <xdr:spPr>
        <a:xfrm>
          <a:off x="6235700" y="1401292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6" name="テキスト ボックス 325">
          <a:extLst>
            <a:ext uri="{FF2B5EF4-FFF2-40B4-BE49-F238E27FC236}">
              <a16:creationId xmlns:a16="http://schemas.microsoft.com/office/drawing/2014/main" id="{A96DAE5E-471F-4ADD-9CDB-7C15F47D748A}"/>
            </a:ext>
          </a:extLst>
        </xdr:cNvPr>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7" name="テキスト ボックス 326">
          <a:extLst>
            <a:ext uri="{FF2B5EF4-FFF2-40B4-BE49-F238E27FC236}">
              <a16:creationId xmlns:a16="http://schemas.microsoft.com/office/drawing/2014/main" id="{58AAC6E3-B36F-4BD9-A4A3-F184F422F242}"/>
            </a:ext>
          </a:extLst>
        </xdr:cNvPr>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id="{673F011E-89B8-4C9A-849D-AE33F790EF7F}"/>
            </a:ext>
          </a:extLst>
        </xdr:cNvPr>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0A8437A6-3C86-40D4-89D4-01627B70AAF0}"/>
            </a:ext>
          </a:extLst>
        </xdr:cNvPr>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64E3DE7D-C4BB-4C15-AA81-7D17C261C51D}"/>
            </a:ext>
          </a:extLst>
        </xdr:cNvPr>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83</xdr:row>
      <xdr:rowOff>46737</xdr:rowOff>
    </xdr:from>
    <xdr:to>
      <xdr:col>46</xdr:col>
      <xdr:colOff>38100</xdr:colOff>
      <xdr:row>83</xdr:row>
      <xdr:rowOff>148337</xdr:rowOff>
    </xdr:to>
    <xdr:sp macro="" textlink="">
      <xdr:nvSpPr>
        <xdr:cNvPr id="331" name="楕円 330">
          <a:extLst>
            <a:ext uri="{FF2B5EF4-FFF2-40B4-BE49-F238E27FC236}">
              <a16:creationId xmlns:a16="http://schemas.microsoft.com/office/drawing/2014/main" id="{B1EB10D4-BE83-4072-BEE1-BB19146E3BAF}"/>
            </a:ext>
          </a:extLst>
        </xdr:cNvPr>
        <xdr:cNvSpPr/>
      </xdr:nvSpPr>
      <xdr:spPr>
        <a:xfrm>
          <a:off x="7842250" y="1375638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51308</xdr:rowOff>
    </xdr:from>
    <xdr:to>
      <xdr:col>41</xdr:col>
      <xdr:colOff>101600</xdr:colOff>
      <xdr:row>83</xdr:row>
      <xdr:rowOff>152908</xdr:rowOff>
    </xdr:to>
    <xdr:sp macro="" textlink="">
      <xdr:nvSpPr>
        <xdr:cNvPr id="332" name="楕円 331">
          <a:extLst>
            <a:ext uri="{FF2B5EF4-FFF2-40B4-BE49-F238E27FC236}">
              <a16:creationId xmlns:a16="http://schemas.microsoft.com/office/drawing/2014/main" id="{B622AFDF-BE4F-4109-A760-4688C826F77F}"/>
            </a:ext>
          </a:extLst>
        </xdr:cNvPr>
        <xdr:cNvSpPr/>
      </xdr:nvSpPr>
      <xdr:spPr>
        <a:xfrm>
          <a:off x="7029450" y="1376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97537</xdr:rowOff>
    </xdr:from>
    <xdr:to>
      <xdr:col>45</xdr:col>
      <xdr:colOff>177800</xdr:colOff>
      <xdr:row>83</xdr:row>
      <xdr:rowOff>102108</xdr:rowOff>
    </xdr:to>
    <xdr:cxnSp macro="">
      <xdr:nvCxnSpPr>
        <xdr:cNvPr id="333" name="直線コネクタ 332">
          <a:extLst>
            <a:ext uri="{FF2B5EF4-FFF2-40B4-BE49-F238E27FC236}">
              <a16:creationId xmlns:a16="http://schemas.microsoft.com/office/drawing/2014/main" id="{B1F92488-723A-4289-ACB1-1ABB84BD790F}"/>
            </a:ext>
          </a:extLst>
        </xdr:cNvPr>
        <xdr:cNvCxnSpPr/>
      </xdr:nvCxnSpPr>
      <xdr:spPr>
        <a:xfrm flipV="1">
          <a:off x="7080250" y="13807187"/>
          <a:ext cx="80645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51308</xdr:rowOff>
    </xdr:from>
    <xdr:to>
      <xdr:col>36</xdr:col>
      <xdr:colOff>165100</xdr:colOff>
      <xdr:row>83</xdr:row>
      <xdr:rowOff>152908</xdr:rowOff>
    </xdr:to>
    <xdr:sp macro="" textlink="">
      <xdr:nvSpPr>
        <xdr:cNvPr id="334" name="楕円 333">
          <a:extLst>
            <a:ext uri="{FF2B5EF4-FFF2-40B4-BE49-F238E27FC236}">
              <a16:creationId xmlns:a16="http://schemas.microsoft.com/office/drawing/2014/main" id="{790D1151-D493-41C4-832F-7F310D3EBFCB}"/>
            </a:ext>
          </a:extLst>
        </xdr:cNvPr>
        <xdr:cNvSpPr/>
      </xdr:nvSpPr>
      <xdr:spPr>
        <a:xfrm>
          <a:off x="6235700" y="1376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102108</xdr:rowOff>
    </xdr:from>
    <xdr:to>
      <xdr:col>41</xdr:col>
      <xdr:colOff>50800</xdr:colOff>
      <xdr:row>83</xdr:row>
      <xdr:rowOff>102108</xdr:rowOff>
    </xdr:to>
    <xdr:cxnSp macro="">
      <xdr:nvCxnSpPr>
        <xdr:cNvPr id="335" name="直線コネクタ 334">
          <a:extLst>
            <a:ext uri="{FF2B5EF4-FFF2-40B4-BE49-F238E27FC236}">
              <a16:creationId xmlns:a16="http://schemas.microsoft.com/office/drawing/2014/main" id="{144AAE39-C54E-4392-BB24-890F4F539645}"/>
            </a:ext>
          </a:extLst>
        </xdr:cNvPr>
        <xdr:cNvCxnSpPr/>
      </xdr:nvCxnSpPr>
      <xdr:spPr>
        <a:xfrm>
          <a:off x="6286500" y="13811758"/>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87140</xdr:rowOff>
    </xdr:from>
    <xdr:ext cx="469744" cy="259045"/>
    <xdr:sp macro="" textlink="">
      <xdr:nvSpPr>
        <xdr:cNvPr id="336" name="n_1aveValue【福祉施設】&#10;一人当たり面積">
          <a:extLst>
            <a:ext uri="{FF2B5EF4-FFF2-40B4-BE49-F238E27FC236}">
              <a16:creationId xmlns:a16="http://schemas.microsoft.com/office/drawing/2014/main" id="{277B874E-4C99-4B56-9EDA-6C4E8DD4EE70}"/>
            </a:ext>
          </a:extLst>
        </xdr:cNvPr>
        <xdr:cNvSpPr txBox="1"/>
      </xdr:nvSpPr>
      <xdr:spPr>
        <a:xfrm>
          <a:off x="8458277" y="1363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50309</xdr:rowOff>
    </xdr:from>
    <xdr:ext cx="469744" cy="259045"/>
    <xdr:sp macro="" textlink="">
      <xdr:nvSpPr>
        <xdr:cNvPr id="337" name="n_2aveValue【福祉施設】&#10;一人当たり面積">
          <a:extLst>
            <a:ext uri="{FF2B5EF4-FFF2-40B4-BE49-F238E27FC236}">
              <a16:creationId xmlns:a16="http://schemas.microsoft.com/office/drawing/2014/main" id="{540B62AA-AEDB-4CFC-978F-F35449AF93E4}"/>
            </a:ext>
          </a:extLst>
        </xdr:cNvPr>
        <xdr:cNvSpPr txBox="1"/>
      </xdr:nvSpPr>
      <xdr:spPr>
        <a:xfrm>
          <a:off x="7677227" y="14090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57166</xdr:rowOff>
    </xdr:from>
    <xdr:ext cx="469744" cy="259045"/>
    <xdr:sp macro="" textlink="">
      <xdr:nvSpPr>
        <xdr:cNvPr id="338" name="n_3aveValue【福祉施設】&#10;一人当たり面積">
          <a:extLst>
            <a:ext uri="{FF2B5EF4-FFF2-40B4-BE49-F238E27FC236}">
              <a16:creationId xmlns:a16="http://schemas.microsoft.com/office/drawing/2014/main" id="{4C46A626-B8B0-40A1-BF52-F209272B4B39}"/>
            </a:ext>
          </a:extLst>
        </xdr:cNvPr>
        <xdr:cNvSpPr txBox="1"/>
      </xdr:nvSpPr>
      <xdr:spPr>
        <a:xfrm>
          <a:off x="6864427" y="14097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59453</xdr:rowOff>
    </xdr:from>
    <xdr:ext cx="469744" cy="259045"/>
    <xdr:sp macro="" textlink="">
      <xdr:nvSpPr>
        <xdr:cNvPr id="339" name="n_4aveValue【福祉施設】&#10;一人当たり面積">
          <a:extLst>
            <a:ext uri="{FF2B5EF4-FFF2-40B4-BE49-F238E27FC236}">
              <a16:creationId xmlns:a16="http://schemas.microsoft.com/office/drawing/2014/main" id="{414EC79A-A486-404D-B37B-36E1099BA5CD}"/>
            </a:ext>
          </a:extLst>
        </xdr:cNvPr>
        <xdr:cNvSpPr txBox="1"/>
      </xdr:nvSpPr>
      <xdr:spPr>
        <a:xfrm>
          <a:off x="6070677" y="14099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164864</xdr:rowOff>
    </xdr:from>
    <xdr:ext cx="469744" cy="259045"/>
    <xdr:sp macro="" textlink="">
      <xdr:nvSpPr>
        <xdr:cNvPr id="340" name="n_2mainValue【福祉施設】&#10;一人当たり面積">
          <a:extLst>
            <a:ext uri="{FF2B5EF4-FFF2-40B4-BE49-F238E27FC236}">
              <a16:creationId xmlns:a16="http://schemas.microsoft.com/office/drawing/2014/main" id="{B13FBF6E-89A7-4B88-93C1-FCB790DDFC73}"/>
            </a:ext>
          </a:extLst>
        </xdr:cNvPr>
        <xdr:cNvSpPr txBox="1"/>
      </xdr:nvSpPr>
      <xdr:spPr>
        <a:xfrm>
          <a:off x="7677227" y="13544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169435</xdr:rowOff>
    </xdr:from>
    <xdr:ext cx="469744" cy="259045"/>
    <xdr:sp macro="" textlink="">
      <xdr:nvSpPr>
        <xdr:cNvPr id="341" name="n_3mainValue【福祉施設】&#10;一人当たり面積">
          <a:extLst>
            <a:ext uri="{FF2B5EF4-FFF2-40B4-BE49-F238E27FC236}">
              <a16:creationId xmlns:a16="http://schemas.microsoft.com/office/drawing/2014/main" id="{C7320B7B-7A32-48EF-AEC3-5BF66FA4AF72}"/>
            </a:ext>
          </a:extLst>
        </xdr:cNvPr>
        <xdr:cNvSpPr txBox="1"/>
      </xdr:nvSpPr>
      <xdr:spPr>
        <a:xfrm>
          <a:off x="6864427" y="13542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169435</xdr:rowOff>
    </xdr:from>
    <xdr:ext cx="469744" cy="259045"/>
    <xdr:sp macro="" textlink="">
      <xdr:nvSpPr>
        <xdr:cNvPr id="342" name="n_4mainValue【福祉施設】&#10;一人当たり面積">
          <a:extLst>
            <a:ext uri="{FF2B5EF4-FFF2-40B4-BE49-F238E27FC236}">
              <a16:creationId xmlns:a16="http://schemas.microsoft.com/office/drawing/2014/main" id="{BFD1C44F-59C5-49F8-8719-85D43A8BAD5F}"/>
            </a:ext>
          </a:extLst>
        </xdr:cNvPr>
        <xdr:cNvSpPr txBox="1"/>
      </xdr:nvSpPr>
      <xdr:spPr>
        <a:xfrm>
          <a:off x="6070677" y="13542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3" name="正方形/長方形 342">
          <a:extLst>
            <a:ext uri="{FF2B5EF4-FFF2-40B4-BE49-F238E27FC236}">
              <a16:creationId xmlns:a16="http://schemas.microsoft.com/office/drawing/2014/main" id="{F07EC53E-9ED3-4094-AC83-63F8F5701559}"/>
            </a:ext>
          </a:extLst>
        </xdr:cNvPr>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4" name="正方形/長方形 343">
          <a:extLst>
            <a:ext uri="{FF2B5EF4-FFF2-40B4-BE49-F238E27FC236}">
              <a16:creationId xmlns:a16="http://schemas.microsoft.com/office/drawing/2014/main" id="{13DF7751-6ECE-4080-9E90-35560EA3948B}"/>
            </a:ext>
          </a:extLst>
        </xdr:cNvPr>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5" name="正方形/長方形 344">
          <a:extLst>
            <a:ext uri="{FF2B5EF4-FFF2-40B4-BE49-F238E27FC236}">
              <a16:creationId xmlns:a16="http://schemas.microsoft.com/office/drawing/2014/main" id="{79E8E22B-FE56-4290-8D5C-4D2EE774BC10}"/>
            </a:ext>
          </a:extLst>
        </xdr:cNvPr>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6" name="正方形/長方形 345">
          <a:extLst>
            <a:ext uri="{FF2B5EF4-FFF2-40B4-BE49-F238E27FC236}">
              <a16:creationId xmlns:a16="http://schemas.microsoft.com/office/drawing/2014/main" id="{5ED5C14A-75B7-4894-9F10-EE172823F71D}"/>
            </a:ext>
          </a:extLst>
        </xdr:cNvPr>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7" name="正方形/長方形 346">
          <a:extLst>
            <a:ext uri="{FF2B5EF4-FFF2-40B4-BE49-F238E27FC236}">
              <a16:creationId xmlns:a16="http://schemas.microsoft.com/office/drawing/2014/main" id="{B80EE459-6E0A-42EB-B302-65FC32944EB6}"/>
            </a:ext>
          </a:extLst>
        </xdr:cNvPr>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8" name="正方形/長方形 347">
          <a:extLst>
            <a:ext uri="{FF2B5EF4-FFF2-40B4-BE49-F238E27FC236}">
              <a16:creationId xmlns:a16="http://schemas.microsoft.com/office/drawing/2014/main" id="{422D06AF-845A-45F0-8209-CBA508FF54DA}"/>
            </a:ext>
          </a:extLst>
        </xdr:cNvPr>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9" name="正方形/長方形 348">
          <a:extLst>
            <a:ext uri="{FF2B5EF4-FFF2-40B4-BE49-F238E27FC236}">
              <a16:creationId xmlns:a16="http://schemas.microsoft.com/office/drawing/2014/main" id="{428C0192-EA4F-4222-BE32-0819385CC155}"/>
            </a:ext>
          </a:extLst>
        </xdr:cNvPr>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0" name="正方形/長方形 349">
          <a:extLst>
            <a:ext uri="{FF2B5EF4-FFF2-40B4-BE49-F238E27FC236}">
              <a16:creationId xmlns:a16="http://schemas.microsoft.com/office/drawing/2014/main" id="{F2B1B428-3DB9-4811-A782-669597DCBD96}"/>
            </a:ext>
          </a:extLst>
        </xdr:cNvPr>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1" name="テキスト ボックス 350">
          <a:extLst>
            <a:ext uri="{FF2B5EF4-FFF2-40B4-BE49-F238E27FC236}">
              <a16:creationId xmlns:a16="http://schemas.microsoft.com/office/drawing/2014/main" id="{3C217726-7358-4C8D-9AFF-BB9839BD0ADB}"/>
            </a:ext>
          </a:extLst>
        </xdr:cNvPr>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2" name="直線コネクタ 351">
          <a:extLst>
            <a:ext uri="{FF2B5EF4-FFF2-40B4-BE49-F238E27FC236}">
              <a16:creationId xmlns:a16="http://schemas.microsoft.com/office/drawing/2014/main" id="{B0DA7360-E121-48D3-8370-844AA303A964}"/>
            </a:ext>
          </a:extLst>
        </xdr:cNvPr>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53" name="テキスト ボックス 352">
          <a:extLst>
            <a:ext uri="{FF2B5EF4-FFF2-40B4-BE49-F238E27FC236}">
              <a16:creationId xmlns:a16="http://schemas.microsoft.com/office/drawing/2014/main" id="{B7E60DA8-7EB9-4BC7-AAF5-88985233FDC0}"/>
            </a:ext>
          </a:extLst>
        </xdr:cNvPr>
        <xdr:cNvSpPr txBox="1"/>
      </xdr:nvSpPr>
      <xdr:spPr>
        <a:xfrm>
          <a:off x="27577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54" name="直線コネクタ 353">
          <a:extLst>
            <a:ext uri="{FF2B5EF4-FFF2-40B4-BE49-F238E27FC236}">
              <a16:creationId xmlns:a16="http://schemas.microsoft.com/office/drawing/2014/main" id="{5176A377-9434-45A4-8BE2-88728339BF0C}"/>
            </a:ext>
          </a:extLst>
        </xdr:cNvPr>
        <xdr:cNvCxnSpPr/>
      </xdr:nvCxnSpPr>
      <xdr:spPr>
        <a:xfrm>
          <a:off x="685800" y="181519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55" name="テキスト ボックス 354">
          <a:extLst>
            <a:ext uri="{FF2B5EF4-FFF2-40B4-BE49-F238E27FC236}">
              <a16:creationId xmlns:a16="http://schemas.microsoft.com/office/drawing/2014/main" id="{D32CA65E-7942-4D9C-8C0D-3A9B59EC30CA}"/>
            </a:ext>
          </a:extLst>
        </xdr:cNvPr>
        <xdr:cNvSpPr txBox="1"/>
      </xdr:nvSpPr>
      <xdr:spPr>
        <a:xfrm>
          <a:off x="27577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56" name="直線コネクタ 355">
          <a:extLst>
            <a:ext uri="{FF2B5EF4-FFF2-40B4-BE49-F238E27FC236}">
              <a16:creationId xmlns:a16="http://schemas.microsoft.com/office/drawing/2014/main" id="{389A89CD-C8E8-47EC-A101-3343A3440FF3}"/>
            </a:ext>
          </a:extLst>
        </xdr:cNvPr>
        <xdr:cNvCxnSpPr/>
      </xdr:nvCxnSpPr>
      <xdr:spPr>
        <a:xfrm>
          <a:off x="685800" y="178253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57" name="テキスト ボックス 356">
          <a:extLst>
            <a:ext uri="{FF2B5EF4-FFF2-40B4-BE49-F238E27FC236}">
              <a16:creationId xmlns:a16="http://schemas.microsoft.com/office/drawing/2014/main" id="{E55F5056-BD36-4583-A178-8C3EDC30C6DF}"/>
            </a:ext>
          </a:extLst>
        </xdr:cNvPr>
        <xdr:cNvSpPr txBox="1"/>
      </xdr:nvSpPr>
      <xdr:spPr>
        <a:xfrm>
          <a:off x="3398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58" name="直線コネクタ 357">
          <a:extLst>
            <a:ext uri="{FF2B5EF4-FFF2-40B4-BE49-F238E27FC236}">
              <a16:creationId xmlns:a16="http://schemas.microsoft.com/office/drawing/2014/main" id="{C8FD776B-DFB0-45DE-9912-A1571C33DE37}"/>
            </a:ext>
          </a:extLst>
        </xdr:cNvPr>
        <xdr:cNvCxnSpPr/>
      </xdr:nvCxnSpPr>
      <xdr:spPr>
        <a:xfrm>
          <a:off x="685800" y="174987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59" name="テキスト ボックス 358">
          <a:extLst>
            <a:ext uri="{FF2B5EF4-FFF2-40B4-BE49-F238E27FC236}">
              <a16:creationId xmlns:a16="http://schemas.microsoft.com/office/drawing/2014/main" id="{6E929142-1309-42E9-93B4-DB6D6486EFFF}"/>
            </a:ext>
          </a:extLst>
        </xdr:cNvPr>
        <xdr:cNvSpPr txBox="1"/>
      </xdr:nvSpPr>
      <xdr:spPr>
        <a:xfrm>
          <a:off x="3398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0" name="直線コネクタ 359">
          <a:extLst>
            <a:ext uri="{FF2B5EF4-FFF2-40B4-BE49-F238E27FC236}">
              <a16:creationId xmlns:a16="http://schemas.microsoft.com/office/drawing/2014/main" id="{57AA51ED-B139-4981-9FA0-59070ABA8E80}"/>
            </a:ext>
          </a:extLst>
        </xdr:cNvPr>
        <xdr:cNvCxnSpPr/>
      </xdr:nvCxnSpPr>
      <xdr:spPr>
        <a:xfrm>
          <a:off x="685800" y="171722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1" name="テキスト ボックス 360">
          <a:extLst>
            <a:ext uri="{FF2B5EF4-FFF2-40B4-BE49-F238E27FC236}">
              <a16:creationId xmlns:a16="http://schemas.microsoft.com/office/drawing/2014/main" id="{91787A47-7C6A-4F7E-AE9F-41D482053ADB}"/>
            </a:ext>
          </a:extLst>
        </xdr:cNvPr>
        <xdr:cNvSpPr txBox="1"/>
      </xdr:nvSpPr>
      <xdr:spPr>
        <a:xfrm>
          <a:off x="3398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2" name="直線コネクタ 361">
          <a:extLst>
            <a:ext uri="{FF2B5EF4-FFF2-40B4-BE49-F238E27FC236}">
              <a16:creationId xmlns:a16="http://schemas.microsoft.com/office/drawing/2014/main" id="{832585C0-9671-44E9-AB2C-C8590CB14C4C}"/>
            </a:ext>
          </a:extLst>
        </xdr:cNvPr>
        <xdr:cNvCxnSpPr/>
      </xdr:nvCxnSpPr>
      <xdr:spPr>
        <a:xfrm>
          <a:off x="685800" y="16845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3" name="テキスト ボックス 362">
          <a:extLst>
            <a:ext uri="{FF2B5EF4-FFF2-40B4-BE49-F238E27FC236}">
              <a16:creationId xmlns:a16="http://schemas.microsoft.com/office/drawing/2014/main" id="{329466BE-F071-4725-BA81-B17DB9B9A1F6}"/>
            </a:ext>
          </a:extLst>
        </xdr:cNvPr>
        <xdr:cNvSpPr txBox="1"/>
      </xdr:nvSpPr>
      <xdr:spPr>
        <a:xfrm>
          <a:off x="3398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4" name="直線コネクタ 363">
          <a:extLst>
            <a:ext uri="{FF2B5EF4-FFF2-40B4-BE49-F238E27FC236}">
              <a16:creationId xmlns:a16="http://schemas.microsoft.com/office/drawing/2014/main" id="{6AD1087C-1615-4A84-9AF4-CC10EFBD1376}"/>
            </a:ext>
          </a:extLst>
        </xdr:cNvPr>
        <xdr:cNvCxnSpPr/>
      </xdr:nvCxnSpPr>
      <xdr:spPr>
        <a:xfrm>
          <a:off x="685800" y="165190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65" name="テキスト ボックス 364">
          <a:extLst>
            <a:ext uri="{FF2B5EF4-FFF2-40B4-BE49-F238E27FC236}">
              <a16:creationId xmlns:a16="http://schemas.microsoft.com/office/drawing/2014/main" id="{5B4EC0E1-7311-450D-9354-DAEFFF7AC688}"/>
            </a:ext>
          </a:extLst>
        </xdr:cNvPr>
        <xdr:cNvSpPr txBox="1"/>
      </xdr:nvSpPr>
      <xdr:spPr>
        <a:xfrm>
          <a:off x="384961" y="163768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6" name="直線コネクタ 365">
          <a:extLst>
            <a:ext uri="{FF2B5EF4-FFF2-40B4-BE49-F238E27FC236}">
              <a16:creationId xmlns:a16="http://schemas.microsoft.com/office/drawing/2014/main" id="{7FF40A3E-B380-43D4-ABA8-FF5B21368B67}"/>
            </a:ext>
          </a:extLst>
        </xdr:cNvPr>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67" name="【市民会館】&#10;有形固定資産減価償却率グラフ枠">
          <a:extLst>
            <a:ext uri="{FF2B5EF4-FFF2-40B4-BE49-F238E27FC236}">
              <a16:creationId xmlns:a16="http://schemas.microsoft.com/office/drawing/2014/main" id="{F61D6CF7-1BD7-4907-AACF-71852B987553}"/>
            </a:ext>
          </a:extLst>
        </xdr:cNvPr>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89263</xdr:rowOff>
    </xdr:from>
    <xdr:to>
      <xdr:col>24</xdr:col>
      <xdr:colOff>62865</xdr:colOff>
      <xdr:row>108</xdr:row>
      <xdr:rowOff>123552</xdr:rowOff>
    </xdr:to>
    <xdr:cxnSp macro="">
      <xdr:nvCxnSpPr>
        <xdr:cNvPr id="368" name="直線コネクタ 367">
          <a:extLst>
            <a:ext uri="{FF2B5EF4-FFF2-40B4-BE49-F238E27FC236}">
              <a16:creationId xmlns:a16="http://schemas.microsoft.com/office/drawing/2014/main" id="{6DF9ACBF-DDA9-4F22-AB08-B6509541CCD6}"/>
            </a:ext>
          </a:extLst>
        </xdr:cNvPr>
        <xdr:cNvCxnSpPr/>
      </xdr:nvCxnSpPr>
      <xdr:spPr>
        <a:xfrm flipV="1">
          <a:off x="4177665" y="16662763"/>
          <a:ext cx="0" cy="1405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127379</xdr:rowOff>
    </xdr:from>
    <xdr:ext cx="405111" cy="259045"/>
    <xdr:sp macro="" textlink="">
      <xdr:nvSpPr>
        <xdr:cNvPr id="369" name="【市民会館】&#10;有形固定資産減価償却率最小値テキスト">
          <a:extLst>
            <a:ext uri="{FF2B5EF4-FFF2-40B4-BE49-F238E27FC236}">
              <a16:creationId xmlns:a16="http://schemas.microsoft.com/office/drawing/2014/main" id="{7D24A022-3BB1-46DE-8AAC-726847E0124B}"/>
            </a:ext>
          </a:extLst>
        </xdr:cNvPr>
        <xdr:cNvSpPr txBox="1"/>
      </xdr:nvSpPr>
      <xdr:spPr>
        <a:xfrm>
          <a:off x="4216400" y="18072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123552</xdr:rowOff>
    </xdr:from>
    <xdr:to>
      <xdr:col>24</xdr:col>
      <xdr:colOff>152400</xdr:colOff>
      <xdr:row>108</xdr:row>
      <xdr:rowOff>123552</xdr:rowOff>
    </xdr:to>
    <xdr:cxnSp macro="">
      <xdr:nvCxnSpPr>
        <xdr:cNvPr id="370" name="直線コネクタ 369">
          <a:extLst>
            <a:ext uri="{FF2B5EF4-FFF2-40B4-BE49-F238E27FC236}">
              <a16:creationId xmlns:a16="http://schemas.microsoft.com/office/drawing/2014/main" id="{3F540922-10B8-4BF7-B66E-405F675E4776}"/>
            </a:ext>
          </a:extLst>
        </xdr:cNvPr>
        <xdr:cNvCxnSpPr/>
      </xdr:nvCxnSpPr>
      <xdr:spPr>
        <a:xfrm>
          <a:off x="4108450" y="1806865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35940</xdr:rowOff>
    </xdr:from>
    <xdr:ext cx="340478" cy="259045"/>
    <xdr:sp macro="" textlink="">
      <xdr:nvSpPr>
        <xdr:cNvPr id="371" name="【市民会館】&#10;有形固定資産減価償却率最大値テキスト">
          <a:extLst>
            <a:ext uri="{FF2B5EF4-FFF2-40B4-BE49-F238E27FC236}">
              <a16:creationId xmlns:a16="http://schemas.microsoft.com/office/drawing/2014/main" id="{9A2F1EF0-6FBC-4A6E-8DA8-09D1B3C98008}"/>
            </a:ext>
          </a:extLst>
        </xdr:cNvPr>
        <xdr:cNvSpPr txBox="1"/>
      </xdr:nvSpPr>
      <xdr:spPr>
        <a:xfrm>
          <a:off x="4216400" y="164379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89263</xdr:rowOff>
    </xdr:from>
    <xdr:to>
      <xdr:col>24</xdr:col>
      <xdr:colOff>152400</xdr:colOff>
      <xdr:row>100</xdr:row>
      <xdr:rowOff>89263</xdr:rowOff>
    </xdr:to>
    <xdr:cxnSp macro="">
      <xdr:nvCxnSpPr>
        <xdr:cNvPr id="372" name="直線コネクタ 371">
          <a:extLst>
            <a:ext uri="{FF2B5EF4-FFF2-40B4-BE49-F238E27FC236}">
              <a16:creationId xmlns:a16="http://schemas.microsoft.com/office/drawing/2014/main" id="{0B5499B8-3B51-47B3-B4F3-14DA10B4ABDB}"/>
            </a:ext>
          </a:extLst>
        </xdr:cNvPr>
        <xdr:cNvCxnSpPr/>
      </xdr:nvCxnSpPr>
      <xdr:spPr>
        <a:xfrm>
          <a:off x="4108450" y="1666276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75672</xdr:rowOff>
    </xdr:from>
    <xdr:ext cx="405111" cy="259045"/>
    <xdr:sp macro="" textlink="">
      <xdr:nvSpPr>
        <xdr:cNvPr id="373" name="【市民会館】&#10;有形固定資産減価償却率平均値テキスト">
          <a:extLst>
            <a:ext uri="{FF2B5EF4-FFF2-40B4-BE49-F238E27FC236}">
              <a16:creationId xmlns:a16="http://schemas.microsoft.com/office/drawing/2014/main" id="{A1E43C7B-1109-4936-9FE6-79F45B29E042}"/>
            </a:ext>
          </a:extLst>
        </xdr:cNvPr>
        <xdr:cNvSpPr txBox="1"/>
      </xdr:nvSpPr>
      <xdr:spPr>
        <a:xfrm>
          <a:off x="4216400" y="173349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97245</xdr:rowOff>
    </xdr:from>
    <xdr:to>
      <xdr:col>24</xdr:col>
      <xdr:colOff>114300</xdr:colOff>
      <xdr:row>105</xdr:row>
      <xdr:rowOff>27395</xdr:rowOff>
    </xdr:to>
    <xdr:sp macro="" textlink="">
      <xdr:nvSpPr>
        <xdr:cNvPr id="374" name="フローチャート: 判断 373">
          <a:extLst>
            <a:ext uri="{FF2B5EF4-FFF2-40B4-BE49-F238E27FC236}">
              <a16:creationId xmlns:a16="http://schemas.microsoft.com/office/drawing/2014/main" id="{621A95D0-936A-4E61-A964-EF04A9B9401F}"/>
            </a:ext>
          </a:extLst>
        </xdr:cNvPr>
        <xdr:cNvSpPr/>
      </xdr:nvSpPr>
      <xdr:spPr>
        <a:xfrm>
          <a:off x="4127500" y="1735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89081</xdr:rowOff>
    </xdr:from>
    <xdr:to>
      <xdr:col>20</xdr:col>
      <xdr:colOff>38100</xdr:colOff>
      <xdr:row>105</xdr:row>
      <xdr:rowOff>19231</xdr:rowOff>
    </xdr:to>
    <xdr:sp macro="" textlink="">
      <xdr:nvSpPr>
        <xdr:cNvPr id="375" name="フローチャート: 判断 374">
          <a:extLst>
            <a:ext uri="{FF2B5EF4-FFF2-40B4-BE49-F238E27FC236}">
              <a16:creationId xmlns:a16="http://schemas.microsoft.com/office/drawing/2014/main" id="{7C38F311-B507-4F5C-87DB-07806190D253}"/>
            </a:ext>
          </a:extLst>
        </xdr:cNvPr>
        <xdr:cNvSpPr/>
      </xdr:nvSpPr>
      <xdr:spPr>
        <a:xfrm>
          <a:off x="3384550" y="1734838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48261</xdr:rowOff>
    </xdr:from>
    <xdr:to>
      <xdr:col>15</xdr:col>
      <xdr:colOff>101600</xdr:colOff>
      <xdr:row>104</xdr:row>
      <xdr:rowOff>149861</xdr:rowOff>
    </xdr:to>
    <xdr:sp macro="" textlink="">
      <xdr:nvSpPr>
        <xdr:cNvPr id="376" name="フローチャート: 判断 375">
          <a:extLst>
            <a:ext uri="{FF2B5EF4-FFF2-40B4-BE49-F238E27FC236}">
              <a16:creationId xmlns:a16="http://schemas.microsoft.com/office/drawing/2014/main" id="{8130C472-757C-42C5-8A42-6C5CCAD52821}"/>
            </a:ext>
          </a:extLst>
        </xdr:cNvPr>
        <xdr:cNvSpPr/>
      </xdr:nvSpPr>
      <xdr:spPr>
        <a:xfrm>
          <a:off x="2571750" y="1730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44994</xdr:rowOff>
    </xdr:from>
    <xdr:to>
      <xdr:col>10</xdr:col>
      <xdr:colOff>165100</xdr:colOff>
      <xdr:row>104</xdr:row>
      <xdr:rowOff>146594</xdr:rowOff>
    </xdr:to>
    <xdr:sp macro="" textlink="">
      <xdr:nvSpPr>
        <xdr:cNvPr id="377" name="フローチャート: 判断 376">
          <a:extLst>
            <a:ext uri="{FF2B5EF4-FFF2-40B4-BE49-F238E27FC236}">
              <a16:creationId xmlns:a16="http://schemas.microsoft.com/office/drawing/2014/main" id="{FFFB0CF4-8AE2-4830-AE60-982645A142CE}"/>
            </a:ext>
          </a:extLst>
        </xdr:cNvPr>
        <xdr:cNvSpPr/>
      </xdr:nvSpPr>
      <xdr:spPr>
        <a:xfrm>
          <a:off x="1778000" y="1730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15602</xdr:rowOff>
    </xdr:from>
    <xdr:to>
      <xdr:col>6</xdr:col>
      <xdr:colOff>38100</xdr:colOff>
      <xdr:row>104</xdr:row>
      <xdr:rowOff>117202</xdr:rowOff>
    </xdr:to>
    <xdr:sp macro="" textlink="">
      <xdr:nvSpPr>
        <xdr:cNvPr id="378" name="フローチャート: 判断 377">
          <a:extLst>
            <a:ext uri="{FF2B5EF4-FFF2-40B4-BE49-F238E27FC236}">
              <a16:creationId xmlns:a16="http://schemas.microsoft.com/office/drawing/2014/main" id="{2841F253-F388-4DFC-9413-F0A8AA4B72CA}"/>
            </a:ext>
          </a:extLst>
        </xdr:cNvPr>
        <xdr:cNvSpPr/>
      </xdr:nvSpPr>
      <xdr:spPr>
        <a:xfrm>
          <a:off x="984250" y="1727490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9" name="テキスト ボックス 378">
          <a:extLst>
            <a:ext uri="{FF2B5EF4-FFF2-40B4-BE49-F238E27FC236}">
              <a16:creationId xmlns:a16="http://schemas.microsoft.com/office/drawing/2014/main" id="{AE8EC4C2-B271-4599-8BEB-6B0D43C783B5}"/>
            </a:ext>
          </a:extLst>
        </xdr:cNvPr>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0" name="テキスト ボックス 379">
          <a:extLst>
            <a:ext uri="{FF2B5EF4-FFF2-40B4-BE49-F238E27FC236}">
              <a16:creationId xmlns:a16="http://schemas.microsoft.com/office/drawing/2014/main" id="{1C427EA5-DB2E-4060-A1D2-597C00A65657}"/>
            </a:ext>
          </a:extLst>
        </xdr:cNvPr>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1" name="テキスト ボックス 380">
          <a:extLst>
            <a:ext uri="{FF2B5EF4-FFF2-40B4-BE49-F238E27FC236}">
              <a16:creationId xmlns:a16="http://schemas.microsoft.com/office/drawing/2014/main" id="{23F623B3-BB82-4390-9363-CFB9DA50C31F}"/>
            </a:ext>
          </a:extLst>
        </xdr:cNvPr>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2" name="テキスト ボックス 381">
          <a:extLst>
            <a:ext uri="{FF2B5EF4-FFF2-40B4-BE49-F238E27FC236}">
              <a16:creationId xmlns:a16="http://schemas.microsoft.com/office/drawing/2014/main" id="{461742E1-E1B9-4C21-BF3A-3A2238770D35}"/>
            </a:ext>
          </a:extLst>
        </xdr:cNvPr>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3" name="テキスト ボックス 382">
          <a:extLst>
            <a:ext uri="{FF2B5EF4-FFF2-40B4-BE49-F238E27FC236}">
              <a16:creationId xmlns:a16="http://schemas.microsoft.com/office/drawing/2014/main" id="{5CA005E4-DADB-46AC-B0A4-CE5B36FE9E56}"/>
            </a:ext>
          </a:extLst>
        </xdr:cNvPr>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146231</xdr:rowOff>
    </xdr:from>
    <xdr:to>
      <xdr:col>15</xdr:col>
      <xdr:colOff>101600</xdr:colOff>
      <xdr:row>105</xdr:row>
      <xdr:rowOff>76381</xdr:rowOff>
    </xdr:to>
    <xdr:sp macro="" textlink="">
      <xdr:nvSpPr>
        <xdr:cNvPr id="384" name="楕円 383">
          <a:extLst>
            <a:ext uri="{FF2B5EF4-FFF2-40B4-BE49-F238E27FC236}">
              <a16:creationId xmlns:a16="http://schemas.microsoft.com/office/drawing/2014/main" id="{10D0939D-B1D5-427A-A8BC-F7988E9A0170}"/>
            </a:ext>
          </a:extLst>
        </xdr:cNvPr>
        <xdr:cNvSpPr/>
      </xdr:nvSpPr>
      <xdr:spPr>
        <a:xfrm>
          <a:off x="2571750" y="1740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146231</xdr:rowOff>
    </xdr:from>
    <xdr:to>
      <xdr:col>10</xdr:col>
      <xdr:colOff>165100</xdr:colOff>
      <xdr:row>105</xdr:row>
      <xdr:rowOff>76381</xdr:rowOff>
    </xdr:to>
    <xdr:sp macro="" textlink="">
      <xdr:nvSpPr>
        <xdr:cNvPr id="385" name="楕円 384">
          <a:extLst>
            <a:ext uri="{FF2B5EF4-FFF2-40B4-BE49-F238E27FC236}">
              <a16:creationId xmlns:a16="http://schemas.microsoft.com/office/drawing/2014/main" id="{5611A045-1FEE-408D-BB5D-00B239BB7EE3}"/>
            </a:ext>
          </a:extLst>
        </xdr:cNvPr>
        <xdr:cNvSpPr/>
      </xdr:nvSpPr>
      <xdr:spPr>
        <a:xfrm>
          <a:off x="1778000" y="1740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25581</xdr:rowOff>
    </xdr:from>
    <xdr:to>
      <xdr:col>15</xdr:col>
      <xdr:colOff>50800</xdr:colOff>
      <xdr:row>105</xdr:row>
      <xdr:rowOff>25581</xdr:rowOff>
    </xdr:to>
    <xdr:cxnSp macro="">
      <xdr:nvCxnSpPr>
        <xdr:cNvPr id="386" name="直線コネクタ 385">
          <a:extLst>
            <a:ext uri="{FF2B5EF4-FFF2-40B4-BE49-F238E27FC236}">
              <a16:creationId xmlns:a16="http://schemas.microsoft.com/office/drawing/2014/main" id="{E3178F1E-A1E1-4F24-97EE-2579FFC676B0}"/>
            </a:ext>
          </a:extLst>
        </xdr:cNvPr>
        <xdr:cNvCxnSpPr/>
      </xdr:nvCxnSpPr>
      <xdr:spPr>
        <a:xfrm>
          <a:off x="1828800" y="17456331"/>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115207</xdr:rowOff>
    </xdr:from>
    <xdr:to>
      <xdr:col>6</xdr:col>
      <xdr:colOff>38100</xdr:colOff>
      <xdr:row>105</xdr:row>
      <xdr:rowOff>45357</xdr:rowOff>
    </xdr:to>
    <xdr:sp macro="" textlink="">
      <xdr:nvSpPr>
        <xdr:cNvPr id="387" name="楕円 386">
          <a:extLst>
            <a:ext uri="{FF2B5EF4-FFF2-40B4-BE49-F238E27FC236}">
              <a16:creationId xmlns:a16="http://schemas.microsoft.com/office/drawing/2014/main" id="{13F72CCB-9894-4367-9B32-23C0540D8CDD}"/>
            </a:ext>
          </a:extLst>
        </xdr:cNvPr>
        <xdr:cNvSpPr/>
      </xdr:nvSpPr>
      <xdr:spPr>
        <a:xfrm>
          <a:off x="984250" y="1737450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166007</xdr:rowOff>
    </xdr:from>
    <xdr:to>
      <xdr:col>10</xdr:col>
      <xdr:colOff>114300</xdr:colOff>
      <xdr:row>105</xdr:row>
      <xdr:rowOff>25581</xdr:rowOff>
    </xdr:to>
    <xdr:cxnSp macro="">
      <xdr:nvCxnSpPr>
        <xdr:cNvPr id="388" name="直線コネクタ 387">
          <a:extLst>
            <a:ext uri="{FF2B5EF4-FFF2-40B4-BE49-F238E27FC236}">
              <a16:creationId xmlns:a16="http://schemas.microsoft.com/office/drawing/2014/main" id="{5CAD6A53-6545-4A6F-9914-B06881D19B2C}"/>
            </a:ext>
          </a:extLst>
        </xdr:cNvPr>
        <xdr:cNvCxnSpPr/>
      </xdr:nvCxnSpPr>
      <xdr:spPr>
        <a:xfrm>
          <a:off x="1028700" y="17425307"/>
          <a:ext cx="8001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35758</xdr:rowOff>
    </xdr:from>
    <xdr:ext cx="405111" cy="259045"/>
    <xdr:sp macro="" textlink="">
      <xdr:nvSpPr>
        <xdr:cNvPr id="389" name="n_1aveValue【市民会館】&#10;有形固定資産減価償却率">
          <a:extLst>
            <a:ext uri="{FF2B5EF4-FFF2-40B4-BE49-F238E27FC236}">
              <a16:creationId xmlns:a16="http://schemas.microsoft.com/office/drawing/2014/main" id="{4DE32319-E739-43EE-9A88-7BCE7041BDF5}"/>
            </a:ext>
          </a:extLst>
        </xdr:cNvPr>
        <xdr:cNvSpPr txBox="1"/>
      </xdr:nvSpPr>
      <xdr:spPr>
        <a:xfrm>
          <a:off x="3239144" y="17123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166388</xdr:rowOff>
    </xdr:from>
    <xdr:ext cx="405111" cy="259045"/>
    <xdr:sp macro="" textlink="">
      <xdr:nvSpPr>
        <xdr:cNvPr id="390" name="n_2aveValue【市民会館】&#10;有形固定資産減価償却率">
          <a:extLst>
            <a:ext uri="{FF2B5EF4-FFF2-40B4-BE49-F238E27FC236}">
              <a16:creationId xmlns:a16="http://schemas.microsoft.com/office/drawing/2014/main" id="{B92B9F70-74C1-47C8-815A-F6CB2AEB6049}"/>
            </a:ext>
          </a:extLst>
        </xdr:cNvPr>
        <xdr:cNvSpPr txBox="1"/>
      </xdr:nvSpPr>
      <xdr:spPr>
        <a:xfrm>
          <a:off x="2439044" y="1708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163121</xdr:rowOff>
    </xdr:from>
    <xdr:ext cx="405111" cy="259045"/>
    <xdr:sp macro="" textlink="">
      <xdr:nvSpPr>
        <xdr:cNvPr id="391" name="n_3aveValue【市民会館】&#10;有形固定資産減価償却率">
          <a:extLst>
            <a:ext uri="{FF2B5EF4-FFF2-40B4-BE49-F238E27FC236}">
              <a16:creationId xmlns:a16="http://schemas.microsoft.com/office/drawing/2014/main" id="{0A9A83C1-A1D8-47EA-A93C-80347838F354}"/>
            </a:ext>
          </a:extLst>
        </xdr:cNvPr>
        <xdr:cNvSpPr txBox="1"/>
      </xdr:nvSpPr>
      <xdr:spPr>
        <a:xfrm>
          <a:off x="1645294" y="17079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133729</xdr:rowOff>
    </xdr:from>
    <xdr:ext cx="405111" cy="259045"/>
    <xdr:sp macro="" textlink="">
      <xdr:nvSpPr>
        <xdr:cNvPr id="392" name="n_4aveValue【市民会館】&#10;有形固定資産減価償却率">
          <a:extLst>
            <a:ext uri="{FF2B5EF4-FFF2-40B4-BE49-F238E27FC236}">
              <a16:creationId xmlns:a16="http://schemas.microsoft.com/office/drawing/2014/main" id="{6620CC27-63C3-4EDC-9D69-11484AD73B42}"/>
            </a:ext>
          </a:extLst>
        </xdr:cNvPr>
        <xdr:cNvSpPr txBox="1"/>
      </xdr:nvSpPr>
      <xdr:spPr>
        <a:xfrm>
          <a:off x="851544" y="17050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67508</xdr:rowOff>
    </xdr:from>
    <xdr:ext cx="405111" cy="259045"/>
    <xdr:sp macro="" textlink="">
      <xdr:nvSpPr>
        <xdr:cNvPr id="393" name="n_2mainValue【市民会館】&#10;有形固定資産減価償却率">
          <a:extLst>
            <a:ext uri="{FF2B5EF4-FFF2-40B4-BE49-F238E27FC236}">
              <a16:creationId xmlns:a16="http://schemas.microsoft.com/office/drawing/2014/main" id="{5E6CA8E7-48D0-4602-82FB-A2AB8AC6D6A4}"/>
            </a:ext>
          </a:extLst>
        </xdr:cNvPr>
        <xdr:cNvSpPr txBox="1"/>
      </xdr:nvSpPr>
      <xdr:spPr>
        <a:xfrm>
          <a:off x="2439044" y="17498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67508</xdr:rowOff>
    </xdr:from>
    <xdr:ext cx="405111" cy="259045"/>
    <xdr:sp macro="" textlink="">
      <xdr:nvSpPr>
        <xdr:cNvPr id="394" name="n_3mainValue【市民会館】&#10;有形固定資産減価償却率">
          <a:extLst>
            <a:ext uri="{FF2B5EF4-FFF2-40B4-BE49-F238E27FC236}">
              <a16:creationId xmlns:a16="http://schemas.microsoft.com/office/drawing/2014/main" id="{C31AFCBF-FD9E-4851-B4C0-48D068526201}"/>
            </a:ext>
          </a:extLst>
        </xdr:cNvPr>
        <xdr:cNvSpPr txBox="1"/>
      </xdr:nvSpPr>
      <xdr:spPr>
        <a:xfrm>
          <a:off x="1645294" y="17498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36484</xdr:rowOff>
    </xdr:from>
    <xdr:ext cx="405111" cy="259045"/>
    <xdr:sp macro="" textlink="">
      <xdr:nvSpPr>
        <xdr:cNvPr id="395" name="n_4mainValue【市民会館】&#10;有形固定資産減価償却率">
          <a:extLst>
            <a:ext uri="{FF2B5EF4-FFF2-40B4-BE49-F238E27FC236}">
              <a16:creationId xmlns:a16="http://schemas.microsoft.com/office/drawing/2014/main" id="{F0C7D79A-0EE2-4FCF-9677-D3754B51BBE7}"/>
            </a:ext>
          </a:extLst>
        </xdr:cNvPr>
        <xdr:cNvSpPr txBox="1"/>
      </xdr:nvSpPr>
      <xdr:spPr>
        <a:xfrm>
          <a:off x="851544" y="17467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6" name="正方形/長方形 395">
          <a:extLst>
            <a:ext uri="{FF2B5EF4-FFF2-40B4-BE49-F238E27FC236}">
              <a16:creationId xmlns:a16="http://schemas.microsoft.com/office/drawing/2014/main" id="{A63B0AA4-CF5E-487F-BBD5-55A2F0A36BD8}"/>
            </a:ext>
          </a:extLst>
        </xdr:cNvPr>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7" name="正方形/長方形 396">
          <a:extLst>
            <a:ext uri="{FF2B5EF4-FFF2-40B4-BE49-F238E27FC236}">
              <a16:creationId xmlns:a16="http://schemas.microsoft.com/office/drawing/2014/main" id="{3C223FE6-A19A-45FC-9CFD-87F84E4DA450}"/>
            </a:ext>
          </a:extLst>
        </xdr:cNvPr>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8" name="正方形/長方形 397">
          <a:extLst>
            <a:ext uri="{FF2B5EF4-FFF2-40B4-BE49-F238E27FC236}">
              <a16:creationId xmlns:a16="http://schemas.microsoft.com/office/drawing/2014/main" id="{F6E160B1-DB1A-4821-8121-6153E52A2926}"/>
            </a:ext>
          </a:extLst>
        </xdr:cNvPr>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9" name="正方形/長方形 398">
          <a:extLst>
            <a:ext uri="{FF2B5EF4-FFF2-40B4-BE49-F238E27FC236}">
              <a16:creationId xmlns:a16="http://schemas.microsoft.com/office/drawing/2014/main" id="{DB6F001C-8FC1-41F3-BB4C-2815A4942D9F}"/>
            </a:ext>
          </a:extLst>
        </xdr:cNvPr>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0" name="正方形/長方形 399">
          <a:extLst>
            <a:ext uri="{FF2B5EF4-FFF2-40B4-BE49-F238E27FC236}">
              <a16:creationId xmlns:a16="http://schemas.microsoft.com/office/drawing/2014/main" id="{17019D8A-A852-406C-8BA7-9E28FBE08AAA}"/>
            </a:ext>
          </a:extLst>
        </xdr:cNvPr>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1" name="正方形/長方形 400">
          <a:extLst>
            <a:ext uri="{FF2B5EF4-FFF2-40B4-BE49-F238E27FC236}">
              <a16:creationId xmlns:a16="http://schemas.microsoft.com/office/drawing/2014/main" id="{B5855E92-C45F-47D1-839E-6FA12B16D2D4}"/>
            </a:ext>
          </a:extLst>
        </xdr:cNvPr>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2" name="正方形/長方形 401">
          <a:extLst>
            <a:ext uri="{FF2B5EF4-FFF2-40B4-BE49-F238E27FC236}">
              <a16:creationId xmlns:a16="http://schemas.microsoft.com/office/drawing/2014/main" id="{A8474367-301C-466B-83AF-30ED9E7BCAB5}"/>
            </a:ext>
          </a:extLst>
        </xdr:cNvPr>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3" name="正方形/長方形 402">
          <a:extLst>
            <a:ext uri="{FF2B5EF4-FFF2-40B4-BE49-F238E27FC236}">
              <a16:creationId xmlns:a16="http://schemas.microsoft.com/office/drawing/2014/main" id="{ECB72528-78FF-4BB7-97B3-B6003074B0CE}"/>
            </a:ext>
          </a:extLst>
        </xdr:cNvPr>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4" name="テキスト ボックス 403">
          <a:extLst>
            <a:ext uri="{FF2B5EF4-FFF2-40B4-BE49-F238E27FC236}">
              <a16:creationId xmlns:a16="http://schemas.microsoft.com/office/drawing/2014/main" id="{DF59EDAE-7A95-4B2A-96A7-99A0423A8239}"/>
            </a:ext>
          </a:extLst>
        </xdr:cNvPr>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5" name="直線コネクタ 404">
          <a:extLst>
            <a:ext uri="{FF2B5EF4-FFF2-40B4-BE49-F238E27FC236}">
              <a16:creationId xmlns:a16="http://schemas.microsoft.com/office/drawing/2014/main" id="{A13F9E9B-FADA-42F3-84A7-1DC65667B648}"/>
            </a:ext>
          </a:extLst>
        </xdr:cNvPr>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06" name="直線コネクタ 405">
          <a:extLst>
            <a:ext uri="{FF2B5EF4-FFF2-40B4-BE49-F238E27FC236}">
              <a16:creationId xmlns:a16="http://schemas.microsoft.com/office/drawing/2014/main" id="{4513C2F7-7AB4-487C-90E0-34AE1AA48ED8}"/>
            </a:ext>
          </a:extLst>
        </xdr:cNvPr>
        <xdr:cNvCxnSpPr/>
      </xdr:nvCxnSpPr>
      <xdr:spPr>
        <a:xfrm>
          <a:off x="5956300" y="18097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07" name="テキスト ボックス 406">
          <a:extLst>
            <a:ext uri="{FF2B5EF4-FFF2-40B4-BE49-F238E27FC236}">
              <a16:creationId xmlns:a16="http://schemas.microsoft.com/office/drawing/2014/main" id="{963A6685-BEB3-4A7F-B753-4573763FFA29}"/>
            </a:ext>
          </a:extLst>
        </xdr:cNvPr>
        <xdr:cNvSpPr txBox="1"/>
      </xdr:nvSpPr>
      <xdr:spPr>
        <a:xfrm>
          <a:off x="552722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08" name="直線コネクタ 407">
          <a:extLst>
            <a:ext uri="{FF2B5EF4-FFF2-40B4-BE49-F238E27FC236}">
              <a16:creationId xmlns:a16="http://schemas.microsoft.com/office/drawing/2014/main" id="{D175DC55-E408-4438-94D3-15D41950DFF5}"/>
            </a:ext>
          </a:extLst>
        </xdr:cNvPr>
        <xdr:cNvCxnSpPr/>
      </xdr:nvCxnSpPr>
      <xdr:spPr>
        <a:xfrm>
          <a:off x="5956300" y="17716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09" name="テキスト ボックス 408">
          <a:extLst>
            <a:ext uri="{FF2B5EF4-FFF2-40B4-BE49-F238E27FC236}">
              <a16:creationId xmlns:a16="http://schemas.microsoft.com/office/drawing/2014/main" id="{A79D094B-44C7-4B04-A905-65A06ABBBD9B}"/>
            </a:ext>
          </a:extLst>
        </xdr:cNvPr>
        <xdr:cNvSpPr txBox="1"/>
      </xdr:nvSpPr>
      <xdr:spPr>
        <a:xfrm>
          <a:off x="5527221" y="1757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0" name="直線コネクタ 409">
          <a:extLst>
            <a:ext uri="{FF2B5EF4-FFF2-40B4-BE49-F238E27FC236}">
              <a16:creationId xmlns:a16="http://schemas.microsoft.com/office/drawing/2014/main" id="{9291DB47-3E08-4945-BDAA-2560FF946ABB}"/>
            </a:ext>
          </a:extLst>
        </xdr:cNvPr>
        <xdr:cNvCxnSpPr/>
      </xdr:nvCxnSpPr>
      <xdr:spPr>
        <a:xfrm>
          <a:off x="5956300" y="1733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11" name="テキスト ボックス 410">
          <a:extLst>
            <a:ext uri="{FF2B5EF4-FFF2-40B4-BE49-F238E27FC236}">
              <a16:creationId xmlns:a16="http://schemas.microsoft.com/office/drawing/2014/main" id="{033AB4D6-0E91-4A0B-B5DB-76C5B2BDF4CB}"/>
            </a:ext>
          </a:extLst>
        </xdr:cNvPr>
        <xdr:cNvSpPr txBox="1"/>
      </xdr:nvSpPr>
      <xdr:spPr>
        <a:xfrm>
          <a:off x="55272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12" name="直線コネクタ 411">
          <a:extLst>
            <a:ext uri="{FF2B5EF4-FFF2-40B4-BE49-F238E27FC236}">
              <a16:creationId xmlns:a16="http://schemas.microsoft.com/office/drawing/2014/main" id="{816214AA-F768-4B62-937A-E74F10CA4707}"/>
            </a:ext>
          </a:extLst>
        </xdr:cNvPr>
        <xdr:cNvCxnSpPr/>
      </xdr:nvCxnSpPr>
      <xdr:spPr>
        <a:xfrm>
          <a:off x="5956300" y="16954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13" name="テキスト ボックス 412">
          <a:extLst>
            <a:ext uri="{FF2B5EF4-FFF2-40B4-BE49-F238E27FC236}">
              <a16:creationId xmlns:a16="http://schemas.microsoft.com/office/drawing/2014/main" id="{FCC8B1F4-DEBD-420C-A53D-5D6E2C2E6311}"/>
            </a:ext>
          </a:extLst>
        </xdr:cNvPr>
        <xdr:cNvSpPr txBox="1"/>
      </xdr:nvSpPr>
      <xdr:spPr>
        <a:xfrm>
          <a:off x="552722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4" name="直線コネクタ 413">
          <a:extLst>
            <a:ext uri="{FF2B5EF4-FFF2-40B4-BE49-F238E27FC236}">
              <a16:creationId xmlns:a16="http://schemas.microsoft.com/office/drawing/2014/main" id="{806EF1C6-EFE4-4F3A-9895-5BFE62DBC2F8}"/>
            </a:ext>
          </a:extLst>
        </xdr:cNvPr>
        <xdr:cNvCxnSpPr/>
      </xdr:nvCxnSpPr>
      <xdr:spPr>
        <a:xfrm>
          <a:off x="5956300" y="1657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15" name="テキスト ボックス 414">
          <a:extLst>
            <a:ext uri="{FF2B5EF4-FFF2-40B4-BE49-F238E27FC236}">
              <a16:creationId xmlns:a16="http://schemas.microsoft.com/office/drawing/2014/main" id="{D0791FC4-3F7B-4EF8-986E-BA15DB87FEA1}"/>
            </a:ext>
          </a:extLst>
        </xdr:cNvPr>
        <xdr:cNvSpPr txBox="1"/>
      </xdr:nvSpPr>
      <xdr:spPr>
        <a:xfrm>
          <a:off x="552722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6" name="直線コネクタ 415">
          <a:extLst>
            <a:ext uri="{FF2B5EF4-FFF2-40B4-BE49-F238E27FC236}">
              <a16:creationId xmlns:a16="http://schemas.microsoft.com/office/drawing/2014/main" id="{1082292E-EB32-46D0-A9DE-3E5F81C43184}"/>
            </a:ext>
          </a:extLst>
        </xdr:cNvPr>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7" name="テキスト ボックス 416">
          <a:extLst>
            <a:ext uri="{FF2B5EF4-FFF2-40B4-BE49-F238E27FC236}">
              <a16:creationId xmlns:a16="http://schemas.microsoft.com/office/drawing/2014/main" id="{DE01C2A6-FCC5-49DB-9FEB-CA4678B0F217}"/>
            </a:ext>
          </a:extLst>
        </xdr:cNvPr>
        <xdr:cNvSpPr txBox="1"/>
      </xdr:nvSpPr>
      <xdr:spPr>
        <a:xfrm>
          <a:off x="55272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8" name="【市民会館】&#10;一人当たり面積グラフ枠">
          <a:extLst>
            <a:ext uri="{FF2B5EF4-FFF2-40B4-BE49-F238E27FC236}">
              <a16:creationId xmlns:a16="http://schemas.microsoft.com/office/drawing/2014/main" id="{496D9460-48ED-4BA4-8138-0DAEE539560D}"/>
            </a:ext>
          </a:extLst>
        </xdr:cNvPr>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123825</xdr:rowOff>
    </xdr:from>
    <xdr:to>
      <xdr:col>54</xdr:col>
      <xdr:colOff>189865</xdr:colOff>
      <xdr:row>108</xdr:row>
      <xdr:rowOff>91439</xdr:rowOff>
    </xdr:to>
    <xdr:cxnSp macro="">
      <xdr:nvCxnSpPr>
        <xdr:cNvPr id="419" name="直線コネクタ 418">
          <a:extLst>
            <a:ext uri="{FF2B5EF4-FFF2-40B4-BE49-F238E27FC236}">
              <a16:creationId xmlns:a16="http://schemas.microsoft.com/office/drawing/2014/main" id="{D4F0C534-DAC5-4E71-A1A3-67DA4E37C761}"/>
            </a:ext>
          </a:extLst>
        </xdr:cNvPr>
        <xdr:cNvCxnSpPr/>
      </xdr:nvCxnSpPr>
      <xdr:spPr>
        <a:xfrm flipV="1">
          <a:off x="9429115" y="16525875"/>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95266</xdr:rowOff>
    </xdr:from>
    <xdr:ext cx="469744" cy="259045"/>
    <xdr:sp macro="" textlink="">
      <xdr:nvSpPr>
        <xdr:cNvPr id="420" name="【市民会館】&#10;一人当たり面積最小値テキスト">
          <a:extLst>
            <a:ext uri="{FF2B5EF4-FFF2-40B4-BE49-F238E27FC236}">
              <a16:creationId xmlns:a16="http://schemas.microsoft.com/office/drawing/2014/main" id="{1F8080EF-FF83-4738-A12C-F2799D49D037}"/>
            </a:ext>
          </a:extLst>
        </xdr:cNvPr>
        <xdr:cNvSpPr txBox="1"/>
      </xdr:nvSpPr>
      <xdr:spPr>
        <a:xfrm>
          <a:off x="9467850" y="1804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91439</xdr:rowOff>
    </xdr:from>
    <xdr:to>
      <xdr:col>55</xdr:col>
      <xdr:colOff>88900</xdr:colOff>
      <xdr:row>108</xdr:row>
      <xdr:rowOff>91439</xdr:rowOff>
    </xdr:to>
    <xdr:cxnSp macro="">
      <xdr:nvCxnSpPr>
        <xdr:cNvPr id="421" name="直線コネクタ 420">
          <a:extLst>
            <a:ext uri="{FF2B5EF4-FFF2-40B4-BE49-F238E27FC236}">
              <a16:creationId xmlns:a16="http://schemas.microsoft.com/office/drawing/2014/main" id="{B75F2995-0F86-4E65-AEF9-45034A2F2B46}"/>
            </a:ext>
          </a:extLst>
        </xdr:cNvPr>
        <xdr:cNvCxnSpPr/>
      </xdr:nvCxnSpPr>
      <xdr:spPr>
        <a:xfrm>
          <a:off x="9359900" y="180365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70502</xdr:rowOff>
    </xdr:from>
    <xdr:ext cx="469744" cy="259045"/>
    <xdr:sp macro="" textlink="">
      <xdr:nvSpPr>
        <xdr:cNvPr id="422" name="【市民会館】&#10;一人当たり面積最大値テキスト">
          <a:extLst>
            <a:ext uri="{FF2B5EF4-FFF2-40B4-BE49-F238E27FC236}">
              <a16:creationId xmlns:a16="http://schemas.microsoft.com/office/drawing/2014/main" id="{C50821BF-A99E-43CC-8F54-484CF088DCB2}"/>
            </a:ext>
          </a:extLst>
        </xdr:cNvPr>
        <xdr:cNvSpPr txBox="1"/>
      </xdr:nvSpPr>
      <xdr:spPr>
        <a:xfrm>
          <a:off x="9467850" y="1630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123825</xdr:rowOff>
    </xdr:from>
    <xdr:to>
      <xdr:col>55</xdr:col>
      <xdr:colOff>88900</xdr:colOff>
      <xdr:row>99</xdr:row>
      <xdr:rowOff>123825</xdr:rowOff>
    </xdr:to>
    <xdr:cxnSp macro="">
      <xdr:nvCxnSpPr>
        <xdr:cNvPr id="423" name="直線コネクタ 422">
          <a:extLst>
            <a:ext uri="{FF2B5EF4-FFF2-40B4-BE49-F238E27FC236}">
              <a16:creationId xmlns:a16="http://schemas.microsoft.com/office/drawing/2014/main" id="{051712F4-C0D5-4E67-8705-5D8BB057F48B}"/>
            </a:ext>
          </a:extLst>
        </xdr:cNvPr>
        <xdr:cNvCxnSpPr/>
      </xdr:nvCxnSpPr>
      <xdr:spPr>
        <a:xfrm>
          <a:off x="9359900" y="1652587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49547</xdr:rowOff>
    </xdr:from>
    <xdr:ext cx="469744" cy="259045"/>
    <xdr:sp macro="" textlink="">
      <xdr:nvSpPr>
        <xdr:cNvPr id="424" name="【市民会館】&#10;一人当たり面積平均値テキスト">
          <a:extLst>
            <a:ext uri="{FF2B5EF4-FFF2-40B4-BE49-F238E27FC236}">
              <a16:creationId xmlns:a16="http://schemas.microsoft.com/office/drawing/2014/main" id="{610E2450-5B80-43A3-8B31-4C66EA388D50}"/>
            </a:ext>
          </a:extLst>
        </xdr:cNvPr>
        <xdr:cNvSpPr txBox="1"/>
      </xdr:nvSpPr>
      <xdr:spPr>
        <a:xfrm>
          <a:off x="9467850" y="17651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71120</xdr:rowOff>
    </xdr:from>
    <xdr:to>
      <xdr:col>55</xdr:col>
      <xdr:colOff>50800</xdr:colOff>
      <xdr:row>107</xdr:row>
      <xdr:rowOff>1270</xdr:rowOff>
    </xdr:to>
    <xdr:sp macro="" textlink="">
      <xdr:nvSpPr>
        <xdr:cNvPr id="425" name="フローチャート: 判断 424">
          <a:extLst>
            <a:ext uri="{FF2B5EF4-FFF2-40B4-BE49-F238E27FC236}">
              <a16:creationId xmlns:a16="http://schemas.microsoft.com/office/drawing/2014/main" id="{04658A31-C24A-4624-8080-622605D420D0}"/>
            </a:ext>
          </a:extLst>
        </xdr:cNvPr>
        <xdr:cNvSpPr/>
      </xdr:nvSpPr>
      <xdr:spPr>
        <a:xfrm>
          <a:off x="9398000" y="176733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84455</xdr:rowOff>
    </xdr:from>
    <xdr:to>
      <xdr:col>50</xdr:col>
      <xdr:colOff>165100</xdr:colOff>
      <xdr:row>107</xdr:row>
      <xdr:rowOff>14605</xdr:rowOff>
    </xdr:to>
    <xdr:sp macro="" textlink="">
      <xdr:nvSpPr>
        <xdr:cNvPr id="426" name="フローチャート: 判断 425">
          <a:extLst>
            <a:ext uri="{FF2B5EF4-FFF2-40B4-BE49-F238E27FC236}">
              <a16:creationId xmlns:a16="http://schemas.microsoft.com/office/drawing/2014/main" id="{2C0C5F01-E938-4B09-9536-D0B2C19AC1CE}"/>
            </a:ext>
          </a:extLst>
        </xdr:cNvPr>
        <xdr:cNvSpPr/>
      </xdr:nvSpPr>
      <xdr:spPr>
        <a:xfrm>
          <a:off x="8636000" y="1768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6350</xdr:rowOff>
    </xdr:from>
    <xdr:to>
      <xdr:col>46</xdr:col>
      <xdr:colOff>38100</xdr:colOff>
      <xdr:row>107</xdr:row>
      <xdr:rowOff>107950</xdr:rowOff>
    </xdr:to>
    <xdr:sp macro="" textlink="">
      <xdr:nvSpPr>
        <xdr:cNvPr id="427" name="フローチャート: 判断 426">
          <a:extLst>
            <a:ext uri="{FF2B5EF4-FFF2-40B4-BE49-F238E27FC236}">
              <a16:creationId xmlns:a16="http://schemas.microsoft.com/office/drawing/2014/main" id="{5EB2D3B8-5966-463B-AD34-9A1DBC211545}"/>
            </a:ext>
          </a:extLst>
        </xdr:cNvPr>
        <xdr:cNvSpPr/>
      </xdr:nvSpPr>
      <xdr:spPr>
        <a:xfrm>
          <a:off x="7842250" y="177800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12064</xdr:rowOff>
    </xdr:from>
    <xdr:to>
      <xdr:col>41</xdr:col>
      <xdr:colOff>101600</xdr:colOff>
      <xdr:row>107</xdr:row>
      <xdr:rowOff>113664</xdr:rowOff>
    </xdr:to>
    <xdr:sp macro="" textlink="">
      <xdr:nvSpPr>
        <xdr:cNvPr id="428" name="フローチャート: 判断 427">
          <a:extLst>
            <a:ext uri="{FF2B5EF4-FFF2-40B4-BE49-F238E27FC236}">
              <a16:creationId xmlns:a16="http://schemas.microsoft.com/office/drawing/2014/main" id="{9ED7144B-230D-4D4F-9489-C88B472D772B}"/>
            </a:ext>
          </a:extLst>
        </xdr:cNvPr>
        <xdr:cNvSpPr/>
      </xdr:nvSpPr>
      <xdr:spPr>
        <a:xfrm>
          <a:off x="7029450" y="1778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12064</xdr:rowOff>
    </xdr:from>
    <xdr:to>
      <xdr:col>36</xdr:col>
      <xdr:colOff>165100</xdr:colOff>
      <xdr:row>107</xdr:row>
      <xdr:rowOff>113664</xdr:rowOff>
    </xdr:to>
    <xdr:sp macro="" textlink="">
      <xdr:nvSpPr>
        <xdr:cNvPr id="429" name="フローチャート: 判断 428">
          <a:extLst>
            <a:ext uri="{FF2B5EF4-FFF2-40B4-BE49-F238E27FC236}">
              <a16:creationId xmlns:a16="http://schemas.microsoft.com/office/drawing/2014/main" id="{C4392BBA-E93A-45A4-BE68-AB4315CDD8E6}"/>
            </a:ext>
          </a:extLst>
        </xdr:cNvPr>
        <xdr:cNvSpPr/>
      </xdr:nvSpPr>
      <xdr:spPr>
        <a:xfrm>
          <a:off x="6235700" y="1778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0" name="テキスト ボックス 429">
          <a:extLst>
            <a:ext uri="{FF2B5EF4-FFF2-40B4-BE49-F238E27FC236}">
              <a16:creationId xmlns:a16="http://schemas.microsoft.com/office/drawing/2014/main" id="{D6BA3644-ADEE-480D-960D-9A36C7DCC20F}"/>
            </a:ext>
          </a:extLst>
        </xdr:cNvPr>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1" name="テキスト ボックス 430">
          <a:extLst>
            <a:ext uri="{FF2B5EF4-FFF2-40B4-BE49-F238E27FC236}">
              <a16:creationId xmlns:a16="http://schemas.microsoft.com/office/drawing/2014/main" id="{E2FF8AAD-05E8-421B-9DAB-1889CC51C4BB}"/>
            </a:ext>
          </a:extLst>
        </xdr:cNvPr>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2" name="テキスト ボックス 431">
          <a:extLst>
            <a:ext uri="{FF2B5EF4-FFF2-40B4-BE49-F238E27FC236}">
              <a16:creationId xmlns:a16="http://schemas.microsoft.com/office/drawing/2014/main" id="{19A9BF29-3553-4943-8354-04D3CC2119EC}"/>
            </a:ext>
          </a:extLst>
        </xdr:cNvPr>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3" name="テキスト ボックス 432">
          <a:extLst>
            <a:ext uri="{FF2B5EF4-FFF2-40B4-BE49-F238E27FC236}">
              <a16:creationId xmlns:a16="http://schemas.microsoft.com/office/drawing/2014/main" id="{D9C387B9-DB0C-4C99-8579-653E90B1C6F0}"/>
            </a:ext>
          </a:extLst>
        </xdr:cNvPr>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4" name="テキスト ボックス 433">
          <a:extLst>
            <a:ext uri="{FF2B5EF4-FFF2-40B4-BE49-F238E27FC236}">
              <a16:creationId xmlns:a16="http://schemas.microsoft.com/office/drawing/2014/main" id="{C60AE1E7-F132-4AA9-9CA1-71E1654B9EE8}"/>
            </a:ext>
          </a:extLst>
        </xdr:cNvPr>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107</xdr:row>
      <xdr:rowOff>61595</xdr:rowOff>
    </xdr:from>
    <xdr:to>
      <xdr:col>46</xdr:col>
      <xdr:colOff>38100</xdr:colOff>
      <xdr:row>107</xdr:row>
      <xdr:rowOff>163195</xdr:rowOff>
    </xdr:to>
    <xdr:sp macro="" textlink="">
      <xdr:nvSpPr>
        <xdr:cNvPr id="435" name="楕円 434">
          <a:extLst>
            <a:ext uri="{FF2B5EF4-FFF2-40B4-BE49-F238E27FC236}">
              <a16:creationId xmlns:a16="http://schemas.microsoft.com/office/drawing/2014/main" id="{E86B397D-9149-4813-B88C-67D94828B0FD}"/>
            </a:ext>
          </a:extLst>
        </xdr:cNvPr>
        <xdr:cNvSpPr/>
      </xdr:nvSpPr>
      <xdr:spPr>
        <a:xfrm>
          <a:off x="7842250" y="1783524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63500</xdr:rowOff>
    </xdr:from>
    <xdr:to>
      <xdr:col>41</xdr:col>
      <xdr:colOff>101600</xdr:colOff>
      <xdr:row>107</xdr:row>
      <xdr:rowOff>165100</xdr:rowOff>
    </xdr:to>
    <xdr:sp macro="" textlink="">
      <xdr:nvSpPr>
        <xdr:cNvPr id="436" name="楕円 435">
          <a:extLst>
            <a:ext uri="{FF2B5EF4-FFF2-40B4-BE49-F238E27FC236}">
              <a16:creationId xmlns:a16="http://schemas.microsoft.com/office/drawing/2014/main" id="{4153A149-013E-43FF-931C-EFE2DDA342ED}"/>
            </a:ext>
          </a:extLst>
        </xdr:cNvPr>
        <xdr:cNvSpPr/>
      </xdr:nvSpPr>
      <xdr:spPr>
        <a:xfrm>
          <a:off x="7029450" y="1783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112395</xdr:rowOff>
    </xdr:from>
    <xdr:to>
      <xdr:col>45</xdr:col>
      <xdr:colOff>177800</xdr:colOff>
      <xdr:row>107</xdr:row>
      <xdr:rowOff>114300</xdr:rowOff>
    </xdr:to>
    <xdr:cxnSp macro="">
      <xdr:nvCxnSpPr>
        <xdr:cNvPr id="437" name="直線コネクタ 436">
          <a:extLst>
            <a:ext uri="{FF2B5EF4-FFF2-40B4-BE49-F238E27FC236}">
              <a16:creationId xmlns:a16="http://schemas.microsoft.com/office/drawing/2014/main" id="{79820A2F-ACE0-4AE0-ADE5-5BA46DC26AED}"/>
            </a:ext>
          </a:extLst>
        </xdr:cNvPr>
        <xdr:cNvCxnSpPr/>
      </xdr:nvCxnSpPr>
      <xdr:spPr>
        <a:xfrm flipV="1">
          <a:off x="7080250" y="17886045"/>
          <a:ext cx="80645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65405</xdr:rowOff>
    </xdr:from>
    <xdr:to>
      <xdr:col>36</xdr:col>
      <xdr:colOff>165100</xdr:colOff>
      <xdr:row>107</xdr:row>
      <xdr:rowOff>167005</xdr:rowOff>
    </xdr:to>
    <xdr:sp macro="" textlink="">
      <xdr:nvSpPr>
        <xdr:cNvPr id="438" name="楕円 437">
          <a:extLst>
            <a:ext uri="{FF2B5EF4-FFF2-40B4-BE49-F238E27FC236}">
              <a16:creationId xmlns:a16="http://schemas.microsoft.com/office/drawing/2014/main" id="{5DEBDEBC-CFC3-4D98-AB60-983667EF9F7C}"/>
            </a:ext>
          </a:extLst>
        </xdr:cNvPr>
        <xdr:cNvSpPr/>
      </xdr:nvSpPr>
      <xdr:spPr>
        <a:xfrm>
          <a:off x="6235700" y="1783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114300</xdr:rowOff>
    </xdr:from>
    <xdr:to>
      <xdr:col>41</xdr:col>
      <xdr:colOff>50800</xdr:colOff>
      <xdr:row>107</xdr:row>
      <xdr:rowOff>116205</xdr:rowOff>
    </xdr:to>
    <xdr:cxnSp macro="">
      <xdr:nvCxnSpPr>
        <xdr:cNvPr id="439" name="直線コネクタ 438">
          <a:extLst>
            <a:ext uri="{FF2B5EF4-FFF2-40B4-BE49-F238E27FC236}">
              <a16:creationId xmlns:a16="http://schemas.microsoft.com/office/drawing/2014/main" id="{35E705EA-5768-4B3E-8B7D-9259A324923B}"/>
            </a:ext>
          </a:extLst>
        </xdr:cNvPr>
        <xdr:cNvCxnSpPr/>
      </xdr:nvCxnSpPr>
      <xdr:spPr>
        <a:xfrm flipV="1">
          <a:off x="6286500" y="17887950"/>
          <a:ext cx="79375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31132</xdr:rowOff>
    </xdr:from>
    <xdr:ext cx="469744" cy="259045"/>
    <xdr:sp macro="" textlink="">
      <xdr:nvSpPr>
        <xdr:cNvPr id="440" name="n_1aveValue【市民会館】&#10;一人当たり面積">
          <a:extLst>
            <a:ext uri="{FF2B5EF4-FFF2-40B4-BE49-F238E27FC236}">
              <a16:creationId xmlns:a16="http://schemas.microsoft.com/office/drawing/2014/main" id="{C31890D0-5B97-4A7B-9AFA-87B0371FA340}"/>
            </a:ext>
          </a:extLst>
        </xdr:cNvPr>
        <xdr:cNvSpPr txBox="1"/>
      </xdr:nvSpPr>
      <xdr:spPr>
        <a:xfrm>
          <a:off x="8458277" y="17461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124477</xdr:rowOff>
    </xdr:from>
    <xdr:ext cx="469744" cy="259045"/>
    <xdr:sp macro="" textlink="">
      <xdr:nvSpPr>
        <xdr:cNvPr id="441" name="n_2aveValue【市民会館】&#10;一人当たり面積">
          <a:extLst>
            <a:ext uri="{FF2B5EF4-FFF2-40B4-BE49-F238E27FC236}">
              <a16:creationId xmlns:a16="http://schemas.microsoft.com/office/drawing/2014/main" id="{B81796C5-5F07-4E92-B0E5-BA14328D7EB7}"/>
            </a:ext>
          </a:extLst>
        </xdr:cNvPr>
        <xdr:cNvSpPr txBox="1"/>
      </xdr:nvSpPr>
      <xdr:spPr>
        <a:xfrm>
          <a:off x="7677227" y="1755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130191</xdr:rowOff>
    </xdr:from>
    <xdr:ext cx="469744" cy="259045"/>
    <xdr:sp macro="" textlink="">
      <xdr:nvSpPr>
        <xdr:cNvPr id="442" name="n_3aveValue【市民会館】&#10;一人当たり面積">
          <a:extLst>
            <a:ext uri="{FF2B5EF4-FFF2-40B4-BE49-F238E27FC236}">
              <a16:creationId xmlns:a16="http://schemas.microsoft.com/office/drawing/2014/main" id="{001BD6F9-10B0-4FD1-819C-8DDBB204B718}"/>
            </a:ext>
          </a:extLst>
        </xdr:cNvPr>
        <xdr:cNvSpPr txBox="1"/>
      </xdr:nvSpPr>
      <xdr:spPr>
        <a:xfrm>
          <a:off x="6864427" y="17560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130191</xdr:rowOff>
    </xdr:from>
    <xdr:ext cx="469744" cy="259045"/>
    <xdr:sp macro="" textlink="">
      <xdr:nvSpPr>
        <xdr:cNvPr id="443" name="n_4aveValue【市民会館】&#10;一人当たり面積">
          <a:extLst>
            <a:ext uri="{FF2B5EF4-FFF2-40B4-BE49-F238E27FC236}">
              <a16:creationId xmlns:a16="http://schemas.microsoft.com/office/drawing/2014/main" id="{0D836CFC-A80F-4068-A96A-3964843DA520}"/>
            </a:ext>
          </a:extLst>
        </xdr:cNvPr>
        <xdr:cNvSpPr txBox="1"/>
      </xdr:nvSpPr>
      <xdr:spPr>
        <a:xfrm>
          <a:off x="6070677" y="17560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154322</xdr:rowOff>
    </xdr:from>
    <xdr:ext cx="469744" cy="259045"/>
    <xdr:sp macro="" textlink="">
      <xdr:nvSpPr>
        <xdr:cNvPr id="444" name="n_2mainValue【市民会館】&#10;一人当たり面積">
          <a:extLst>
            <a:ext uri="{FF2B5EF4-FFF2-40B4-BE49-F238E27FC236}">
              <a16:creationId xmlns:a16="http://schemas.microsoft.com/office/drawing/2014/main" id="{B8DE01E3-9A93-409C-8456-BCB887539CE9}"/>
            </a:ext>
          </a:extLst>
        </xdr:cNvPr>
        <xdr:cNvSpPr txBox="1"/>
      </xdr:nvSpPr>
      <xdr:spPr>
        <a:xfrm>
          <a:off x="7677227" y="17927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156227</xdr:rowOff>
    </xdr:from>
    <xdr:ext cx="469744" cy="259045"/>
    <xdr:sp macro="" textlink="">
      <xdr:nvSpPr>
        <xdr:cNvPr id="445" name="n_3mainValue【市民会館】&#10;一人当たり面積">
          <a:extLst>
            <a:ext uri="{FF2B5EF4-FFF2-40B4-BE49-F238E27FC236}">
              <a16:creationId xmlns:a16="http://schemas.microsoft.com/office/drawing/2014/main" id="{EDAEF1A8-CD58-4C85-8BC1-14E3E71CD309}"/>
            </a:ext>
          </a:extLst>
        </xdr:cNvPr>
        <xdr:cNvSpPr txBox="1"/>
      </xdr:nvSpPr>
      <xdr:spPr>
        <a:xfrm>
          <a:off x="6864427" y="17929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158132</xdr:rowOff>
    </xdr:from>
    <xdr:ext cx="469744" cy="259045"/>
    <xdr:sp macro="" textlink="">
      <xdr:nvSpPr>
        <xdr:cNvPr id="446" name="n_4mainValue【市民会館】&#10;一人当たり面積">
          <a:extLst>
            <a:ext uri="{FF2B5EF4-FFF2-40B4-BE49-F238E27FC236}">
              <a16:creationId xmlns:a16="http://schemas.microsoft.com/office/drawing/2014/main" id="{B66F7101-121D-4594-A71B-5EE137806E78}"/>
            </a:ext>
          </a:extLst>
        </xdr:cNvPr>
        <xdr:cNvSpPr txBox="1"/>
      </xdr:nvSpPr>
      <xdr:spPr>
        <a:xfrm>
          <a:off x="6070677" y="17931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7" name="正方形/長方形 446">
          <a:extLst>
            <a:ext uri="{FF2B5EF4-FFF2-40B4-BE49-F238E27FC236}">
              <a16:creationId xmlns:a16="http://schemas.microsoft.com/office/drawing/2014/main" id="{3AF69F94-3E50-42DB-A798-DD309F82E56C}"/>
            </a:ext>
          </a:extLst>
        </xdr:cNvPr>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8" name="正方形/長方形 447">
          <a:extLst>
            <a:ext uri="{FF2B5EF4-FFF2-40B4-BE49-F238E27FC236}">
              <a16:creationId xmlns:a16="http://schemas.microsoft.com/office/drawing/2014/main" id="{33DBFAB3-ED2D-41F0-B633-A70B50A42961}"/>
            </a:ext>
          </a:extLst>
        </xdr:cNvPr>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49" name="正方形/長方形 448">
          <a:extLst>
            <a:ext uri="{FF2B5EF4-FFF2-40B4-BE49-F238E27FC236}">
              <a16:creationId xmlns:a16="http://schemas.microsoft.com/office/drawing/2014/main" id="{BB60C3FF-6BB9-455C-A95C-FC4F7EE0303C}"/>
            </a:ext>
          </a:extLst>
        </xdr:cNvPr>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0" name="正方形/長方形 449">
          <a:extLst>
            <a:ext uri="{FF2B5EF4-FFF2-40B4-BE49-F238E27FC236}">
              <a16:creationId xmlns:a16="http://schemas.microsoft.com/office/drawing/2014/main" id="{D39103BC-CB22-4FF8-8DB3-7426F24AF2F3}"/>
            </a:ext>
          </a:extLst>
        </xdr:cNvPr>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1" name="正方形/長方形 450">
          <a:extLst>
            <a:ext uri="{FF2B5EF4-FFF2-40B4-BE49-F238E27FC236}">
              <a16:creationId xmlns:a16="http://schemas.microsoft.com/office/drawing/2014/main" id="{F0D1578D-AAB0-4A85-8898-6F7D3B6F8E3C}"/>
            </a:ext>
          </a:extLst>
        </xdr:cNvPr>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2" name="正方形/長方形 451">
          <a:extLst>
            <a:ext uri="{FF2B5EF4-FFF2-40B4-BE49-F238E27FC236}">
              <a16:creationId xmlns:a16="http://schemas.microsoft.com/office/drawing/2014/main" id="{68568E72-46FD-4698-AF15-BC0DFEA24D32}"/>
            </a:ext>
          </a:extLst>
        </xdr:cNvPr>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3" name="正方形/長方形 452">
          <a:extLst>
            <a:ext uri="{FF2B5EF4-FFF2-40B4-BE49-F238E27FC236}">
              <a16:creationId xmlns:a16="http://schemas.microsoft.com/office/drawing/2014/main" id="{9C15F180-0B5E-423D-B903-6FD7F1EE3A35}"/>
            </a:ext>
          </a:extLst>
        </xdr:cNvPr>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4" name="正方形/長方形 453">
          <a:extLst>
            <a:ext uri="{FF2B5EF4-FFF2-40B4-BE49-F238E27FC236}">
              <a16:creationId xmlns:a16="http://schemas.microsoft.com/office/drawing/2014/main" id="{A3143D3C-BDC5-4E13-8292-ABA143ACE444}"/>
            </a:ext>
          </a:extLst>
        </xdr:cNvPr>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5" name="テキスト ボックス 454">
          <a:extLst>
            <a:ext uri="{FF2B5EF4-FFF2-40B4-BE49-F238E27FC236}">
              <a16:creationId xmlns:a16="http://schemas.microsoft.com/office/drawing/2014/main" id="{32FE77B7-72AD-40B0-AB7F-34ABC3B3BF75}"/>
            </a:ext>
          </a:extLst>
        </xdr:cNvPr>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6" name="直線コネクタ 455">
          <a:extLst>
            <a:ext uri="{FF2B5EF4-FFF2-40B4-BE49-F238E27FC236}">
              <a16:creationId xmlns:a16="http://schemas.microsoft.com/office/drawing/2014/main" id="{EE7CC381-7840-4142-893C-6ABA2BC69396}"/>
            </a:ext>
          </a:extLst>
        </xdr:cNvPr>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57" name="テキスト ボックス 456">
          <a:extLst>
            <a:ext uri="{FF2B5EF4-FFF2-40B4-BE49-F238E27FC236}">
              <a16:creationId xmlns:a16="http://schemas.microsoft.com/office/drawing/2014/main" id="{3F033392-8885-4A6D-868C-29DE2A90A2B4}"/>
            </a:ext>
          </a:extLst>
        </xdr:cNvPr>
        <xdr:cNvSpPr txBox="1"/>
      </xdr:nvSpPr>
      <xdr:spPr>
        <a:xfrm>
          <a:off x="1079772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58" name="直線コネクタ 457">
          <a:extLst>
            <a:ext uri="{FF2B5EF4-FFF2-40B4-BE49-F238E27FC236}">
              <a16:creationId xmlns:a16="http://schemas.microsoft.com/office/drawing/2014/main" id="{891B443E-87A3-432D-9AC9-449700C31369}"/>
            </a:ext>
          </a:extLst>
        </xdr:cNvPr>
        <xdr:cNvCxnSpPr/>
      </xdr:nvCxnSpPr>
      <xdr:spPr>
        <a:xfrm>
          <a:off x="11207750" y="6978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59" name="テキスト ボックス 458">
          <a:extLst>
            <a:ext uri="{FF2B5EF4-FFF2-40B4-BE49-F238E27FC236}">
              <a16:creationId xmlns:a16="http://schemas.microsoft.com/office/drawing/2014/main" id="{C4FC648E-4183-45CC-8712-42622095286C}"/>
            </a:ext>
          </a:extLst>
        </xdr:cNvPr>
        <xdr:cNvSpPr txBox="1"/>
      </xdr:nvSpPr>
      <xdr:spPr>
        <a:xfrm>
          <a:off x="107977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60" name="直線コネクタ 459">
          <a:extLst>
            <a:ext uri="{FF2B5EF4-FFF2-40B4-BE49-F238E27FC236}">
              <a16:creationId xmlns:a16="http://schemas.microsoft.com/office/drawing/2014/main" id="{AC136A69-25BB-42E2-93FE-CA4F6717EE5E}"/>
            </a:ext>
          </a:extLst>
        </xdr:cNvPr>
        <xdr:cNvCxnSpPr/>
      </xdr:nvCxnSpPr>
      <xdr:spPr>
        <a:xfrm>
          <a:off x="11207750" y="6610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1" name="テキスト ボックス 460">
          <a:extLst>
            <a:ext uri="{FF2B5EF4-FFF2-40B4-BE49-F238E27FC236}">
              <a16:creationId xmlns:a16="http://schemas.microsoft.com/office/drawing/2014/main" id="{1ED70C5F-368E-4BAE-B7D9-722571F1888F}"/>
            </a:ext>
          </a:extLst>
        </xdr:cNvPr>
        <xdr:cNvSpPr txBox="1"/>
      </xdr:nvSpPr>
      <xdr:spPr>
        <a:xfrm>
          <a:off x="108427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2" name="直線コネクタ 461">
          <a:extLst>
            <a:ext uri="{FF2B5EF4-FFF2-40B4-BE49-F238E27FC236}">
              <a16:creationId xmlns:a16="http://schemas.microsoft.com/office/drawing/2014/main" id="{58E392F8-504E-4861-8BBA-26686995E4A4}"/>
            </a:ext>
          </a:extLst>
        </xdr:cNvPr>
        <xdr:cNvCxnSpPr/>
      </xdr:nvCxnSpPr>
      <xdr:spPr>
        <a:xfrm>
          <a:off x="11207750" y="6248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63" name="テキスト ボックス 462">
          <a:extLst>
            <a:ext uri="{FF2B5EF4-FFF2-40B4-BE49-F238E27FC236}">
              <a16:creationId xmlns:a16="http://schemas.microsoft.com/office/drawing/2014/main" id="{C027F5CB-797E-49FC-BAB7-ED3D4897CEA7}"/>
            </a:ext>
          </a:extLst>
        </xdr:cNvPr>
        <xdr:cNvSpPr txBox="1"/>
      </xdr:nvSpPr>
      <xdr:spPr>
        <a:xfrm>
          <a:off x="108427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64" name="直線コネクタ 463">
          <a:extLst>
            <a:ext uri="{FF2B5EF4-FFF2-40B4-BE49-F238E27FC236}">
              <a16:creationId xmlns:a16="http://schemas.microsoft.com/office/drawing/2014/main" id="{4F9E0C48-4172-4EB6-B2FD-CDF4BD0F1A82}"/>
            </a:ext>
          </a:extLst>
        </xdr:cNvPr>
        <xdr:cNvCxnSpPr/>
      </xdr:nvCxnSpPr>
      <xdr:spPr>
        <a:xfrm>
          <a:off x="11207750" y="5880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65" name="テキスト ボックス 464">
          <a:extLst>
            <a:ext uri="{FF2B5EF4-FFF2-40B4-BE49-F238E27FC236}">
              <a16:creationId xmlns:a16="http://schemas.microsoft.com/office/drawing/2014/main" id="{268B6C1B-7F19-4B75-BE5E-5CB404A0C073}"/>
            </a:ext>
          </a:extLst>
        </xdr:cNvPr>
        <xdr:cNvSpPr txBox="1"/>
      </xdr:nvSpPr>
      <xdr:spPr>
        <a:xfrm>
          <a:off x="108427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66" name="直線コネクタ 465">
          <a:extLst>
            <a:ext uri="{FF2B5EF4-FFF2-40B4-BE49-F238E27FC236}">
              <a16:creationId xmlns:a16="http://schemas.microsoft.com/office/drawing/2014/main" id="{13610407-BB00-484A-BF03-E97464F3EFDA}"/>
            </a:ext>
          </a:extLst>
        </xdr:cNvPr>
        <xdr:cNvCxnSpPr/>
      </xdr:nvCxnSpPr>
      <xdr:spPr>
        <a:xfrm>
          <a:off x="11207750" y="5511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67" name="テキスト ボックス 466">
          <a:extLst>
            <a:ext uri="{FF2B5EF4-FFF2-40B4-BE49-F238E27FC236}">
              <a16:creationId xmlns:a16="http://schemas.microsoft.com/office/drawing/2014/main" id="{0BBFE81D-85EF-4C88-A739-1C6942B3D789}"/>
            </a:ext>
          </a:extLst>
        </xdr:cNvPr>
        <xdr:cNvSpPr txBox="1"/>
      </xdr:nvSpPr>
      <xdr:spPr>
        <a:xfrm>
          <a:off x="108427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68" name="直線コネクタ 467">
          <a:extLst>
            <a:ext uri="{FF2B5EF4-FFF2-40B4-BE49-F238E27FC236}">
              <a16:creationId xmlns:a16="http://schemas.microsoft.com/office/drawing/2014/main" id="{FAE3D41E-563E-4236-9409-04A2C3DA0939}"/>
            </a:ext>
          </a:extLst>
        </xdr:cNvPr>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69" name="テキスト ボックス 468">
          <a:extLst>
            <a:ext uri="{FF2B5EF4-FFF2-40B4-BE49-F238E27FC236}">
              <a16:creationId xmlns:a16="http://schemas.microsoft.com/office/drawing/2014/main" id="{E5A6B08C-7BF9-487F-9E67-DDC5D9025C0F}"/>
            </a:ext>
          </a:extLst>
        </xdr:cNvPr>
        <xdr:cNvSpPr txBox="1"/>
      </xdr:nvSpPr>
      <xdr:spPr>
        <a:xfrm>
          <a:off x="10906911" y="50076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0" name="【一般廃棄物処理施設】&#10;有形固定資産減価償却率グラフ枠">
          <a:extLst>
            <a:ext uri="{FF2B5EF4-FFF2-40B4-BE49-F238E27FC236}">
              <a16:creationId xmlns:a16="http://schemas.microsoft.com/office/drawing/2014/main" id="{1C0279A7-69A1-4C62-B23A-DF4B9355445C}"/>
            </a:ext>
          </a:extLst>
        </xdr:cNvPr>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139065</xdr:rowOff>
    </xdr:from>
    <xdr:to>
      <xdr:col>85</xdr:col>
      <xdr:colOff>126364</xdr:colOff>
      <xdr:row>41</xdr:row>
      <xdr:rowOff>51435</xdr:rowOff>
    </xdr:to>
    <xdr:cxnSp macro="">
      <xdr:nvCxnSpPr>
        <xdr:cNvPr id="471" name="直線コネクタ 470">
          <a:extLst>
            <a:ext uri="{FF2B5EF4-FFF2-40B4-BE49-F238E27FC236}">
              <a16:creationId xmlns:a16="http://schemas.microsoft.com/office/drawing/2014/main" id="{89354845-1155-40D1-AA7D-A4023719B8DE}"/>
            </a:ext>
          </a:extLst>
        </xdr:cNvPr>
        <xdr:cNvCxnSpPr/>
      </xdr:nvCxnSpPr>
      <xdr:spPr>
        <a:xfrm flipV="1">
          <a:off x="14699614" y="5428615"/>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55262</xdr:rowOff>
    </xdr:from>
    <xdr:ext cx="405111" cy="259045"/>
    <xdr:sp macro="" textlink="">
      <xdr:nvSpPr>
        <xdr:cNvPr id="472" name="【一般廃棄物処理施設】&#10;有形固定資産減価償却率最小値テキスト">
          <a:extLst>
            <a:ext uri="{FF2B5EF4-FFF2-40B4-BE49-F238E27FC236}">
              <a16:creationId xmlns:a16="http://schemas.microsoft.com/office/drawing/2014/main" id="{15B8ED10-A702-4B8A-8A7C-1F7B6EC7A230}"/>
            </a:ext>
          </a:extLst>
        </xdr:cNvPr>
        <xdr:cNvSpPr txBox="1"/>
      </xdr:nvSpPr>
      <xdr:spPr>
        <a:xfrm>
          <a:off x="14738350" y="6830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51435</xdr:rowOff>
    </xdr:from>
    <xdr:to>
      <xdr:col>86</xdr:col>
      <xdr:colOff>25400</xdr:colOff>
      <xdr:row>41</xdr:row>
      <xdr:rowOff>51435</xdr:rowOff>
    </xdr:to>
    <xdr:cxnSp macro="">
      <xdr:nvCxnSpPr>
        <xdr:cNvPr id="473" name="直線コネクタ 472">
          <a:extLst>
            <a:ext uri="{FF2B5EF4-FFF2-40B4-BE49-F238E27FC236}">
              <a16:creationId xmlns:a16="http://schemas.microsoft.com/office/drawing/2014/main" id="{4DAD825D-FCED-47EE-84B3-94D01D920D3E}"/>
            </a:ext>
          </a:extLst>
        </xdr:cNvPr>
        <xdr:cNvCxnSpPr/>
      </xdr:nvCxnSpPr>
      <xdr:spPr>
        <a:xfrm>
          <a:off x="14611350" y="682688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85742</xdr:rowOff>
    </xdr:from>
    <xdr:ext cx="405111" cy="259045"/>
    <xdr:sp macro="" textlink="">
      <xdr:nvSpPr>
        <xdr:cNvPr id="474" name="【一般廃棄物処理施設】&#10;有形固定資産減価償却率最大値テキスト">
          <a:extLst>
            <a:ext uri="{FF2B5EF4-FFF2-40B4-BE49-F238E27FC236}">
              <a16:creationId xmlns:a16="http://schemas.microsoft.com/office/drawing/2014/main" id="{4ED0E552-BCED-4B38-8751-8F9F57433190}"/>
            </a:ext>
          </a:extLst>
        </xdr:cNvPr>
        <xdr:cNvSpPr txBox="1"/>
      </xdr:nvSpPr>
      <xdr:spPr>
        <a:xfrm>
          <a:off x="14738350" y="5210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139065</xdr:rowOff>
    </xdr:from>
    <xdr:to>
      <xdr:col>86</xdr:col>
      <xdr:colOff>25400</xdr:colOff>
      <xdr:row>32</xdr:row>
      <xdr:rowOff>139065</xdr:rowOff>
    </xdr:to>
    <xdr:cxnSp macro="">
      <xdr:nvCxnSpPr>
        <xdr:cNvPr id="475" name="直線コネクタ 474">
          <a:extLst>
            <a:ext uri="{FF2B5EF4-FFF2-40B4-BE49-F238E27FC236}">
              <a16:creationId xmlns:a16="http://schemas.microsoft.com/office/drawing/2014/main" id="{3FD54DF2-9336-4BF9-B162-FD08E4F47EA5}"/>
            </a:ext>
          </a:extLst>
        </xdr:cNvPr>
        <xdr:cNvCxnSpPr/>
      </xdr:nvCxnSpPr>
      <xdr:spPr>
        <a:xfrm>
          <a:off x="14611350" y="542861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142892</xdr:rowOff>
    </xdr:from>
    <xdr:ext cx="405111" cy="259045"/>
    <xdr:sp macro="" textlink="">
      <xdr:nvSpPr>
        <xdr:cNvPr id="476" name="【一般廃棄物処理施設】&#10;有形固定資産減価償却率平均値テキスト">
          <a:extLst>
            <a:ext uri="{FF2B5EF4-FFF2-40B4-BE49-F238E27FC236}">
              <a16:creationId xmlns:a16="http://schemas.microsoft.com/office/drawing/2014/main" id="{78FBD3F7-C9C4-4448-8192-F969274389DF}"/>
            </a:ext>
          </a:extLst>
        </xdr:cNvPr>
        <xdr:cNvSpPr txBox="1"/>
      </xdr:nvSpPr>
      <xdr:spPr>
        <a:xfrm>
          <a:off x="14738350" y="6257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164465</xdr:rowOff>
    </xdr:from>
    <xdr:to>
      <xdr:col>85</xdr:col>
      <xdr:colOff>177800</xdr:colOff>
      <xdr:row>38</xdr:row>
      <xdr:rowOff>94615</xdr:rowOff>
    </xdr:to>
    <xdr:sp macro="" textlink="">
      <xdr:nvSpPr>
        <xdr:cNvPr id="477" name="フローチャート: 判断 476">
          <a:extLst>
            <a:ext uri="{FF2B5EF4-FFF2-40B4-BE49-F238E27FC236}">
              <a16:creationId xmlns:a16="http://schemas.microsoft.com/office/drawing/2014/main" id="{3D619F00-2219-4FD6-90AA-60F1560C647D}"/>
            </a:ext>
          </a:extLst>
        </xdr:cNvPr>
        <xdr:cNvSpPr/>
      </xdr:nvSpPr>
      <xdr:spPr>
        <a:xfrm>
          <a:off x="14649450" y="627951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103505</xdr:rowOff>
    </xdr:from>
    <xdr:to>
      <xdr:col>81</xdr:col>
      <xdr:colOff>101600</xdr:colOff>
      <xdr:row>38</xdr:row>
      <xdr:rowOff>33655</xdr:rowOff>
    </xdr:to>
    <xdr:sp macro="" textlink="">
      <xdr:nvSpPr>
        <xdr:cNvPr id="478" name="フローチャート: 判断 477">
          <a:extLst>
            <a:ext uri="{FF2B5EF4-FFF2-40B4-BE49-F238E27FC236}">
              <a16:creationId xmlns:a16="http://schemas.microsoft.com/office/drawing/2014/main" id="{05651CB1-287B-4F6F-A320-7B5A67173A49}"/>
            </a:ext>
          </a:extLst>
        </xdr:cNvPr>
        <xdr:cNvSpPr/>
      </xdr:nvSpPr>
      <xdr:spPr>
        <a:xfrm>
          <a:off x="13887450" y="621855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53975</xdr:rowOff>
    </xdr:from>
    <xdr:to>
      <xdr:col>76</xdr:col>
      <xdr:colOff>165100</xdr:colOff>
      <xdr:row>38</xdr:row>
      <xdr:rowOff>155575</xdr:rowOff>
    </xdr:to>
    <xdr:sp macro="" textlink="">
      <xdr:nvSpPr>
        <xdr:cNvPr id="479" name="フローチャート: 判断 478">
          <a:extLst>
            <a:ext uri="{FF2B5EF4-FFF2-40B4-BE49-F238E27FC236}">
              <a16:creationId xmlns:a16="http://schemas.microsoft.com/office/drawing/2014/main" id="{D348259C-0847-411A-8B30-59ED0736A37D}"/>
            </a:ext>
          </a:extLst>
        </xdr:cNvPr>
        <xdr:cNvSpPr/>
      </xdr:nvSpPr>
      <xdr:spPr>
        <a:xfrm>
          <a:off x="13093700" y="6334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8255</xdr:rowOff>
    </xdr:from>
    <xdr:to>
      <xdr:col>72</xdr:col>
      <xdr:colOff>38100</xdr:colOff>
      <xdr:row>38</xdr:row>
      <xdr:rowOff>109855</xdr:rowOff>
    </xdr:to>
    <xdr:sp macro="" textlink="">
      <xdr:nvSpPr>
        <xdr:cNvPr id="480" name="フローチャート: 判断 479">
          <a:extLst>
            <a:ext uri="{FF2B5EF4-FFF2-40B4-BE49-F238E27FC236}">
              <a16:creationId xmlns:a16="http://schemas.microsoft.com/office/drawing/2014/main" id="{63D5E41B-CC90-4563-8E5F-FE021BE1D105}"/>
            </a:ext>
          </a:extLst>
        </xdr:cNvPr>
        <xdr:cNvSpPr/>
      </xdr:nvSpPr>
      <xdr:spPr>
        <a:xfrm>
          <a:off x="12299950" y="628840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40640</xdr:rowOff>
    </xdr:from>
    <xdr:to>
      <xdr:col>67</xdr:col>
      <xdr:colOff>101600</xdr:colOff>
      <xdr:row>38</xdr:row>
      <xdr:rowOff>142240</xdr:rowOff>
    </xdr:to>
    <xdr:sp macro="" textlink="">
      <xdr:nvSpPr>
        <xdr:cNvPr id="481" name="フローチャート: 判断 480">
          <a:extLst>
            <a:ext uri="{FF2B5EF4-FFF2-40B4-BE49-F238E27FC236}">
              <a16:creationId xmlns:a16="http://schemas.microsoft.com/office/drawing/2014/main" id="{D5EB0F3A-0E46-47E9-A5AE-CA6648FF311C}"/>
            </a:ext>
          </a:extLst>
        </xdr:cNvPr>
        <xdr:cNvSpPr/>
      </xdr:nvSpPr>
      <xdr:spPr>
        <a:xfrm>
          <a:off x="11487150" y="632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D71871F9-7E6C-4A65-98E5-08252E9B9F0F}"/>
            </a:ext>
          </a:extLst>
        </xdr:cNvPr>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A1137BCE-6F7F-448F-9A18-692987653B17}"/>
            </a:ext>
          </a:extLst>
        </xdr:cNvPr>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312BF8FE-3C20-488B-9629-97D9D844FD3E}"/>
            </a:ext>
          </a:extLst>
        </xdr:cNvPr>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80E1CD5-B41A-4BEF-946F-FC1AC02F3222}"/>
            </a:ext>
          </a:extLst>
        </xdr:cNvPr>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85F2CB9D-B0B4-4BE6-8567-322AA3B0C92A}"/>
            </a:ext>
          </a:extLst>
        </xdr:cNvPr>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111125</xdr:rowOff>
    </xdr:from>
    <xdr:to>
      <xdr:col>76</xdr:col>
      <xdr:colOff>165100</xdr:colOff>
      <xdr:row>39</xdr:row>
      <xdr:rowOff>41275</xdr:rowOff>
    </xdr:to>
    <xdr:sp macro="" textlink="">
      <xdr:nvSpPr>
        <xdr:cNvPr id="487" name="楕円 486">
          <a:extLst>
            <a:ext uri="{FF2B5EF4-FFF2-40B4-BE49-F238E27FC236}">
              <a16:creationId xmlns:a16="http://schemas.microsoft.com/office/drawing/2014/main" id="{EAA962D1-C923-4A95-A9FD-45457E47E10D}"/>
            </a:ext>
          </a:extLst>
        </xdr:cNvPr>
        <xdr:cNvSpPr/>
      </xdr:nvSpPr>
      <xdr:spPr>
        <a:xfrm>
          <a:off x="13093700" y="639127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111125</xdr:rowOff>
    </xdr:from>
    <xdr:to>
      <xdr:col>72</xdr:col>
      <xdr:colOff>38100</xdr:colOff>
      <xdr:row>39</xdr:row>
      <xdr:rowOff>41275</xdr:rowOff>
    </xdr:to>
    <xdr:sp macro="" textlink="">
      <xdr:nvSpPr>
        <xdr:cNvPr id="488" name="楕円 487">
          <a:extLst>
            <a:ext uri="{FF2B5EF4-FFF2-40B4-BE49-F238E27FC236}">
              <a16:creationId xmlns:a16="http://schemas.microsoft.com/office/drawing/2014/main" id="{BAC48777-7ABA-42CE-81CF-6786B6249128}"/>
            </a:ext>
          </a:extLst>
        </xdr:cNvPr>
        <xdr:cNvSpPr/>
      </xdr:nvSpPr>
      <xdr:spPr>
        <a:xfrm>
          <a:off x="12299950" y="639127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161925</xdr:rowOff>
    </xdr:from>
    <xdr:to>
      <xdr:col>76</xdr:col>
      <xdr:colOff>114300</xdr:colOff>
      <xdr:row>38</xdr:row>
      <xdr:rowOff>161925</xdr:rowOff>
    </xdr:to>
    <xdr:cxnSp macro="">
      <xdr:nvCxnSpPr>
        <xdr:cNvPr id="489" name="直線コネクタ 488">
          <a:extLst>
            <a:ext uri="{FF2B5EF4-FFF2-40B4-BE49-F238E27FC236}">
              <a16:creationId xmlns:a16="http://schemas.microsoft.com/office/drawing/2014/main" id="{0F21DD40-A925-401A-B2E4-118214254425}"/>
            </a:ext>
          </a:extLst>
        </xdr:cNvPr>
        <xdr:cNvCxnSpPr/>
      </xdr:nvCxnSpPr>
      <xdr:spPr>
        <a:xfrm>
          <a:off x="12344400" y="6442075"/>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57785</xdr:rowOff>
    </xdr:from>
    <xdr:to>
      <xdr:col>67</xdr:col>
      <xdr:colOff>101600</xdr:colOff>
      <xdr:row>38</xdr:row>
      <xdr:rowOff>159385</xdr:rowOff>
    </xdr:to>
    <xdr:sp macro="" textlink="">
      <xdr:nvSpPr>
        <xdr:cNvPr id="490" name="楕円 489">
          <a:extLst>
            <a:ext uri="{FF2B5EF4-FFF2-40B4-BE49-F238E27FC236}">
              <a16:creationId xmlns:a16="http://schemas.microsoft.com/office/drawing/2014/main" id="{5B23E06A-3187-454B-A11F-D985FFEFADEB}"/>
            </a:ext>
          </a:extLst>
        </xdr:cNvPr>
        <xdr:cNvSpPr/>
      </xdr:nvSpPr>
      <xdr:spPr>
        <a:xfrm>
          <a:off x="11487150" y="633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108585</xdr:rowOff>
    </xdr:from>
    <xdr:to>
      <xdr:col>71</xdr:col>
      <xdr:colOff>177800</xdr:colOff>
      <xdr:row>38</xdr:row>
      <xdr:rowOff>161925</xdr:rowOff>
    </xdr:to>
    <xdr:cxnSp macro="">
      <xdr:nvCxnSpPr>
        <xdr:cNvPr id="491" name="直線コネクタ 490">
          <a:extLst>
            <a:ext uri="{FF2B5EF4-FFF2-40B4-BE49-F238E27FC236}">
              <a16:creationId xmlns:a16="http://schemas.microsoft.com/office/drawing/2014/main" id="{55C52832-1C0F-40EE-A5AB-97532A770BF2}"/>
            </a:ext>
          </a:extLst>
        </xdr:cNvPr>
        <xdr:cNvCxnSpPr/>
      </xdr:nvCxnSpPr>
      <xdr:spPr>
        <a:xfrm>
          <a:off x="11537950" y="6388735"/>
          <a:ext cx="80645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50182</xdr:rowOff>
    </xdr:from>
    <xdr:ext cx="405111" cy="259045"/>
    <xdr:sp macro="" textlink="">
      <xdr:nvSpPr>
        <xdr:cNvPr id="492" name="n_1aveValue【一般廃棄物処理施設】&#10;有形固定資産減価償却率">
          <a:extLst>
            <a:ext uri="{FF2B5EF4-FFF2-40B4-BE49-F238E27FC236}">
              <a16:creationId xmlns:a16="http://schemas.microsoft.com/office/drawing/2014/main" id="{1DE133C9-8841-45D0-B3F4-F0454CFB0D42}"/>
            </a:ext>
          </a:extLst>
        </xdr:cNvPr>
        <xdr:cNvSpPr txBox="1"/>
      </xdr:nvSpPr>
      <xdr:spPr>
        <a:xfrm>
          <a:off x="13742044" y="6000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652</xdr:rowOff>
    </xdr:from>
    <xdr:ext cx="405111" cy="259045"/>
    <xdr:sp macro="" textlink="">
      <xdr:nvSpPr>
        <xdr:cNvPr id="493" name="n_2aveValue【一般廃棄物処理施設】&#10;有形固定資産減価償却率">
          <a:extLst>
            <a:ext uri="{FF2B5EF4-FFF2-40B4-BE49-F238E27FC236}">
              <a16:creationId xmlns:a16="http://schemas.microsoft.com/office/drawing/2014/main" id="{D22D2304-2A99-4DA2-817F-E8E0BDE2BFAB}"/>
            </a:ext>
          </a:extLst>
        </xdr:cNvPr>
        <xdr:cNvSpPr txBox="1"/>
      </xdr:nvSpPr>
      <xdr:spPr>
        <a:xfrm>
          <a:off x="12960994" y="611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126382</xdr:rowOff>
    </xdr:from>
    <xdr:ext cx="405111" cy="259045"/>
    <xdr:sp macro="" textlink="">
      <xdr:nvSpPr>
        <xdr:cNvPr id="494" name="n_3aveValue【一般廃棄物処理施設】&#10;有形固定資産減価償却率">
          <a:extLst>
            <a:ext uri="{FF2B5EF4-FFF2-40B4-BE49-F238E27FC236}">
              <a16:creationId xmlns:a16="http://schemas.microsoft.com/office/drawing/2014/main" id="{BB4A332B-F7FC-48AC-AC84-61F96F7BB09F}"/>
            </a:ext>
          </a:extLst>
        </xdr:cNvPr>
        <xdr:cNvSpPr txBox="1"/>
      </xdr:nvSpPr>
      <xdr:spPr>
        <a:xfrm>
          <a:off x="12167244" y="6076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158767</xdr:rowOff>
    </xdr:from>
    <xdr:ext cx="405111" cy="259045"/>
    <xdr:sp macro="" textlink="">
      <xdr:nvSpPr>
        <xdr:cNvPr id="495" name="n_4aveValue【一般廃棄物処理施設】&#10;有形固定資産減価償却率">
          <a:extLst>
            <a:ext uri="{FF2B5EF4-FFF2-40B4-BE49-F238E27FC236}">
              <a16:creationId xmlns:a16="http://schemas.microsoft.com/office/drawing/2014/main" id="{3303BED5-A7DC-4C94-9FD2-F737C675A11B}"/>
            </a:ext>
          </a:extLst>
        </xdr:cNvPr>
        <xdr:cNvSpPr txBox="1"/>
      </xdr:nvSpPr>
      <xdr:spPr>
        <a:xfrm>
          <a:off x="11354444" y="6108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32402</xdr:rowOff>
    </xdr:from>
    <xdr:ext cx="405111" cy="259045"/>
    <xdr:sp macro="" textlink="">
      <xdr:nvSpPr>
        <xdr:cNvPr id="496" name="n_2mainValue【一般廃棄物処理施設】&#10;有形固定資産減価償却率">
          <a:extLst>
            <a:ext uri="{FF2B5EF4-FFF2-40B4-BE49-F238E27FC236}">
              <a16:creationId xmlns:a16="http://schemas.microsoft.com/office/drawing/2014/main" id="{6748348D-786D-490C-8D41-96E892B7BCC9}"/>
            </a:ext>
          </a:extLst>
        </xdr:cNvPr>
        <xdr:cNvSpPr txBox="1"/>
      </xdr:nvSpPr>
      <xdr:spPr>
        <a:xfrm>
          <a:off x="12960994" y="6477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32402</xdr:rowOff>
    </xdr:from>
    <xdr:ext cx="405111" cy="259045"/>
    <xdr:sp macro="" textlink="">
      <xdr:nvSpPr>
        <xdr:cNvPr id="497" name="n_3mainValue【一般廃棄物処理施設】&#10;有形固定資産減価償却率">
          <a:extLst>
            <a:ext uri="{FF2B5EF4-FFF2-40B4-BE49-F238E27FC236}">
              <a16:creationId xmlns:a16="http://schemas.microsoft.com/office/drawing/2014/main" id="{954CA451-FA48-4367-9FF6-E82C32DC188F}"/>
            </a:ext>
          </a:extLst>
        </xdr:cNvPr>
        <xdr:cNvSpPr txBox="1"/>
      </xdr:nvSpPr>
      <xdr:spPr>
        <a:xfrm>
          <a:off x="12167244" y="6477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150512</xdr:rowOff>
    </xdr:from>
    <xdr:ext cx="405111" cy="259045"/>
    <xdr:sp macro="" textlink="">
      <xdr:nvSpPr>
        <xdr:cNvPr id="498" name="n_4mainValue【一般廃棄物処理施設】&#10;有形固定資産減価償却率">
          <a:extLst>
            <a:ext uri="{FF2B5EF4-FFF2-40B4-BE49-F238E27FC236}">
              <a16:creationId xmlns:a16="http://schemas.microsoft.com/office/drawing/2014/main" id="{D7FD9771-0D5D-4637-A03E-75E1947AC5A6}"/>
            </a:ext>
          </a:extLst>
        </xdr:cNvPr>
        <xdr:cNvSpPr txBox="1"/>
      </xdr:nvSpPr>
      <xdr:spPr>
        <a:xfrm>
          <a:off x="11354444" y="6430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99" name="正方形/長方形 498">
          <a:extLst>
            <a:ext uri="{FF2B5EF4-FFF2-40B4-BE49-F238E27FC236}">
              <a16:creationId xmlns:a16="http://schemas.microsoft.com/office/drawing/2014/main" id="{28F51F44-76F0-4ADD-8D7C-D8E5D1957690}"/>
            </a:ext>
          </a:extLst>
        </xdr:cNvPr>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0" name="正方形/長方形 499">
          <a:extLst>
            <a:ext uri="{FF2B5EF4-FFF2-40B4-BE49-F238E27FC236}">
              <a16:creationId xmlns:a16="http://schemas.microsoft.com/office/drawing/2014/main" id="{6CF4A413-5BF0-44D4-A4BF-915E11AAEFDA}"/>
            </a:ext>
          </a:extLst>
        </xdr:cNvPr>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1" name="正方形/長方形 500">
          <a:extLst>
            <a:ext uri="{FF2B5EF4-FFF2-40B4-BE49-F238E27FC236}">
              <a16:creationId xmlns:a16="http://schemas.microsoft.com/office/drawing/2014/main" id="{C7C31FAD-D10E-43B9-B3A4-527E79850A17}"/>
            </a:ext>
          </a:extLst>
        </xdr:cNvPr>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2" name="正方形/長方形 501">
          <a:extLst>
            <a:ext uri="{FF2B5EF4-FFF2-40B4-BE49-F238E27FC236}">
              <a16:creationId xmlns:a16="http://schemas.microsoft.com/office/drawing/2014/main" id="{9CBBCEB4-3C5E-402C-8E92-9ACA19C02554}"/>
            </a:ext>
          </a:extLst>
        </xdr:cNvPr>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3" name="正方形/長方形 502">
          <a:extLst>
            <a:ext uri="{FF2B5EF4-FFF2-40B4-BE49-F238E27FC236}">
              <a16:creationId xmlns:a16="http://schemas.microsoft.com/office/drawing/2014/main" id="{8DE4A767-06DA-4C14-A36D-B9FD096F48CF}"/>
            </a:ext>
          </a:extLst>
        </xdr:cNvPr>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4" name="正方形/長方形 503">
          <a:extLst>
            <a:ext uri="{FF2B5EF4-FFF2-40B4-BE49-F238E27FC236}">
              <a16:creationId xmlns:a16="http://schemas.microsoft.com/office/drawing/2014/main" id="{9FA7FE62-036C-49C5-9B27-80DBCC9B1397}"/>
            </a:ext>
          </a:extLst>
        </xdr:cNvPr>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5" name="正方形/長方形 504">
          <a:extLst>
            <a:ext uri="{FF2B5EF4-FFF2-40B4-BE49-F238E27FC236}">
              <a16:creationId xmlns:a16="http://schemas.microsoft.com/office/drawing/2014/main" id="{F0E9687C-8CA7-4BB8-823B-F672A3704BAE}"/>
            </a:ext>
          </a:extLst>
        </xdr:cNvPr>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6" name="正方形/長方形 505">
          <a:extLst>
            <a:ext uri="{FF2B5EF4-FFF2-40B4-BE49-F238E27FC236}">
              <a16:creationId xmlns:a16="http://schemas.microsoft.com/office/drawing/2014/main" id="{1638D7CB-B805-401B-B531-41C68A3726CF}"/>
            </a:ext>
          </a:extLst>
        </xdr:cNvPr>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7" name="テキスト ボックス 506">
          <a:extLst>
            <a:ext uri="{FF2B5EF4-FFF2-40B4-BE49-F238E27FC236}">
              <a16:creationId xmlns:a16="http://schemas.microsoft.com/office/drawing/2014/main" id="{EBD0EBAA-1B39-43DB-96F9-35B7CF82BA5B}"/>
            </a:ext>
          </a:extLst>
        </xdr:cNvPr>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08" name="直線コネクタ 507">
          <a:extLst>
            <a:ext uri="{FF2B5EF4-FFF2-40B4-BE49-F238E27FC236}">
              <a16:creationId xmlns:a16="http://schemas.microsoft.com/office/drawing/2014/main" id="{805156D5-83AA-4E28-94D8-91057B54A2B5}"/>
            </a:ext>
          </a:extLst>
        </xdr:cNvPr>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09" name="直線コネクタ 508">
          <a:extLst>
            <a:ext uri="{FF2B5EF4-FFF2-40B4-BE49-F238E27FC236}">
              <a16:creationId xmlns:a16="http://schemas.microsoft.com/office/drawing/2014/main" id="{14B1551E-2BB4-4DEA-8506-44E4098C430B}"/>
            </a:ext>
          </a:extLst>
        </xdr:cNvPr>
        <xdr:cNvCxnSpPr/>
      </xdr:nvCxnSpPr>
      <xdr:spPr>
        <a:xfrm>
          <a:off x="164592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10" name="テキスト ボックス 509">
          <a:extLst>
            <a:ext uri="{FF2B5EF4-FFF2-40B4-BE49-F238E27FC236}">
              <a16:creationId xmlns:a16="http://schemas.microsoft.com/office/drawing/2014/main" id="{E000A8E2-6C90-4C53-9DFD-EDB3F1565F79}"/>
            </a:ext>
          </a:extLst>
        </xdr:cNvPr>
        <xdr:cNvSpPr txBox="1"/>
      </xdr:nvSpPr>
      <xdr:spPr>
        <a:xfrm>
          <a:off x="16248514" y="6897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11" name="直線コネクタ 510">
          <a:extLst>
            <a:ext uri="{FF2B5EF4-FFF2-40B4-BE49-F238E27FC236}">
              <a16:creationId xmlns:a16="http://schemas.microsoft.com/office/drawing/2014/main" id="{43B1BB1C-5368-46A9-9AD0-0FBB8CB932B6}"/>
            </a:ext>
          </a:extLst>
        </xdr:cNvPr>
        <xdr:cNvCxnSpPr/>
      </xdr:nvCxnSpPr>
      <xdr:spPr>
        <a:xfrm>
          <a:off x="164592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12" name="テキスト ボックス 511">
          <a:extLst>
            <a:ext uri="{FF2B5EF4-FFF2-40B4-BE49-F238E27FC236}">
              <a16:creationId xmlns:a16="http://schemas.microsoft.com/office/drawing/2014/main" id="{960DA154-CB33-4503-A8CE-31212993A614}"/>
            </a:ext>
          </a:extLst>
        </xdr:cNvPr>
        <xdr:cNvSpPr txBox="1"/>
      </xdr:nvSpPr>
      <xdr:spPr>
        <a:xfrm>
          <a:off x="15939981" y="65833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13" name="直線コネクタ 512">
          <a:extLst>
            <a:ext uri="{FF2B5EF4-FFF2-40B4-BE49-F238E27FC236}">
              <a16:creationId xmlns:a16="http://schemas.microsoft.com/office/drawing/2014/main" id="{2D0C9C46-9B2C-47C2-88FE-BFC81A6AA48E}"/>
            </a:ext>
          </a:extLst>
        </xdr:cNvPr>
        <xdr:cNvCxnSpPr/>
      </xdr:nvCxnSpPr>
      <xdr:spPr>
        <a:xfrm>
          <a:off x="164592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14" name="テキスト ボックス 513">
          <a:extLst>
            <a:ext uri="{FF2B5EF4-FFF2-40B4-BE49-F238E27FC236}">
              <a16:creationId xmlns:a16="http://schemas.microsoft.com/office/drawing/2014/main" id="{0031054A-07A3-4EEF-A94E-41205EBF6157}"/>
            </a:ext>
          </a:extLst>
        </xdr:cNvPr>
        <xdr:cNvSpPr txBox="1"/>
      </xdr:nvSpPr>
      <xdr:spPr>
        <a:xfrm>
          <a:off x="15939981" y="62694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15" name="直線コネクタ 514">
          <a:extLst>
            <a:ext uri="{FF2B5EF4-FFF2-40B4-BE49-F238E27FC236}">
              <a16:creationId xmlns:a16="http://schemas.microsoft.com/office/drawing/2014/main" id="{A8F5F646-5326-4942-A460-31E40FC221BF}"/>
            </a:ext>
          </a:extLst>
        </xdr:cNvPr>
        <xdr:cNvCxnSpPr/>
      </xdr:nvCxnSpPr>
      <xdr:spPr>
        <a:xfrm>
          <a:off x="164592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16" name="テキスト ボックス 515">
          <a:extLst>
            <a:ext uri="{FF2B5EF4-FFF2-40B4-BE49-F238E27FC236}">
              <a16:creationId xmlns:a16="http://schemas.microsoft.com/office/drawing/2014/main" id="{9CBF1DDD-A280-471C-8F7C-EC0840452991}"/>
            </a:ext>
          </a:extLst>
        </xdr:cNvPr>
        <xdr:cNvSpPr txBox="1"/>
      </xdr:nvSpPr>
      <xdr:spPr>
        <a:xfrm>
          <a:off x="15939981" y="594924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17" name="直線コネクタ 516">
          <a:extLst>
            <a:ext uri="{FF2B5EF4-FFF2-40B4-BE49-F238E27FC236}">
              <a16:creationId xmlns:a16="http://schemas.microsoft.com/office/drawing/2014/main" id="{D75AB649-711D-490F-919D-2866C3BC6EA5}"/>
            </a:ext>
          </a:extLst>
        </xdr:cNvPr>
        <xdr:cNvCxnSpPr/>
      </xdr:nvCxnSpPr>
      <xdr:spPr>
        <a:xfrm>
          <a:off x="164592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18" name="テキスト ボックス 517">
          <a:extLst>
            <a:ext uri="{FF2B5EF4-FFF2-40B4-BE49-F238E27FC236}">
              <a16:creationId xmlns:a16="http://schemas.microsoft.com/office/drawing/2014/main" id="{7B66CD28-B799-4F0D-A3B2-A2537F520AA0}"/>
            </a:ext>
          </a:extLst>
        </xdr:cNvPr>
        <xdr:cNvSpPr txBox="1"/>
      </xdr:nvSpPr>
      <xdr:spPr>
        <a:xfrm>
          <a:off x="15939981" y="563537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19" name="直線コネクタ 518">
          <a:extLst>
            <a:ext uri="{FF2B5EF4-FFF2-40B4-BE49-F238E27FC236}">
              <a16:creationId xmlns:a16="http://schemas.microsoft.com/office/drawing/2014/main" id="{B355E25F-1E0B-4568-9369-73682E000538}"/>
            </a:ext>
          </a:extLst>
        </xdr:cNvPr>
        <xdr:cNvCxnSpPr/>
      </xdr:nvCxnSpPr>
      <xdr:spPr>
        <a:xfrm>
          <a:off x="164592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20" name="テキスト ボックス 519">
          <a:extLst>
            <a:ext uri="{FF2B5EF4-FFF2-40B4-BE49-F238E27FC236}">
              <a16:creationId xmlns:a16="http://schemas.microsoft.com/office/drawing/2014/main" id="{0C37A9F3-3B8E-4AC1-BA6D-5189BF873F47}"/>
            </a:ext>
          </a:extLst>
        </xdr:cNvPr>
        <xdr:cNvSpPr txBox="1"/>
      </xdr:nvSpPr>
      <xdr:spPr>
        <a:xfrm>
          <a:off x="15939981" y="532149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1" name="直線コネクタ 520">
          <a:extLst>
            <a:ext uri="{FF2B5EF4-FFF2-40B4-BE49-F238E27FC236}">
              <a16:creationId xmlns:a16="http://schemas.microsoft.com/office/drawing/2014/main" id="{4D41C873-D17C-47E6-BE0D-BCF2837375CA}"/>
            </a:ext>
          </a:extLst>
        </xdr:cNvPr>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2" name="テキスト ボックス 521">
          <a:extLst>
            <a:ext uri="{FF2B5EF4-FFF2-40B4-BE49-F238E27FC236}">
              <a16:creationId xmlns:a16="http://schemas.microsoft.com/office/drawing/2014/main" id="{C4E1799A-8A1F-48AA-BA9B-213E79ACD146}"/>
            </a:ext>
          </a:extLst>
        </xdr:cNvPr>
        <xdr:cNvSpPr txBox="1"/>
      </xdr:nvSpPr>
      <xdr:spPr>
        <a:xfrm>
          <a:off x="15939981" y="5007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3" name="【一般廃棄物処理施設】&#10;一人当たり有形固定資産（償却資産）額グラフ枠">
          <a:extLst>
            <a:ext uri="{FF2B5EF4-FFF2-40B4-BE49-F238E27FC236}">
              <a16:creationId xmlns:a16="http://schemas.microsoft.com/office/drawing/2014/main" id="{49888A32-115C-4A14-BD77-9A594E2DEE29}"/>
            </a:ext>
          </a:extLst>
        </xdr:cNvPr>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69891</xdr:rowOff>
    </xdr:from>
    <xdr:to>
      <xdr:col>116</xdr:col>
      <xdr:colOff>62864</xdr:colOff>
      <xdr:row>42</xdr:row>
      <xdr:rowOff>86298</xdr:rowOff>
    </xdr:to>
    <xdr:cxnSp macro="">
      <xdr:nvCxnSpPr>
        <xdr:cNvPr id="524" name="直線コネクタ 523">
          <a:extLst>
            <a:ext uri="{FF2B5EF4-FFF2-40B4-BE49-F238E27FC236}">
              <a16:creationId xmlns:a16="http://schemas.microsoft.com/office/drawing/2014/main" id="{EF4D796F-0315-4349-A8C2-84F76213E0F1}"/>
            </a:ext>
          </a:extLst>
        </xdr:cNvPr>
        <xdr:cNvCxnSpPr/>
      </xdr:nvCxnSpPr>
      <xdr:spPr>
        <a:xfrm flipV="1">
          <a:off x="19951064" y="5524541"/>
          <a:ext cx="0" cy="1502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90125</xdr:rowOff>
    </xdr:from>
    <xdr:ext cx="469744" cy="259045"/>
    <xdr:sp macro="" textlink="">
      <xdr:nvSpPr>
        <xdr:cNvPr id="525" name="【一般廃棄物処理施設】&#10;一人当たり有形固定資産（償却資産）額最小値テキスト">
          <a:extLst>
            <a:ext uri="{FF2B5EF4-FFF2-40B4-BE49-F238E27FC236}">
              <a16:creationId xmlns:a16="http://schemas.microsoft.com/office/drawing/2014/main" id="{79105FFF-A362-4A17-9E83-DAF2FB66413C}"/>
            </a:ext>
          </a:extLst>
        </xdr:cNvPr>
        <xdr:cNvSpPr txBox="1"/>
      </xdr:nvSpPr>
      <xdr:spPr>
        <a:xfrm>
          <a:off x="19989800" y="7030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86298</xdr:rowOff>
    </xdr:from>
    <xdr:to>
      <xdr:col>116</xdr:col>
      <xdr:colOff>152400</xdr:colOff>
      <xdr:row>42</xdr:row>
      <xdr:rowOff>86298</xdr:rowOff>
    </xdr:to>
    <xdr:cxnSp macro="">
      <xdr:nvCxnSpPr>
        <xdr:cNvPr id="526" name="直線コネクタ 525">
          <a:extLst>
            <a:ext uri="{FF2B5EF4-FFF2-40B4-BE49-F238E27FC236}">
              <a16:creationId xmlns:a16="http://schemas.microsoft.com/office/drawing/2014/main" id="{3EFD4B8B-30CB-44AE-B426-87B24D96F5D8}"/>
            </a:ext>
          </a:extLst>
        </xdr:cNvPr>
        <xdr:cNvCxnSpPr/>
      </xdr:nvCxnSpPr>
      <xdr:spPr>
        <a:xfrm>
          <a:off x="19881850" y="702684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16568</xdr:rowOff>
    </xdr:from>
    <xdr:ext cx="599010" cy="259045"/>
    <xdr:sp macro="" textlink="">
      <xdr:nvSpPr>
        <xdr:cNvPr id="527" name="【一般廃棄物処理施設】&#10;一人当たり有形固定資産（償却資産）額最大値テキスト">
          <a:extLst>
            <a:ext uri="{FF2B5EF4-FFF2-40B4-BE49-F238E27FC236}">
              <a16:creationId xmlns:a16="http://schemas.microsoft.com/office/drawing/2014/main" id="{5FC2D096-99F0-4372-99B6-4A61843B1450}"/>
            </a:ext>
          </a:extLst>
        </xdr:cNvPr>
        <xdr:cNvSpPr txBox="1"/>
      </xdr:nvSpPr>
      <xdr:spPr>
        <a:xfrm>
          <a:off x="19989800" y="5306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69891</xdr:rowOff>
    </xdr:from>
    <xdr:to>
      <xdr:col>116</xdr:col>
      <xdr:colOff>152400</xdr:colOff>
      <xdr:row>33</xdr:row>
      <xdr:rowOff>69891</xdr:rowOff>
    </xdr:to>
    <xdr:cxnSp macro="">
      <xdr:nvCxnSpPr>
        <xdr:cNvPr id="528" name="直線コネクタ 527">
          <a:extLst>
            <a:ext uri="{FF2B5EF4-FFF2-40B4-BE49-F238E27FC236}">
              <a16:creationId xmlns:a16="http://schemas.microsoft.com/office/drawing/2014/main" id="{9348C98E-50CA-4761-920C-461FC640B2AD}"/>
            </a:ext>
          </a:extLst>
        </xdr:cNvPr>
        <xdr:cNvCxnSpPr/>
      </xdr:nvCxnSpPr>
      <xdr:spPr>
        <a:xfrm>
          <a:off x="19881850" y="552454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23934</xdr:rowOff>
    </xdr:from>
    <xdr:ext cx="599010" cy="259045"/>
    <xdr:sp macro="" textlink="">
      <xdr:nvSpPr>
        <xdr:cNvPr id="529" name="【一般廃棄物処理施設】&#10;一人当たり有形固定資産（償却資産）額平均値テキスト">
          <a:extLst>
            <a:ext uri="{FF2B5EF4-FFF2-40B4-BE49-F238E27FC236}">
              <a16:creationId xmlns:a16="http://schemas.microsoft.com/office/drawing/2014/main" id="{75DE6E34-6D69-4253-A81C-848D1C32D545}"/>
            </a:ext>
          </a:extLst>
        </xdr:cNvPr>
        <xdr:cNvSpPr txBox="1"/>
      </xdr:nvSpPr>
      <xdr:spPr>
        <a:xfrm>
          <a:off x="19989800" y="66342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45507</xdr:rowOff>
    </xdr:from>
    <xdr:to>
      <xdr:col>116</xdr:col>
      <xdr:colOff>114300</xdr:colOff>
      <xdr:row>40</xdr:row>
      <xdr:rowOff>147107</xdr:rowOff>
    </xdr:to>
    <xdr:sp macro="" textlink="">
      <xdr:nvSpPr>
        <xdr:cNvPr id="530" name="フローチャート: 判断 529">
          <a:extLst>
            <a:ext uri="{FF2B5EF4-FFF2-40B4-BE49-F238E27FC236}">
              <a16:creationId xmlns:a16="http://schemas.microsoft.com/office/drawing/2014/main" id="{A2B76E58-4061-4A55-B3A2-3994583549FC}"/>
            </a:ext>
          </a:extLst>
        </xdr:cNvPr>
        <xdr:cNvSpPr/>
      </xdr:nvSpPr>
      <xdr:spPr>
        <a:xfrm>
          <a:off x="19900900" y="6655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61920</xdr:rowOff>
    </xdr:from>
    <xdr:to>
      <xdr:col>112</xdr:col>
      <xdr:colOff>38100</xdr:colOff>
      <xdr:row>40</xdr:row>
      <xdr:rowOff>163520</xdr:rowOff>
    </xdr:to>
    <xdr:sp macro="" textlink="">
      <xdr:nvSpPr>
        <xdr:cNvPr id="531" name="フローチャート: 判断 530">
          <a:extLst>
            <a:ext uri="{FF2B5EF4-FFF2-40B4-BE49-F238E27FC236}">
              <a16:creationId xmlns:a16="http://schemas.microsoft.com/office/drawing/2014/main" id="{BF6B3231-47EE-4C2D-A0FE-A8831EEA47D2}"/>
            </a:ext>
          </a:extLst>
        </xdr:cNvPr>
        <xdr:cNvSpPr/>
      </xdr:nvSpPr>
      <xdr:spPr>
        <a:xfrm>
          <a:off x="19157950" y="66722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83608</xdr:rowOff>
    </xdr:from>
    <xdr:to>
      <xdr:col>107</xdr:col>
      <xdr:colOff>101600</xdr:colOff>
      <xdr:row>41</xdr:row>
      <xdr:rowOff>13758</xdr:rowOff>
    </xdr:to>
    <xdr:sp macro="" textlink="">
      <xdr:nvSpPr>
        <xdr:cNvPr id="532" name="フローチャート: 判断 531">
          <a:extLst>
            <a:ext uri="{FF2B5EF4-FFF2-40B4-BE49-F238E27FC236}">
              <a16:creationId xmlns:a16="http://schemas.microsoft.com/office/drawing/2014/main" id="{D1A120AA-1CD7-4CF2-88BD-C3A1A61DC1A1}"/>
            </a:ext>
          </a:extLst>
        </xdr:cNvPr>
        <xdr:cNvSpPr/>
      </xdr:nvSpPr>
      <xdr:spPr>
        <a:xfrm>
          <a:off x="18345150" y="669395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81655</xdr:rowOff>
    </xdr:from>
    <xdr:to>
      <xdr:col>102</xdr:col>
      <xdr:colOff>165100</xdr:colOff>
      <xdr:row>41</xdr:row>
      <xdr:rowOff>11805</xdr:rowOff>
    </xdr:to>
    <xdr:sp macro="" textlink="">
      <xdr:nvSpPr>
        <xdr:cNvPr id="533" name="フローチャート: 判断 532">
          <a:extLst>
            <a:ext uri="{FF2B5EF4-FFF2-40B4-BE49-F238E27FC236}">
              <a16:creationId xmlns:a16="http://schemas.microsoft.com/office/drawing/2014/main" id="{A2B1A7CA-80CC-474E-AE3D-9838DA9557A3}"/>
            </a:ext>
          </a:extLst>
        </xdr:cNvPr>
        <xdr:cNvSpPr/>
      </xdr:nvSpPr>
      <xdr:spPr>
        <a:xfrm>
          <a:off x="17551400" y="669200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98346</xdr:rowOff>
    </xdr:from>
    <xdr:to>
      <xdr:col>98</xdr:col>
      <xdr:colOff>38100</xdr:colOff>
      <xdr:row>41</xdr:row>
      <xdr:rowOff>28496</xdr:rowOff>
    </xdr:to>
    <xdr:sp macro="" textlink="">
      <xdr:nvSpPr>
        <xdr:cNvPr id="534" name="フローチャート: 判断 533">
          <a:extLst>
            <a:ext uri="{FF2B5EF4-FFF2-40B4-BE49-F238E27FC236}">
              <a16:creationId xmlns:a16="http://schemas.microsoft.com/office/drawing/2014/main" id="{756DBD09-03B8-4FF1-838B-5F4FFE83C645}"/>
            </a:ext>
          </a:extLst>
        </xdr:cNvPr>
        <xdr:cNvSpPr/>
      </xdr:nvSpPr>
      <xdr:spPr>
        <a:xfrm>
          <a:off x="16757650" y="670869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6576650E-009E-4C26-B27F-3D358E39EFFA}"/>
            </a:ext>
          </a:extLst>
        </xdr:cNvPr>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57FC923E-9C1D-4E80-957A-DDA90ADDA325}"/>
            </a:ext>
          </a:extLst>
        </xdr:cNvPr>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7" name="テキスト ボックス 536">
          <a:extLst>
            <a:ext uri="{FF2B5EF4-FFF2-40B4-BE49-F238E27FC236}">
              <a16:creationId xmlns:a16="http://schemas.microsoft.com/office/drawing/2014/main" id="{A970F077-ADCE-4985-8633-87BEEE51673E}"/>
            </a:ext>
          </a:extLst>
        </xdr:cNvPr>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8" name="テキスト ボックス 537">
          <a:extLst>
            <a:ext uri="{FF2B5EF4-FFF2-40B4-BE49-F238E27FC236}">
              <a16:creationId xmlns:a16="http://schemas.microsoft.com/office/drawing/2014/main" id="{64EFBD4B-F5C7-4C90-9063-81F97649BD7E}"/>
            </a:ext>
          </a:extLst>
        </xdr:cNvPr>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9" name="テキスト ボックス 538">
          <a:extLst>
            <a:ext uri="{FF2B5EF4-FFF2-40B4-BE49-F238E27FC236}">
              <a16:creationId xmlns:a16="http://schemas.microsoft.com/office/drawing/2014/main" id="{6C1068A0-CEAE-40CC-8D52-6BCD5BCFE87E}"/>
            </a:ext>
          </a:extLst>
        </xdr:cNvPr>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42</xdr:row>
      <xdr:rowOff>28291</xdr:rowOff>
    </xdr:from>
    <xdr:to>
      <xdr:col>107</xdr:col>
      <xdr:colOff>101600</xdr:colOff>
      <xdr:row>42</xdr:row>
      <xdr:rowOff>129891</xdr:rowOff>
    </xdr:to>
    <xdr:sp macro="" textlink="">
      <xdr:nvSpPr>
        <xdr:cNvPr id="540" name="楕円 539">
          <a:extLst>
            <a:ext uri="{FF2B5EF4-FFF2-40B4-BE49-F238E27FC236}">
              <a16:creationId xmlns:a16="http://schemas.microsoft.com/office/drawing/2014/main" id="{63107973-0622-4395-80CA-B85C59DBDA0B}"/>
            </a:ext>
          </a:extLst>
        </xdr:cNvPr>
        <xdr:cNvSpPr/>
      </xdr:nvSpPr>
      <xdr:spPr>
        <a:xfrm>
          <a:off x="18345150" y="6968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42</xdr:row>
      <xdr:rowOff>28408</xdr:rowOff>
    </xdr:from>
    <xdr:to>
      <xdr:col>102</xdr:col>
      <xdr:colOff>165100</xdr:colOff>
      <xdr:row>42</xdr:row>
      <xdr:rowOff>130008</xdr:rowOff>
    </xdr:to>
    <xdr:sp macro="" textlink="">
      <xdr:nvSpPr>
        <xdr:cNvPr id="541" name="楕円 540">
          <a:extLst>
            <a:ext uri="{FF2B5EF4-FFF2-40B4-BE49-F238E27FC236}">
              <a16:creationId xmlns:a16="http://schemas.microsoft.com/office/drawing/2014/main" id="{AA11B7F1-B21E-4C3B-A8B2-F594EC5068AD}"/>
            </a:ext>
          </a:extLst>
        </xdr:cNvPr>
        <xdr:cNvSpPr/>
      </xdr:nvSpPr>
      <xdr:spPr>
        <a:xfrm>
          <a:off x="17551400" y="696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79091</xdr:rowOff>
    </xdr:from>
    <xdr:to>
      <xdr:col>107</xdr:col>
      <xdr:colOff>50800</xdr:colOff>
      <xdr:row>42</xdr:row>
      <xdr:rowOff>79208</xdr:rowOff>
    </xdr:to>
    <xdr:cxnSp macro="">
      <xdr:nvCxnSpPr>
        <xdr:cNvPr id="542" name="直線コネクタ 541">
          <a:extLst>
            <a:ext uri="{FF2B5EF4-FFF2-40B4-BE49-F238E27FC236}">
              <a16:creationId xmlns:a16="http://schemas.microsoft.com/office/drawing/2014/main" id="{9D9285A5-6593-4D40-B253-E714EB554E5E}"/>
            </a:ext>
          </a:extLst>
        </xdr:cNvPr>
        <xdr:cNvCxnSpPr/>
      </xdr:nvCxnSpPr>
      <xdr:spPr>
        <a:xfrm flipV="1">
          <a:off x="17602200" y="7019641"/>
          <a:ext cx="793750" cy="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42</xdr:row>
      <xdr:rowOff>28757</xdr:rowOff>
    </xdr:from>
    <xdr:to>
      <xdr:col>98</xdr:col>
      <xdr:colOff>38100</xdr:colOff>
      <xdr:row>42</xdr:row>
      <xdr:rowOff>130357</xdr:rowOff>
    </xdr:to>
    <xdr:sp macro="" textlink="">
      <xdr:nvSpPr>
        <xdr:cNvPr id="543" name="楕円 542">
          <a:extLst>
            <a:ext uri="{FF2B5EF4-FFF2-40B4-BE49-F238E27FC236}">
              <a16:creationId xmlns:a16="http://schemas.microsoft.com/office/drawing/2014/main" id="{5DB34EF7-ADDB-4AF6-8359-20310FC672E7}"/>
            </a:ext>
          </a:extLst>
        </xdr:cNvPr>
        <xdr:cNvSpPr/>
      </xdr:nvSpPr>
      <xdr:spPr>
        <a:xfrm>
          <a:off x="16757650" y="696930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42</xdr:row>
      <xdr:rowOff>79208</xdr:rowOff>
    </xdr:from>
    <xdr:to>
      <xdr:col>102</xdr:col>
      <xdr:colOff>114300</xdr:colOff>
      <xdr:row>42</xdr:row>
      <xdr:rowOff>79557</xdr:rowOff>
    </xdr:to>
    <xdr:cxnSp macro="">
      <xdr:nvCxnSpPr>
        <xdr:cNvPr id="544" name="直線コネクタ 543">
          <a:extLst>
            <a:ext uri="{FF2B5EF4-FFF2-40B4-BE49-F238E27FC236}">
              <a16:creationId xmlns:a16="http://schemas.microsoft.com/office/drawing/2014/main" id="{975E1B1A-6BCF-45F2-BDC3-EA6830E49B31}"/>
            </a:ext>
          </a:extLst>
        </xdr:cNvPr>
        <xdr:cNvCxnSpPr/>
      </xdr:nvCxnSpPr>
      <xdr:spPr>
        <a:xfrm flipV="1">
          <a:off x="16802100" y="7019758"/>
          <a:ext cx="800100" cy="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8597</xdr:rowOff>
    </xdr:from>
    <xdr:ext cx="534377" cy="259045"/>
    <xdr:sp macro="" textlink="">
      <xdr:nvSpPr>
        <xdr:cNvPr id="545" name="n_1aveValue【一般廃棄物処理施設】&#10;一人当たり有形固定資産（償却資産）額">
          <a:extLst>
            <a:ext uri="{FF2B5EF4-FFF2-40B4-BE49-F238E27FC236}">
              <a16:creationId xmlns:a16="http://schemas.microsoft.com/office/drawing/2014/main" id="{139FD05D-9F14-4F48-BD18-E2BA27D0A2BC}"/>
            </a:ext>
          </a:extLst>
        </xdr:cNvPr>
        <xdr:cNvSpPr txBox="1"/>
      </xdr:nvSpPr>
      <xdr:spPr>
        <a:xfrm>
          <a:off x="18947911" y="6453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30285</xdr:rowOff>
    </xdr:from>
    <xdr:ext cx="534377" cy="259045"/>
    <xdr:sp macro="" textlink="">
      <xdr:nvSpPr>
        <xdr:cNvPr id="546" name="n_2aveValue【一般廃棄物処理施設】&#10;一人当たり有形固定資産（償却資産）額">
          <a:extLst>
            <a:ext uri="{FF2B5EF4-FFF2-40B4-BE49-F238E27FC236}">
              <a16:creationId xmlns:a16="http://schemas.microsoft.com/office/drawing/2014/main" id="{36D2D14D-9B5C-44CE-AAB2-0DA80B8F8AB8}"/>
            </a:ext>
          </a:extLst>
        </xdr:cNvPr>
        <xdr:cNvSpPr txBox="1"/>
      </xdr:nvSpPr>
      <xdr:spPr>
        <a:xfrm>
          <a:off x="18166861" y="6475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28332</xdr:rowOff>
    </xdr:from>
    <xdr:ext cx="534377" cy="259045"/>
    <xdr:sp macro="" textlink="">
      <xdr:nvSpPr>
        <xdr:cNvPr id="547" name="n_3aveValue【一般廃棄物処理施設】&#10;一人当たり有形固定資産（償却資産）額">
          <a:extLst>
            <a:ext uri="{FF2B5EF4-FFF2-40B4-BE49-F238E27FC236}">
              <a16:creationId xmlns:a16="http://schemas.microsoft.com/office/drawing/2014/main" id="{E2E6EA12-9EEF-4A01-B665-958392306506}"/>
            </a:ext>
          </a:extLst>
        </xdr:cNvPr>
        <xdr:cNvSpPr txBox="1"/>
      </xdr:nvSpPr>
      <xdr:spPr>
        <a:xfrm>
          <a:off x="17354061" y="647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45023</xdr:rowOff>
    </xdr:from>
    <xdr:ext cx="534377" cy="259045"/>
    <xdr:sp macro="" textlink="">
      <xdr:nvSpPr>
        <xdr:cNvPr id="548" name="n_4aveValue【一般廃棄物処理施設】&#10;一人当たり有形固定資産（償却資産）額">
          <a:extLst>
            <a:ext uri="{FF2B5EF4-FFF2-40B4-BE49-F238E27FC236}">
              <a16:creationId xmlns:a16="http://schemas.microsoft.com/office/drawing/2014/main" id="{574506AA-8EBA-4DB0-AE2C-703720A98F32}"/>
            </a:ext>
          </a:extLst>
        </xdr:cNvPr>
        <xdr:cNvSpPr txBox="1"/>
      </xdr:nvSpPr>
      <xdr:spPr>
        <a:xfrm>
          <a:off x="16560311" y="649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42</xdr:row>
      <xdr:rowOff>121018</xdr:rowOff>
    </xdr:from>
    <xdr:ext cx="469744" cy="259045"/>
    <xdr:sp macro="" textlink="">
      <xdr:nvSpPr>
        <xdr:cNvPr id="549" name="n_2mainValue【一般廃棄物処理施設】&#10;一人当たり有形固定資産（償却資産）額">
          <a:extLst>
            <a:ext uri="{FF2B5EF4-FFF2-40B4-BE49-F238E27FC236}">
              <a16:creationId xmlns:a16="http://schemas.microsoft.com/office/drawing/2014/main" id="{6AB8E9CB-59CC-4569-B606-E468E585215D}"/>
            </a:ext>
          </a:extLst>
        </xdr:cNvPr>
        <xdr:cNvSpPr txBox="1"/>
      </xdr:nvSpPr>
      <xdr:spPr>
        <a:xfrm>
          <a:off x="18180128" y="7061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42</xdr:row>
      <xdr:rowOff>121135</xdr:rowOff>
    </xdr:from>
    <xdr:ext cx="469744" cy="259045"/>
    <xdr:sp macro="" textlink="">
      <xdr:nvSpPr>
        <xdr:cNvPr id="550" name="n_3mainValue【一般廃棄物処理施設】&#10;一人当たり有形固定資産（償却資産）額">
          <a:extLst>
            <a:ext uri="{FF2B5EF4-FFF2-40B4-BE49-F238E27FC236}">
              <a16:creationId xmlns:a16="http://schemas.microsoft.com/office/drawing/2014/main" id="{5F0DC667-9DEA-41FA-937A-85A8A232D8AE}"/>
            </a:ext>
          </a:extLst>
        </xdr:cNvPr>
        <xdr:cNvSpPr txBox="1"/>
      </xdr:nvSpPr>
      <xdr:spPr>
        <a:xfrm>
          <a:off x="17386378" y="7061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133428</xdr:colOff>
      <xdr:row>42</xdr:row>
      <xdr:rowOff>121484</xdr:rowOff>
    </xdr:from>
    <xdr:ext cx="469744" cy="259045"/>
    <xdr:sp macro="" textlink="">
      <xdr:nvSpPr>
        <xdr:cNvPr id="551" name="n_4mainValue【一般廃棄物処理施設】&#10;一人当たり有形固定資産（償却資産）額">
          <a:extLst>
            <a:ext uri="{FF2B5EF4-FFF2-40B4-BE49-F238E27FC236}">
              <a16:creationId xmlns:a16="http://schemas.microsoft.com/office/drawing/2014/main" id="{5C83911C-8A9D-4C82-A1AF-2C3ADE0C4ADD}"/>
            </a:ext>
          </a:extLst>
        </xdr:cNvPr>
        <xdr:cNvSpPr txBox="1"/>
      </xdr:nvSpPr>
      <xdr:spPr>
        <a:xfrm>
          <a:off x="16592628" y="7062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2" name="正方形/長方形 551">
          <a:extLst>
            <a:ext uri="{FF2B5EF4-FFF2-40B4-BE49-F238E27FC236}">
              <a16:creationId xmlns:a16="http://schemas.microsoft.com/office/drawing/2014/main" id="{273ED0ED-C58C-48BF-B84E-C7A198BDAFE0}"/>
            </a:ext>
          </a:extLst>
        </xdr:cNvPr>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3" name="正方形/長方形 552">
          <a:extLst>
            <a:ext uri="{FF2B5EF4-FFF2-40B4-BE49-F238E27FC236}">
              <a16:creationId xmlns:a16="http://schemas.microsoft.com/office/drawing/2014/main" id="{30E66759-51D5-4B3D-9D5D-458528FA8222}"/>
            </a:ext>
          </a:extLst>
        </xdr:cNvPr>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4" name="正方形/長方形 553">
          <a:extLst>
            <a:ext uri="{FF2B5EF4-FFF2-40B4-BE49-F238E27FC236}">
              <a16:creationId xmlns:a16="http://schemas.microsoft.com/office/drawing/2014/main" id="{48ADE33B-8D52-4712-B1B4-372C7217BB66}"/>
            </a:ext>
          </a:extLst>
        </xdr:cNvPr>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5" name="正方形/長方形 554">
          <a:extLst>
            <a:ext uri="{FF2B5EF4-FFF2-40B4-BE49-F238E27FC236}">
              <a16:creationId xmlns:a16="http://schemas.microsoft.com/office/drawing/2014/main" id="{41B4E969-417E-4A5F-AD62-CA253BE4B584}"/>
            </a:ext>
          </a:extLst>
        </xdr:cNvPr>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6" name="正方形/長方形 555">
          <a:extLst>
            <a:ext uri="{FF2B5EF4-FFF2-40B4-BE49-F238E27FC236}">
              <a16:creationId xmlns:a16="http://schemas.microsoft.com/office/drawing/2014/main" id="{B8AA4B7B-43B2-4B9A-ABF5-6F6FF6AB6769}"/>
            </a:ext>
          </a:extLst>
        </xdr:cNvPr>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7" name="正方形/長方形 556">
          <a:extLst>
            <a:ext uri="{FF2B5EF4-FFF2-40B4-BE49-F238E27FC236}">
              <a16:creationId xmlns:a16="http://schemas.microsoft.com/office/drawing/2014/main" id="{EA8166C4-2F17-4F35-9EC8-920977633039}"/>
            </a:ext>
          </a:extLst>
        </xdr:cNvPr>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8" name="正方形/長方形 557">
          <a:extLst>
            <a:ext uri="{FF2B5EF4-FFF2-40B4-BE49-F238E27FC236}">
              <a16:creationId xmlns:a16="http://schemas.microsoft.com/office/drawing/2014/main" id="{7FF8B02B-65BD-43B8-8A95-8DC57507E4AB}"/>
            </a:ext>
          </a:extLst>
        </xdr:cNvPr>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9" name="正方形/長方形 558">
          <a:extLst>
            <a:ext uri="{FF2B5EF4-FFF2-40B4-BE49-F238E27FC236}">
              <a16:creationId xmlns:a16="http://schemas.microsoft.com/office/drawing/2014/main" id="{8CD99957-9374-4212-A935-F02F7022094D}"/>
            </a:ext>
          </a:extLst>
        </xdr:cNvPr>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0" name="テキスト ボックス 559">
          <a:extLst>
            <a:ext uri="{FF2B5EF4-FFF2-40B4-BE49-F238E27FC236}">
              <a16:creationId xmlns:a16="http://schemas.microsoft.com/office/drawing/2014/main" id="{D4F0D65F-6E52-4D39-887C-1453CE7E6043}"/>
            </a:ext>
          </a:extLst>
        </xdr:cNvPr>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1" name="直線コネクタ 560">
          <a:extLst>
            <a:ext uri="{FF2B5EF4-FFF2-40B4-BE49-F238E27FC236}">
              <a16:creationId xmlns:a16="http://schemas.microsoft.com/office/drawing/2014/main" id="{4AE94E39-55AC-47D1-8CA2-ED5FB6024142}"/>
            </a:ext>
          </a:extLst>
        </xdr:cNvPr>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62" name="テキスト ボックス 561">
          <a:extLst>
            <a:ext uri="{FF2B5EF4-FFF2-40B4-BE49-F238E27FC236}">
              <a16:creationId xmlns:a16="http://schemas.microsoft.com/office/drawing/2014/main" id="{2F22E3E5-917C-421D-890C-73E4B7F594F8}"/>
            </a:ext>
          </a:extLst>
        </xdr:cNvPr>
        <xdr:cNvSpPr txBox="1"/>
      </xdr:nvSpPr>
      <xdr:spPr>
        <a:xfrm>
          <a:off x="1079772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63" name="直線コネクタ 562">
          <a:extLst>
            <a:ext uri="{FF2B5EF4-FFF2-40B4-BE49-F238E27FC236}">
              <a16:creationId xmlns:a16="http://schemas.microsoft.com/office/drawing/2014/main" id="{2790A580-91F8-4B79-A883-5EA5B46FBC52}"/>
            </a:ext>
          </a:extLst>
        </xdr:cNvPr>
        <xdr:cNvCxnSpPr/>
      </xdr:nvCxnSpPr>
      <xdr:spPr>
        <a:xfrm>
          <a:off x="11207750" y="1070337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64" name="テキスト ボックス 563">
          <a:extLst>
            <a:ext uri="{FF2B5EF4-FFF2-40B4-BE49-F238E27FC236}">
              <a16:creationId xmlns:a16="http://schemas.microsoft.com/office/drawing/2014/main" id="{49CBFC4E-DE0B-443D-B2A3-903345D84D5D}"/>
            </a:ext>
          </a:extLst>
        </xdr:cNvPr>
        <xdr:cNvSpPr txBox="1"/>
      </xdr:nvSpPr>
      <xdr:spPr>
        <a:xfrm>
          <a:off x="1079772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65" name="直線コネクタ 564">
          <a:extLst>
            <a:ext uri="{FF2B5EF4-FFF2-40B4-BE49-F238E27FC236}">
              <a16:creationId xmlns:a16="http://schemas.microsoft.com/office/drawing/2014/main" id="{D6A7F94C-12D6-489B-9076-39C65F8E1381}"/>
            </a:ext>
          </a:extLst>
        </xdr:cNvPr>
        <xdr:cNvCxnSpPr/>
      </xdr:nvCxnSpPr>
      <xdr:spPr>
        <a:xfrm>
          <a:off x="11207750" y="103895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66" name="テキスト ボックス 565">
          <a:extLst>
            <a:ext uri="{FF2B5EF4-FFF2-40B4-BE49-F238E27FC236}">
              <a16:creationId xmlns:a16="http://schemas.microsoft.com/office/drawing/2014/main" id="{05527E26-911B-4B91-B89A-0CEA0F2FEEEA}"/>
            </a:ext>
          </a:extLst>
        </xdr:cNvPr>
        <xdr:cNvSpPr txBox="1"/>
      </xdr:nvSpPr>
      <xdr:spPr>
        <a:xfrm>
          <a:off x="108427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67" name="直線コネクタ 566">
          <a:extLst>
            <a:ext uri="{FF2B5EF4-FFF2-40B4-BE49-F238E27FC236}">
              <a16:creationId xmlns:a16="http://schemas.microsoft.com/office/drawing/2014/main" id="{C9AD1334-1EE7-4488-A1C0-1139D39F4D00}"/>
            </a:ext>
          </a:extLst>
        </xdr:cNvPr>
        <xdr:cNvCxnSpPr/>
      </xdr:nvCxnSpPr>
      <xdr:spPr>
        <a:xfrm>
          <a:off x="11207750" y="1007563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68" name="テキスト ボックス 567">
          <a:extLst>
            <a:ext uri="{FF2B5EF4-FFF2-40B4-BE49-F238E27FC236}">
              <a16:creationId xmlns:a16="http://schemas.microsoft.com/office/drawing/2014/main" id="{61F10CA7-9C92-4796-9F65-C43228086412}"/>
            </a:ext>
          </a:extLst>
        </xdr:cNvPr>
        <xdr:cNvSpPr txBox="1"/>
      </xdr:nvSpPr>
      <xdr:spPr>
        <a:xfrm>
          <a:off x="108427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69" name="直線コネクタ 568">
          <a:extLst>
            <a:ext uri="{FF2B5EF4-FFF2-40B4-BE49-F238E27FC236}">
              <a16:creationId xmlns:a16="http://schemas.microsoft.com/office/drawing/2014/main" id="{DD2C01D0-D734-42F2-9E25-862D8873E1F6}"/>
            </a:ext>
          </a:extLst>
        </xdr:cNvPr>
        <xdr:cNvCxnSpPr/>
      </xdr:nvCxnSpPr>
      <xdr:spPr>
        <a:xfrm>
          <a:off x="11207750" y="975541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70" name="テキスト ボックス 569">
          <a:extLst>
            <a:ext uri="{FF2B5EF4-FFF2-40B4-BE49-F238E27FC236}">
              <a16:creationId xmlns:a16="http://schemas.microsoft.com/office/drawing/2014/main" id="{24EB4833-53DA-42CF-82A2-E96CB6576C60}"/>
            </a:ext>
          </a:extLst>
        </xdr:cNvPr>
        <xdr:cNvSpPr txBox="1"/>
      </xdr:nvSpPr>
      <xdr:spPr>
        <a:xfrm>
          <a:off x="108427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71" name="直線コネクタ 570">
          <a:extLst>
            <a:ext uri="{FF2B5EF4-FFF2-40B4-BE49-F238E27FC236}">
              <a16:creationId xmlns:a16="http://schemas.microsoft.com/office/drawing/2014/main" id="{EC1A9FFF-EE99-41DB-A6EB-985742366057}"/>
            </a:ext>
          </a:extLst>
        </xdr:cNvPr>
        <xdr:cNvCxnSpPr/>
      </xdr:nvCxnSpPr>
      <xdr:spPr>
        <a:xfrm>
          <a:off x="11207750" y="94415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72" name="テキスト ボックス 571">
          <a:extLst>
            <a:ext uri="{FF2B5EF4-FFF2-40B4-BE49-F238E27FC236}">
              <a16:creationId xmlns:a16="http://schemas.microsoft.com/office/drawing/2014/main" id="{5F153F49-2FF2-49DD-B817-F31031E6683C}"/>
            </a:ext>
          </a:extLst>
        </xdr:cNvPr>
        <xdr:cNvSpPr txBox="1"/>
      </xdr:nvSpPr>
      <xdr:spPr>
        <a:xfrm>
          <a:off x="108427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73" name="直線コネクタ 572">
          <a:extLst>
            <a:ext uri="{FF2B5EF4-FFF2-40B4-BE49-F238E27FC236}">
              <a16:creationId xmlns:a16="http://schemas.microsoft.com/office/drawing/2014/main" id="{46A6FDB4-4EF2-4148-83A6-07680DFF3AAE}"/>
            </a:ext>
          </a:extLst>
        </xdr:cNvPr>
        <xdr:cNvCxnSpPr/>
      </xdr:nvCxnSpPr>
      <xdr:spPr>
        <a:xfrm>
          <a:off x="11207750" y="912767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74" name="テキスト ボックス 573">
          <a:extLst>
            <a:ext uri="{FF2B5EF4-FFF2-40B4-BE49-F238E27FC236}">
              <a16:creationId xmlns:a16="http://schemas.microsoft.com/office/drawing/2014/main" id="{FCD6B10D-9D63-4FBC-9484-74F8D74CC8B9}"/>
            </a:ext>
          </a:extLst>
        </xdr:cNvPr>
        <xdr:cNvSpPr txBox="1"/>
      </xdr:nvSpPr>
      <xdr:spPr>
        <a:xfrm>
          <a:off x="10906911" y="89917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5" name="直線コネクタ 574">
          <a:extLst>
            <a:ext uri="{FF2B5EF4-FFF2-40B4-BE49-F238E27FC236}">
              <a16:creationId xmlns:a16="http://schemas.microsoft.com/office/drawing/2014/main" id="{0ADA519F-45D2-4E13-AC1B-DEFAD9D36F6D}"/>
            </a:ext>
          </a:extLst>
        </xdr:cNvPr>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76" name="【保健センター・保健所】&#10;有形固定資産減価償却率グラフ枠">
          <a:extLst>
            <a:ext uri="{FF2B5EF4-FFF2-40B4-BE49-F238E27FC236}">
              <a16:creationId xmlns:a16="http://schemas.microsoft.com/office/drawing/2014/main" id="{C47D92C9-3A82-49CF-BD3A-F5085B965A41}"/>
            </a:ext>
          </a:extLst>
        </xdr:cNvPr>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124097</xdr:rowOff>
    </xdr:to>
    <xdr:cxnSp macro="">
      <xdr:nvCxnSpPr>
        <xdr:cNvPr id="577" name="直線コネクタ 576">
          <a:extLst>
            <a:ext uri="{FF2B5EF4-FFF2-40B4-BE49-F238E27FC236}">
              <a16:creationId xmlns:a16="http://schemas.microsoft.com/office/drawing/2014/main" id="{72A9231E-4CE0-482D-BD19-5E5E275E8D10}"/>
            </a:ext>
          </a:extLst>
        </xdr:cNvPr>
        <xdr:cNvCxnSpPr/>
      </xdr:nvCxnSpPr>
      <xdr:spPr>
        <a:xfrm flipV="1">
          <a:off x="14699614" y="9127672"/>
          <a:ext cx="0" cy="1404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127924</xdr:rowOff>
    </xdr:from>
    <xdr:ext cx="405111" cy="259045"/>
    <xdr:sp macro="" textlink="">
      <xdr:nvSpPr>
        <xdr:cNvPr id="578" name="【保健センター・保健所】&#10;有形固定資産減価償却率最小値テキスト">
          <a:extLst>
            <a:ext uri="{FF2B5EF4-FFF2-40B4-BE49-F238E27FC236}">
              <a16:creationId xmlns:a16="http://schemas.microsoft.com/office/drawing/2014/main" id="{FDA9782A-1303-41EF-82FA-016D31DBB245}"/>
            </a:ext>
          </a:extLst>
        </xdr:cNvPr>
        <xdr:cNvSpPr txBox="1"/>
      </xdr:nvSpPr>
      <xdr:spPr>
        <a:xfrm>
          <a:off x="14738350" y="10535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124097</xdr:rowOff>
    </xdr:from>
    <xdr:to>
      <xdr:col>86</xdr:col>
      <xdr:colOff>25400</xdr:colOff>
      <xdr:row>63</xdr:row>
      <xdr:rowOff>124097</xdr:rowOff>
    </xdr:to>
    <xdr:cxnSp macro="">
      <xdr:nvCxnSpPr>
        <xdr:cNvPr id="579" name="直線コネクタ 578">
          <a:extLst>
            <a:ext uri="{FF2B5EF4-FFF2-40B4-BE49-F238E27FC236}">
              <a16:creationId xmlns:a16="http://schemas.microsoft.com/office/drawing/2014/main" id="{AF0138B6-84AA-4B5C-A91D-196BC9526837}"/>
            </a:ext>
          </a:extLst>
        </xdr:cNvPr>
        <xdr:cNvCxnSpPr/>
      </xdr:nvCxnSpPr>
      <xdr:spPr>
        <a:xfrm>
          <a:off x="14611350" y="1053174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580" name="【保健センター・保健所】&#10;有形固定資産減価償却率最大値テキスト">
          <a:extLst>
            <a:ext uri="{FF2B5EF4-FFF2-40B4-BE49-F238E27FC236}">
              <a16:creationId xmlns:a16="http://schemas.microsoft.com/office/drawing/2014/main" id="{50495A5A-C9E7-4300-8C3E-F272DE4513D6}"/>
            </a:ext>
          </a:extLst>
        </xdr:cNvPr>
        <xdr:cNvSpPr txBox="1"/>
      </xdr:nvSpPr>
      <xdr:spPr>
        <a:xfrm>
          <a:off x="14738350" y="8915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81" name="直線コネクタ 580">
          <a:extLst>
            <a:ext uri="{FF2B5EF4-FFF2-40B4-BE49-F238E27FC236}">
              <a16:creationId xmlns:a16="http://schemas.microsoft.com/office/drawing/2014/main" id="{5D789647-92C6-464E-B281-D0C2F03E19EF}"/>
            </a:ext>
          </a:extLst>
        </xdr:cNvPr>
        <xdr:cNvCxnSpPr/>
      </xdr:nvCxnSpPr>
      <xdr:spPr>
        <a:xfrm>
          <a:off x="14611350" y="912767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117039</xdr:rowOff>
    </xdr:from>
    <xdr:ext cx="405111" cy="259045"/>
    <xdr:sp macro="" textlink="">
      <xdr:nvSpPr>
        <xdr:cNvPr id="582" name="【保健センター・保健所】&#10;有形固定資産減価償却率平均値テキスト">
          <a:extLst>
            <a:ext uri="{FF2B5EF4-FFF2-40B4-BE49-F238E27FC236}">
              <a16:creationId xmlns:a16="http://schemas.microsoft.com/office/drawing/2014/main" id="{5C358172-456C-4D7C-88BB-D90991DB2DA8}"/>
            </a:ext>
          </a:extLst>
        </xdr:cNvPr>
        <xdr:cNvSpPr txBox="1"/>
      </xdr:nvSpPr>
      <xdr:spPr>
        <a:xfrm>
          <a:off x="14738350" y="98642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583" name="フローチャート: 判断 582">
          <a:extLst>
            <a:ext uri="{FF2B5EF4-FFF2-40B4-BE49-F238E27FC236}">
              <a16:creationId xmlns:a16="http://schemas.microsoft.com/office/drawing/2014/main" id="{8BEB33B7-69BC-415B-BE7B-4AE3CD8C08EF}"/>
            </a:ext>
          </a:extLst>
        </xdr:cNvPr>
        <xdr:cNvSpPr/>
      </xdr:nvSpPr>
      <xdr:spPr>
        <a:xfrm>
          <a:off x="14649450" y="988586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91259</xdr:rowOff>
    </xdr:from>
    <xdr:to>
      <xdr:col>81</xdr:col>
      <xdr:colOff>101600</xdr:colOff>
      <xdr:row>60</xdr:row>
      <xdr:rowOff>21409</xdr:rowOff>
    </xdr:to>
    <xdr:sp macro="" textlink="">
      <xdr:nvSpPr>
        <xdr:cNvPr id="584" name="フローチャート: 判断 583">
          <a:extLst>
            <a:ext uri="{FF2B5EF4-FFF2-40B4-BE49-F238E27FC236}">
              <a16:creationId xmlns:a16="http://schemas.microsoft.com/office/drawing/2014/main" id="{E6F6E122-2B60-45C1-A695-3D280E1BB206}"/>
            </a:ext>
          </a:extLst>
        </xdr:cNvPr>
        <xdr:cNvSpPr/>
      </xdr:nvSpPr>
      <xdr:spPr>
        <a:xfrm>
          <a:off x="13887450" y="983850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148409</xdr:rowOff>
    </xdr:from>
    <xdr:to>
      <xdr:col>76</xdr:col>
      <xdr:colOff>165100</xdr:colOff>
      <xdr:row>60</xdr:row>
      <xdr:rowOff>78559</xdr:rowOff>
    </xdr:to>
    <xdr:sp macro="" textlink="">
      <xdr:nvSpPr>
        <xdr:cNvPr id="585" name="フローチャート: 判断 584">
          <a:extLst>
            <a:ext uri="{FF2B5EF4-FFF2-40B4-BE49-F238E27FC236}">
              <a16:creationId xmlns:a16="http://schemas.microsoft.com/office/drawing/2014/main" id="{EAC56406-183C-4B4C-95A4-079A8D343499}"/>
            </a:ext>
          </a:extLst>
        </xdr:cNvPr>
        <xdr:cNvSpPr/>
      </xdr:nvSpPr>
      <xdr:spPr>
        <a:xfrm>
          <a:off x="13093700" y="989565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119017</xdr:rowOff>
    </xdr:from>
    <xdr:to>
      <xdr:col>72</xdr:col>
      <xdr:colOff>38100</xdr:colOff>
      <xdr:row>60</xdr:row>
      <xdr:rowOff>49167</xdr:rowOff>
    </xdr:to>
    <xdr:sp macro="" textlink="">
      <xdr:nvSpPr>
        <xdr:cNvPr id="586" name="フローチャート: 判断 585">
          <a:extLst>
            <a:ext uri="{FF2B5EF4-FFF2-40B4-BE49-F238E27FC236}">
              <a16:creationId xmlns:a16="http://schemas.microsoft.com/office/drawing/2014/main" id="{1882303C-1D12-4CB9-9669-DC5C34B165D0}"/>
            </a:ext>
          </a:extLst>
        </xdr:cNvPr>
        <xdr:cNvSpPr/>
      </xdr:nvSpPr>
      <xdr:spPr>
        <a:xfrm>
          <a:off x="12299950" y="986626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86360</xdr:rowOff>
    </xdr:from>
    <xdr:to>
      <xdr:col>67</xdr:col>
      <xdr:colOff>101600</xdr:colOff>
      <xdr:row>60</xdr:row>
      <xdr:rowOff>16510</xdr:rowOff>
    </xdr:to>
    <xdr:sp macro="" textlink="">
      <xdr:nvSpPr>
        <xdr:cNvPr id="587" name="フローチャート: 判断 586">
          <a:extLst>
            <a:ext uri="{FF2B5EF4-FFF2-40B4-BE49-F238E27FC236}">
              <a16:creationId xmlns:a16="http://schemas.microsoft.com/office/drawing/2014/main" id="{493B24F1-AA7F-4B77-BF1D-F42D3357E1C1}"/>
            </a:ext>
          </a:extLst>
        </xdr:cNvPr>
        <xdr:cNvSpPr/>
      </xdr:nvSpPr>
      <xdr:spPr>
        <a:xfrm>
          <a:off x="11487150" y="983361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8" name="テキスト ボックス 587">
          <a:extLst>
            <a:ext uri="{FF2B5EF4-FFF2-40B4-BE49-F238E27FC236}">
              <a16:creationId xmlns:a16="http://schemas.microsoft.com/office/drawing/2014/main" id="{86C6FD37-2E1A-4999-A3E2-4F3B1C41F79B}"/>
            </a:ext>
          </a:extLst>
        </xdr:cNvPr>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9" name="テキスト ボックス 588">
          <a:extLst>
            <a:ext uri="{FF2B5EF4-FFF2-40B4-BE49-F238E27FC236}">
              <a16:creationId xmlns:a16="http://schemas.microsoft.com/office/drawing/2014/main" id="{18E0926A-EDE0-4D72-9315-08C1BB50C297}"/>
            </a:ext>
          </a:extLst>
        </xdr:cNvPr>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0" name="テキスト ボックス 589">
          <a:extLst>
            <a:ext uri="{FF2B5EF4-FFF2-40B4-BE49-F238E27FC236}">
              <a16:creationId xmlns:a16="http://schemas.microsoft.com/office/drawing/2014/main" id="{4C5EC82C-F72A-4855-915A-1A303608E857}"/>
            </a:ext>
          </a:extLst>
        </xdr:cNvPr>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1" name="テキスト ボックス 590">
          <a:extLst>
            <a:ext uri="{FF2B5EF4-FFF2-40B4-BE49-F238E27FC236}">
              <a16:creationId xmlns:a16="http://schemas.microsoft.com/office/drawing/2014/main" id="{F3A979BA-37C6-4067-BEE8-B09CB7C46FCB}"/>
            </a:ext>
          </a:extLst>
        </xdr:cNvPr>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2" name="テキスト ボックス 591">
          <a:extLst>
            <a:ext uri="{FF2B5EF4-FFF2-40B4-BE49-F238E27FC236}">
              <a16:creationId xmlns:a16="http://schemas.microsoft.com/office/drawing/2014/main" id="{9A29E40C-243C-4D3E-9CB2-BC337A3548CD}"/>
            </a:ext>
          </a:extLst>
        </xdr:cNvPr>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61</xdr:row>
      <xdr:rowOff>125549</xdr:rowOff>
    </xdr:from>
    <xdr:to>
      <xdr:col>76</xdr:col>
      <xdr:colOff>165100</xdr:colOff>
      <xdr:row>62</xdr:row>
      <xdr:rowOff>55699</xdr:rowOff>
    </xdr:to>
    <xdr:sp macro="" textlink="">
      <xdr:nvSpPr>
        <xdr:cNvPr id="593" name="楕円 592">
          <a:extLst>
            <a:ext uri="{FF2B5EF4-FFF2-40B4-BE49-F238E27FC236}">
              <a16:creationId xmlns:a16="http://schemas.microsoft.com/office/drawing/2014/main" id="{BC07121C-6534-4586-9A95-9031FAE25237}"/>
            </a:ext>
          </a:extLst>
        </xdr:cNvPr>
        <xdr:cNvSpPr/>
      </xdr:nvSpPr>
      <xdr:spPr>
        <a:xfrm>
          <a:off x="13093700" y="1020299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125549</xdr:rowOff>
    </xdr:from>
    <xdr:to>
      <xdr:col>72</xdr:col>
      <xdr:colOff>38100</xdr:colOff>
      <xdr:row>62</xdr:row>
      <xdr:rowOff>55699</xdr:rowOff>
    </xdr:to>
    <xdr:sp macro="" textlink="">
      <xdr:nvSpPr>
        <xdr:cNvPr id="594" name="楕円 593">
          <a:extLst>
            <a:ext uri="{FF2B5EF4-FFF2-40B4-BE49-F238E27FC236}">
              <a16:creationId xmlns:a16="http://schemas.microsoft.com/office/drawing/2014/main" id="{6EFD1399-F65F-44AA-A908-6DBF24885C2A}"/>
            </a:ext>
          </a:extLst>
        </xdr:cNvPr>
        <xdr:cNvSpPr/>
      </xdr:nvSpPr>
      <xdr:spPr>
        <a:xfrm>
          <a:off x="12299950" y="1020299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4899</xdr:rowOff>
    </xdr:from>
    <xdr:to>
      <xdr:col>76</xdr:col>
      <xdr:colOff>114300</xdr:colOff>
      <xdr:row>62</xdr:row>
      <xdr:rowOff>4899</xdr:rowOff>
    </xdr:to>
    <xdr:cxnSp macro="">
      <xdr:nvCxnSpPr>
        <xdr:cNvPr id="595" name="直線コネクタ 594">
          <a:extLst>
            <a:ext uri="{FF2B5EF4-FFF2-40B4-BE49-F238E27FC236}">
              <a16:creationId xmlns:a16="http://schemas.microsoft.com/office/drawing/2014/main" id="{24800AB8-4F27-4BCA-A6F3-6AE1C31CC903}"/>
            </a:ext>
          </a:extLst>
        </xdr:cNvPr>
        <xdr:cNvCxnSpPr/>
      </xdr:nvCxnSpPr>
      <xdr:spPr>
        <a:xfrm>
          <a:off x="12344400" y="10247449"/>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105954</xdr:rowOff>
    </xdr:from>
    <xdr:to>
      <xdr:col>67</xdr:col>
      <xdr:colOff>101600</xdr:colOff>
      <xdr:row>62</xdr:row>
      <xdr:rowOff>36104</xdr:rowOff>
    </xdr:to>
    <xdr:sp macro="" textlink="">
      <xdr:nvSpPr>
        <xdr:cNvPr id="596" name="楕円 595">
          <a:extLst>
            <a:ext uri="{FF2B5EF4-FFF2-40B4-BE49-F238E27FC236}">
              <a16:creationId xmlns:a16="http://schemas.microsoft.com/office/drawing/2014/main" id="{E09A58BC-CEA8-4DBB-A473-C364366D24D1}"/>
            </a:ext>
          </a:extLst>
        </xdr:cNvPr>
        <xdr:cNvSpPr/>
      </xdr:nvSpPr>
      <xdr:spPr>
        <a:xfrm>
          <a:off x="11487150" y="1018340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156754</xdr:rowOff>
    </xdr:from>
    <xdr:to>
      <xdr:col>71</xdr:col>
      <xdr:colOff>177800</xdr:colOff>
      <xdr:row>62</xdr:row>
      <xdr:rowOff>4899</xdr:rowOff>
    </xdr:to>
    <xdr:cxnSp macro="">
      <xdr:nvCxnSpPr>
        <xdr:cNvPr id="597" name="直線コネクタ 596">
          <a:extLst>
            <a:ext uri="{FF2B5EF4-FFF2-40B4-BE49-F238E27FC236}">
              <a16:creationId xmlns:a16="http://schemas.microsoft.com/office/drawing/2014/main" id="{1FBBBCAE-708C-4957-8DA6-5B0300E7C5AE}"/>
            </a:ext>
          </a:extLst>
        </xdr:cNvPr>
        <xdr:cNvCxnSpPr/>
      </xdr:nvCxnSpPr>
      <xdr:spPr>
        <a:xfrm>
          <a:off x="11537950" y="10234204"/>
          <a:ext cx="806450" cy="13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37936</xdr:rowOff>
    </xdr:from>
    <xdr:ext cx="405111" cy="259045"/>
    <xdr:sp macro="" textlink="">
      <xdr:nvSpPr>
        <xdr:cNvPr id="598" name="n_1aveValue【保健センター・保健所】&#10;有形固定資産減価償却率">
          <a:extLst>
            <a:ext uri="{FF2B5EF4-FFF2-40B4-BE49-F238E27FC236}">
              <a16:creationId xmlns:a16="http://schemas.microsoft.com/office/drawing/2014/main" id="{BCBC1A95-081E-4DDC-8260-D9C48A5019BB}"/>
            </a:ext>
          </a:extLst>
        </xdr:cNvPr>
        <xdr:cNvSpPr txBox="1"/>
      </xdr:nvSpPr>
      <xdr:spPr>
        <a:xfrm>
          <a:off x="13742044" y="96200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95086</xdr:rowOff>
    </xdr:from>
    <xdr:ext cx="405111" cy="259045"/>
    <xdr:sp macro="" textlink="">
      <xdr:nvSpPr>
        <xdr:cNvPr id="599" name="n_2aveValue【保健センター・保健所】&#10;有形固定資産減価償却率">
          <a:extLst>
            <a:ext uri="{FF2B5EF4-FFF2-40B4-BE49-F238E27FC236}">
              <a16:creationId xmlns:a16="http://schemas.microsoft.com/office/drawing/2014/main" id="{D0F03BD0-8833-41A1-BFBA-832E7CDD95CE}"/>
            </a:ext>
          </a:extLst>
        </xdr:cNvPr>
        <xdr:cNvSpPr txBox="1"/>
      </xdr:nvSpPr>
      <xdr:spPr>
        <a:xfrm>
          <a:off x="12960994" y="9677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65694</xdr:rowOff>
    </xdr:from>
    <xdr:ext cx="405111" cy="259045"/>
    <xdr:sp macro="" textlink="">
      <xdr:nvSpPr>
        <xdr:cNvPr id="600" name="n_3aveValue【保健センター・保健所】&#10;有形固定資産減価償却率">
          <a:extLst>
            <a:ext uri="{FF2B5EF4-FFF2-40B4-BE49-F238E27FC236}">
              <a16:creationId xmlns:a16="http://schemas.microsoft.com/office/drawing/2014/main" id="{1C654E2F-F1AC-46B4-B666-A2054A0D1695}"/>
            </a:ext>
          </a:extLst>
        </xdr:cNvPr>
        <xdr:cNvSpPr txBox="1"/>
      </xdr:nvSpPr>
      <xdr:spPr>
        <a:xfrm>
          <a:off x="12167244" y="9647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33037</xdr:rowOff>
    </xdr:from>
    <xdr:ext cx="405111" cy="259045"/>
    <xdr:sp macro="" textlink="">
      <xdr:nvSpPr>
        <xdr:cNvPr id="601" name="n_4aveValue【保健センター・保健所】&#10;有形固定資産減価償却率">
          <a:extLst>
            <a:ext uri="{FF2B5EF4-FFF2-40B4-BE49-F238E27FC236}">
              <a16:creationId xmlns:a16="http://schemas.microsoft.com/office/drawing/2014/main" id="{85D00C66-B256-499D-AF41-D6E04A24AE00}"/>
            </a:ext>
          </a:extLst>
        </xdr:cNvPr>
        <xdr:cNvSpPr txBox="1"/>
      </xdr:nvSpPr>
      <xdr:spPr>
        <a:xfrm>
          <a:off x="11354444" y="961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46826</xdr:rowOff>
    </xdr:from>
    <xdr:ext cx="405111" cy="259045"/>
    <xdr:sp macro="" textlink="">
      <xdr:nvSpPr>
        <xdr:cNvPr id="602" name="n_2mainValue【保健センター・保健所】&#10;有形固定資産減価償却率">
          <a:extLst>
            <a:ext uri="{FF2B5EF4-FFF2-40B4-BE49-F238E27FC236}">
              <a16:creationId xmlns:a16="http://schemas.microsoft.com/office/drawing/2014/main" id="{71CC2982-AC54-4048-9E7E-DF7300547966}"/>
            </a:ext>
          </a:extLst>
        </xdr:cNvPr>
        <xdr:cNvSpPr txBox="1"/>
      </xdr:nvSpPr>
      <xdr:spPr>
        <a:xfrm>
          <a:off x="12960994" y="10289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46826</xdr:rowOff>
    </xdr:from>
    <xdr:ext cx="405111" cy="259045"/>
    <xdr:sp macro="" textlink="">
      <xdr:nvSpPr>
        <xdr:cNvPr id="603" name="n_3mainValue【保健センター・保健所】&#10;有形固定資産減価償却率">
          <a:extLst>
            <a:ext uri="{FF2B5EF4-FFF2-40B4-BE49-F238E27FC236}">
              <a16:creationId xmlns:a16="http://schemas.microsoft.com/office/drawing/2014/main" id="{773169E9-C420-409D-A784-DAA655160ECA}"/>
            </a:ext>
          </a:extLst>
        </xdr:cNvPr>
        <xdr:cNvSpPr txBox="1"/>
      </xdr:nvSpPr>
      <xdr:spPr>
        <a:xfrm>
          <a:off x="12167244" y="10289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27231</xdr:rowOff>
    </xdr:from>
    <xdr:ext cx="405111" cy="259045"/>
    <xdr:sp macro="" textlink="">
      <xdr:nvSpPr>
        <xdr:cNvPr id="604" name="n_4mainValue【保健センター・保健所】&#10;有形固定資産減価償却率">
          <a:extLst>
            <a:ext uri="{FF2B5EF4-FFF2-40B4-BE49-F238E27FC236}">
              <a16:creationId xmlns:a16="http://schemas.microsoft.com/office/drawing/2014/main" id="{C31A052B-7B19-4571-A66F-1DDEA02021A9}"/>
            </a:ext>
          </a:extLst>
        </xdr:cNvPr>
        <xdr:cNvSpPr txBox="1"/>
      </xdr:nvSpPr>
      <xdr:spPr>
        <a:xfrm>
          <a:off x="11354444" y="10269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5" name="正方形/長方形 604">
          <a:extLst>
            <a:ext uri="{FF2B5EF4-FFF2-40B4-BE49-F238E27FC236}">
              <a16:creationId xmlns:a16="http://schemas.microsoft.com/office/drawing/2014/main" id="{D100266E-EBDD-4757-9D63-0EA45A6361D6}"/>
            </a:ext>
          </a:extLst>
        </xdr:cNvPr>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6" name="正方形/長方形 605">
          <a:extLst>
            <a:ext uri="{FF2B5EF4-FFF2-40B4-BE49-F238E27FC236}">
              <a16:creationId xmlns:a16="http://schemas.microsoft.com/office/drawing/2014/main" id="{D3EF8078-185B-4E03-8696-B2BC3CF99898}"/>
            </a:ext>
          </a:extLst>
        </xdr:cNvPr>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7" name="正方形/長方形 606">
          <a:extLst>
            <a:ext uri="{FF2B5EF4-FFF2-40B4-BE49-F238E27FC236}">
              <a16:creationId xmlns:a16="http://schemas.microsoft.com/office/drawing/2014/main" id="{4B0D1641-8442-46B9-88DC-F42DAC9A7F51}"/>
            </a:ext>
          </a:extLst>
        </xdr:cNvPr>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8" name="正方形/長方形 607">
          <a:extLst>
            <a:ext uri="{FF2B5EF4-FFF2-40B4-BE49-F238E27FC236}">
              <a16:creationId xmlns:a16="http://schemas.microsoft.com/office/drawing/2014/main" id="{729E1074-4598-4E1F-84C5-FCB882C1488F}"/>
            </a:ext>
          </a:extLst>
        </xdr:cNvPr>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09" name="正方形/長方形 608">
          <a:extLst>
            <a:ext uri="{FF2B5EF4-FFF2-40B4-BE49-F238E27FC236}">
              <a16:creationId xmlns:a16="http://schemas.microsoft.com/office/drawing/2014/main" id="{E4D2314C-691D-4FE6-8AAF-D207C57052A3}"/>
            </a:ext>
          </a:extLst>
        </xdr:cNvPr>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0" name="正方形/長方形 609">
          <a:extLst>
            <a:ext uri="{FF2B5EF4-FFF2-40B4-BE49-F238E27FC236}">
              <a16:creationId xmlns:a16="http://schemas.microsoft.com/office/drawing/2014/main" id="{76A3E9BF-2676-40AF-BE8C-191E904B288D}"/>
            </a:ext>
          </a:extLst>
        </xdr:cNvPr>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1" name="正方形/長方形 610">
          <a:extLst>
            <a:ext uri="{FF2B5EF4-FFF2-40B4-BE49-F238E27FC236}">
              <a16:creationId xmlns:a16="http://schemas.microsoft.com/office/drawing/2014/main" id="{189945E7-4BE0-45FD-BAFD-D8E7590DE8D9}"/>
            </a:ext>
          </a:extLst>
        </xdr:cNvPr>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2" name="正方形/長方形 611">
          <a:extLst>
            <a:ext uri="{FF2B5EF4-FFF2-40B4-BE49-F238E27FC236}">
              <a16:creationId xmlns:a16="http://schemas.microsoft.com/office/drawing/2014/main" id="{AAA97EAB-4CD6-499C-8A01-EF48F2DEB365}"/>
            </a:ext>
          </a:extLst>
        </xdr:cNvPr>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3" name="テキスト ボックス 612">
          <a:extLst>
            <a:ext uri="{FF2B5EF4-FFF2-40B4-BE49-F238E27FC236}">
              <a16:creationId xmlns:a16="http://schemas.microsoft.com/office/drawing/2014/main" id="{03627DC6-44E1-4FB8-A471-CE4393FF2E76}"/>
            </a:ext>
          </a:extLst>
        </xdr:cNvPr>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4" name="直線コネクタ 613">
          <a:extLst>
            <a:ext uri="{FF2B5EF4-FFF2-40B4-BE49-F238E27FC236}">
              <a16:creationId xmlns:a16="http://schemas.microsoft.com/office/drawing/2014/main" id="{2782CD0D-8072-48F1-B550-60E02A43EC92}"/>
            </a:ext>
          </a:extLst>
        </xdr:cNvPr>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15" name="直線コネクタ 614">
          <a:extLst>
            <a:ext uri="{FF2B5EF4-FFF2-40B4-BE49-F238E27FC236}">
              <a16:creationId xmlns:a16="http://schemas.microsoft.com/office/drawing/2014/main" id="{9F51740B-DF61-47B8-9A50-E4862FC1B34D}"/>
            </a:ext>
          </a:extLst>
        </xdr:cNvPr>
        <xdr:cNvCxnSpPr/>
      </xdr:nvCxnSpPr>
      <xdr:spPr>
        <a:xfrm>
          <a:off x="164592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16" name="テキスト ボックス 615">
          <a:extLst>
            <a:ext uri="{FF2B5EF4-FFF2-40B4-BE49-F238E27FC236}">
              <a16:creationId xmlns:a16="http://schemas.microsoft.com/office/drawing/2014/main" id="{474640E2-1ED0-43C6-A781-3E4B073FC591}"/>
            </a:ext>
          </a:extLst>
        </xdr:cNvPr>
        <xdr:cNvSpPr txBox="1"/>
      </xdr:nvSpPr>
      <xdr:spPr>
        <a:xfrm>
          <a:off x="1604917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17" name="直線コネクタ 616">
          <a:extLst>
            <a:ext uri="{FF2B5EF4-FFF2-40B4-BE49-F238E27FC236}">
              <a16:creationId xmlns:a16="http://schemas.microsoft.com/office/drawing/2014/main" id="{E540CA64-B189-4224-9F4A-20365AC51A97}"/>
            </a:ext>
          </a:extLst>
        </xdr:cNvPr>
        <xdr:cNvCxnSpPr/>
      </xdr:nvCxnSpPr>
      <xdr:spPr>
        <a:xfrm>
          <a:off x="164592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18" name="テキスト ボックス 617">
          <a:extLst>
            <a:ext uri="{FF2B5EF4-FFF2-40B4-BE49-F238E27FC236}">
              <a16:creationId xmlns:a16="http://schemas.microsoft.com/office/drawing/2014/main" id="{6B776D68-7625-46FE-B599-B624963DF743}"/>
            </a:ext>
          </a:extLst>
        </xdr:cNvPr>
        <xdr:cNvSpPr txBox="1"/>
      </xdr:nvSpPr>
      <xdr:spPr>
        <a:xfrm>
          <a:off x="1604917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19" name="直線コネクタ 618">
          <a:extLst>
            <a:ext uri="{FF2B5EF4-FFF2-40B4-BE49-F238E27FC236}">
              <a16:creationId xmlns:a16="http://schemas.microsoft.com/office/drawing/2014/main" id="{105FCFEF-2492-4FC9-96CA-723B6AC4B2CC}"/>
            </a:ext>
          </a:extLst>
        </xdr:cNvPr>
        <xdr:cNvCxnSpPr/>
      </xdr:nvCxnSpPr>
      <xdr:spPr>
        <a:xfrm>
          <a:off x="164592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20" name="テキスト ボックス 619">
          <a:extLst>
            <a:ext uri="{FF2B5EF4-FFF2-40B4-BE49-F238E27FC236}">
              <a16:creationId xmlns:a16="http://schemas.microsoft.com/office/drawing/2014/main" id="{63ED4ED7-27C5-4C7B-93DD-8DE0930D8A69}"/>
            </a:ext>
          </a:extLst>
        </xdr:cNvPr>
        <xdr:cNvSpPr txBox="1"/>
      </xdr:nvSpPr>
      <xdr:spPr>
        <a:xfrm>
          <a:off x="1604917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21" name="直線コネクタ 620">
          <a:extLst>
            <a:ext uri="{FF2B5EF4-FFF2-40B4-BE49-F238E27FC236}">
              <a16:creationId xmlns:a16="http://schemas.microsoft.com/office/drawing/2014/main" id="{61530749-627A-480D-8CBC-5B1EEB7362E6}"/>
            </a:ext>
          </a:extLst>
        </xdr:cNvPr>
        <xdr:cNvCxnSpPr/>
      </xdr:nvCxnSpPr>
      <xdr:spPr>
        <a:xfrm>
          <a:off x="164592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22" name="テキスト ボックス 621">
          <a:extLst>
            <a:ext uri="{FF2B5EF4-FFF2-40B4-BE49-F238E27FC236}">
              <a16:creationId xmlns:a16="http://schemas.microsoft.com/office/drawing/2014/main" id="{6633E62C-E0FF-4C60-9019-0459C9E6AF8B}"/>
            </a:ext>
          </a:extLst>
        </xdr:cNvPr>
        <xdr:cNvSpPr txBox="1"/>
      </xdr:nvSpPr>
      <xdr:spPr>
        <a:xfrm>
          <a:off x="16049171" y="941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23" name="直線コネクタ 622">
          <a:extLst>
            <a:ext uri="{FF2B5EF4-FFF2-40B4-BE49-F238E27FC236}">
              <a16:creationId xmlns:a16="http://schemas.microsoft.com/office/drawing/2014/main" id="{B136AA7C-123F-4B93-B77F-B2E7BF7CA50A}"/>
            </a:ext>
          </a:extLst>
        </xdr:cNvPr>
        <xdr:cNvCxnSpPr/>
      </xdr:nvCxnSpPr>
      <xdr:spPr>
        <a:xfrm>
          <a:off x="164592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24" name="テキスト ボックス 623">
          <a:extLst>
            <a:ext uri="{FF2B5EF4-FFF2-40B4-BE49-F238E27FC236}">
              <a16:creationId xmlns:a16="http://schemas.microsoft.com/office/drawing/2014/main" id="{848F8415-B9C6-44D2-9D5E-F35D8071D485}"/>
            </a:ext>
          </a:extLst>
        </xdr:cNvPr>
        <xdr:cNvSpPr txBox="1"/>
      </xdr:nvSpPr>
      <xdr:spPr>
        <a:xfrm>
          <a:off x="1604917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5" name="直線コネクタ 624">
          <a:extLst>
            <a:ext uri="{FF2B5EF4-FFF2-40B4-BE49-F238E27FC236}">
              <a16:creationId xmlns:a16="http://schemas.microsoft.com/office/drawing/2014/main" id="{249F7226-0B53-44F6-8861-CB6AD1EBC9A2}"/>
            </a:ext>
          </a:extLst>
        </xdr:cNvPr>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6" name="テキスト ボックス 625">
          <a:extLst>
            <a:ext uri="{FF2B5EF4-FFF2-40B4-BE49-F238E27FC236}">
              <a16:creationId xmlns:a16="http://schemas.microsoft.com/office/drawing/2014/main" id="{8E099D2D-3988-43BE-8A2C-DA9982915A10}"/>
            </a:ext>
          </a:extLst>
        </xdr:cNvPr>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7" name="【保健センター・保健所】&#10;一人当たり面積グラフ枠">
          <a:extLst>
            <a:ext uri="{FF2B5EF4-FFF2-40B4-BE49-F238E27FC236}">
              <a16:creationId xmlns:a16="http://schemas.microsoft.com/office/drawing/2014/main" id="{1B7E2E61-DF53-4C2F-806D-60A140876A29}"/>
            </a:ext>
          </a:extLst>
        </xdr:cNvPr>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76200</xdr:rowOff>
    </xdr:from>
    <xdr:to>
      <xdr:col>116</xdr:col>
      <xdr:colOff>62864</xdr:colOff>
      <xdr:row>64</xdr:row>
      <xdr:rowOff>53340</xdr:rowOff>
    </xdr:to>
    <xdr:cxnSp macro="">
      <xdr:nvCxnSpPr>
        <xdr:cNvPr id="628" name="直線コネクタ 627">
          <a:extLst>
            <a:ext uri="{FF2B5EF4-FFF2-40B4-BE49-F238E27FC236}">
              <a16:creationId xmlns:a16="http://schemas.microsoft.com/office/drawing/2014/main" id="{36244706-C21C-48C0-9488-85F5B660BC5D}"/>
            </a:ext>
          </a:extLst>
        </xdr:cNvPr>
        <xdr:cNvCxnSpPr/>
      </xdr:nvCxnSpPr>
      <xdr:spPr>
        <a:xfrm flipV="1">
          <a:off x="19951064" y="916305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57167</xdr:rowOff>
    </xdr:from>
    <xdr:ext cx="469744" cy="259045"/>
    <xdr:sp macro="" textlink="">
      <xdr:nvSpPr>
        <xdr:cNvPr id="629" name="【保健センター・保健所】&#10;一人当たり面積最小値テキスト">
          <a:extLst>
            <a:ext uri="{FF2B5EF4-FFF2-40B4-BE49-F238E27FC236}">
              <a16:creationId xmlns:a16="http://schemas.microsoft.com/office/drawing/2014/main" id="{DC3F6536-2849-4CA9-B483-50F07D339486}"/>
            </a:ext>
          </a:extLst>
        </xdr:cNvPr>
        <xdr:cNvSpPr txBox="1"/>
      </xdr:nvSpPr>
      <xdr:spPr>
        <a:xfrm>
          <a:off x="19989800" y="1062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53340</xdr:rowOff>
    </xdr:from>
    <xdr:to>
      <xdr:col>116</xdr:col>
      <xdr:colOff>152400</xdr:colOff>
      <xdr:row>64</xdr:row>
      <xdr:rowOff>53340</xdr:rowOff>
    </xdr:to>
    <xdr:cxnSp macro="">
      <xdr:nvCxnSpPr>
        <xdr:cNvPr id="630" name="直線コネクタ 629">
          <a:extLst>
            <a:ext uri="{FF2B5EF4-FFF2-40B4-BE49-F238E27FC236}">
              <a16:creationId xmlns:a16="http://schemas.microsoft.com/office/drawing/2014/main" id="{28842949-CC33-4D88-9663-B1BC46BB7C9F}"/>
            </a:ext>
          </a:extLst>
        </xdr:cNvPr>
        <xdr:cNvCxnSpPr/>
      </xdr:nvCxnSpPr>
      <xdr:spPr>
        <a:xfrm>
          <a:off x="19881850" y="106260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22877</xdr:rowOff>
    </xdr:from>
    <xdr:ext cx="469744" cy="259045"/>
    <xdr:sp macro="" textlink="">
      <xdr:nvSpPr>
        <xdr:cNvPr id="631" name="【保健センター・保健所】&#10;一人当たり面積最大値テキスト">
          <a:extLst>
            <a:ext uri="{FF2B5EF4-FFF2-40B4-BE49-F238E27FC236}">
              <a16:creationId xmlns:a16="http://schemas.microsoft.com/office/drawing/2014/main" id="{DBFD09F3-A2DE-4A10-ACD6-2ECDA13489DF}"/>
            </a:ext>
          </a:extLst>
        </xdr:cNvPr>
        <xdr:cNvSpPr txBox="1"/>
      </xdr:nvSpPr>
      <xdr:spPr>
        <a:xfrm>
          <a:off x="19989800" y="894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76200</xdr:rowOff>
    </xdr:from>
    <xdr:to>
      <xdr:col>116</xdr:col>
      <xdr:colOff>152400</xdr:colOff>
      <xdr:row>55</xdr:row>
      <xdr:rowOff>76200</xdr:rowOff>
    </xdr:to>
    <xdr:cxnSp macro="">
      <xdr:nvCxnSpPr>
        <xdr:cNvPr id="632" name="直線コネクタ 631">
          <a:extLst>
            <a:ext uri="{FF2B5EF4-FFF2-40B4-BE49-F238E27FC236}">
              <a16:creationId xmlns:a16="http://schemas.microsoft.com/office/drawing/2014/main" id="{48C249B2-19C4-498C-9055-26D0C8663827}"/>
            </a:ext>
          </a:extLst>
        </xdr:cNvPr>
        <xdr:cNvCxnSpPr/>
      </xdr:nvCxnSpPr>
      <xdr:spPr>
        <a:xfrm>
          <a:off x="19881850" y="91630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121937</xdr:rowOff>
    </xdr:from>
    <xdr:ext cx="469744" cy="259045"/>
    <xdr:sp macro="" textlink="">
      <xdr:nvSpPr>
        <xdr:cNvPr id="633" name="【保健センター・保健所】&#10;一人当たり面積平均値テキスト">
          <a:extLst>
            <a:ext uri="{FF2B5EF4-FFF2-40B4-BE49-F238E27FC236}">
              <a16:creationId xmlns:a16="http://schemas.microsoft.com/office/drawing/2014/main" id="{7CC61A3C-A6BD-401B-9391-E6D6D5B5DEDA}"/>
            </a:ext>
          </a:extLst>
        </xdr:cNvPr>
        <xdr:cNvSpPr txBox="1"/>
      </xdr:nvSpPr>
      <xdr:spPr>
        <a:xfrm>
          <a:off x="19989800" y="10364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143510</xdr:rowOff>
    </xdr:from>
    <xdr:to>
      <xdr:col>116</xdr:col>
      <xdr:colOff>114300</xdr:colOff>
      <xdr:row>63</xdr:row>
      <xdr:rowOff>73660</xdr:rowOff>
    </xdr:to>
    <xdr:sp macro="" textlink="">
      <xdr:nvSpPr>
        <xdr:cNvPr id="634" name="フローチャート: 判断 633">
          <a:extLst>
            <a:ext uri="{FF2B5EF4-FFF2-40B4-BE49-F238E27FC236}">
              <a16:creationId xmlns:a16="http://schemas.microsoft.com/office/drawing/2014/main" id="{CA6F3DE8-3236-43E9-BD5B-42D0E3FDFE5B}"/>
            </a:ext>
          </a:extLst>
        </xdr:cNvPr>
        <xdr:cNvSpPr/>
      </xdr:nvSpPr>
      <xdr:spPr>
        <a:xfrm>
          <a:off x="19900900" y="103860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154940</xdr:rowOff>
    </xdr:from>
    <xdr:to>
      <xdr:col>112</xdr:col>
      <xdr:colOff>38100</xdr:colOff>
      <xdr:row>63</xdr:row>
      <xdr:rowOff>85090</xdr:rowOff>
    </xdr:to>
    <xdr:sp macro="" textlink="">
      <xdr:nvSpPr>
        <xdr:cNvPr id="635" name="フローチャート: 判断 634">
          <a:extLst>
            <a:ext uri="{FF2B5EF4-FFF2-40B4-BE49-F238E27FC236}">
              <a16:creationId xmlns:a16="http://schemas.microsoft.com/office/drawing/2014/main" id="{8430BD35-CD57-4956-9A0D-756F4F936D7F}"/>
            </a:ext>
          </a:extLst>
        </xdr:cNvPr>
        <xdr:cNvSpPr/>
      </xdr:nvSpPr>
      <xdr:spPr>
        <a:xfrm>
          <a:off x="19157950" y="1039749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36830</xdr:rowOff>
    </xdr:from>
    <xdr:to>
      <xdr:col>107</xdr:col>
      <xdr:colOff>101600</xdr:colOff>
      <xdr:row>63</xdr:row>
      <xdr:rowOff>138430</xdr:rowOff>
    </xdr:to>
    <xdr:sp macro="" textlink="">
      <xdr:nvSpPr>
        <xdr:cNvPr id="636" name="フローチャート: 判断 635">
          <a:extLst>
            <a:ext uri="{FF2B5EF4-FFF2-40B4-BE49-F238E27FC236}">
              <a16:creationId xmlns:a16="http://schemas.microsoft.com/office/drawing/2014/main" id="{3FA47F41-2822-4540-81F9-DF8BBFD66664}"/>
            </a:ext>
          </a:extLst>
        </xdr:cNvPr>
        <xdr:cNvSpPr/>
      </xdr:nvSpPr>
      <xdr:spPr>
        <a:xfrm>
          <a:off x="18345150" y="10444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36830</xdr:rowOff>
    </xdr:from>
    <xdr:to>
      <xdr:col>102</xdr:col>
      <xdr:colOff>165100</xdr:colOff>
      <xdr:row>63</xdr:row>
      <xdr:rowOff>138430</xdr:rowOff>
    </xdr:to>
    <xdr:sp macro="" textlink="">
      <xdr:nvSpPr>
        <xdr:cNvPr id="637" name="フローチャート: 判断 636">
          <a:extLst>
            <a:ext uri="{FF2B5EF4-FFF2-40B4-BE49-F238E27FC236}">
              <a16:creationId xmlns:a16="http://schemas.microsoft.com/office/drawing/2014/main" id="{279E02CA-7EAC-423A-8303-D17665800329}"/>
            </a:ext>
          </a:extLst>
        </xdr:cNvPr>
        <xdr:cNvSpPr/>
      </xdr:nvSpPr>
      <xdr:spPr>
        <a:xfrm>
          <a:off x="17551400" y="10444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40640</xdr:rowOff>
    </xdr:from>
    <xdr:to>
      <xdr:col>98</xdr:col>
      <xdr:colOff>38100</xdr:colOff>
      <xdr:row>63</xdr:row>
      <xdr:rowOff>142240</xdr:rowOff>
    </xdr:to>
    <xdr:sp macro="" textlink="">
      <xdr:nvSpPr>
        <xdr:cNvPr id="638" name="フローチャート: 判断 637">
          <a:extLst>
            <a:ext uri="{FF2B5EF4-FFF2-40B4-BE49-F238E27FC236}">
              <a16:creationId xmlns:a16="http://schemas.microsoft.com/office/drawing/2014/main" id="{67D3A4B3-2D6E-4428-9C42-B90FBE01A268}"/>
            </a:ext>
          </a:extLst>
        </xdr:cNvPr>
        <xdr:cNvSpPr/>
      </xdr:nvSpPr>
      <xdr:spPr>
        <a:xfrm>
          <a:off x="16757650" y="1044829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AC81F553-D88C-4D45-A916-968FB1B2F2D9}"/>
            </a:ext>
          </a:extLst>
        </xdr:cNvPr>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7A5B0286-F481-4005-84E5-0A441EAEABB4}"/>
            </a:ext>
          </a:extLst>
        </xdr:cNvPr>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06DE5294-A4A7-4F63-A95A-12E67CEB85E0}"/>
            </a:ext>
          </a:extLst>
        </xdr:cNvPr>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425C2909-A9FB-4CBB-ADB5-FC0DF1BD206E}"/>
            </a:ext>
          </a:extLst>
        </xdr:cNvPr>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DCF2A870-5DE6-4FE8-979D-87C2A57BE673}"/>
            </a:ext>
          </a:extLst>
        </xdr:cNvPr>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97790</xdr:rowOff>
    </xdr:from>
    <xdr:to>
      <xdr:col>107</xdr:col>
      <xdr:colOff>101600</xdr:colOff>
      <xdr:row>63</xdr:row>
      <xdr:rowOff>27940</xdr:rowOff>
    </xdr:to>
    <xdr:sp macro="" textlink="">
      <xdr:nvSpPr>
        <xdr:cNvPr id="644" name="楕円 643">
          <a:extLst>
            <a:ext uri="{FF2B5EF4-FFF2-40B4-BE49-F238E27FC236}">
              <a16:creationId xmlns:a16="http://schemas.microsoft.com/office/drawing/2014/main" id="{48F2D4A0-553F-450F-AEF5-D89CEBFE04B3}"/>
            </a:ext>
          </a:extLst>
        </xdr:cNvPr>
        <xdr:cNvSpPr/>
      </xdr:nvSpPr>
      <xdr:spPr>
        <a:xfrm>
          <a:off x="18345150" y="1034034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101600</xdr:rowOff>
    </xdr:from>
    <xdr:to>
      <xdr:col>102</xdr:col>
      <xdr:colOff>165100</xdr:colOff>
      <xdr:row>63</xdr:row>
      <xdr:rowOff>31750</xdr:rowOff>
    </xdr:to>
    <xdr:sp macro="" textlink="">
      <xdr:nvSpPr>
        <xdr:cNvPr id="645" name="楕円 644">
          <a:extLst>
            <a:ext uri="{FF2B5EF4-FFF2-40B4-BE49-F238E27FC236}">
              <a16:creationId xmlns:a16="http://schemas.microsoft.com/office/drawing/2014/main" id="{9B371CA9-169B-449C-B7FC-E22AE1FBEB04}"/>
            </a:ext>
          </a:extLst>
        </xdr:cNvPr>
        <xdr:cNvSpPr/>
      </xdr:nvSpPr>
      <xdr:spPr>
        <a:xfrm>
          <a:off x="17551400" y="103441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148590</xdr:rowOff>
    </xdr:from>
    <xdr:to>
      <xdr:col>107</xdr:col>
      <xdr:colOff>50800</xdr:colOff>
      <xdr:row>62</xdr:row>
      <xdr:rowOff>152400</xdr:rowOff>
    </xdr:to>
    <xdr:cxnSp macro="">
      <xdr:nvCxnSpPr>
        <xdr:cNvPr id="646" name="直線コネクタ 645">
          <a:extLst>
            <a:ext uri="{FF2B5EF4-FFF2-40B4-BE49-F238E27FC236}">
              <a16:creationId xmlns:a16="http://schemas.microsoft.com/office/drawing/2014/main" id="{829264B3-A658-4FC8-A5EB-01A76BB9F784}"/>
            </a:ext>
          </a:extLst>
        </xdr:cNvPr>
        <xdr:cNvCxnSpPr/>
      </xdr:nvCxnSpPr>
      <xdr:spPr>
        <a:xfrm flipV="1">
          <a:off x="17602200" y="10391140"/>
          <a:ext cx="79375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101600</xdr:rowOff>
    </xdr:from>
    <xdr:to>
      <xdr:col>98</xdr:col>
      <xdr:colOff>38100</xdr:colOff>
      <xdr:row>63</xdr:row>
      <xdr:rowOff>31750</xdr:rowOff>
    </xdr:to>
    <xdr:sp macro="" textlink="">
      <xdr:nvSpPr>
        <xdr:cNvPr id="647" name="楕円 646">
          <a:extLst>
            <a:ext uri="{FF2B5EF4-FFF2-40B4-BE49-F238E27FC236}">
              <a16:creationId xmlns:a16="http://schemas.microsoft.com/office/drawing/2014/main" id="{8B83C7F8-92BE-4905-8140-6BE46C76598B}"/>
            </a:ext>
          </a:extLst>
        </xdr:cNvPr>
        <xdr:cNvSpPr/>
      </xdr:nvSpPr>
      <xdr:spPr>
        <a:xfrm>
          <a:off x="16757650" y="103441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152400</xdr:rowOff>
    </xdr:from>
    <xdr:to>
      <xdr:col>102</xdr:col>
      <xdr:colOff>114300</xdr:colOff>
      <xdr:row>62</xdr:row>
      <xdr:rowOff>152400</xdr:rowOff>
    </xdr:to>
    <xdr:cxnSp macro="">
      <xdr:nvCxnSpPr>
        <xdr:cNvPr id="648" name="直線コネクタ 647">
          <a:extLst>
            <a:ext uri="{FF2B5EF4-FFF2-40B4-BE49-F238E27FC236}">
              <a16:creationId xmlns:a16="http://schemas.microsoft.com/office/drawing/2014/main" id="{F29F58D1-5496-453B-A924-2291DF0E3C16}"/>
            </a:ext>
          </a:extLst>
        </xdr:cNvPr>
        <xdr:cNvCxnSpPr/>
      </xdr:nvCxnSpPr>
      <xdr:spPr>
        <a:xfrm>
          <a:off x="16802100" y="1039495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101617</xdr:rowOff>
    </xdr:from>
    <xdr:ext cx="469744" cy="259045"/>
    <xdr:sp macro="" textlink="">
      <xdr:nvSpPr>
        <xdr:cNvPr id="649" name="n_1aveValue【保健センター・保健所】&#10;一人当たり面積">
          <a:extLst>
            <a:ext uri="{FF2B5EF4-FFF2-40B4-BE49-F238E27FC236}">
              <a16:creationId xmlns:a16="http://schemas.microsoft.com/office/drawing/2014/main" id="{35717BEA-65E1-4CED-B7ED-464FF752A722}"/>
            </a:ext>
          </a:extLst>
        </xdr:cNvPr>
        <xdr:cNvSpPr txBox="1"/>
      </xdr:nvSpPr>
      <xdr:spPr>
        <a:xfrm>
          <a:off x="18980227" y="10179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129557</xdr:rowOff>
    </xdr:from>
    <xdr:ext cx="469744" cy="259045"/>
    <xdr:sp macro="" textlink="">
      <xdr:nvSpPr>
        <xdr:cNvPr id="650" name="n_2aveValue【保健センター・保健所】&#10;一人当たり面積">
          <a:extLst>
            <a:ext uri="{FF2B5EF4-FFF2-40B4-BE49-F238E27FC236}">
              <a16:creationId xmlns:a16="http://schemas.microsoft.com/office/drawing/2014/main" id="{426EE6A4-AD9B-4F8F-A734-C6B43FACF887}"/>
            </a:ext>
          </a:extLst>
        </xdr:cNvPr>
        <xdr:cNvSpPr txBox="1"/>
      </xdr:nvSpPr>
      <xdr:spPr>
        <a:xfrm>
          <a:off x="181801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129557</xdr:rowOff>
    </xdr:from>
    <xdr:ext cx="469744" cy="259045"/>
    <xdr:sp macro="" textlink="">
      <xdr:nvSpPr>
        <xdr:cNvPr id="651" name="n_3aveValue【保健センター・保健所】&#10;一人当たり面積">
          <a:extLst>
            <a:ext uri="{FF2B5EF4-FFF2-40B4-BE49-F238E27FC236}">
              <a16:creationId xmlns:a16="http://schemas.microsoft.com/office/drawing/2014/main" id="{AE895A6F-383C-4DAE-8361-E0E3E66779B8}"/>
            </a:ext>
          </a:extLst>
        </xdr:cNvPr>
        <xdr:cNvSpPr txBox="1"/>
      </xdr:nvSpPr>
      <xdr:spPr>
        <a:xfrm>
          <a:off x="1738637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133367</xdr:rowOff>
    </xdr:from>
    <xdr:ext cx="469744" cy="259045"/>
    <xdr:sp macro="" textlink="">
      <xdr:nvSpPr>
        <xdr:cNvPr id="652" name="n_4aveValue【保健センター・保健所】&#10;一人当たり面積">
          <a:extLst>
            <a:ext uri="{FF2B5EF4-FFF2-40B4-BE49-F238E27FC236}">
              <a16:creationId xmlns:a16="http://schemas.microsoft.com/office/drawing/2014/main" id="{8AEC45FE-591B-4D37-A9D8-4AE656484042}"/>
            </a:ext>
          </a:extLst>
        </xdr:cNvPr>
        <xdr:cNvSpPr txBox="1"/>
      </xdr:nvSpPr>
      <xdr:spPr>
        <a:xfrm>
          <a:off x="16592627" y="1054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44467</xdr:rowOff>
    </xdr:from>
    <xdr:ext cx="469744" cy="259045"/>
    <xdr:sp macro="" textlink="">
      <xdr:nvSpPr>
        <xdr:cNvPr id="653" name="n_2mainValue【保健センター・保健所】&#10;一人当たり面積">
          <a:extLst>
            <a:ext uri="{FF2B5EF4-FFF2-40B4-BE49-F238E27FC236}">
              <a16:creationId xmlns:a16="http://schemas.microsoft.com/office/drawing/2014/main" id="{707651EA-DFBD-4E86-BAD6-252B2060BB07}"/>
            </a:ext>
          </a:extLst>
        </xdr:cNvPr>
        <xdr:cNvSpPr txBox="1"/>
      </xdr:nvSpPr>
      <xdr:spPr>
        <a:xfrm>
          <a:off x="18180127" y="10121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48277</xdr:rowOff>
    </xdr:from>
    <xdr:ext cx="469744" cy="259045"/>
    <xdr:sp macro="" textlink="">
      <xdr:nvSpPr>
        <xdr:cNvPr id="654" name="n_3mainValue【保健センター・保健所】&#10;一人当たり面積">
          <a:extLst>
            <a:ext uri="{FF2B5EF4-FFF2-40B4-BE49-F238E27FC236}">
              <a16:creationId xmlns:a16="http://schemas.microsoft.com/office/drawing/2014/main" id="{35A5B9E8-39FC-4335-BF89-F9DD2FFC44CA}"/>
            </a:ext>
          </a:extLst>
        </xdr:cNvPr>
        <xdr:cNvSpPr txBox="1"/>
      </xdr:nvSpPr>
      <xdr:spPr>
        <a:xfrm>
          <a:off x="1738637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48277</xdr:rowOff>
    </xdr:from>
    <xdr:ext cx="469744" cy="259045"/>
    <xdr:sp macro="" textlink="">
      <xdr:nvSpPr>
        <xdr:cNvPr id="655" name="n_4mainValue【保健センター・保健所】&#10;一人当たり面積">
          <a:extLst>
            <a:ext uri="{FF2B5EF4-FFF2-40B4-BE49-F238E27FC236}">
              <a16:creationId xmlns:a16="http://schemas.microsoft.com/office/drawing/2014/main" id="{66712E59-34EF-4B75-B559-C28EB282BED1}"/>
            </a:ext>
          </a:extLst>
        </xdr:cNvPr>
        <xdr:cNvSpPr txBox="1"/>
      </xdr:nvSpPr>
      <xdr:spPr>
        <a:xfrm>
          <a:off x="1659262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6" name="正方形/長方形 655">
          <a:extLst>
            <a:ext uri="{FF2B5EF4-FFF2-40B4-BE49-F238E27FC236}">
              <a16:creationId xmlns:a16="http://schemas.microsoft.com/office/drawing/2014/main" id="{64EA548A-36FB-4EC2-A9C3-235FA8D03613}"/>
            </a:ext>
          </a:extLst>
        </xdr:cNvPr>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57" name="正方形/長方形 656">
          <a:extLst>
            <a:ext uri="{FF2B5EF4-FFF2-40B4-BE49-F238E27FC236}">
              <a16:creationId xmlns:a16="http://schemas.microsoft.com/office/drawing/2014/main" id="{C14FFD3C-860B-4ACB-818A-1C8017EC3B52}"/>
            </a:ext>
          </a:extLst>
        </xdr:cNvPr>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58" name="正方形/長方形 657">
          <a:extLst>
            <a:ext uri="{FF2B5EF4-FFF2-40B4-BE49-F238E27FC236}">
              <a16:creationId xmlns:a16="http://schemas.microsoft.com/office/drawing/2014/main" id="{35651606-98BC-4B6A-A8BB-06D043A91B4C}"/>
            </a:ext>
          </a:extLst>
        </xdr:cNvPr>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59" name="正方形/長方形 658">
          <a:extLst>
            <a:ext uri="{FF2B5EF4-FFF2-40B4-BE49-F238E27FC236}">
              <a16:creationId xmlns:a16="http://schemas.microsoft.com/office/drawing/2014/main" id="{A572DE53-9E1C-4404-AA30-5587E32BD7F6}"/>
            </a:ext>
          </a:extLst>
        </xdr:cNvPr>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0" name="正方形/長方形 659">
          <a:extLst>
            <a:ext uri="{FF2B5EF4-FFF2-40B4-BE49-F238E27FC236}">
              <a16:creationId xmlns:a16="http://schemas.microsoft.com/office/drawing/2014/main" id="{D8D64F07-473B-42B8-A82E-3EC1CEF861DB}"/>
            </a:ext>
          </a:extLst>
        </xdr:cNvPr>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1" name="正方形/長方形 660">
          <a:extLst>
            <a:ext uri="{FF2B5EF4-FFF2-40B4-BE49-F238E27FC236}">
              <a16:creationId xmlns:a16="http://schemas.microsoft.com/office/drawing/2014/main" id="{E1DB0483-31DB-4915-A086-F7B7D75825CF}"/>
            </a:ext>
          </a:extLst>
        </xdr:cNvPr>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2" name="正方形/長方形 661">
          <a:extLst>
            <a:ext uri="{FF2B5EF4-FFF2-40B4-BE49-F238E27FC236}">
              <a16:creationId xmlns:a16="http://schemas.microsoft.com/office/drawing/2014/main" id="{ACEDC568-4B59-4C94-BB2A-878245C2EE1C}"/>
            </a:ext>
          </a:extLst>
        </xdr:cNvPr>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3" name="正方形/長方形 662">
          <a:extLst>
            <a:ext uri="{FF2B5EF4-FFF2-40B4-BE49-F238E27FC236}">
              <a16:creationId xmlns:a16="http://schemas.microsoft.com/office/drawing/2014/main" id="{410DA09B-EAAC-40C2-848C-67DC899908EE}"/>
            </a:ext>
          </a:extLst>
        </xdr:cNvPr>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4" name="テキスト ボックス 663">
          <a:extLst>
            <a:ext uri="{FF2B5EF4-FFF2-40B4-BE49-F238E27FC236}">
              <a16:creationId xmlns:a16="http://schemas.microsoft.com/office/drawing/2014/main" id="{069934CA-BDCC-4FF5-AA7C-9B4C1A902739}"/>
            </a:ext>
          </a:extLst>
        </xdr:cNvPr>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5" name="直線コネクタ 664">
          <a:extLst>
            <a:ext uri="{FF2B5EF4-FFF2-40B4-BE49-F238E27FC236}">
              <a16:creationId xmlns:a16="http://schemas.microsoft.com/office/drawing/2014/main" id="{F0FD7EC2-5E5B-49DC-B1E3-AEC8A19DCEE7}"/>
            </a:ext>
          </a:extLst>
        </xdr:cNvPr>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66" name="テキスト ボックス 665">
          <a:extLst>
            <a:ext uri="{FF2B5EF4-FFF2-40B4-BE49-F238E27FC236}">
              <a16:creationId xmlns:a16="http://schemas.microsoft.com/office/drawing/2014/main" id="{EF13B5CF-57C3-40C1-8F63-978664320C55}"/>
            </a:ext>
          </a:extLst>
        </xdr:cNvPr>
        <xdr:cNvSpPr txBox="1"/>
      </xdr:nvSpPr>
      <xdr:spPr>
        <a:xfrm>
          <a:off x="1079772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67" name="直線コネクタ 666">
          <a:extLst>
            <a:ext uri="{FF2B5EF4-FFF2-40B4-BE49-F238E27FC236}">
              <a16:creationId xmlns:a16="http://schemas.microsoft.com/office/drawing/2014/main" id="{FD78B7C1-CB61-4E1E-875D-CD3C78F8D959}"/>
            </a:ext>
          </a:extLst>
        </xdr:cNvPr>
        <xdr:cNvCxnSpPr/>
      </xdr:nvCxnSpPr>
      <xdr:spPr>
        <a:xfrm>
          <a:off x="11207750" y="14319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68" name="テキスト ボックス 667">
          <a:extLst>
            <a:ext uri="{FF2B5EF4-FFF2-40B4-BE49-F238E27FC236}">
              <a16:creationId xmlns:a16="http://schemas.microsoft.com/office/drawing/2014/main" id="{EEE6F5C2-FBC7-47BE-AADD-EFF286B3BC31}"/>
            </a:ext>
          </a:extLst>
        </xdr:cNvPr>
        <xdr:cNvSpPr txBox="1"/>
      </xdr:nvSpPr>
      <xdr:spPr>
        <a:xfrm>
          <a:off x="107977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69" name="直線コネクタ 668">
          <a:extLst>
            <a:ext uri="{FF2B5EF4-FFF2-40B4-BE49-F238E27FC236}">
              <a16:creationId xmlns:a16="http://schemas.microsoft.com/office/drawing/2014/main" id="{6E4D9931-C513-4D16-B245-DE592B669479}"/>
            </a:ext>
          </a:extLst>
        </xdr:cNvPr>
        <xdr:cNvCxnSpPr/>
      </xdr:nvCxnSpPr>
      <xdr:spPr>
        <a:xfrm>
          <a:off x="11207750" y="13950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70" name="テキスト ボックス 669">
          <a:extLst>
            <a:ext uri="{FF2B5EF4-FFF2-40B4-BE49-F238E27FC236}">
              <a16:creationId xmlns:a16="http://schemas.microsoft.com/office/drawing/2014/main" id="{0EBD204C-CBA0-4A40-B036-81FF3D9D8D7C}"/>
            </a:ext>
          </a:extLst>
        </xdr:cNvPr>
        <xdr:cNvSpPr txBox="1"/>
      </xdr:nvSpPr>
      <xdr:spPr>
        <a:xfrm>
          <a:off x="108427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71" name="直線コネクタ 670">
          <a:extLst>
            <a:ext uri="{FF2B5EF4-FFF2-40B4-BE49-F238E27FC236}">
              <a16:creationId xmlns:a16="http://schemas.microsoft.com/office/drawing/2014/main" id="{55A20563-4DA4-4912-ACBF-72754193A772}"/>
            </a:ext>
          </a:extLst>
        </xdr:cNvPr>
        <xdr:cNvCxnSpPr/>
      </xdr:nvCxnSpPr>
      <xdr:spPr>
        <a:xfrm>
          <a:off x="11207750" y="13582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72" name="テキスト ボックス 671">
          <a:extLst>
            <a:ext uri="{FF2B5EF4-FFF2-40B4-BE49-F238E27FC236}">
              <a16:creationId xmlns:a16="http://schemas.microsoft.com/office/drawing/2014/main" id="{17ADAA48-5142-48BC-A7FF-2D4CEE9E773B}"/>
            </a:ext>
          </a:extLst>
        </xdr:cNvPr>
        <xdr:cNvSpPr txBox="1"/>
      </xdr:nvSpPr>
      <xdr:spPr>
        <a:xfrm>
          <a:off x="108427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73" name="直線コネクタ 672">
          <a:extLst>
            <a:ext uri="{FF2B5EF4-FFF2-40B4-BE49-F238E27FC236}">
              <a16:creationId xmlns:a16="http://schemas.microsoft.com/office/drawing/2014/main" id="{9A8EF31C-A01C-4F4F-BED0-E0C8C7405BB1}"/>
            </a:ext>
          </a:extLst>
        </xdr:cNvPr>
        <xdr:cNvCxnSpPr/>
      </xdr:nvCxnSpPr>
      <xdr:spPr>
        <a:xfrm>
          <a:off x="11207750" y="13214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74" name="テキスト ボックス 673">
          <a:extLst>
            <a:ext uri="{FF2B5EF4-FFF2-40B4-BE49-F238E27FC236}">
              <a16:creationId xmlns:a16="http://schemas.microsoft.com/office/drawing/2014/main" id="{4EA67465-3105-454D-9459-9AD54C32DE96}"/>
            </a:ext>
          </a:extLst>
        </xdr:cNvPr>
        <xdr:cNvSpPr txBox="1"/>
      </xdr:nvSpPr>
      <xdr:spPr>
        <a:xfrm>
          <a:off x="108427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75" name="直線コネクタ 674">
          <a:extLst>
            <a:ext uri="{FF2B5EF4-FFF2-40B4-BE49-F238E27FC236}">
              <a16:creationId xmlns:a16="http://schemas.microsoft.com/office/drawing/2014/main" id="{274D0419-4073-4641-8298-1B9E78DC5BCE}"/>
            </a:ext>
          </a:extLst>
        </xdr:cNvPr>
        <xdr:cNvCxnSpPr/>
      </xdr:nvCxnSpPr>
      <xdr:spPr>
        <a:xfrm>
          <a:off x="11207750" y="12852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76" name="テキスト ボックス 675">
          <a:extLst>
            <a:ext uri="{FF2B5EF4-FFF2-40B4-BE49-F238E27FC236}">
              <a16:creationId xmlns:a16="http://schemas.microsoft.com/office/drawing/2014/main" id="{B4EAEF61-425A-42F2-895E-A5FE45D3628B}"/>
            </a:ext>
          </a:extLst>
        </xdr:cNvPr>
        <xdr:cNvSpPr txBox="1"/>
      </xdr:nvSpPr>
      <xdr:spPr>
        <a:xfrm>
          <a:off x="10842791" y="1271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77" name="直線コネクタ 676">
          <a:extLst>
            <a:ext uri="{FF2B5EF4-FFF2-40B4-BE49-F238E27FC236}">
              <a16:creationId xmlns:a16="http://schemas.microsoft.com/office/drawing/2014/main" id="{D5702D71-9E56-4B78-9677-24A2D58C4C04}"/>
            </a:ext>
          </a:extLst>
        </xdr:cNvPr>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78" name="テキスト ボックス 677">
          <a:extLst>
            <a:ext uri="{FF2B5EF4-FFF2-40B4-BE49-F238E27FC236}">
              <a16:creationId xmlns:a16="http://schemas.microsoft.com/office/drawing/2014/main" id="{9F17BAFC-0EC2-456E-8074-206314D7E130}"/>
            </a:ext>
          </a:extLst>
        </xdr:cNvPr>
        <xdr:cNvSpPr txBox="1"/>
      </xdr:nvSpPr>
      <xdr:spPr>
        <a:xfrm>
          <a:off x="10906911" y="123482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79" name="【消防施設】&#10;有形固定資産減価償却率グラフ枠">
          <a:extLst>
            <a:ext uri="{FF2B5EF4-FFF2-40B4-BE49-F238E27FC236}">
              <a16:creationId xmlns:a16="http://schemas.microsoft.com/office/drawing/2014/main" id="{84EBE05D-5331-48D2-B22C-C301DE8D78E3}"/>
            </a:ext>
          </a:extLst>
        </xdr:cNvPr>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47625</xdr:rowOff>
    </xdr:to>
    <xdr:cxnSp macro="">
      <xdr:nvCxnSpPr>
        <xdr:cNvPr id="680" name="直線コネクタ 679">
          <a:extLst>
            <a:ext uri="{FF2B5EF4-FFF2-40B4-BE49-F238E27FC236}">
              <a16:creationId xmlns:a16="http://schemas.microsoft.com/office/drawing/2014/main" id="{DDF674F7-DCFA-4D60-8A10-2160C7638801}"/>
            </a:ext>
          </a:extLst>
        </xdr:cNvPr>
        <xdr:cNvCxnSpPr/>
      </xdr:nvCxnSpPr>
      <xdr:spPr>
        <a:xfrm flipV="1">
          <a:off x="14699614" y="1285240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51452</xdr:rowOff>
    </xdr:from>
    <xdr:ext cx="405111" cy="259045"/>
    <xdr:sp macro="" textlink="">
      <xdr:nvSpPr>
        <xdr:cNvPr id="681" name="【消防施設】&#10;有形固定資産減価償却率最小値テキスト">
          <a:extLst>
            <a:ext uri="{FF2B5EF4-FFF2-40B4-BE49-F238E27FC236}">
              <a16:creationId xmlns:a16="http://schemas.microsoft.com/office/drawing/2014/main" id="{61E6C37E-1BEA-4F53-81EC-29F04AE443DC}"/>
            </a:ext>
          </a:extLst>
        </xdr:cNvPr>
        <xdr:cNvSpPr txBox="1"/>
      </xdr:nvSpPr>
      <xdr:spPr>
        <a:xfrm>
          <a:off x="14738350" y="14256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47625</xdr:rowOff>
    </xdr:from>
    <xdr:to>
      <xdr:col>86</xdr:col>
      <xdr:colOff>25400</xdr:colOff>
      <xdr:row>86</xdr:row>
      <xdr:rowOff>47625</xdr:rowOff>
    </xdr:to>
    <xdr:cxnSp macro="">
      <xdr:nvCxnSpPr>
        <xdr:cNvPr id="682" name="直線コネクタ 681">
          <a:extLst>
            <a:ext uri="{FF2B5EF4-FFF2-40B4-BE49-F238E27FC236}">
              <a16:creationId xmlns:a16="http://schemas.microsoft.com/office/drawing/2014/main" id="{9A3E36FD-C3BD-43A4-A2AE-F542181D533F}"/>
            </a:ext>
          </a:extLst>
        </xdr:cNvPr>
        <xdr:cNvCxnSpPr/>
      </xdr:nvCxnSpPr>
      <xdr:spPr>
        <a:xfrm>
          <a:off x="14611350" y="1425257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05111" cy="259045"/>
    <xdr:sp macro="" textlink="">
      <xdr:nvSpPr>
        <xdr:cNvPr id="683" name="【消防施設】&#10;有形固定資産減価償却率最大値テキスト">
          <a:extLst>
            <a:ext uri="{FF2B5EF4-FFF2-40B4-BE49-F238E27FC236}">
              <a16:creationId xmlns:a16="http://schemas.microsoft.com/office/drawing/2014/main" id="{1BD0F79C-8DB4-431B-8BD4-49B853D588D2}"/>
            </a:ext>
          </a:extLst>
        </xdr:cNvPr>
        <xdr:cNvSpPr txBox="1"/>
      </xdr:nvSpPr>
      <xdr:spPr>
        <a:xfrm>
          <a:off x="14738350" y="12633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84" name="直線コネクタ 683">
          <a:extLst>
            <a:ext uri="{FF2B5EF4-FFF2-40B4-BE49-F238E27FC236}">
              <a16:creationId xmlns:a16="http://schemas.microsoft.com/office/drawing/2014/main" id="{7067067F-471D-42C9-AAD0-577C6054BCF8}"/>
            </a:ext>
          </a:extLst>
        </xdr:cNvPr>
        <xdr:cNvCxnSpPr/>
      </xdr:nvCxnSpPr>
      <xdr:spPr>
        <a:xfrm>
          <a:off x="14611350" y="128524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133366</xdr:rowOff>
    </xdr:from>
    <xdr:ext cx="405111" cy="259045"/>
    <xdr:sp macro="" textlink="">
      <xdr:nvSpPr>
        <xdr:cNvPr id="685" name="【消防施設】&#10;有形固定資産減価償却率平均値テキスト">
          <a:extLst>
            <a:ext uri="{FF2B5EF4-FFF2-40B4-BE49-F238E27FC236}">
              <a16:creationId xmlns:a16="http://schemas.microsoft.com/office/drawing/2014/main" id="{A033564E-D21F-46FA-9C47-AD4A531A179D}"/>
            </a:ext>
          </a:extLst>
        </xdr:cNvPr>
        <xdr:cNvSpPr txBox="1"/>
      </xdr:nvSpPr>
      <xdr:spPr>
        <a:xfrm>
          <a:off x="14738350" y="13512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154939</xdr:rowOff>
    </xdr:from>
    <xdr:to>
      <xdr:col>85</xdr:col>
      <xdr:colOff>177800</xdr:colOff>
      <xdr:row>82</xdr:row>
      <xdr:rowOff>85089</xdr:rowOff>
    </xdr:to>
    <xdr:sp macro="" textlink="">
      <xdr:nvSpPr>
        <xdr:cNvPr id="686" name="フローチャート: 判断 685">
          <a:extLst>
            <a:ext uri="{FF2B5EF4-FFF2-40B4-BE49-F238E27FC236}">
              <a16:creationId xmlns:a16="http://schemas.microsoft.com/office/drawing/2014/main" id="{489734C4-76E7-4FE2-81B0-B94B2D99F18E}"/>
            </a:ext>
          </a:extLst>
        </xdr:cNvPr>
        <xdr:cNvSpPr/>
      </xdr:nvSpPr>
      <xdr:spPr>
        <a:xfrm>
          <a:off x="14649450" y="1353438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151130</xdr:rowOff>
    </xdr:from>
    <xdr:to>
      <xdr:col>81</xdr:col>
      <xdr:colOff>101600</xdr:colOff>
      <xdr:row>82</xdr:row>
      <xdr:rowOff>81280</xdr:rowOff>
    </xdr:to>
    <xdr:sp macro="" textlink="">
      <xdr:nvSpPr>
        <xdr:cNvPr id="687" name="フローチャート: 判断 686">
          <a:extLst>
            <a:ext uri="{FF2B5EF4-FFF2-40B4-BE49-F238E27FC236}">
              <a16:creationId xmlns:a16="http://schemas.microsoft.com/office/drawing/2014/main" id="{492911DE-43AE-44E8-A648-50C9397F745B}"/>
            </a:ext>
          </a:extLst>
        </xdr:cNvPr>
        <xdr:cNvSpPr/>
      </xdr:nvSpPr>
      <xdr:spPr>
        <a:xfrm>
          <a:off x="13887450" y="135305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160655</xdr:rowOff>
    </xdr:from>
    <xdr:to>
      <xdr:col>76</xdr:col>
      <xdr:colOff>165100</xdr:colOff>
      <xdr:row>82</xdr:row>
      <xdr:rowOff>90805</xdr:rowOff>
    </xdr:to>
    <xdr:sp macro="" textlink="">
      <xdr:nvSpPr>
        <xdr:cNvPr id="688" name="フローチャート: 判断 687">
          <a:extLst>
            <a:ext uri="{FF2B5EF4-FFF2-40B4-BE49-F238E27FC236}">
              <a16:creationId xmlns:a16="http://schemas.microsoft.com/office/drawing/2014/main" id="{FE5B85B0-EA75-4FDC-A33D-78A27AD71088}"/>
            </a:ext>
          </a:extLst>
        </xdr:cNvPr>
        <xdr:cNvSpPr/>
      </xdr:nvSpPr>
      <xdr:spPr>
        <a:xfrm>
          <a:off x="13093700" y="1354010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151130</xdr:rowOff>
    </xdr:from>
    <xdr:to>
      <xdr:col>72</xdr:col>
      <xdr:colOff>38100</xdr:colOff>
      <xdr:row>82</xdr:row>
      <xdr:rowOff>81280</xdr:rowOff>
    </xdr:to>
    <xdr:sp macro="" textlink="">
      <xdr:nvSpPr>
        <xdr:cNvPr id="689" name="フローチャート: 判断 688">
          <a:extLst>
            <a:ext uri="{FF2B5EF4-FFF2-40B4-BE49-F238E27FC236}">
              <a16:creationId xmlns:a16="http://schemas.microsoft.com/office/drawing/2014/main" id="{DC58B027-182D-4F2F-AF54-B1B69AA5BD05}"/>
            </a:ext>
          </a:extLst>
        </xdr:cNvPr>
        <xdr:cNvSpPr/>
      </xdr:nvSpPr>
      <xdr:spPr>
        <a:xfrm>
          <a:off x="12299950" y="1353058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128270</xdr:rowOff>
    </xdr:from>
    <xdr:to>
      <xdr:col>67</xdr:col>
      <xdr:colOff>101600</xdr:colOff>
      <xdr:row>82</xdr:row>
      <xdr:rowOff>58420</xdr:rowOff>
    </xdr:to>
    <xdr:sp macro="" textlink="">
      <xdr:nvSpPr>
        <xdr:cNvPr id="690" name="フローチャート: 判断 689">
          <a:extLst>
            <a:ext uri="{FF2B5EF4-FFF2-40B4-BE49-F238E27FC236}">
              <a16:creationId xmlns:a16="http://schemas.microsoft.com/office/drawing/2014/main" id="{FC734D64-3DF7-44DA-BAE8-CFAC5EC001FE}"/>
            </a:ext>
          </a:extLst>
        </xdr:cNvPr>
        <xdr:cNvSpPr/>
      </xdr:nvSpPr>
      <xdr:spPr>
        <a:xfrm>
          <a:off x="11487150" y="135077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1" name="テキスト ボックス 690">
          <a:extLst>
            <a:ext uri="{FF2B5EF4-FFF2-40B4-BE49-F238E27FC236}">
              <a16:creationId xmlns:a16="http://schemas.microsoft.com/office/drawing/2014/main" id="{E889BD3C-CF5D-49F0-B61C-A8A0A7756D0C}"/>
            </a:ext>
          </a:extLst>
        </xdr:cNvPr>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2" name="テキスト ボックス 691">
          <a:extLst>
            <a:ext uri="{FF2B5EF4-FFF2-40B4-BE49-F238E27FC236}">
              <a16:creationId xmlns:a16="http://schemas.microsoft.com/office/drawing/2014/main" id="{141F99A6-CA2F-4A54-B6DE-7E056AD1906D}"/>
            </a:ext>
          </a:extLst>
        </xdr:cNvPr>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3" name="テキスト ボックス 692">
          <a:extLst>
            <a:ext uri="{FF2B5EF4-FFF2-40B4-BE49-F238E27FC236}">
              <a16:creationId xmlns:a16="http://schemas.microsoft.com/office/drawing/2014/main" id="{EAF42D37-BFFB-490C-BD67-026CF108E58E}"/>
            </a:ext>
          </a:extLst>
        </xdr:cNvPr>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4" name="テキスト ボックス 693">
          <a:extLst>
            <a:ext uri="{FF2B5EF4-FFF2-40B4-BE49-F238E27FC236}">
              <a16:creationId xmlns:a16="http://schemas.microsoft.com/office/drawing/2014/main" id="{D6680F9B-5C43-40E4-B883-B5D81569ADC5}"/>
            </a:ext>
          </a:extLst>
        </xdr:cNvPr>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5" name="テキスト ボックス 694">
          <a:extLst>
            <a:ext uri="{FF2B5EF4-FFF2-40B4-BE49-F238E27FC236}">
              <a16:creationId xmlns:a16="http://schemas.microsoft.com/office/drawing/2014/main" id="{996F9B0B-23BA-47C5-8013-8FECEAEAB0CD}"/>
            </a:ext>
          </a:extLst>
        </xdr:cNvPr>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168275</xdr:rowOff>
    </xdr:from>
    <xdr:to>
      <xdr:col>76</xdr:col>
      <xdr:colOff>165100</xdr:colOff>
      <xdr:row>83</xdr:row>
      <xdr:rowOff>98425</xdr:rowOff>
    </xdr:to>
    <xdr:sp macro="" textlink="">
      <xdr:nvSpPr>
        <xdr:cNvPr id="696" name="楕円 695">
          <a:extLst>
            <a:ext uri="{FF2B5EF4-FFF2-40B4-BE49-F238E27FC236}">
              <a16:creationId xmlns:a16="http://schemas.microsoft.com/office/drawing/2014/main" id="{DAB18DA4-3575-47ED-9154-759DAB3D067F}"/>
            </a:ext>
          </a:extLst>
        </xdr:cNvPr>
        <xdr:cNvSpPr/>
      </xdr:nvSpPr>
      <xdr:spPr>
        <a:xfrm>
          <a:off x="13093700" y="1370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168275</xdr:rowOff>
    </xdr:from>
    <xdr:to>
      <xdr:col>72</xdr:col>
      <xdr:colOff>38100</xdr:colOff>
      <xdr:row>83</xdr:row>
      <xdr:rowOff>98425</xdr:rowOff>
    </xdr:to>
    <xdr:sp macro="" textlink="">
      <xdr:nvSpPr>
        <xdr:cNvPr id="697" name="楕円 696">
          <a:extLst>
            <a:ext uri="{FF2B5EF4-FFF2-40B4-BE49-F238E27FC236}">
              <a16:creationId xmlns:a16="http://schemas.microsoft.com/office/drawing/2014/main" id="{EFFC0045-B5EE-4E4A-84A2-91FCFCC95AB4}"/>
            </a:ext>
          </a:extLst>
        </xdr:cNvPr>
        <xdr:cNvSpPr/>
      </xdr:nvSpPr>
      <xdr:spPr>
        <a:xfrm>
          <a:off x="12299950" y="1370647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47625</xdr:rowOff>
    </xdr:from>
    <xdr:to>
      <xdr:col>76</xdr:col>
      <xdr:colOff>114300</xdr:colOff>
      <xdr:row>83</xdr:row>
      <xdr:rowOff>47625</xdr:rowOff>
    </xdr:to>
    <xdr:cxnSp macro="">
      <xdr:nvCxnSpPr>
        <xdr:cNvPr id="698" name="直線コネクタ 697">
          <a:extLst>
            <a:ext uri="{FF2B5EF4-FFF2-40B4-BE49-F238E27FC236}">
              <a16:creationId xmlns:a16="http://schemas.microsoft.com/office/drawing/2014/main" id="{4DE085B9-82D1-4E2E-B8A4-9486D46385F1}"/>
            </a:ext>
          </a:extLst>
        </xdr:cNvPr>
        <xdr:cNvCxnSpPr/>
      </xdr:nvCxnSpPr>
      <xdr:spPr>
        <a:xfrm>
          <a:off x="12344400" y="13757275"/>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137795</xdr:rowOff>
    </xdr:from>
    <xdr:to>
      <xdr:col>67</xdr:col>
      <xdr:colOff>101600</xdr:colOff>
      <xdr:row>83</xdr:row>
      <xdr:rowOff>67945</xdr:rowOff>
    </xdr:to>
    <xdr:sp macro="" textlink="">
      <xdr:nvSpPr>
        <xdr:cNvPr id="699" name="楕円 698">
          <a:extLst>
            <a:ext uri="{FF2B5EF4-FFF2-40B4-BE49-F238E27FC236}">
              <a16:creationId xmlns:a16="http://schemas.microsoft.com/office/drawing/2014/main" id="{1B9FCF47-6C8F-4637-978F-B993D9757FD5}"/>
            </a:ext>
          </a:extLst>
        </xdr:cNvPr>
        <xdr:cNvSpPr/>
      </xdr:nvSpPr>
      <xdr:spPr>
        <a:xfrm>
          <a:off x="11487150" y="1368234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17145</xdr:rowOff>
    </xdr:from>
    <xdr:to>
      <xdr:col>71</xdr:col>
      <xdr:colOff>177800</xdr:colOff>
      <xdr:row>83</xdr:row>
      <xdr:rowOff>47625</xdr:rowOff>
    </xdr:to>
    <xdr:cxnSp macro="">
      <xdr:nvCxnSpPr>
        <xdr:cNvPr id="700" name="直線コネクタ 699">
          <a:extLst>
            <a:ext uri="{FF2B5EF4-FFF2-40B4-BE49-F238E27FC236}">
              <a16:creationId xmlns:a16="http://schemas.microsoft.com/office/drawing/2014/main" id="{AE54AF40-9709-4E01-B9CD-2530E1E4CA92}"/>
            </a:ext>
          </a:extLst>
        </xdr:cNvPr>
        <xdr:cNvCxnSpPr/>
      </xdr:nvCxnSpPr>
      <xdr:spPr>
        <a:xfrm>
          <a:off x="11537950" y="13726795"/>
          <a:ext cx="80645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97807</xdr:rowOff>
    </xdr:from>
    <xdr:ext cx="405111" cy="259045"/>
    <xdr:sp macro="" textlink="">
      <xdr:nvSpPr>
        <xdr:cNvPr id="701" name="n_1aveValue【消防施設】&#10;有形固定資産減価償却率">
          <a:extLst>
            <a:ext uri="{FF2B5EF4-FFF2-40B4-BE49-F238E27FC236}">
              <a16:creationId xmlns:a16="http://schemas.microsoft.com/office/drawing/2014/main" id="{06D6556C-0EE1-435B-B76A-ECE770C6235B}"/>
            </a:ext>
          </a:extLst>
        </xdr:cNvPr>
        <xdr:cNvSpPr txBox="1"/>
      </xdr:nvSpPr>
      <xdr:spPr>
        <a:xfrm>
          <a:off x="13742044" y="1331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107332</xdr:rowOff>
    </xdr:from>
    <xdr:ext cx="405111" cy="259045"/>
    <xdr:sp macro="" textlink="">
      <xdr:nvSpPr>
        <xdr:cNvPr id="702" name="n_2aveValue【消防施設】&#10;有形固定資産減価償却率">
          <a:extLst>
            <a:ext uri="{FF2B5EF4-FFF2-40B4-BE49-F238E27FC236}">
              <a16:creationId xmlns:a16="http://schemas.microsoft.com/office/drawing/2014/main" id="{C4CA2D44-4E69-4EEB-8A78-F7AB7769EC8A}"/>
            </a:ext>
          </a:extLst>
        </xdr:cNvPr>
        <xdr:cNvSpPr txBox="1"/>
      </xdr:nvSpPr>
      <xdr:spPr>
        <a:xfrm>
          <a:off x="12960994" y="13321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97807</xdr:rowOff>
    </xdr:from>
    <xdr:ext cx="405111" cy="259045"/>
    <xdr:sp macro="" textlink="">
      <xdr:nvSpPr>
        <xdr:cNvPr id="703" name="n_3aveValue【消防施設】&#10;有形固定資産減価償却率">
          <a:extLst>
            <a:ext uri="{FF2B5EF4-FFF2-40B4-BE49-F238E27FC236}">
              <a16:creationId xmlns:a16="http://schemas.microsoft.com/office/drawing/2014/main" id="{68B3D314-B149-4B56-BA65-EEDA26B851E3}"/>
            </a:ext>
          </a:extLst>
        </xdr:cNvPr>
        <xdr:cNvSpPr txBox="1"/>
      </xdr:nvSpPr>
      <xdr:spPr>
        <a:xfrm>
          <a:off x="12167244" y="1331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74947</xdr:rowOff>
    </xdr:from>
    <xdr:ext cx="405111" cy="259045"/>
    <xdr:sp macro="" textlink="">
      <xdr:nvSpPr>
        <xdr:cNvPr id="704" name="n_4aveValue【消防施設】&#10;有形固定資産減価償却率">
          <a:extLst>
            <a:ext uri="{FF2B5EF4-FFF2-40B4-BE49-F238E27FC236}">
              <a16:creationId xmlns:a16="http://schemas.microsoft.com/office/drawing/2014/main" id="{859F6A71-2A9A-4807-B3F2-78E7E717C09A}"/>
            </a:ext>
          </a:extLst>
        </xdr:cNvPr>
        <xdr:cNvSpPr txBox="1"/>
      </xdr:nvSpPr>
      <xdr:spPr>
        <a:xfrm>
          <a:off x="11354444" y="13289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89552</xdr:rowOff>
    </xdr:from>
    <xdr:ext cx="405111" cy="259045"/>
    <xdr:sp macro="" textlink="">
      <xdr:nvSpPr>
        <xdr:cNvPr id="705" name="n_2mainValue【消防施設】&#10;有形固定資産減価償却率">
          <a:extLst>
            <a:ext uri="{FF2B5EF4-FFF2-40B4-BE49-F238E27FC236}">
              <a16:creationId xmlns:a16="http://schemas.microsoft.com/office/drawing/2014/main" id="{A0417C51-4175-4AF4-B827-793870252492}"/>
            </a:ext>
          </a:extLst>
        </xdr:cNvPr>
        <xdr:cNvSpPr txBox="1"/>
      </xdr:nvSpPr>
      <xdr:spPr>
        <a:xfrm>
          <a:off x="12960994" y="13799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89552</xdr:rowOff>
    </xdr:from>
    <xdr:ext cx="405111" cy="259045"/>
    <xdr:sp macro="" textlink="">
      <xdr:nvSpPr>
        <xdr:cNvPr id="706" name="n_3mainValue【消防施設】&#10;有形固定資産減価償却率">
          <a:extLst>
            <a:ext uri="{FF2B5EF4-FFF2-40B4-BE49-F238E27FC236}">
              <a16:creationId xmlns:a16="http://schemas.microsoft.com/office/drawing/2014/main" id="{81EA44DE-63FD-4B8D-8CA3-731614D90593}"/>
            </a:ext>
          </a:extLst>
        </xdr:cNvPr>
        <xdr:cNvSpPr txBox="1"/>
      </xdr:nvSpPr>
      <xdr:spPr>
        <a:xfrm>
          <a:off x="12167244" y="13799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59072</xdr:rowOff>
    </xdr:from>
    <xdr:ext cx="405111" cy="259045"/>
    <xdr:sp macro="" textlink="">
      <xdr:nvSpPr>
        <xdr:cNvPr id="707" name="n_4mainValue【消防施設】&#10;有形固定資産減価償却率">
          <a:extLst>
            <a:ext uri="{FF2B5EF4-FFF2-40B4-BE49-F238E27FC236}">
              <a16:creationId xmlns:a16="http://schemas.microsoft.com/office/drawing/2014/main" id="{1E51F980-F912-4FA0-9156-C622C2D0569F}"/>
            </a:ext>
          </a:extLst>
        </xdr:cNvPr>
        <xdr:cNvSpPr txBox="1"/>
      </xdr:nvSpPr>
      <xdr:spPr>
        <a:xfrm>
          <a:off x="11354444" y="13768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08" name="正方形/長方形 707">
          <a:extLst>
            <a:ext uri="{FF2B5EF4-FFF2-40B4-BE49-F238E27FC236}">
              <a16:creationId xmlns:a16="http://schemas.microsoft.com/office/drawing/2014/main" id="{FC2C95D3-3E62-44FB-B2D0-05B82CC2B8DB}"/>
            </a:ext>
          </a:extLst>
        </xdr:cNvPr>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09" name="正方形/長方形 708">
          <a:extLst>
            <a:ext uri="{FF2B5EF4-FFF2-40B4-BE49-F238E27FC236}">
              <a16:creationId xmlns:a16="http://schemas.microsoft.com/office/drawing/2014/main" id="{3173267F-EA3F-4EBA-95E6-85718533C27C}"/>
            </a:ext>
          </a:extLst>
        </xdr:cNvPr>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0" name="正方形/長方形 709">
          <a:extLst>
            <a:ext uri="{FF2B5EF4-FFF2-40B4-BE49-F238E27FC236}">
              <a16:creationId xmlns:a16="http://schemas.microsoft.com/office/drawing/2014/main" id="{0C4157C6-2B47-42E7-9E4B-A77ED852426F}"/>
            </a:ext>
          </a:extLst>
        </xdr:cNvPr>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1" name="正方形/長方形 710">
          <a:extLst>
            <a:ext uri="{FF2B5EF4-FFF2-40B4-BE49-F238E27FC236}">
              <a16:creationId xmlns:a16="http://schemas.microsoft.com/office/drawing/2014/main" id="{0E8963D9-1CC5-4778-9D89-2082BDE99722}"/>
            </a:ext>
          </a:extLst>
        </xdr:cNvPr>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2" name="正方形/長方形 711">
          <a:extLst>
            <a:ext uri="{FF2B5EF4-FFF2-40B4-BE49-F238E27FC236}">
              <a16:creationId xmlns:a16="http://schemas.microsoft.com/office/drawing/2014/main" id="{C82A7724-D218-4D36-88DB-9FD6E43AFFE2}"/>
            </a:ext>
          </a:extLst>
        </xdr:cNvPr>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3" name="正方形/長方形 712">
          <a:extLst>
            <a:ext uri="{FF2B5EF4-FFF2-40B4-BE49-F238E27FC236}">
              <a16:creationId xmlns:a16="http://schemas.microsoft.com/office/drawing/2014/main" id="{38E6EDDD-8ECA-41BD-A326-410964355FDC}"/>
            </a:ext>
          </a:extLst>
        </xdr:cNvPr>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4" name="正方形/長方形 713">
          <a:extLst>
            <a:ext uri="{FF2B5EF4-FFF2-40B4-BE49-F238E27FC236}">
              <a16:creationId xmlns:a16="http://schemas.microsoft.com/office/drawing/2014/main" id="{B6900F92-C4B9-4D52-893B-88E7161B238C}"/>
            </a:ext>
          </a:extLst>
        </xdr:cNvPr>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5" name="正方形/長方形 714">
          <a:extLst>
            <a:ext uri="{FF2B5EF4-FFF2-40B4-BE49-F238E27FC236}">
              <a16:creationId xmlns:a16="http://schemas.microsoft.com/office/drawing/2014/main" id="{7DC24D38-FF50-4F9A-9101-3B726B29F256}"/>
            </a:ext>
          </a:extLst>
        </xdr:cNvPr>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16" name="テキスト ボックス 715">
          <a:extLst>
            <a:ext uri="{FF2B5EF4-FFF2-40B4-BE49-F238E27FC236}">
              <a16:creationId xmlns:a16="http://schemas.microsoft.com/office/drawing/2014/main" id="{695A0280-60B1-4A90-8A4D-DBAAD0D6AEE2}"/>
            </a:ext>
          </a:extLst>
        </xdr:cNvPr>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17" name="直線コネクタ 716">
          <a:extLst>
            <a:ext uri="{FF2B5EF4-FFF2-40B4-BE49-F238E27FC236}">
              <a16:creationId xmlns:a16="http://schemas.microsoft.com/office/drawing/2014/main" id="{EF2A7B1F-DDEB-42D3-A4B0-C8A24F886EF7}"/>
            </a:ext>
          </a:extLst>
        </xdr:cNvPr>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18" name="直線コネクタ 717">
          <a:extLst>
            <a:ext uri="{FF2B5EF4-FFF2-40B4-BE49-F238E27FC236}">
              <a16:creationId xmlns:a16="http://schemas.microsoft.com/office/drawing/2014/main" id="{89A04CCB-3180-4E71-82A2-949CC8FC42E8}"/>
            </a:ext>
          </a:extLst>
        </xdr:cNvPr>
        <xdr:cNvCxnSpPr/>
      </xdr:nvCxnSpPr>
      <xdr:spPr>
        <a:xfrm>
          <a:off x="16459200" y="143673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19" name="テキスト ボックス 718">
          <a:extLst>
            <a:ext uri="{FF2B5EF4-FFF2-40B4-BE49-F238E27FC236}">
              <a16:creationId xmlns:a16="http://schemas.microsoft.com/office/drawing/2014/main" id="{5D8E7BDC-C8D3-4131-B59E-686DD4518A5B}"/>
            </a:ext>
          </a:extLst>
        </xdr:cNvPr>
        <xdr:cNvSpPr txBox="1"/>
      </xdr:nvSpPr>
      <xdr:spPr>
        <a:xfrm>
          <a:off x="1604917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20" name="直線コネクタ 719">
          <a:extLst>
            <a:ext uri="{FF2B5EF4-FFF2-40B4-BE49-F238E27FC236}">
              <a16:creationId xmlns:a16="http://schemas.microsoft.com/office/drawing/2014/main" id="{D36B3173-7229-4B36-AC09-45D8CA08A956}"/>
            </a:ext>
          </a:extLst>
        </xdr:cNvPr>
        <xdr:cNvCxnSpPr/>
      </xdr:nvCxnSpPr>
      <xdr:spPr>
        <a:xfrm>
          <a:off x="16459200" y="140534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21" name="テキスト ボックス 720">
          <a:extLst>
            <a:ext uri="{FF2B5EF4-FFF2-40B4-BE49-F238E27FC236}">
              <a16:creationId xmlns:a16="http://schemas.microsoft.com/office/drawing/2014/main" id="{60BFB9D9-E877-4ED3-8EC9-BDA3A8342693}"/>
            </a:ext>
          </a:extLst>
        </xdr:cNvPr>
        <xdr:cNvSpPr txBox="1"/>
      </xdr:nvSpPr>
      <xdr:spPr>
        <a:xfrm>
          <a:off x="16049171" y="139175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22" name="直線コネクタ 721">
          <a:extLst>
            <a:ext uri="{FF2B5EF4-FFF2-40B4-BE49-F238E27FC236}">
              <a16:creationId xmlns:a16="http://schemas.microsoft.com/office/drawing/2014/main" id="{36C3EE0C-0071-457C-8505-4B770863B7ED}"/>
            </a:ext>
          </a:extLst>
        </xdr:cNvPr>
        <xdr:cNvCxnSpPr/>
      </xdr:nvCxnSpPr>
      <xdr:spPr>
        <a:xfrm>
          <a:off x="16459200" y="137395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23" name="テキスト ボックス 722">
          <a:extLst>
            <a:ext uri="{FF2B5EF4-FFF2-40B4-BE49-F238E27FC236}">
              <a16:creationId xmlns:a16="http://schemas.microsoft.com/office/drawing/2014/main" id="{7AAD810B-EA98-484E-85BD-F73018115B2A}"/>
            </a:ext>
          </a:extLst>
        </xdr:cNvPr>
        <xdr:cNvSpPr txBox="1"/>
      </xdr:nvSpPr>
      <xdr:spPr>
        <a:xfrm>
          <a:off x="16049171" y="136037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24" name="直線コネクタ 723">
          <a:extLst>
            <a:ext uri="{FF2B5EF4-FFF2-40B4-BE49-F238E27FC236}">
              <a16:creationId xmlns:a16="http://schemas.microsoft.com/office/drawing/2014/main" id="{FB5CC560-24E6-4D79-88C2-D928B4A43044}"/>
            </a:ext>
          </a:extLst>
        </xdr:cNvPr>
        <xdr:cNvCxnSpPr/>
      </xdr:nvCxnSpPr>
      <xdr:spPr>
        <a:xfrm>
          <a:off x="16459200" y="134257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25" name="テキスト ボックス 724">
          <a:extLst>
            <a:ext uri="{FF2B5EF4-FFF2-40B4-BE49-F238E27FC236}">
              <a16:creationId xmlns:a16="http://schemas.microsoft.com/office/drawing/2014/main" id="{9D88E200-F17F-4911-8EE2-1A51012CCF0A}"/>
            </a:ext>
          </a:extLst>
        </xdr:cNvPr>
        <xdr:cNvSpPr txBox="1"/>
      </xdr:nvSpPr>
      <xdr:spPr>
        <a:xfrm>
          <a:off x="16049171" y="132898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26" name="直線コネクタ 725">
          <a:extLst>
            <a:ext uri="{FF2B5EF4-FFF2-40B4-BE49-F238E27FC236}">
              <a16:creationId xmlns:a16="http://schemas.microsoft.com/office/drawing/2014/main" id="{CA2C9C8A-4369-4AE5-B5E0-17C37FA6AF3B}"/>
            </a:ext>
          </a:extLst>
        </xdr:cNvPr>
        <xdr:cNvCxnSpPr/>
      </xdr:nvCxnSpPr>
      <xdr:spPr>
        <a:xfrm>
          <a:off x="16459200" y="131118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27" name="テキスト ボックス 726">
          <a:extLst>
            <a:ext uri="{FF2B5EF4-FFF2-40B4-BE49-F238E27FC236}">
              <a16:creationId xmlns:a16="http://schemas.microsoft.com/office/drawing/2014/main" id="{7A76E30E-FEB5-4B59-812E-3BFCC891E425}"/>
            </a:ext>
          </a:extLst>
        </xdr:cNvPr>
        <xdr:cNvSpPr txBox="1"/>
      </xdr:nvSpPr>
      <xdr:spPr>
        <a:xfrm>
          <a:off x="16049171" y="129759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28" name="直線コネクタ 727">
          <a:extLst>
            <a:ext uri="{FF2B5EF4-FFF2-40B4-BE49-F238E27FC236}">
              <a16:creationId xmlns:a16="http://schemas.microsoft.com/office/drawing/2014/main" id="{BECC85CB-AE43-4E06-A1B9-E2DFE1D3A959}"/>
            </a:ext>
          </a:extLst>
        </xdr:cNvPr>
        <xdr:cNvCxnSpPr/>
      </xdr:nvCxnSpPr>
      <xdr:spPr>
        <a:xfrm>
          <a:off x="16459200" y="127979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29" name="テキスト ボックス 728">
          <a:extLst>
            <a:ext uri="{FF2B5EF4-FFF2-40B4-BE49-F238E27FC236}">
              <a16:creationId xmlns:a16="http://schemas.microsoft.com/office/drawing/2014/main" id="{7885061C-A1CF-4314-A467-3F0C29844553}"/>
            </a:ext>
          </a:extLst>
        </xdr:cNvPr>
        <xdr:cNvSpPr txBox="1"/>
      </xdr:nvSpPr>
      <xdr:spPr>
        <a:xfrm>
          <a:off x="16049171" y="126620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0" name="直線コネクタ 729">
          <a:extLst>
            <a:ext uri="{FF2B5EF4-FFF2-40B4-BE49-F238E27FC236}">
              <a16:creationId xmlns:a16="http://schemas.microsoft.com/office/drawing/2014/main" id="{CC02818D-A127-4181-B262-A51DF9BA73F5}"/>
            </a:ext>
          </a:extLst>
        </xdr:cNvPr>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1" name="テキスト ボックス 730">
          <a:extLst>
            <a:ext uri="{FF2B5EF4-FFF2-40B4-BE49-F238E27FC236}">
              <a16:creationId xmlns:a16="http://schemas.microsoft.com/office/drawing/2014/main" id="{38B9B919-D406-4CE2-833F-03658F612034}"/>
            </a:ext>
          </a:extLst>
        </xdr:cNvPr>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2" name="【消防施設】&#10;一人当たり面積グラフ枠">
          <a:extLst>
            <a:ext uri="{FF2B5EF4-FFF2-40B4-BE49-F238E27FC236}">
              <a16:creationId xmlns:a16="http://schemas.microsoft.com/office/drawing/2014/main" id="{F02420F4-9BA7-47FA-8725-393E8FA6B474}"/>
            </a:ext>
          </a:extLst>
        </xdr:cNvPr>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89263</xdr:rowOff>
    </xdr:from>
    <xdr:to>
      <xdr:col>116</xdr:col>
      <xdr:colOff>62864</xdr:colOff>
      <xdr:row>86</xdr:row>
      <xdr:rowOff>149134</xdr:rowOff>
    </xdr:to>
    <xdr:cxnSp macro="">
      <xdr:nvCxnSpPr>
        <xdr:cNvPr id="733" name="直線コネクタ 732">
          <a:extLst>
            <a:ext uri="{FF2B5EF4-FFF2-40B4-BE49-F238E27FC236}">
              <a16:creationId xmlns:a16="http://schemas.microsoft.com/office/drawing/2014/main" id="{C1166166-6978-4D39-9879-0AD35DE19D48}"/>
            </a:ext>
          </a:extLst>
        </xdr:cNvPr>
        <xdr:cNvCxnSpPr/>
      </xdr:nvCxnSpPr>
      <xdr:spPr>
        <a:xfrm flipV="1">
          <a:off x="19951064" y="12973413"/>
          <a:ext cx="0" cy="1380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152961</xdr:rowOff>
    </xdr:from>
    <xdr:ext cx="469744" cy="259045"/>
    <xdr:sp macro="" textlink="">
      <xdr:nvSpPr>
        <xdr:cNvPr id="734" name="【消防施設】&#10;一人当たり面積最小値テキスト">
          <a:extLst>
            <a:ext uri="{FF2B5EF4-FFF2-40B4-BE49-F238E27FC236}">
              <a16:creationId xmlns:a16="http://schemas.microsoft.com/office/drawing/2014/main" id="{5C2A3CE5-ED97-405E-AD7A-B7E3B6A8899F}"/>
            </a:ext>
          </a:extLst>
        </xdr:cNvPr>
        <xdr:cNvSpPr txBox="1"/>
      </xdr:nvSpPr>
      <xdr:spPr>
        <a:xfrm>
          <a:off x="19989800" y="14357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149134</xdr:rowOff>
    </xdr:from>
    <xdr:to>
      <xdr:col>116</xdr:col>
      <xdr:colOff>152400</xdr:colOff>
      <xdr:row>86</xdr:row>
      <xdr:rowOff>149134</xdr:rowOff>
    </xdr:to>
    <xdr:cxnSp macro="">
      <xdr:nvCxnSpPr>
        <xdr:cNvPr id="735" name="直線コネクタ 734">
          <a:extLst>
            <a:ext uri="{FF2B5EF4-FFF2-40B4-BE49-F238E27FC236}">
              <a16:creationId xmlns:a16="http://schemas.microsoft.com/office/drawing/2014/main" id="{65FC4FC2-A062-4386-AB80-488F6D7EB408}"/>
            </a:ext>
          </a:extLst>
        </xdr:cNvPr>
        <xdr:cNvCxnSpPr/>
      </xdr:nvCxnSpPr>
      <xdr:spPr>
        <a:xfrm>
          <a:off x="19881850" y="1435408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35940</xdr:rowOff>
    </xdr:from>
    <xdr:ext cx="469744" cy="259045"/>
    <xdr:sp macro="" textlink="">
      <xdr:nvSpPr>
        <xdr:cNvPr id="736" name="【消防施設】&#10;一人当たり面積最大値テキスト">
          <a:extLst>
            <a:ext uri="{FF2B5EF4-FFF2-40B4-BE49-F238E27FC236}">
              <a16:creationId xmlns:a16="http://schemas.microsoft.com/office/drawing/2014/main" id="{14493FFD-1AB7-43EB-8A4A-BC390272AAD8}"/>
            </a:ext>
          </a:extLst>
        </xdr:cNvPr>
        <xdr:cNvSpPr txBox="1"/>
      </xdr:nvSpPr>
      <xdr:spPr>
        <a:xfrm>
          <a:off x="19989800" y="1275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89263</xdr:rowOff>
    </xdr:from>
    <xdr:to>
      <xdr:col>116</xdr:col>
      <xdr:colOff>152400</xdr:colOff>
      <xdr:row>78</xdr:row>
      <xdr:rowOff>89263</xdr:rowOff>
    </xdr:to>
    <xdr:cxnSp macro="">
      <xdr:nvCxnSpPr>
        <xdr:cNvPr id="737" name="直線コネクタ 736">
          <a:extLst>
            <a:ext uri="{FF2B5EF4-FFF2-40B4-BE49-F238E27FC236}">
              <a16:creationId xmlns:a16="http://schemas.microsoft.com/office/drawing/2014/main" id="{2BD225BE-F15F-4C1B-8407-E62E9C1F1E63}"/>
            </a:ext>
          </a:extLst>
        </xdr:cNvPr>
        <xdr:cNvCxnSpPr/>
      </xdr:nvCxnSpPr>
      <xdr:spPr>
        <a:xfrm>
          <a:off x="19881850" y="1297341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124114</xdr:rowOff>
    </xdr:from>
    <xdr:ext cx="469744" cy="259045"/>
    <xdr:sp macro="" textlink="">
      <xdr:nvSpPr>
        <xdr:cNvPr id="738" name="【消防施設】&#10;一人当たり面積平均値テキスト">
          <a:extLst>
            <a:ext uri="{FF2B5EF4-FFF2-40B4-BE49-F238E27FC236}">
              <a16:creationId xmlns:a16="http://schemas.microsoft.com/office/drawing/2014/main" id="{D01F9243-6031-4FB2-879C-F52476BF3BC1}"/>
            </a:ext>
          </a:extLst>
        </xdr:cNvPr>
        <xdr:cNvSpPr txBox="1"/>
      </xdr:nvSpPr>
      <xdr:spPr>
        <a:xfrm>
          <a:off x="19989800" y="141639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145687</xdr:rowOff>
    </xdr:from>
    <xdr:to>
      <xdr:col>116</xdr:col>
      <xdr:colOff>114300</xdr:colOff>
      <xdr:row>86</xdr:row>
      <xdr:rowOff>75837</xdr:rowOff>
    </xdr:to>
    <xdr:sp macro="" textlink="">
      <xdr:nvSpPr>
        <xdr:cNvPr id="739" name="フローチャート: 判断 738">
          <a:extLst>
            <a:ext uri="{FF2B5EF4-FFF2-40B4-BE49-F238E27FC236}">
              <a16:creationId xmlns:a16="http://schemas.microsoft.com/office/drawing/2014/main" id="{1452712E-16F1-4634-9A9E-AFC6D472CE4E}"/>
            </a:ext>
          </a:extLst>
        </xdr:cNvPr>
        <xdr:cNvSpPr/>
      </xdr:nvSpPr>
      <xdr:spPr>
        <a:xfrm>
          <a:off x="19900900" y="1418553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153307</xdr:rowOff>
    </xdr:from>
    <xdr:to>
      <xdr:col>112</xdr:col>
      <xdr:colOff>38100</xdr:colOff>
      <xdr:row>86</xdr:row>
      <xdr:rowOff>83457</xdr:rowOff>
    </xdr:to>
    <xdr:sp macro="" textlink="">
      <xdr:nvSpPr>
        <xdr:cNvPr id="740" name="フローチャート: 判断 739">
          <a:extLst>
            <a:ext uri="{FF2B5EF4-FFF2-40B4-BE49-F238E27FC236}">
              <a16:creationId xmlns:a16="http://schemas.microsoft.com/office/drawing/2014/main" id="{8E3F269A-A57B-4821-8875-C782A722F895}"/>
            </a:ext>
          </a:extLst>
        </xdr:cNvPr>
        <xdr:cNvSpPr/>
      </xdr:nvSpPr>
      <xdr:spPr>
        <a:xfrm>
          <a:off x="19157950" y="1419315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19957</xdr:rowOff>
    </xdr:from>
    <xdr:to>
      <xdr:col>107</xdr:col>
      <xdr:colOff>101600</xdr:colOff>
      <xdr:row>86</xdr:row>
      <xdr:rowOff>121557</xdr:rowOff>
    </xdr:to>
    <xdr:sp macro="" textlink="">
      <xdr:nvSpPr>
        <xdr:cNvPr id="741" name="フローチャート: 判断 740">
          <a:extLst>
            <a:ext uri="{FF2B5EF4-FFF2-40B4-BE49-F238E27FC236}">
              <a16:creationId xmlns:a16="http://schemas.microsoft.com/office/drawing/2014/main" id="{1477AB41-DC7C-4681-A75F-B680E1C9CD33}"/>
            </a:ext>
          </a:extLst>
        </xdr:cNvPr>
        <xdr:cNvSpPr/>
      </xdr:nvSpPr>
      <xdr:spPr>
        <a:xfrm>
          <a:off x="18345150" y="14224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15602</xdr:rowOff>
    </xdr:from>
    <xdr:to>
      <xdr:col>102</xdr:col>
      <xdr:colOff>165100</xdr:colOff>
      <xdr:row>86</xdr:row>
      <xdr:rowOff>117202</xdr:rowOff>
    </xdr:to>
    <xdr:sp macro="" textlink="">
      <xdr:nvSpPr>
        <xdr:cNvPr id="742" name="フローチャート: 判断 741">
          <a:extLst>
            <a:ext uri="{FF2B5EF4-FFF2-40B4-BE49-F238E27FC236}">
              <a16:creationId xmlns:a16="http://schemas.microsoft.com/office/drawing/2014/main" id="{9EBB790C-BFAE-47D1-A3B5-074474FEAA17}"/>
            </a:ext>
          </a:extLst>
        </xdr:cNvPr>
        <xdr:cNvSpPr/>
      </xdr:nvSpPr>
      <xdr:spPr>
        <a:xfrm>
          <a:off x="17551400" y="1422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19957</xdr:rowOff>
    </xdr:from>
    <xdr:to>
      <xdr:col>98</xdr:col>
      <xdr:colOff>38100</xdr:colOff>
      <xdr:row>86</xdr:row>
      <xdr:rowOff>121557</xdr:rowOff>
    </xdr:to>
    <xdr:sp macro="" textlink="">
      <xdr:nvSpPr>
        <xdr:cNvPr id="743" name="フローチャート: 判断 742">
          <a:extLst>
            <a:ext uri="{FF2B5EF4-FFF2-40B4-BE49-F238E27FC236}">
              <a16:creationId xmlns:a16="http://schemas.microsoft.com/office/drawing/2014/main" id="{616FC382-8FA3-457B-91D6-0623F4BB8DC8}"/>
            </a:ext>
          </a:extLst>
        </xdr:cNvPr>
        <xdr:cNvSpPr/>
      </xdr:nvSpPr>
      <xdr:spPr>
        <a:xfrm>
          <a:off x="16757650" y="1422490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4" name="テキスト ボックス 743">
          <a:extLst>
            <a:ext uri="{FF2B5EF4-FFF2-40B4-BE49-F238E27FC236}">
              <a16:creationId xmlns:a16="http://schemas.microsoft.com/office/drawing/2014/main" id="{07F60FBF-F2E3-4957-929C-2DF8B122E4E0}"/>
            </a:ext>
          </a:extLst>
        </xdr:cNvPr>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5" name="テキスト ボックス 744">
          <a:extLst>
            <a:ext uri="{FF2B5EF4-FFF2-40B4-BE49-F238E27FC236}">
              <a16:creationId xmlns:a16="http://schemas.microsoft.com/office/drawing/2014/main" id="{CCC27891-1EF0-4A14-B341-E769E4B96667}"/>
            </a:ext>
          </a:extLst>
        </xdr:cNvPr>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6" name="テキスト ボックス 745">
          <a:extLst>
            <a:ext uri="{FF2B5EF4-FFF2-40B4-BE49-F238E27FC236}">
              <a16:creationId xmlns:a16="http://schemas.microsoft.com/office/drawing/2014/main" id="{7102291D-E5DC-4AC6-B76F-1E45E369FCE3}"/>
            </a:ext>
          </a:extLst>
        </xdr:cNvPr>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7" name="テキスト ボックス 746">
          <a:extLst>
            <a:ext uri="{FF2B5EF4-FFF2-40B4-BE49-F238E27FC236}">
              <a16:creationId xmlns:a16="http://schemas.microsoft.com/office/drawing/2014/main" id="{EE0CBA43-40BB-42A1-9534-FB8994AEE69A}"/>
            </a:ext>
          </a:extLst>
        </xdr:cNvPr>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48" name="テキスト ボックス 747">
          <a:extLst>
            <a:ext uri="{FF2B5EF4-FFF2-40B4-BE49-F238E27FC236}">
              <a16:creationId xmlns:a16="http://schemas.microsoft.com/office/drawing/2014/main" id="{166AA819-78E3-41DA-A6E5-D39E8EAC8B6E}"/>
            </a:ext>
          </a:extLst>
        </xdr:cNvPr>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86</xdr:row>
      <xdr:rowOff>75474</xdr:rowOff>
    </xdr:from>
    <xdr:to>
      <xdr:col>107</xdr:col>
      <xdr:colOff>101600</xdr:colOff>
      <xdr:row>87</xdr:row>
      <xdr:rowOff>5624</xdr:rowOff>
    </xdr:to>
    <xdr:sp macro="" textlink="">
      <xdr:nvSpPr>
        <xdr:cNvPr id="749" name="楕円 748">
          <a:extLst>
            <a:ext uri="{FF2B5EF4-FFF2-40B4-BE49-F238E27FC236}">
              <a16:creationId xmlns:a16="http://schemas.microsoft.com/office/drawing/2014/main" id="{2F2B40A2-B8D0-4C50-806E-78936049B1F7}"/>
            </a:ext>
          </a:extLst>
        </xdr:cNvPr>
        <xdr:cNvSpPr/>
      </xdr:nvSpPr>
      <xdr:spPr>
        <a:xfrm>
          <a:off x="18345150" y="1428042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75474</xdr:rowOff>
    </xdr:from>
    <xdr:to>
      <xdr:col>102</xdr:col>
      <xdr:colOff>165100</xdr:colOff>
      <xdr:row>87</xdr:row>
      <xdr:rowOff>5624</xdr:rowOff>
    </xdr:to>
    <xdr:sp macro="" textlink="">
      <xdr:nvSpPr>
        <xdr:cNvPr id="750" name="楕円 749">
          <a:extLst>
            <a:ext uri="{FF2B5EF4-FFF2-40B4-BE49-F238E27FC236}">
              <a16:creationId xmlns:a16="http://schemas.microsoft.com/office/drawing/2014/main" id="{02E2A1FA-17E9-4821-80AF-1E0C25B6206D}"/>
            </a:ext>
          </a:extLst>
        </xdr:cNvPr>
        <xdr:cNvSpPr/>
      </xdr:nvSpPr>
      <xdr:spPr>
        <a:xfrm>
          <a:off x="17551400" y="1428042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126274</xdr:rowOff>
    </xdr:from>
    <xdr:to>
      <xdr:col>107</xdr:col>
      <xdr:colOff>50800</xdr:colOff>
      <xdr:row>86</xdr:row>
      <xdr:rowOff>126274</xdr:rowOff>
    </xdr:to>
    <xdr:cxnSp macro="">
      <xdr:nvCxnSpPr>
        <xdr:cNvPr id="751" name="直線コネクタ 750">
          <a:extLst>
            <a:ext uri="{FF2B5EF4-FFF2-40B4-BE49-F238E27FC236}">
              <a16:creationId xmlns:a16="http://schemas.microsoft.com/office/drawing/2014/main" id="{D0D14FF6-6134-4886-9680-C48CE37D6D15}"/>
            </a:ext>
          </a:extLst>
        </xdr:cNvPr>
        <xdr:cNvCxnSpPr/>
      </xdr:nvCxnSpPr>
      <xdr:spPr>
        <a:xfrm>
          <a:off x="17602200" y="14331224"/>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76563</xdr:rowOff>
    </xdr:from>
    <xdr:to>
      <xdr:col>98</xdr:col>
      <xdr:colOff>38100</xdr:colOff>
      <xdr:row>87</xdr:row>
      <xdr:rowOff>6713</xdr:rowOff>
    </xdr:to>
    <xdr:sp macro="" textlink="">
      <xdr:nvSpPr>
        <xdr:cNvPr id="752" name="楕円 751">
          <a:extLst>
            <a:ext uri="{FF2B5EF4-FFF2-40B4-BE49-F238E27FC236}">
              <a16:creationId xmlns:a16="http://schemas.microsoft.com/office/drawing/2014/main" id="{C477907D-EAC2-4F16-B5BC-4E9BCB0EB1D0}"/>
            </a:ext>
          </a:extLst>
        </xdr:cNvPr>
        <xdr:cNvSpPr/>
      </xdr:nvSpPr>
      <xdr:spPr>
        <a:xfrm>
          <a:off x="16757650" y="1428151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126274</xdr:rowOff>
    </xdr:from>
    <xdr:to>
      <xdr:col>102</xdr:col>
      <xdr:colOff>114300</xdr:colOff>
      <xdr:row>86</xdr:row>
      <xdr:rowOff>127363</xdr:rowOff>
    </xdr:to>
    <xdr:cxnSp macro="">
      <xdr:nvCxnSpPr>
        <xdr:cNvPr id="753" name="直線コネクタ 752">
          <a:extLst>
            <a:ext uri="{FF2B5EF4-FFF2-40B4-BE49-F238E27FC236}">
              <a16:creationId xmlns:a16="http://schemas.microsoft.com/office/drawing/2014/main" id="{0FA485B0-0F33-4A88-9047-C235DA8AB78A}"/>
            </a:ext>
          </a:extLst>
        </xdr:cNvPr>
        <xdr:cNvCxnSpPr/>
      </xdr:nvCxnSpPr>
      <xdr:spPr>
        <a:xfrm flipV="1">
          <a:off x="16802100" y="14331224"/>
          <a:ext cx="8001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99984</xdr:rowOff>
    </xdr:from>
    <xdr:ext cx="469744" cy="259045"/>
    <xdr:sp macro="" textlink="">
      <xdr:nvSpPr>
        <xdr:cNvPr id="754" name="n_1aveValue【消防施設】&#10;一人当たり面積">
          <a:extLst>
            <a:ext uri="{FF2B5EF4-FFF2-40B4-BE49-F238E27FC236}">
              <a16:creationId xmlns:a16="http://schemas.microsoft.com/office/drawing/2014/main" id="{7EA10370-445B-45A6-BC10-F3A3AB7CC409}"/>
            </a:ext>
          </a:extLst>
        </xdr:cNvPr>
        <xdr:cNvSpPr txBox="1"/>
      </xdr:nvSpPr>
      <xdr:spPr>
        <a:xfrm>
          <a:off x="18980227" y="13974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138084</xdr:rowOff>
    </xdr:from>
    <xdr:ext cx="469744" cy="259045"/>
    <xdr:sp macro="" textlink="">
      <xdr:nvSpPr>
        <xdr:cNvPr id="755" name="n_2aveValue【消防施設】&#10;一人当たり面積">
          <a:extLst>
            <a:ext uri="{FF2B5EF4-FFF2-40B4-BE49-F238E27FC236}">
              <a16:creationId xmlns:a16="http://schemas.microsoft.com/office/drawing/2014/main" id="{A5C8F71C-62DB-4824-8526-EA3E1E26F45F}"/>
            </a:ext>
          </a:extLst>
        </xdr:cNvPr>
        <xdr:cNvSpPr txBox="1"/>
      </xdr:nvSpPr>
      <xdr:spPr>
        <a:xfrm>
          <a:off x="18180127" y="14012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133729</xdr:rowOff>
    </xdr:from>
    <xdr:ext cx="469744" cy="259045"/>
    <xdr:sp macro="" textlink="">
      <xdr:nvSpPr>
        <xdr:cNvPr id="756" name="n_3aveValue【消防施設】&#10;一人当たり面積">
          <a:extLst>
            <a:ext uri="{FF2B5EF4-FFF2-40B4-BE49-F238E27FC236}">
              <a16:creationId xmlns:a16="http://schemas.microsoft.com/office/drawing/2014/main" id="{62201E26-E3D8-44CA-A6D3-66AA3642E758}"/>
            </a:ext>
          </a:extLst>
        </xdr:cNvPr>
        <xdr:cNvSpPr txBox="1"/>
      </xdr:nvSpPr>
      <xdr:spPr>
        <a:xfrm>
          <a:off x="17386377" y="14008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138084</xdr:rowOff>
    </xdr:from>
    <xdr:ext cx="469744" cy="259045"/>
    <xdr:sp macro="" textlink="">
      <xdr:nvSpPr>
        <xdr:cNvPr id="757" name="n_4aveValue【消防施設】&#10;一人当たり面積">
          <a:extLst>
            <a:ext uri="{FF2B5EF4-FFF2-40B4-BE49-F238E27FC236}">
              <a16:creationId xmlns:a16="http://schemas.microsoft.com/office/drawing/2014/main" id="{0D8905F6-F65B-4F63-A77F-57AE291DA82A}"/>
            </a:ext>
          </a:extLst>
        </xdr:cNvPr>
        <xdr:cNvSpPr txBox="1"/>
      </xdr:nvSpPr>
      <xdr:spPr>
        <a:xfrm>
          <a:off x="16592627" y="14012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168201</xdr:rowOff>
    </xdr:from>
    <xdr:ext cx="469744" cy="259045"/>
    <xdr:sp macro="" textlink="">
      <xdr:nvSpPr>
        <xdr:cNvPr id="758" name="n_2mainValue【消防施設】&#10;一人当たり面積">
          <a:extLst>
            <a:ext uri="{FF2B5EF4-FFF2-40B4-BE49-F238E27FC236}">
              <a16:creationId xmlns:a16="http://schemas.microsoft.com/office/drawing/2014/main" id="{55F13DB2-310F-4E14-B2BC-638D66044423}"/>
            </a:ext>
          </a:extLst>
        </xdr:cNvPr>
        <xdr:cNvSpPr txBox="1"/>
      </xdr:nvSpPr>
      <xdr:spPr>
        <a:xfrm>
          <a:off x="18180127" y="14373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168201</xdr:rowOff>
    </xdr:from>
    <xdr:ext cx="469744" cy="259045"/>
    <xdr:sp macro="" textlink="">
      <xdr:nvSpPr>
        <xdr:cNvPr id="759" name="n_3mainValue【消防施設】&#10;一人当たり面積">
          <a:extLst>
            <a:ext uri="{FF2B5EF4-FFF2-40B4-BE49-F238E27FC236}">
              <a16:creationId xmlns:a16="http://schemas.microsoft.com/office/drawing/2014/main" id="{CCFC9EF9-7034-45AE-AF9F-D00DF5A73D0B}"/>
            </a:ext>
          </a:extLst>
        </xdr:cNvPr>
        <xdr:cNvSpPr txBox="1"/>
      </xdr:nvSpPr>
      <xdr:spPr>
        <a:xfrm>
          <a:off x="17386377" y="14373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169290</xdr:rowOff>
    </xdr:from>
    <xdr:ext cx="469744" cy="259045"/>
    <xdr:sp macro="" textlink="">
      <xdr:nvSpPr>
        <xdr:cNvPr id="760" name="n_4mainValue【消防施設】&#10;一人当たり面積">
          <a:extLst>
            <a:ext uri="{FF2B5EF4-FFF2-40B4-BE49-F238E27FC236}">
              <a16:creationId xmlns:a16="http://schemas.microsoft.com/office/drawing/2014/main" id="{4FB79074-E9C9-4D60-B5E3-5F4991B1D5D7}"/>
            </a:ext>
          </a:extLst>
        </xdr:cNvPr>
        <xdr:cNvSpPr txBox="1"/>
      </xdr:nvSpPr>
      <xdr:spPr>
        <a:xfrm>
          <a:off x="16592627" y="14367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1" name="正方形/長方形 760">
          <a:extLst>
            <a:ext uri="{FF2B5EF4-FFF2-40B4-BE49-F238E27FC236}">
              <a16:creationId xmlns:a16="http://schemas.microsoft.com/office/drawing/2014/main" id="{D1966A0C-9454-4404-9840-51C2BA861564}"/>
            </a:ext>
          </a:extLst>
        </xdr:cNvPr>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2" name="正方形/長方形 761">
          <a:extLst>
            <a:ext uri="{FF2B5EF4-FFF2-40B4-BE49-F238E27FC236}">
              <a16:creationId xmlns:a16="http://schemas.microsoft.com/office/drawing/2014/main" id="{C11EB0D6-677D-4217-A220-DAB88C13D61B}"/>
            </a:ext>
          </a:extLst>
        </xdr:cNvPr>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3" name="正方形/長方形 762">
          <a:extLst>
            <a:ext uri="{FF2B5EF4-FFF2-40B4-BE49-F238E27FC236}">
              <a16:creationId xmlns:a16="http://schemas.microsoft.com/office/drawing/2014/main" id="{CA3CD117-9C9A-4C2E-9124-178CA004E91E}"/>
            </a:ext>
          </a:extLst>
        </xdr:cNvPr>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4" name="正方形/長方形 763">
          <a:extLst>
            <a:ext uri="{FF2B5EF4-FFF2-40B4-BE49-F238E27FC236}">
              <a16:creationId xmlns:a16="http://schemas.microsoft.com/office/drawing/2014/main" id="{EEDB234C-9308-4273-8151-5283BC038B42}"/>
            </a:ext>
          </a:extLst>
        </xdr:cNvPr>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5" name="正方形/長方形 764">
          <a:extLst>
            <a:ext uri="{FF2B5EF4-FFF2-40B4-BE49-F238E27FC236}">
              <a16:creationId xmlns:a16="http://schemas.microsoft.com/office/drawing/2014/main" id="{E3C3F4F6-0E08-4FA9-875B-800AA150B5B6}"/>
            </a:ext>
          </a:extLst>
        </xdr:cNvPr>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66" name="正方形/長方形 765">
          <a:extLst>
            <a:ext uri="{FF2B5EF4-FFF2-40B4-BE49-F238E27FC236}">
              <a16:creationId xmlns:a16="http://schemas.microsoft.com/office/drawing/2014/main" id="{DF9CA567-37BC-413A-86A5-3622C6F3CDCA}"/>
            </a:ext>
          </a:extLst>
        </xdr:cNvPr>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67" name="正方形/長方形 766">
          <a:extLst>
            <a:ext uri="{FF2B5EF4-FFF2-40B4-BE49-F238E27FC236}">
              <a16:creationId xmlns:a16="http://schemas.microsoft.com/office/drawing/2014/main" id="{E769F830-06BF-4870-A50D-370C548D23C2}"/>
            </a:ext>
          </a:extLst>
        </xdr:cNvPr>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8" name="正方形/長方形 767">
          <a:extLst>
            <a:ext uri="{FF2B5EF4-FFF2-40B4-BE49-F238E27FC236}">
              <a16:creationId xmlns:a16="http://schemas.microsoft.com/office/drawing/2014/main" id="{C47B6281-6356-48B9-B168-3E5EF48D9DB7}"/>
            </a:ext>
          </a:extLst>
        </xdr:cNvPr>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69" name="テキスト ボックス 768">
          <a:extLst>
            <a:ext uri="{FF2B5EF4-FFF2-40B4-BE49-F238E27FC236}">
              <a16:creationId xmlns:a16="http://schemas.microsoft.com/office/drawing/2014/main" id="{DEFC1E6F-6849-46B0-9D09-6BB9FEBFD11A}"/>
            </a:ext>
          </a:extLst>
        </xdr:cNvPr>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0" name="直線コネクタ 769">
          <a:extLst>
            <a:ext uri="{FF2B5EF4-FFF2-40B4-BE49-F238E27FC236}">
              <a16:creationId xmlns:a16="http://schemas.microsoft.com/office/drawing/2014/main" id="{F545BAC5-93E1-4F3D-BC12-5DEB60B46A01}"/>
            </a:ext>
          </a:extLst>
        </xdr:cNvPr>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71" name="テキスト ボックス 770">
          <a:extLst>
            <a:ext uri="{FF2B5EF4-FFF2-40B4-BE49-F238E27FC236}">
              <a16:creationId xmlns:a16="http://schemas.microsoft.com/office/drawing/2014/main" id="{5B319979-0E06-4E0D-91E1-93A177728697}"/>
            </a:ext>
          </a:extLst>
        </xdr:cNvPr>
        <xdr:cNvSpPr txBox="1"/>
      </xdr:nvSpPr>
      <xdr:spPr>
        <a:xfrm>
          <a:off x="107977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72" name="直線コネクタ 771">
          <a:extLst>
            <a:ext uri="{FF2B5EF4-FFF2-40B4-BE49-F238E27FC236}">
              <a16:creationId xmlns:a16="http://schemas.microsoft.com/office/drawing/2014/main" id="{B53CDC8E-A818-47F8-8EE1-1D59D9E5A291}"/>
            </a:ext>
          </a:extLst>
        </xdr:cNvPr>
        <xdr:cNvCxnSpPr/>
      </xdr:nvCxnSpPr>
      <xdr:spPr>
        <a:xfrm>
          <a:off x="11207750" y="181519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73" name="テキスト ボックス 772">
          <a:extLst>
            <a:ext uri="{FF2B5EF4-FFF2-40B4-BE49-F238E27FC236}">
              <a16:creationId xmlns:a16="http://schemas.microsoft.com/office/drawing/2014/main" id="{D621F3E0-9D12-4D26-A93E-92E162518732}"/>
            </a:ext>
          </a:extLst>
        </xdr:cNvPr>
        <xdr:cNvSpPr txBox="1"/>
      </xdr:nvSpPr>
      <xdr:spPr>
        <a:xfrm>
          <a:off x="1079772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74" name="直線コネクタ 773">
          <a:extLst>
            <a:ext uri="{FF2B5EF4-FFF2-40B4-BE49-F238E27FC236}">
              <a16:creationId xmlns:a16="http://schemas.microsoft.com/office/drawing/2014/main" id="{B5B023DA-C65A-449B-AC62-C36B9CC15DFE}"/>
            </a:ext>
          </a:extLst>
        </xdr:cNvPr>
        <xdr:cNvCxnSpPr/>
      </xdr:nvCxnSpPr>
      <xdr:spPr>
        <a:xfrm>
          <a:off x="11207750" y="178253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75" name="テキスト ボックス 774">
          <a:extLst>
            <a:ext uri="{FF2B5EF4-FFF2-40B4-BE49-F238E27FC236}">
              <a16:creationId xmlns:a16="http://schemas.microsoft.com/office/drawing/2014/main" id="{6172D066-9751-493A-ABC0-E1AB26161B43}"/>
            </a:ext>
          </a:extLst>
        </xdr:cNvPr>
        <xdr:cNvSpPr txBox="1"/>
      </xdr:nvSpPr>
      <xdr:spPr>
        <a:xfrm>
          <a:off x="108427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76" name="直線コネクタ 775">
          <a:extLst>
            <a:ext uri="{FF2B5EF4-FFF2-40B4-BE49-F238E27FC236}">
              <a16:creationId xmlns:a16="http://schemas.microsoft.com/office/drawing/2014/main" id="{FB5509AD-3126-4C3B-9695-C9DCA6E91FA3}"/>
            </a:ext>
          </a:extLst>
        </xdr:cNvPr>
        <xdr:cNvCxnSpPr/>
      </xdr:nvCxnSpPr>
      <xdr:spPr>
        <a:xfrm>
          <a:off x="11207750" y="174987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77" name="テキスト ボックス 776">
          <a:extLst>
            <a:ext uri="{FF2B5EF4-FFF2-40B4-BE49-F238E27FC236}">
              <a16:creationId xmlns:a16="http://schemas.microsoft.com/office/drawing/2014/main" id="{FD54AEA7-EEAF-4312-BD20-68064A75E660}"/>
            </a:ext>
          </a:extLst>
        </xdr:cNvPr>
        <xdr:cNvSpPr txBox="1"/>
      </xdr:nvSpPr>
      <xdr:spPr>
        <a:xfrm>
          <a:off x="108427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78" name="直線コネクタ 777">
          <a:extLst>
            <a:ext uri="{FF2B5EF4-FFF2-40B4-BE49-F238E27FC236}">
              <a16:creationId xmlns:a16="http://schemas.microsoft.com/office/drawing/2014/main" id="{63CFAB98-D877-464E-9D06-FAD46C5FAE94}"/>
            </a:ext>
          </a:extLst>
        </xdr:cNvPr>
        <xdr:cNvCxnSpPr/>
      </xdr:nvCxnSpPr>
      <xdr:spPr>
        <a:xfrm>
          <a:off x="11207750" y="171722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79" name="テキスト ボックス 778">
          <a:extLst>
            <a:ext uri="{FF2B5EF4-FFF2-40B4-BE49-F238E27FC236}">
              <a16:creationId xmlns:a16="http://schemas.microsoft.com/office/drawing/2014/main" id="{0CDC80ED-8F42-44C8-A451-1727FCF2D0EF}"/>
            </a:ext>
          </a:extLst>
        </xdr:cNvPr>
        <xdr:cNvSpPr txBox="1"/>
      </xdr:nvSpPr>
      <xdr:spPr>
        <a:xfrm>
          <a:off x="108427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80" name="直線コネクタ 779">
          <a:extLst>
            <a:ext uri="{FF2B5EF4-FFF2-40B4-BE49-F238E27FC236}">
              <a16:creationId xmlns:a16="http://schemas.microsoft.com/office/drawing/2014/main" id="{3D8F624C-4541-41AF-9061-DE715B5B1B28}"/>
            </a:ext>
          </a:extLst>
        </xdr:cNvPr>
        <xdr:cNvCxnSpPr/>
      </xdr:nvCxnSpPr>
      <xdr:spPr>
        <a:xfrm>
          <a:off x="11207750" y="168456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81" name="テキスト ボックス 780">
          <a:extLst>
            <a:ext uri="{FF2B5EF4-FFF2-40B4-BE49-F238E27FC236}">
              <a16:creationId xmlns:a16="http://schemas.microsoft.com/office/drawing/2014/main" id="{FE328D82-0EAD-4422-9312-68E27DD530CA}"/>
            </a:ext>
          </a:extLst>
        </xdr:cNvPr>
        <xdr:cNvSpPr txBox="1"/>
      </xdr:nvSpPr>
      <xdr:spPr>
        <a:xfrm>
          <a:off x="108427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82" name="直線コネクタ 781">
          <a:extLst>
            <a:ext uri="{FF2B5EF4-FFF2-40B4-BE49-F238E27FC236}">
              <a16:creationId xmlns:a16="http://schemas.microsoft.com/office/drawing/2014/main" id="{51E56307-4D3A-429B-A29D-4ECF484767B6}"/>
            </a:ext>
          </a:extLst>
        </xdr:cNvPr>
        <xdr:cNvCxnSpPr/>
      </xdr:nvCxnSpPr>
      <xdr:spPr>
        <a:xfrm>
          <a:off x="11207750" y="165190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83" name="テキスト ボックス 782">
          <a:extLst>
            <a:ext uri="{FF2B5EF4-FFF2-40B4-BE49-F238E27FC236}">
              <a16:creationId xmlns:a16="http://schemas.microsoft.com/office/drawing/2014/main" id="{4C54FBD4-B0D6-4B80-81C2-D5E74DC3B502}"/>
            </a:ext>
          </a:extLst>
        </xdr:cNvPr>
        <xdr:cNvSpPr txBox="1"/>
      </xdr:nvSpPr>
      <xdr:spPr>
        <a:xfrm>
          <a:off x="10906911" y="163768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4" name="直線コネクタ 783">
          <a:extLst>
            <a:ext uri="{FF2B5EF4-FFF2-40B4-BE49-F238E27FC236}">
              <a16:creationId xmlns:a16="http://schemas.microsoft.com/office/drawing/2014/main" id="{54D1EF50-71B5-463B-922D-9FA835AF5AAC}"/>
            </a:ext>
          </a:extLst>
        </xdr:cNvPr>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85" name="【庁舎】&#10;有形固定資産減価償却率グラフ枠">
          <a:extLst>
            <a:ext uri="{FF2B5EF4-FFF2-40B4-BE49-F238E27FC236}">
              <a16:creationId xmlns:a16="http://schemas.microsoft.com/office/drawing/2014/main" id="{E3A22970-2279-484E-99F2-D9D33D1CCD79}"/>
            </a:ext>
          </a:extLst>
        </xdr:cNvPr>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30480</xdr:rowOff>
    </xdr:to>
    <xdr:cxnSp macro="">
      <xdr:nvCxnSpPr>
        <xdr:cNvPr id="786" name="直線コネクタ 785">
          <a:extLst>
            <a:ext uri="{FF2B5EF4-FFF2-40B4-BE49-F238E27FC236}">
              <a16:creationId xmlns:a16="http://schemas.microsoft.com/office/drawing/2014/main" id="{BADDD566-E5FD-4A86-AF23-DFAB26B8F85B}"/>
            </a:ext>
          </a:extLst>
        </xdr:cNvPr>
        <xdr:cNvCxnSpPr/>
      </xdr:nvCxnSpPr>
      <xdr:spPr>
        <a:xfrm flipV="1">
          <a:off x="14699614" y="16519071"/>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34307</xdr:rowOff>
    </xdr:from>
    <xdr:ext cx="405111" cy="259045"/>
    <xdr:sp macro="" textlink="">
      <xdr:nvSpPr>
        <xdr:cNvPr id="787" name="【庁舎】&#10;有形固定資産減価償却率最小値テキスト">
          <a:extLst>
            <a:ext uri="{FF2B5EF4-FFF2-40B4-BE49-F238E27FC236}">
              <a16:creationId xmlns:a16="http://schemas.microsoft.com/office/drawing/2014/main" id="{617B1DD6-1078-4831-B171-FEF8FD32C5C6}"/>
            </a:ext>
          </a:extLst>
        </xdr:cNvPr>
        <xdr:cNvSpPr txBox="1"/>
      </xdr:nvSpPr>
      <xdr:spPr>
        <a:xfrm>
          <a:off x="14738350" y="1815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788" name="直線コネクタ 787">
          <a:extLst>
            <a:ext uri="{FF2B5EF4-FFF2-40B4-BE49-F238E27FC236}">
              <a16:creationId xmlns:a16="http://schemas.microsoft.com/office/drawing/2014/main" id="{3CA42383-B98E-40B8-9C23-68F15A735BFA}"/>
            </a:ext>
          </a:extLst>
        </xdr:cNvPr>
        <xdr:cNvCxnSpPr/>
      </xdr:nvCxnSpPr>
      <xdr:spPr>
        <a:xfrm>
          <a:off x="14611350" y="181470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789" name="【庁舎】&#10;有形固定資産減価償却率最大値テキスト">
          <a:extLst>
            <a:ext uri="{FF2B5EF4-FFF2-40B4-BE49-F238E27FC236}">
              <a16:creationId xmlns:a16="http://schemas.microsoft.com/office/drawing/2014/main" id="{B1662855-8360-477B-BA35-BE4608DBC85D}"/>
            </a:ext>
          </a:extLst>
        </xdr:cNvPr>
        <xdr:cNvSpPr txBox="1"/>
      </xdr:nvSpPr>
      <xdr:spPr>
        <a:xfrm>
          <a:off x="14738350" y="162942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90" name="直線コネクタ 789">
          <a:extLst>
            <a:ext uri="{FF2B5EF4-FFF2-40B4-BE49-F238E27FC236}">
              <a16:creationId xmlns:a16="http://schemas.microsoft.com/office/drawing/2014/main" id="{E63F29F5-9F2B-4AF6-8CF0-1722E489A92D}"/>
            </a:ext>
          </a:extLst>
        </xdr:cNvPr>
        <xdr:cNvCxnSpPr/>
      </xdr:nvCxnSpPr>
      <xdr:spPr>
        <a:xfrm>
          <a:off x="14611350" y="1651907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49547</xdr:rowOff>
    </xdr:from>
    <xdr:ext cx="405111" cy="259045"/>
    <xdr:sp macro="" textlink="">
      <xdr:nvSpPr>
        <xdr:cNvPr id="791" name="【庁舎】&#10;有形固定資産減価償却率平均値テキスト">
          <a:extLst>
            <a:ext uri="{FF2B5EF4-FFF2-40B4-BE49-F238E27FC236}">
              <a16:creationId xmlns:a16="http://schemas.microsoft.com/office/drawing/2014/main" id="{C6084B58-45B9-4325-8041-3C19423495F5}"/>
            </a:ext>
          </a:extLst>
        </xdr:cNvPr>
        <xdr:cNvSpPr txBox="1"/>
      </xdr:nvSpPr>
      <xdr:spPr>
        <a:xfrm>
          <a:off x="14738350" y="17308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71120</xdr:rowOff>
    </xdr:from>
    <xdr:to>
      <xdr:col>85</xdr:col>
      <xdr:colOff>177800</xdr:colOff>
      <xdr:row>105</xdr:row>
      <xdr:rowOff>1270</xdr:rowOff>
    </xdr:to>
    <xdr:sp macro="" textlink="">
      <xdr:nvSpPr>
        <xdr:cNvPr id="792" name="フローチャート: 判断 791">
          <a:extLst>
            <a:ext uri="{FF2B5EF4-FFF2-40B4-BE49-F238E27FC236}">
              <a16:creationId xmlns:a16="http://schemas.microsoft.com/office/drawing/2014/main" id="{20904BFD-6202-4C8C-9580-75558DB21A6A}"/>
            </a:ext>
          </a:extLst>
        </xdr:cNvPr>
        <xdr:cNvSpPr/>
      </xdr:nvSpPr>
      <xdr:spPr>
        <a:xfrm>
          <a:off x="14649450" y="1733042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72752</xdr:rowOff>
    </xdr:from>
    <xdr:to>
      <xdr:col>81</xdr:col>
      <xdr:colOff>101600</xdr:colOff>
      <xdr:row>105</xdr:row>
      <xdr:rowOff>2902</xdr:rowOff>
    </xdr:to>
    <xdr:sp macro="" textlink="">
      <xdr:nvSpPr>
        <xdr:cNvPr id="793" name="フローチャート: 判断 792">
          <a:extLst>
            <a:ext uri="{FF2B5EF4-FFF2-40B4-BE49-F238E27FC236}">
              <a16:creationId xmlns:a16="http://schemas.microsoft.com/office/drawing/2014/main" id="{05DF3AB3-26E2-45D5-BE09-763388C2322F}"/>
            </a:ext>
          </a:extLst>
        </xdr:cNvPr>
        <xdr:cNvSpPr/>
      </xdr:nvSpPr>
      <xdr:spPr>
        <a:xfrm>
          <a:off x="13887450" y="17332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90714</xdr:rowOff>
    </xdr:from>
    <xdr:to>
      <xdr:col>76</xdr:col>
      <xdr:colOff>165100</xdr:colOff>
      <xdr:row>105</xdr:row>
      <xdr:rowOff>20864</xdr:rowOff>
    </xdr:to>
    <xdr:sp macro="" textlink="">
      <xdr:nvSpPr>
        <xdr:cNvPr id="794" name="フローチャート: 判断 793">
          <a:extLst>
            <a:ext uri="{FF2B5EF4-FFF2-40B4-BE49-F238E27FC236}">
              <a16:creationId xmlns:a16="http://schemas.microsoft.com/office/drawing/2014/main" id="{6831C2E9-E2EE-42B3-90DB-81A627153CBA}"/>
            </a:ext>
          </a:extLst>
        </xdr:cNvPr>
        <xdr:cNvSpPr/>
      </xdr:nvSpPr>
      <xdr:spPr>
        <a:xfrm>
          <a:off x="13093700" y="1735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149498</xdr:rowOff>
    </xdr:from>
    <xdr:to>
      <xdr:col>72</xdr:col>
      <xdr:colOff>38100</xdr:colOff>
      <xdr:row>105</xdr:row>
      <xdr:rowOff>79648</xdr:rowOff>
    </xdr:to>
    <xdr:sp macro="" textlink="">
      <xdr:nvSpPr>
        <xdr:cNvPr id="795" name="フローチャート: 判断 794">
          <a:extLst>
            <a:ext uri="{FF2B5EF4-FFF2-40B4-BE49-F238E27FC236}">
              <a16:creationId xmlns:a16="http://schemas.microsoft.com/office/drawing/2014/main" id="{E5BEC719-9EB7-49F3-8568-0CF70844510E}"/>
            </a:ext>
          </a:extLst>
        </xdr:cNvPr>
        <xdr:cNvSpPr/>
      </xdr:nvSpPr>
      <xdr:spPr>
        <a:xfrm>
          <a:off x="12299950" y="1740879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156029</xdr:rowOff>
    </xdr:from>
    <xdr:to>
      <xdr:col>67</xdr:col>
      <xdr:colOff>101600</xdr:colOff>
      <xdr:row>105</xdr:row>
      <xdr:rowOff>86179</xdr:rowOff>
    </xdr:to>
    <xdr:sp macro="" textlink="">
      <xdr:nvSpPr>
        <xdr:cNvPr id="796" name="フローチャート: 判断 795">
          <a:extLst>
            <a:ext uri="{FF2B5EF4-FFF2-40B4-BE49-F238E27FC236}">
              <a16:creationId xmlns:a16="http://schemas.microsoft.com/office/drawing/2014/main" id="{C2AE8B6A-E0D0-4029-8CE4-4F1E997C3C51}"/>
            </a:ext>
          </a:extLst>
        </xdr:cNvPr>
        <xdr:cNvSpPr/>
      </xdr:nvSpPr>
      <xdr:spPr>
        <a:xfrm>
          <a:off x="11487150" y="17415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97" name="テキスト ボックス 796">
          <a:extLst>
            <a:ext uri="{FF2B5EF4-FFF2-40B4-BE49-F238E27FC236}">
              <a16:creationId xmlns:a16="http://schemas.microsoft.com/office/drawing/2014/main" id="{EE0D6324-7C05-4103-AF32-B05E9E46614F}"/>
            </a:ext>
          </a:extLst>
        </xdr:cNvPr>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98" name="テキスト ボックス 797">
          <a:extLst>
            <a:ext uri="{FF2B5EF4-FFF2-40B4-BE49-F238E27FC236}">
              <a16:creationId xmlns:a16="http://schemas.microsoft.com/office/drawing/2014/main" id="{44043D43-1EF9-478C-ADA6-53A6D05630D1}"/>
            </a:ext>
          </a:extLst>
        </xdr:cNvPr>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99" name="テキスト ボックス 798">
          <a:extLst>
            <a:ext uri="{FF2B5EF4-FFF2-40B4-BE49-F238E27FC236}">
              <a16:creationId xmlns:a16="http://schemas.microsoft.com/office/drawing/2014/main" id="{2D0AEB0C-BE00-4935-B29C-9F418D16D0D8}"/>
            </a:ext>
          </a:extLst>
        </xdr:cNvPr>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00" name="テキスト ボックス 799">
          <a:extLst>
            <a:ext uri="{FF2B5EF4-FFF2-40B4-BE49-F238E27FC236}">
              <a16:creationId xmlns:a16="http://schemas.microsoft.com/office/drawing/2014/main" id="{95522C77-2797-41B0-A517-176481B2278C}"/>
            </a:ext>
          </a:extLst>
        </xdr:cNvPr>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01" name="テキスト ボックス 800">
          <a:extLst>
            <a:ext uri="{FF2B5EF4-FFF2-40B4-BE49-F238E27FC236}">
              <a16:creationId xmlns:a16="http://schemas.microsoft.com/office/drawing/2014/main" id="{0ACA22A6-7DA3-49A8-BE5E-C6E10ADC64BD}"/>
            </a:ext>
          </a:extLst>
        </xdr:cNvPr>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105</xdr:row>
      <xdr:rowOff>138068</xdr:rowOff>
    </xdr:from>
    <xdr:to>
      <xdr:col>76</xdr:col>
      <xdr:colOff>165100</xdr:colOff>
      <xdr:row>106</xdr:row>
      <xdr:rowOff>68218</xdr:rowOff>
    </xdr:to>
    <xdr:sp macro="" textlink="">
      <xdr:nvSpPr>
        <xdr:cNvPr id="802" name="楕円 801">
          <a:extLst>
            <a:ext uri="{FF2B5EF4-FFF2-40B4-BE49-F238E27FC236}">
              <a16:creationId xmlns:a16="http://schemas.microsoft.com/office/drawing/2014/main" id="{4626A709-09DA-40EE-97FB-56EC614AE715}"/>
            </a:ext>
          </a:extLst>
        </xdr:cNvPr>
        <xdr:cNvSpPr/>
      </xdr:nvSpPr>
      <xdr:spPr>
        <a:xfrm>
          <a:off x="13093700" y="1756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136434</xdr:rowOff>
    </xdr:from>
    <xdr:to>
      <xdr:col>72</xdr:col>
      <xdr:colOff>38100</xdr:colOff>
      <xdr:row>106</xdr:row>
      <xdr:rowOff>66584</xdr:rowOff>
    </xdr:to>
    <xdr:sp macro="" textlink="">
      <xdr:nvSpPr>
        <xdr:cNvPr id="803" name="楕円 802">
          <a:extLst>
            <a:ext uri="{FF2B5EF4-FFF2-40B4-BE49-F238E27FC236}">
              <a16:creationId xmlns:a16="http://schemas.microsoft.com/office/drawing/2014/main" id="{11CFA5F8-47F5-4260-AB3E-82E10FBD55DD}"/>
            </a:ext>
          </a:extLst>
        </xdr:cNvPr>
        <xdr:cNvSpPr/>
      </xdr:nvSpPr>
      <xdr:spPr>
        <a:xfrm>
          <a:off x="12299950" y="1756718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15784</xdr:rowOff>
    </xdr:from>
    <xdr:to>
      <xdr:col>76</xdr:col>
      <xdr:colOff>114300</xdr:colOff>
      <xdr:row>106</xdr:row>
      <xdr:rowOff>17418</xdr:rowOff>
    </xdr:to>
    <xdr:cxnSp macro="">
      <xdr:nvCxnSpPr>
        <xdr:cNvPr id="804" name="直線コネクタ 803">
          <a:extLst>
            <a:ext uri="{FF2B5EF4-FFF2-40B4-BE49-F238E27FC236}">
              <a16:creationId xmlns:a16="http://schemas.microsoft.com/office/drawing/2014/main" id="{67116088-0DB2-4808-97B8-16FA5B6BF4C1}"/>
            </a:ext>
          </a:extLst>
        </xdr:cNvPr>
        <xdr:cNvCxnSpPr/>
      </xdr:nvCxnSpPr>
      <xdr:spPr>
        <a:xfrm>
          <a:off x="12344400" y="17617984"/>
          <a:ext cx="8001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147864</xdr:rowOff>
    </xdr:from>
    <xdr:to>
      <xdr:col>67</xdr:col>
      <xdr:colOff>101600</xdr:colOff>
      <xdr:row>105</xdr:row>
      <xdr:rowOff>78014</xdr:rowOff>
    </xdr:to>
    <xdr:sp macro="" textlink="">
      <xdr:nvSpPr>
        <xdr:cNvPr id="805" name="楕円 804">
          <a:extLst>
            <a:ext uri="{FF2B5EF4-FFF2-40B4-BE49-F238E27FC236}">
              <a16:creationId xmlns:a16="http://schemas.microsoft.com/office/drawing/2014/main" id="{8D8F09C4-2BFE-400E-B3D3-C15E73F958F1}"/>
            </a:ext>
          </a:extLst>
        </xdr:cNvPr>
        <xdr:cNvSpPr/>
      </xdr:nvSpPr>
      <xdr:spPr>
        <a:xfrm>
          <a:off x="11487150" y="1740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27214</xdr:rowOff>
    </xdr:from>
    <xdr:to>
      <xdr:col>71</xdr:col>
      <xdr:colOff>177800</xdr:colOff>
      <xdr:row>106</xdr:row>
      <xdr:rowOff>15784</xdr:rowOff>
    </xdr:to>
    <xdr:cxnSp macro="">
      <xdr:nvCxnSpPr>
        <xdr:cNvPr id="806" name="直線コネクタ 805">
          <a:extLst>
            <a:ext uri="{FF2B5EF4-FFF2-40B4-BE49-F238E27FC236}">
              <a16:creationId xmlns:a16="http://schemas.microsoft.com/office/drawing/2014/main" id="{7287B992-590F-4332-9887-9A7B06308792}"/>
            </a:ext>
          </a:extLst>
        </xdr:cNvPr>
        <xdr:cNvCxnSpPr/>
      </xdr:nvCxnSpPr>
      <xdr:spPr>
        <a:xfrm>
          <a:off x="11537950" y="17457964"/>
          <a:ext cx="80645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19429</xdr:rowOff>
    </xdr:from>
    <xdr:ext cx="405111" cy="259045"/>
    <xdr:sp macro="" textlink="">
      <xdr:nvSpPr>
        <xdr:cNvPr id="807" name="n_1aveValue【庁舎】&#10;有形固定資産減価償却率">
          <a:extLst>
            <a:ext uri="{FF2B5EF4-FFF2-40B4-BE49-F238E27FC236}">
              <a16:creationId xmlns:a16="http://schemas.microsoft.com/office/drawing/2014/main" id="{DD4EF95D-A141-44E0-9DB1-48DFF7944B96}"/>
            </a:ext>
          </a:extLst>
        </xdr:cNvPr>
        <xdr:cNvSpPr txBox="1"/>
      </xdr:nvSpPr>
      <xdr:spPr>
        <a:xfrm>
          <a:off x="13742044" y="17107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37391</xdr:rowOff>
    </xdr:from>
    <xdr:ext cx="405111" cy="259045"/>
    <xdr:sp macro="" textlink="">
      <xdr:nvSpPr>
        <xdr:cNvPr id="808" name="n_2aveValue【庁舎】&#10;有形固定資産減価償却率">
          <a:extLst>
            <a:ext uri="{FF2B5EF4-FFF2-40B4-BE49-F238E27FC236}">
              <a16:creationId xmlns:a16="http://schemas.microsoft.com/office/drawing/2014/main" id="{6EB6BAB8-8245-4061-A263-CBA4EEB30367}"/>
            </a:ext>
          </a:extLst>
        </xdr:cNvPr>
        <xdr:cNvSpPr txBox="1"/>
      </xdr:nvSpPr>
      <xdr:spPr>
        <a:xfrm>
          <a:off x="12960994" y="1712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96175</xdr:rowOff>
    </xdr:from>
    <xdr:ext cx="405111" cy="259045"/>
    <xdr:sp macro="" textlink="">
      <xdr:nvSpPr>
        <xdr:cNvPr id="809" name="n_3aveValue【庁舎】&#10;有形固定資産減価償却率">
          <a:extLst>
            <a:ext uri="{FF2B5EF4-FFF2-40B4-BE49-F238E27FC236}">
              <a16:creationId xmlns:a16="http://schemas.microsoft.com/office/drawing/2014/main" id="{72F2F591-BD32-4C29-ABC2-C97C91611D48}"/>
            </a:ext>
          </a:extLst>
        </xdr:cNvPr>
        <xdr:cNvSpPr txBox="1"/>
      </xdr:nvSpPr>
      <xdr:spPr>
        <a:xfrm>
          <a:off x="12167244" y="17184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77306</xdr:rowOff>
    </xdr:from>
    <xdr:ext cx="405111" cy="259045"/>
    <xdr:sp macro="" textlink="">
      <xdr:nvSpPr>
        <xdr:cNvPr id="810" name="n_4aveValue【庁舎】&#10;有形固定資産減価償却率">
          <a:extLst>
            <a:ext uri="{FF2B5EF4-FFF2-40B4-BE49-F238E27FC236}">
              <a16:creationId xmlns:a16="http://schemas.microsoft.com/office/drawing/2014/main" id="{CFF7BA79-6208-4C2F-91D3-1AF19061E831}"/>
            </a:ext>
          </a:extLst>
        </xdr:cNvPr>
        <xdr:cNvSpPr txBox="1"/>
      </xdr:nvSpPr>
      <xdr:spPr>
        <a:xfrm>
          <a:off x="11354444" y="17508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59345</xdr:rowOff>
    </xdr:from>
    <xdr:ext cx="405111" cy="259045"/>
    <xdr:sp macro="" textlink="">
      <xdr:nvSpPr>
        <xdr:cNvPr id="811" name="n_2mainValue【庁舎】&#10;有形固定資産減価償却率">
          <a:extLst>
            <a:ext uri="{FF2B5EF4-FFF2-40B4-BE49-F238E27FC236}">
              <a16:creationId xmlns:a16="http://schemas.microsoft.com/office/drawing/2014/main" id="{B97BDE25-1BEF-4F12-8159-F7075EF1D9E0}"/>
            </a:ext>
          </a:extLst>
        </xdr:cNvPr>
        <xdr:cNvSpPr txBox="1"/>
      </xdr:nvSpPr>
      <xdr:spPr>
        <a:xfrm>
          <a:off x="12960994" y="17661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57711</xdr:rowOff>
    </xdr:from>
    <xdr:ext cx="405111" cy="259045"/>
    <xdr:sp macro="" textlink="">
      <xdr:nvSpPr>
        <xdr:cNvPr id="812" name="n_3mainValue【庁舎】&#10;有形固定資産減価償却率">
          <a:extLst>
            <a:ext uri="{FF2B5EF4-FFF2-40B4-BE49-F238E27FC236}">
              <a16:creationId xmlns:a16="http://schemas.microsoft.com/office/drawing/2014/main" id="{3125F6AB-40D6-4264-8F61-ABB4DDF4421D}"/>
            </a:ext>
          </a:extLst>
        </xdr:cNvPr>
        <xdr:cNvSpPr txBox="1"/>
      </xdr:nvSpPr>
      <xdr:spPr>
        <a:xfrm>
          <a:off x="12167244" y="17659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94541</xdr:rowOff>
    </xdr:from>
    <xdr:ext cx="405111" cy="259045"/>
    <xdr:sp macro="" textlink="">
      <xdr:nvSpPr>
        <xdr:cNvPr id="813" name="n_4mainValue【庁舎】&#10;有形固定資産減価償却率">
          <a:extLst>
            <a:ext uri="{FF2B5EF4-FFF2-40B4-BE49-F238E27FC236}">
              <a16:creationId xmlns:a16="http://schemas.microsoft.com/office/drawing/2014/main" id="{01DA66E3-6DB0-4A0B-A971-0821868FB297}"/>
            </a:ext>
          </a:extLst>
        </xdr:cNvPr>
        <xdr:cNvSpPr txBox="1"/>
      </xdr:nvSpPr>
      <xdr:spPr>
        <a:xfrm>
          <a:off x="11354444" y="1718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14" name="正方形/長方形 813">
          <a:extLst>
            <a:ext uri="{FF2B5EF4-FFF2-40B4-BE49-F238E27FC236}">
              <a16:creationId xmlns:a16="http://schemas.microsoft.com/office/drawing/2014/main" id="{6CD49F3D-65EB-4E4D-AF73-743D0A1E5902}"/>
            </a:ext>
          </a:extLst>
        </xdr:cNvPr>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15" name="正方形/長方形 814">
          <a:extLst>
            <a:ext uri="{FF2B5EF4-FFF2-40B4-BE49-F238E27FC236}">
              <a16:creationId xmlns:a16="http://schemas.microsoft.com/office/drawing/2014/main" id="{A2DD6EE0-FAF3-4A25-931D-4463B662B78C}"/>
            </a:ext>
          </a:extLst>
        </xdr:cNvPr>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16" name="正方形/長方形 815">
          <a:extLst>
            <a:ext uri="{FF2B5EF4-FFF2-40B4-BE49-F238E27FC236}">
              <a16:creationId xmlns:a16="http://schemas.microsoft.com/office/drawing/2014/main" id="{1B43EC6A-9B61-4392-985C-34E26961EEEA}"/>
            </a:ext>
          </a:extLst>
        </xdr:cNvPr>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17" name="正方形/長方形 816">
          <a:extLst>
            <a:ext uri="{FF2B5EF4-FFF2-40B4-BE49-F238E27FC236}">
              <a16:creationId xmlns:a16="http://schemas.microsoft.com/office/drawing/2014/main" id="{DEB8D4D9-F1A5-407F-B855-52DBE60E4172}"/>
            </a:ext>
          </a:extLst>
        </xdr:cNvPr>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18" name="正方形/長方形 817">
          <a:extLst>
            <a:ext uri="{FF2B5EF4-FFF2-40B4-BE49-F238E27FC236}">
              <a16:creationId xmlns:a16="http://schemas.microsoft.com/office/drawing/2014/main" id="{D3D4B1CB-F6BE-4040-9617-63BD99306A73}"/>
            </a:ext>
          </a:extLst>
        </xdr:cNvPr>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9" name="正方形/長方形 818">
          <a:extLst>
            <a:ext uri="{FF2B5EF4-FFF2-40B4-BE49-F238E27FC236}">
              <a16:creationId xmlns:a16="http://schemas.microsoft.com/office/drawing/2014/main" id="{F594F4CE-FA8F-467F-B59E-A354CCEBDA65}"/>
            </a:ext>
          </a:extLst>
        </xdr:cNvPr>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0" name="正方形/長方形 819">
          <a:extLst>
            <a:ext uri="{FF2B5EF4-FFF2-40B4-BE49-F238E27FC236}">
              <a16:creationId xmlns:a16="http://schemas.microsoft.com/office/drawing/2014/main" id="{A0B2A0EC-C116-405B-A592-921D794FE333}"/>
            </a:ext>
          </a:extLst>
        </xdr:cNvPr>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1" name="正方形/長方形 820">
          <a:extLst>
            <a:ext uri="{FF2B5EF4-FFF2-40B4-BE49-F238E27FC236}">
              <a16:creationId xmlns:a16="http://schemas.microsoft.com/office/drawing/2014/main" id="{BF3DFD14-19B6-47E7-A8DA-88C1EAB7AB0B}"/>
            </a:ext>
          </a:extLst>
        </xdr:cNvPr>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2" name="テキスト ボックス 821">
          <a:extLst>
            <a:ext uri="{FF2B5EF4-FFF2-40B4-BE49-F238E27FC236}">
              <a16:creationId xmlns:a16="http://schemas.microsoft.com/office/drawing/2014/main" id="{FC4CFCC5-A119-4F9F-8092-B8A242900348}"/>
            </a:ext>
          </a:extLst>
        </xdr:cNvPr>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3" name="直線コネクタ 822">
          <a:extLst>
            <a:ext uri="{FF2B5EF4-FFF2-40B4-BE49-F238E27FC236}">
              <a16:creationId xmlns:a16="http://schemas.microsoft.com/office/drawing/2014/main" id="{A18CE4CA-395B-4FE5-98DB-A14E4E686F83}"/>
            </a:ext>
          </a:extLst>
        </xdr:cNvPr>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24" name="直線コネクタ 823">
          <a:extLst>
            <a:ext uri="{FF2B5EF4-FFF2-40B4-BE49-F238E27FC236}">
              <a16:creationId xmlns:a16="http://schemas.microsoft.com/office/drawing/2014/main" id="{D61AAA55-074D-45EC-8200-2B7FBF902109}"/>
            </a:ext>
          </a:extLst>
        </xdr:cNvPr>
        <xdr:cNvCxnSpPr/>
      </xdr:nvCxnSpPr>
      <xdr:spPr>
        <a:xfrm>
          <a:off x="164592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25" name="テキスト ボックス 824">
          <a:extLst>
            <a:ext uri="{FF2B5EF4-FFF2-40B4-BE49-F238E27FC236}">
              <a16:creationId xmlns:a16="http://schemas.microsoft.com/office/drawing/2014/main" id="{645C0AD6-D2B4-478D-B62E-AA9959000199}"/>
            </a:ext>
          </a:extLst>
        </xdr:cNvPr>
        <xdr:cNvSpPr txBox="1"/>
      </xdr:nvSpPr>
      <xdr:spPr>
        <a:xfrm>
          <a:off x="1604917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26" name="直線コネクタ 825">
          <a:extLst>
            <a:ext uri="{FF2B5EF4-FFF2-40B4-BE49-F238E27FC236}">
              <a16:creationId xmlns:a16="http://schemas.microsoft.com/office/drawing/2014/main" id="{82ABCA47-6258-4D01-AAE6-C00F463C64FE}"/>
            </a:ext>
          </a:extLst>
        </xdr:cNvPr>
        <xdr:cNvCxnSpPr/>
      </xdr:nvCxnSpPr>
      <xdr:spPr>
        <a:xfrm>
          <a:off x="164592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27" name="テキスト ボックス 826">
          <a:extLst>
            <a:ext uri="{FF2B5EF4-FFF2-40B4-BE49-F238E27FC236}">
              <a16:creationId xmlns:a16="http://schemas.microsoft.com/office/drawing/2014/main" id="{3431A9B5-6256-418D-9C8D-6CF15DC23BA6}"/>
            </a:ext>
          </a:extLst>
        </xdr:cNvPr>
        <xdr:cNvSpPr txBox="1"/>
      </xdr:nvSpPr>
      <xdr:spPr>
        <a:xfrm>
          <a:off x="16049171" y="1757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28" name="直線コネクタ 827">
          <a:extLst>
            <a:ext uri="{FF2B5EF4-FFF2-40B4-BE49-F238E27FC236}">
              <a16:creationId xmlns:a16="http://schemas.microsoft.com/office/drawing/2014/main" id="{6BEAD788-DD55-4AEE-938A-3BCE18B2FC56}"/>
            </a:ext>
          </a:extLst>
        </xdr:cNvPr>
        <xdr:cNvCxnSpPr/>
      </xdr:nvCxnSpPr>
      <xdr:spPr>
        <a:xfrm>
          <a:off x="164592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29" name="テキスト ボックス 828">
          <a:extLst>
            <a:ext uri="{FF2B5EF4-FFF2-40B4-BE49-F238E27FC236}">
              <a16:creationId xmlns:a16="http://schemas.microsoft.com/office/drawing/2014/main" id="{9169DD28-25AE-42A8-AA7E-26B5DD2F78FA}"/>
            </a:ext>
          </a:extLst>
        </xdr:cNvPr>
        <xdr:cNvSpPr txBox="1"/>
      </xdr:nvSpPr>
      <xdr:spPr>
        <a:xfrm>
          <a:off x="1604917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30" name="直線コネクタ 829">
          <a:extLst>
            <a:ext uri="{FF2B5EF4-FFF2-40B4-BE49-F238E27FC236}">
              <a16:creationId xmlns:a16="http://schemas.microsoft.com/office/drawing/2014/main" id="{B9AD1B17-E9B5-429B-997C-3B6562FA1B9C}"/>
            </a:ext>
          </a:extLst>
        </xdr:cNvPr>
        <xdr:cNvCxnSpPr/>
      </xdr:nvCxnSpPr>
      <xdr:spPr>
        <a:xfrm>
          <a:off x="164592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31" name="テキスト ボックス 830">
          <a:extLst>
            <a:ext uri="{FF2B5EF4-FFF2-40B4-BE49-F238E27FC236}">
              <a16:creationId xmlns:a16="http://schemas.microsoft.com/office/drawing/2014/main" id="{B2FE37A3-46D6-47FF-B1E7-0DBF6688E81D}"/>
            </a:ext>
          </a:extLst>
        </xdr:cNvPr>
        <xdr:cNvSpPr txBox="1"/>
      </xdr:nvSpPr>
      <xdr:spPr>
        <a:xfrm>
          <a:off x="1604917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32" name="直線コネクタ 831">
          <a:extLst>
            <a:ext uri="{FF2B5EF4-FFF2-40B4-BE49-F238E27FC236}">
              <a16:creationId xmlns:a16="http://schemas.microsoft.com/office/drawing/2014/main" id="{F56607D7-0468-495D-8071-E62294A27E28}"/>
            </a:ext>
          </a:extLst>
        </xdr:cNvPr>
        <xdr:cNvCxnSpPr/>
      </xdr:nvCxnSpPr>
      <xdr:spPr>
        <a:xfrm>
          <a:off x="164592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33" name="テキスト ボックス 832">
          <a:extLst>
            <a:ext uri="{FF2B5EF4-FFF2-40B4-BE49-F238E27FC236}">
              <a16:creationId xmlns:a16="http://schemas.microsoft.com/office/drawing/2014/main" id="{02ED1948-7040-4CD4-B0F3-C4B1DC90D151}"/>
            </a:ext>
          </a:extLst>
        </xdr:cNvPr>
        <xdr:cNvSpPr txBox="1"/>
      </xdr:nvSpPr>
      <xdr:spPr>
        <a:xfrm>
          <a:off x="1604917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34" name="直線コネクタ 833">
          <a:extLst>
            <a:ext uri="{FF2B5EF4-FFF2-40B4-BE49-F238E27FC236}">
              <a16:creationId xmlns:a16="http://schemas.microsoft.com/office/drawing/2014/main" id="{EEAFC6AB-1C8C-4C6C-8A16-C9BF714E50CA}"/>
            </a:ext>
          </a:extLst>
        </xdr:cNvPr>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35" name="テキスト ボックス 834">
          <a:extLst>
            <a:ext uri="{FF2B5EF4-FFF2-40B4-BE49-F238E27FC236}">
              <a16:creationId xmlns:a16="http://schemas.microsoft.com/office/drawing/2014/main" id="{72B58FB9-094E-4C7B-BED2-E9F68570097A}"/>
            </a:ext>
          </a:extLst>
        </xdr:cNvPr>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36" name="【庁舎】&#10;一人当たり面積グラフ枠">
          <a:extLst>
            <a:ext uri="{FF2B5EF4-FFF2-40B4-BE49-F238E27FC236}">
              <a16:creationId xmlns:a16="http://schemas.microsoft.com/office/drawing/2014/main" id="{7771F2D1-5695-4A23-A929-6C358D9D2CF6}"/>
            </a:ext>
          </a:extLst>
        </xdr:cNvPr>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13336</xdr:rowOff>
    </xdr:from>
    <xdr:to>
      <xdr:col>116</xdr:col>
      <xdr:colOff>62864</xdr:colOff>
      <xdr:row>108</xdr:row>
      <xdr:rowOff>106680</xdr:rowOff>
    </xdr:to>
    <xdr:cxnSp macro="">
      <xdr:nvCxnSpPr>
        <xdr:cNvPr id="837" name="直線コネクタ 836">
          <a:extLst>
            <a:ext uri="{FF2B5EF4-FFF2-40B4-BE49-F238E27FC236}">
              <a16:creationId xmlns:a16="http://schemas.microsoft.com/office/drawing/2014/main" id="{610E5159-F623-4BAD-8D95-48FD630B585B}"/>
            </a:ext>
          </a:extLst>
        </xdr:cNvPr>
        <xdr:cNvCxnSpPr/>
      </xdr:nvCxnSpPr>
      <xdr:spPr>
        <a:xfrm flipV="1">
          <a:off x="19951064" y="16758286"/>
          <a:ext cx="0" cy="1293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110507</xdr:rowOff>
    </xdr:from>
    <xdr:ext cx="469744" cy="259045"/>
    <xdr:sp macro="" textlink="">
      <xdr:nvSpPr>
        <xdr:cNvPr id="838" name="【庁舎】&#10;一人当たり面積最小値テキスト">
          <a:extLst>
            <a:ext uri="{FF2B5EF4-FFF2-40B4-BE49-F238E27FC236}">
              <a16:creationId xmlns:a16="http://schemas.microsoft.com/office/drawing/2014/main" id="{05CA53F1-FD23-4B9C-8E10-4C470345CD60}"/>
            </a:ext>
          </a:extLst>
        </xdr:cNvPr>
        <xdr:cNvSpPr txBox="1"/>
      </xdr:nvSpPr>
      <xdr:spPr>
        <a:xfrm>
          <a:off x="19989800" y="1805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106680</xdr:rowOff>
    </xdr:from>
    <xdr:to>
      <xdr:col>116</xdr:col>
      <xdr:colOff>152400</xdr:colOff>
      <xdr:row>108</xdr:row>
      <xdr:rowOff>106680</xdr:rowOff>
    </xdr:to>
    <xdr:cxnSp macro="">
      <xdr:nvCxnSpPr>
        <xdr:cNvPr id="839" name="直線コネクタ 838">
          <a:extLst>
            <a:ext uri="{FF2B5EF4-FFF2-40B4-BE49-F238E27FC236}">
              <a16:creationId xmlns:a16="http://schemas.microsoft.com/office/drawing/2014/main" id="{4A6B67EF-C7D8-4FEF-ABE0-BD64BBAC9B41}"/>
            </a:ext>
          </a:extLst>
        </xdr:cNvPr>
        <xdr:cNvCxnSpPr/>
      </xdr:nvCxnSpPr>
      <xdr:spPr>
        <a:xfrm>
          <a:off x="19881850" y="180517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131463</xdr:rowOff>
    </xdr:from>
    <xdr:ext cx="469744" cy="259045"/>
    <xdr:sp macro="" textlink="">
      <xdr:nvSpPr>
        <xdr:cNvPr id="840" name="【庁舎】&#10;一人当たり面積最大値テキスト">
          <a:extLst>
            <a:ext uri="{FF2B5EF4-FFF2-40B4-BE49-F238E27FC236}">
              <a16:creationId xmlns:a16="http://schemas.microsoft.com/office/drawing/2014/main" id="{00B0FD9B-3BDD-4594-9F4F-3750E9FFBBF3}"/>
            </a:ext>
          </a:extLst>
        </xdr:cNvPr>
        <xdr:cNvSpPr txBox="1"/>
      </xdr:nvSpPr>
      <xdr:spPr>
        <a:xfrm>
          <a:off x="19989800" y="1653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13336</xdr:rowOff>
    </xdr:from>
    <xdr:to>
      <xdr:col>116</xdr:col>
      <xdr:colOff>152400</xdr:colOff>
      <xdr:row>101</xdr:row>
      <xdr:rowOff>13336</xdr:rowOff>
    </xdr:to>
    <xdr:cxnSp macro="">
      <xdr:nvCxnSpPr>
        <xdr:cNvPr id="841" name="直線コネクタ 840">
          <a:extLst>
            <a:ext uri="{FF2B5EF4-FFF2-40B4-BE49-F238E27FC236}">
              <a16:creationId xmlns:a16="http://schemas.microsoft.com/office/drawing/2014/main" id="{34E79FCB-A4FF-41BA-9FDA-D458A6F1EBA8}"/>
            </a:ext>
          </a:extLst>
        </xdr:cNvPr>
        <xdr:cNvCxnSpPr/>
      </xdr:nvCxnSpPr>
      <xdr:spPr>
        <a:xfrm>
          <a:off x="19881850" y="1675828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15257</xdr:rowOff>
    </xdr:from>
    <xdr:ext cx="469744" cy="259045"/>
    <xdr:sp macro="" textlink="">
      <xdr:nvSpPr>
        <xdr:cNvPr id="842" name="【庁舎】&#10;一人当たり面積平均値テキスト">
          <a:extLst>
            <a:ext uri="{FF2B5EF4-FFF2-40B4-BE49-F238E27FC236}">
              <a16:creationId xmlns:a16="http://schemas.microsoft.com/office/drawing/2014/main" id="{034696FF-FF86-4128-B59E-6C88474116DB}"/>
            </a:ext>
          </a:extLst>
        </xdr:cNvPr>
        <xdr:cNvSpPr txBox="1"/>
      </xdr:nvSpPr>
      <xdr:spPr>
        <a:xfrm>
          <a:off x="19989800" y="17446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36830</xdr:rowOff>
    </xdr:from>
    <xdr:to>
      <xdr:col>116</xdr:col>
      <xdr:colOff>114300</xdr:colOff>
      <xdr:row>105</xdr:row>
      <xdr:rowOff>138430</xdr:rowOff>
    </xdr:to>
    <xdr:sp macro="" textlink="">
      <xdr:nvSpPr>
        <xdr:cNvPr id="843" name="フローチャート: 判断 842">
          <a:extLst>
            <a:ext uri="{FF2B5EF4-FFF2-40B4-BE49-F238E27FC236}">
              <a16:creationId xmlns:a16="http://schemas.microsoft.com/office/drawing/2014/main" id="{722659A2-66D2-48D9-B922-A906D1FBC315}"/>
            </a:ext>
          </a:extLst>
        </xdr:cNvPr>
        <xdr:cNvSpPr/>
      </xdr:nvSpPr>
      <xdr:spPr>
        <a:xfrm>
          <a:off x="19900900" y="1746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44450</xdr:rowOff>
    </xdr:from>
    <xdr:to>
      <xdr:col>112</xdr:col>
      <xdr:colOff>38100</xdr:colOff>
      <xdr:row>105</xdr:row>
      <xdr:rowOff>146050</xdr:rowOff>
    </xdr:to>
    <xdr:sp macro="" textlink="">
      <xdr:nvSpPr>
        <xdr:cNvPr id="844" name="フローチャート: 判断 843">
          <a:extLst>
            <a:ext uri="{FF2B5EF4-FFF2-40B4-BE49-F238E27FC236}">
              <a16:creationId xmlns:a16="http://schemas.microsoft.com/office/drawing/2014/main" id="{64C6A536-79CA-434A-AEAC-AF60F8327220}"/>
            </a:ext>
          </a:extLst>
        </xdr:cNvPr>
        <xdr:cNvSpPr/>
      </xdr:nvSpPr>
      <xdr:spPr>
        <a:xfrm>
          <a:off x="19157950" y="17475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13970</xdr:rowOff>
    </xdr:from>
    <xdr:to>
      <xdr:col>107</xdr:col>
      <xdr:colOff>101600</xdr:colOff>
      <xdr:row>106</xdr:row>
      <xdr:rowOff>115570</xdr:rowOff>
    </xdr:to>
    <xdr:sp macro="" textlink="">
      <xdr:nvSpPr>
        <xdr:cNvPr id="845" name="フローチャート: 判断 844">
          <a:extLst>
            <a:ext uri="{FF2B5EF4-FFF2-40B4-BE49-F238E27FC236}">
              <a16:creationId xmlns:a16="http://schemas.microsoft.com/office/drawing/2014/main" id="{ADB956B1-D38B-4A10-BF67-1B39FCF3FCD7}"/>
            </a:ext>
          </a:extLst>
        </xdr:cNvPr>
        <xdr:cNvSpPr/>
      </xdr:nvSpPr>
      <xdr:spPr>
        <a:xfrm>
          <a:off x="18345150" y="1761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38736</xdr:rowOff>
    </xdr:from>
    <xdr:to>
      <xdr:col>102</xdr:col>
      <xdr:colOff>165100</xdr:colOff>
      <xdr:row>106</xdr:row>
      <xdr:rowOff>140336</xdr:rowOff>
    </xdr:to>
    <xdr:sp macro="" textlink="">
      <xdr:nvSpPr>
        <xdr:cNvPr id="846" name="フローチャート: 判断 845">
          <a:extLst>
            <a:ext uri="{FF2B5EF4-FFF2-40B4-BE49-F238E27FC236}">
              <a16:creationId xmlns:a16="http://schemas.microsoft.com/office/drawing/2014/main" id="{335EB575-7001-44B2-9481-C613E2B3F4ED}"/>
            </a:ext>
          </a:extLst>
        </xdr:cNvPr>
        <xdr:cNvSpPr/>
      </xdr:nvSpPr>
      <xdr:spPr>
        <a:xfrm>
          <a:off x="17551400" y="1764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46355</xdr:rowOff>
    </xdr:from>
    <xdr:to>
      <xdr:col>98</xdr:col>
      <xdr:colOff>38100</xdr:colOff>
      <xdr:row>106</xdr:row>
      <xdr:rowOff>147955</xdr:rowOff>
    </xdr:to>
    <xdr:sp macro="" textlink="">
      <xdr:nvSpPr>
        <xdr:cNvPr id="847" name="フローチャート: 判断 846">
          <a:extLst>
            <a:ext uri="{FF2B5EF4-FFF2-40B4-BE49-F238E27FC236}">
              <a16:creationId xmlns:a16="http://schemas.microsoft.com/office/drawing/2014/main" id="{63EDA1E6-C183-4A01-B9D9-FA26295A2C60}"/>
            </a:ext>
          </a:extLst>
        </xdr:cNvPr>
        <xdr:cNvSpPr/>
      </xdr:nvSpPr>
      <xdr:spPr>
        <a:xfrm>
          <a:off x="16757650" y="1764855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48" name="テキスト ボックス 847">
          <a:extLst>
            <a:ext uri="{FF2B5EF4-FFF2-40B4-BE49-F238E27FC236}">
              <a16:creationId xmlns:a16="http://schemas.microsoft.com/office/drawing/2014/main" id="{07149428-1742-41EC-93EA-8B9A0D1C3C60}"/>
            </a:ext>
          </a:extLst>
        </xdr:cNvPr>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9" name="テキスト ボックス 848">
          <a:extLst>
            <a:ext uri="{FF2B5EF4-FFF2-40B4-BE49-F238E27FC236}">
              <a16:creationId xmlns:a16="http://schemas.microsoft.com/office/drawing/2014/main" id="{F6C237E1-B10E-4378-8953-A55AA2583F06}"/>
            </a:ext>
          </a:extLst>
        </xdr:cNvPr>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50" name="テキスト ボックス 849">
          <a:extLst>
            <a:ext uri="{FF2B5EF4-FFF2-40B4-BE49-F238E27FC236}">
              <a16:creationId xmlns:a16="http://schemas.microsoft.com/office/drawing/2014/main" id="{EB512CA4-7288-4281-94D4-BDA59A03BCB7}"/>
            </a:ext>
          </a:extLst>
        </xdr:cNvPr>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51" name="テキスト ボックス 850">
          <a:extLst>
            <a:ext uri="{FF2B5EF4-FFF2-40B4-BE49-F238E27FC236}">
              <a16:creationId xmlns:a16="http://schemas.microsoft.com/office/drawing/2014/main" id="{71F990B6-2C1C-4C00-BEE3-AD17CBD58F97}"/>
            </a:ext>
          </a:extLst>
        </xdr:cNvPr>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52" name="テキスト ボックス 851">
          <a:extLst>
            <a:ext uri="{FF2B5EF4-FFF2-40B4-BE49-F238E27FC236}">
              <a16:creationId xmlns:a16="http://schemas.microsoft.com/office/drawing/2014/main" id="{FB5FA142-AF1F-4DAD-AEFE-8C54CBC82289}"/>
            </a:ext>
          </a:extLst>
        </xdr:cNvPr>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153036</xdr:rowOff>
    </xdr:from>
    <xdr:to>
      <xdr:col>107</xdr:col>
      <xdr:colOff>101600</xdr:colOff>
      <xdr:row>106</xdr:row>
      <xdr:rowOff>83186</xdr:rowOff>
    </xdr:to>
    <xdr:sp macro="" textlink="">
      <xdr:nvSpPr>
        <xdr:cNvPr id="853" name="楕円 852">
          <a:extLst>
            <a:ext uri="{FF2B5EF4-FFF2-40B4-BE49-F238E27FC236}">
              <a16:creationId xmlns:a16="http://schemas.microsoft.com/office/drawing/2014/main" id="{388F182B-86CF-436A-9297-6BE5EE13C523}"/>
            </a:ext>
          </a:extLst>
        </xdr:cNvPr>
        <xdr:cNvSpPr/>
      </xdr:nvSpPr>
      <xdr:spPr>
        <a:xfrm>
          <a:off x="18345150" y="1758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156845</xdr:rowOff>
    </xdr:from>
    <xdr:to>
      <xdr:col>102</xdr:col>
      <xdr:colOff>165100</xdr:colOff>
      <xdr:row>106</xdr:row>
      <xdr:rowOff>86995</xdr:rowOff>
    </xdr:to>
    <xdr:sp macro="" textlink="">
      <xdr:nvSpPr>
        <xdr:cNvPr id="854" name="楕円 853">
          <a:extLst>
            <a:ext uri="{FF2B5EF4-FFF2-40B4-BE49-F238E27FC236}">
              <a16:creationId xmlns:a16="http://schemas.microsoft.com/office/drawing/2014/main" id="{32A5FB3A-28A8-4514-98CE-9AD5321D84A1}"/>
            </a:ext>
          </a:extLst>
        </xdr:cNvPr>
        <xdr:cNvSpPr/>
      </xdr:nvSpPr>
      <xdr:spPr>
        <a:xfrm>
          <a:off x="17551400" y="1758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32386</xdr:rowOff>
    </xdr:from>
    <xdr:to>
      <xdr:col>107</xdr:col>
      <xdr:colOff>50800</xdr:colOff>
      <xdr:row>106</xdr:row>
      <xdr:rowOff>36195</xdr:rowOff>
    </xdr:to>
    <xdr:cxnSp macro="">
      <xdr:nvCxnSpPr>
        <xdr:cNvPr id="855" name="直線コネクタ 854">
          <a:extLst>
            <a:ext uri="{FF2B5EF4-FFF2-40B4-BE49-F238E27FC236}">
              <a16:creationId xmlns:a16="http://schemas.microsoft.com/office/drawing/2014/main" id="{E1BF80CD-148A-4F0D-9D8F-F3CB8521CEC0}"/>
            </a:ext>
          </a:extLst>
        </xdr:cNvPr>
        <xdr:cNvCxnSpPr/>
      </xdr:nvCxnSpPr>
      <xdr:spPr>
        <a:xfrm flipV="1">
          <a:off x="17602200" y="17634586"/>
          <a:ext cx="79375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160655</xdr:rowOff>
    </xdr:from>
    <xdr:to>
      <xdr:col>98</xdr:col>
      <xdr:colOff>38100</xdr:colOff>
      <xdr:row>106</xdr:row>
      <xdr:rowOff>90805</xdr:rowOff>
    </xdr:to>
    <xdr:sp macro="" textlink="">
      <xdr:nvSpPr>
        <xdr:cNvPr id="856" name="楕円 855">
          <a:extLst>
            <a:ext uri="{FF2B5EF4-FFF2-40B4-BE49-F238E27FC236}">
              <a16:creationId xmlns:a16="http://schemas.microsoft.com/office/drawing/2014/main" id="{8A531714-628E-4102-8C3B-1E35CBF54B55}"/>
            </a:ext>
          </a:extLst>
        </xdr:cNvPr>
        <xdr:cNvSpPr/>
      </xdr:nvSpPr>
      <xdr:spPr>
        <a:xfrm>
          <a:off x="16757650" y="1759140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36195</xdr:rowOff>
    </xdr:from>
    <xdr:to>
      <xdr:col>102</xdr:col>
      <xdr:colOff>114300</xdr:colOff>
      <xdr:row>106</xdr:row>
      <xdr:rowOff>40005</xdr:rowOff>
    </xdr:to>
    <xdr:cxnSp macro="">
      <xdr:nvCxnSpPr>
        <xdr:cNvPr id="857" name="直線コネクタ 856">
          <a:extLst>
            <a:ext uri="{FF2B5EF4-FFF2-40B4-BE49-F238E27FC236}">
              <a16:creationId xmlns:a16="http://schemas.microsoft.com/office/drawing/2014/main" id="{14398C05-65DC-463C-B1C5-70A1C1433699}"/>
            </a:ext>
          </a:extLst>
        </xdr:cNvPr>
        <xdr:cNvCxnSpPr/>
      </xdr:nvCxnSpPr>
      <xdr:spPr>
        <a:xfrm flipV="1">
          <a:off x="16802100" y="17638395"/>
          <a:ext cx="8001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162577</xdr:rowOff>
    </xdr:from>
    <xdr:ext cx="469744" cy="259045"/>
    <xdr:sp macro="" textlink="">
      <xdr:nvSpPr>
        <xdr:cNvPr id="858" name="n_1aveValue【庁舎】&#10;一人当たり面積">
          <a:extLst>
            <a:ext uri="{FF2B5EF4-FFF2-40B4-BE49-F238E27FC236}">
              <a16:creationId xmlns:a16="http://schemas.microsoft.com/office/drawing/2014/main" id="{ECD8E104-CD18-47C7-82AF-DBD4C7B29A15}"/>
            </a:ext>
          </a:extLst>
        </xdr:cNvPr>
        <xdr:cNvSpPr txBox="1"/>
      </xdr:nvSpPr>
      <xdr:spPr>
        <a:xfrm>
          <a:off x="18980227" y="1725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106697</xdr:rowOff>
    </xdr:from>
    <xdr:ext cx="469744" cy="259045"/>
    <xdr:sp macro="" textlink="">
      <xdr:nvSpPr>
        <xdr:cNvPr id="859" name="n_2aveValue【庁舎】&#10;一人当たり面積">
          <a:extLst>
            <a:ext uri="{FF2B5EF4-FFF2-40B4-BE49-F238E27FC236}">
              <a16:creationId xmlns:a16="http://schemas.microsoft.com/office/drawing/2014/main" id="{82B045FC-2FEC-474B-93D9-C28C48E0E917}"/>
            </a:ext>
          </a:extLst>
        </xdr:cNvPr>
        <xdr:cNvSpPr txBox="1"/>
      </xdr:nvSpPr>
      <xdr:spPr>
        <a:xfrm>
          <a:off x="18180127" y="17708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131463</xdr:rowOff>
    </xdr:from>
    <xdr:ext cx="469744" cy="259045"/>
    <xdr:sp macro="" textlink="">
      <xdr:nvSpPr>
        <xdr:cNvPr id="860" name="n_3aveValue【庁舎】&#10;一人当たり面積">
          <a:extLst>
            <a:ext uri="{FF2B5EF4-FFF2-40B4-BE49-F238E27FC236}">
              <a16:creationId xmlns:a16="http://schemas.microsoft.com/office/drawing/2014/main" id="{63283A4E-DAFB-4313-83ED-A732438CA6EB}"/>
            </a:ext>
          </a:extLst>
        </xdr:cNvPr>
        <xdr:cNvSpPr txBox="1"/>
      </xdr:nvSpPr>
      <xdr:spPr>
        <a:xfrm>
          <a:off x="17386377" y="17733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139082</xdr:rowOff>
    </xdr:from>
    <xdr:ext cx="469744" cy="259045"/>
    <xdr:sp macro="" textlink="">
      <xdr:nvSpPr>
        <xdr:cNvPr id="861" name="n_4aveValue【庁舎】&#10;一人当たり面積">
          <a:extLst>
            <a:ext uri="{FF2B5EF4-FFF2-40B4-BE49-F238E27FC236}">
              <a16:creationId xmlns:a16="http://schemas.microsoft.com/office/drawing/2014/main" id="{2F2B8E84-FC4E-4D67-8649-FE360260BFE1}"/>
            </a:ext>
          </a:extLst>
        </xdr:cNvPr>
        <xdr:cNvSpPr txBox="1"/>
      </xdr:nvSpPr>
      <xdr:spPr>
        <a:xfrm>
          <a:off x="16592627" y="17741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99713</xdr:rowOff>
    </xdr:from>
    <xdr:ext cx="469744" cy="259045"/>
    <xdr:sp macro="" textlink="">
      <xdr:nvSpPr>
        <xdr:cNvPr id="862" name="n_2mainValue【庁舎】&#10;一人当たり面積">
          <a:extLst>
            <a:ext uri="{FF2B5EF4-FFF2-40B4-BE49-F238E27FC236}">
              <a16:creationId xmlns:a16="http://schemas.microsoft.com/office/drawing/2014/main" id="{8BB57266-29CC-45D6-B005-925DCFC33BAB}"/>
            </a:ext>
          </a:extLst>
        </xdr:cNvPr>
        <xdr:cNvSpPr txBox="1"/>
      </xdr:nvSpPr>
      <xdr:spPr>
        <a:xfrm>
          <a:off x="18180127" y="1735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103522</xdr:rowOff>
    </xdr:from>
    <xdr:ext cx="469744" cy="259045"/>
    <xdr:sp macro="" textlink="">
      <xdr:nvSpPr>
        <xdr:cNvPr id="863" name="n_3mainValue【庁舎】&#10;一人当たり面積">
          <a:extLst>
            <a:ext uri="{FF2B5EF4-FFF2-40B4-BE49-F238E27FC236}">
              <a16:creationId xmlns:a16="http://schemas.microsoft.com/office/drawing/2014/main" id="{07DB3DE7-451E-4E92-8729-A94FE84B20B1}"/>
            </a:ext>
          </a:extLst>
        </xdr:cNvPr>
        <xdr:cNvSpPr txBox="1"/>
      </xdr:nvSpPr>
      <xdr:spPr>
        <a:xfrm>
          <a:off x="17386377" y="1736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107332</xdr:rowOff>
    </xdr:from>
    <xdr:ext cx="469744" cy="259045"/>
    <xdr:sp macro="" textlink="">
      <xdr:nvSpPr>
        <xdr:cNvPr id="864" name="n_4mainValue【庁舎】&#10;一人当たり面積">
          <a:extLst>
            <a:ext uri="{FF2B5EF4-FFF2-40B4-BE49-F238E27FC236}">
              <a16:creationId xmlns:a16="http://schemas.microsoft.com/office/drawing/2014/main" id="{B26111DE-9DB3-4233-B2D3-529317F2B7EB}"/>
            </a:ext>
          </a:extLst>
        </xdr:cNvPr>
        <xdr:cNvSpPr txBox="1"/>
      </xdr:nvSpPr>
      <xdr:spPr>
        <a:xfrm>
          <a:off x="16592627" y="17366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5" name="正方形/長方形 864">
          <a:extLst>
            <a:ext uri="{FF2B5EF4-FFF2-40B4-BE49-F238E27FC236}">
              <a16:creationId xmlns:a16="http://schemas.microsoft.com/office/drawing/2014/main" id="{E2CC6D43-C118-4C90-A105-36443C78B470}"/>
            </a:ext>
          </a:extLst>
        </xdr:cNvPr>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6" name="正方形/長方形 865">
          <a:extLst>
            <a:ext uri="{FF2B5EF4-FFF2-40B4-BE49-F238E27FC236}">
              <a16:creationId xmlns:a16="http://schemas.microsoft.com/office/drawing/2014/main" id="{985255E5-C65A-4C55-8E80-926236815562}"/>
            </a:ext>
          </a:extLst>
        </xdr:cNvPr>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7" name="テキスト ボックス 866">
          <a:extLst>
            <a:ext uri="{FF2B5EF4-FFF2-40B4-BE49-F238E27FC236}">
              <a16:creationId xmlns:a16="http://schemas.microsoft.com/office/drawing/2014/main" id="{6F48B153-432B-4F0B-A3D5-6353AD8B05CC}"/>
            </a:ext>
          </a:extLst>
        </xdr:cNvPr>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有形固定資産減価償却率が特に高い施設は「保健センター・保健所」及び「消防施設」であり、類似団体平均を大きく上回っている。「保健センター・保健所」については、</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町村が合併以前に建設された施設を合併後もそのまま引き継いでおり、いずれの建物も</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経過し老朽化が進んでいることが、数値が高い要因となっている。また、「消防施設」については、本市は消防事業を桐生市へ委託しているため消防署を所有しておらず、所有する施設は防火水槽や消防団詰め所がほとんどであるが、それらの多くが耐用年数を経過していることが数値悪化の主な要因であると考えられ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類似団体平均よりも有形固定資産減価償却率の低い施設は、「図書館」と「体育館・プール」であり、どちらも比較的新しい施設であることが要因である。その一方で、「体育館・プール」の一人当たり面積は類似団体平均とほとんど変わらないものの、「図書館」については、類似団体平均の約</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倍程度となっている。これは合併以前に建設された施設を合併後もそのまま引き継いで運営しているためである。今後は維持管理費や人口減少を考慮し、令和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年度策定の個別施設計画に沿って、市の適正規模での管理となるよう努めていく。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群馬県みどり市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49,768
48,960
208.42
25,260,182
23,782,375
1,345,562
12,397,620
18,916,369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類似団体平均が</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ポイント減少した中、本市数値は</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ポイント減少となったが、全国平均と比較すると</a:t>
          </a:r>
          <a:r>
            <a:rPr kumimoji="1" lang="en-US" altLang="ja-JP" sz="1300">
              <a:latin typeface="ＭＳ Ｐゴシック" panose="020B0600070205080204" pitchFamily="50" charset="-128"/>
              <a:ea typeface="ＭＳ Ｐゴシック" panose="020B0600070205080204" pitchFamily="50" charset="-128"/>
            </a:rPr>
            <a:t>0.12</a:t>
          </a:r>
          <a:r>
            <a:rPr kumimoji="1" lang="ja-JP" altLang="en-US" sz="1300">
              <a:latin typeface="ＭＳ Ｐゴシック" panose="020B0600070205080204" pitchFamily="50" charset="-128"/>
              <a:ea typeface="ＭＳ Ｐゴシック" panose="020B0600070205080204" pitchFamily="50" charset="-128"/>
            </a:rPr>
            <a:t>ポイント高い数値を維持している。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今後は、産業団地の造成や都市基盤の整備に取り組み、自主財源の根幹である市税の増収を図ることで、財政力指数の向上に努める。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84667</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40450"/>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46567</xdr:rowOff>
    </xdr:from>
    <xdr:to>
      <xdr:col>23</xdr:col>
      <xdr:colOff>133350</xdr:colOff>
      <xdr:row>40</xdr:row>
      <xdr:rowOff>86783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904567"/>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128710</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86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156633</xdr:rowOff>
    </xdr:from>
    <xdr:to>
      <xdr:col>23</xdr:col>
      <xdr:colOff>184150</xdr:colOff>
      <xdr:row>41</xdr:row>
      <xdr:rowOff>86783</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46567</xdr:rowOff>
    </xdr:from>
    <xdr:to>
      <xdr:col>19</xdr:col>
      <xdr:colOff>133350</xdr:colOff>
      <xdr:row>40</xdr:row>
      <xdr:rowOff>46567</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9045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136525</xdr:rowOff>
    </xdr:from>
    <xdr:to>
      <xdr:col>19</xdr:col>
      <xdr:colOff>184150</xdr:colOff>
      <xdr:row>41</xdr:row>
      <xdr:rowOff>66675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51452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080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46567</xdr:rowOff>
    </xdr:from>
    <xdr:to>
      <xdr:col>15</xdr:col>
      <xdr:colOff>82550</xdr:colOff>
      <xdr:row>40</xdr:row>
      <xdr:rowOff>46567</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69045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38</xdr:row>
      <xdr:rowOff>157692</xdr:rowOff>
    </xdr:from>
    <xdr:to>
      <xdr:col>15</xdr:col>
      <xdr:colOff>133350</xdr:colOff>
      <xdr:row>39</xdr:row>
      <xdr:rowOff>87842</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67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98019</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44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46567</xdr:rowOff>
    </xdr:from>
    <xdr:to>
      <xdr:col>11</xdr:col>
      <xdr:colOff>31750</xdr:colOff>
      <xdr:row>40</xdr:row>
      <xdr:rowOff>46567</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69045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38</xdr:row>
      <xdr:rowOff>137583</xdr:rowOff>
    </xdr:from>
    <xdr:to>
      <xdr:col>11</xdr:col>
      <xdr:colOff>82550</xdr:colOff>
      <xdr:row>39</xdr:row>
      <xdr:rowOff>67733</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65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77910</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137583</xdr:rowOff>
    </xdr:from>
    <xdr:to>
      <xdr:col>7</xdr:col>
      <xdr:colOff>31750</xdr:colOff>
      <xdr:row>39</xdr:row>
      <xdr:rowOff>67733</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65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77910</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35983</xdr:rowOff>
    </xdr:from>
    <xdr:to>
      <xdr:col>23</xdr:col>
      <xdr:colOff>184150</xdr:colOff>
      <xdr:row>40</xdr:row>
      <xdr:rowOff>137583</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52510</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73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167217</xdr:rowOff>
    </xdr:from>
    <xdr:to>
      <xdr:col>19</xdr:col>
      <xdr:colOff>184150</xdr:colOff>
      <xdr:row>40</xdr:row>
      <xdr:rowOff>97367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107544</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622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167217</xdr:rowOff>
    </xdr:from>
    <xdr:to>
      <xdr:col>15</xdr:col>
      <xdr:colOff>133350</xdr:colOff>
      <xdr:row>40</xdr:row>
      <xdr:rowOff>97367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82144</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94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167217</xdr:rowOff>
    </xdr:from>
    <xdr:to>
      <xdr:col>11</xdr:col>
      <xdr:colOff>82550</xdr:colOff>
      <xdr:row>40</xdr:row>
      <xdr:rowOff>97367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82144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94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167217</xdr:rowOff>
    </xdr:from>
    <xdr:to>
      <xdr:col>7</xdr:col>
      <xdr:colOff>31750</xdr:colOff>
      <xdr:row>40</xdr:row>
      <xdr:rowOff>97367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82144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94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行財政改革の取組である事務事業の総点検による歳出削減策や、財源の掘り起こしによる歳入確保策により、前年度より</a:t>
          </a:r>
          <a:r>
            <a:rPr kumimoji="1" lang="en-US" altLang="ja-JP" sz="1300">
              <a:latin typeface="ＭＳ Ｐゴシック" panose="020B0600070205080204" pitchFamily="50" charset="-128"/>
              <a:ea typeface="ＭＳ Ｐゴシック" panose="020B0600070205080204" pitchFamily="50" charset="-128"/>
            </a:rPr>
            <a:t>5.1</a:t>
          </a:r>
          <a:r>
            <a:rPr kumimoji="1" lang="ja-JP" altLang="en-US" sz="1300">
              <a:latin typeface="ＭＳ Ｐゴシック" panose="020B0600070205080204" pitchFamily="50" charset="-128"/>
              <a:ea typeface="ＭＳ Ｐゴシック" panose="020B0600070205080204" pitchFamily="50" charset="-128"/>
            </a:rPr>
            <a:t>ポイント改善したものの、類似団体平均を</a:t>
          </a:r>
          <a:r>
            <a:rPr kumimoji="1" lang="en-US" altLang="ja-JP" sz="1300">
              <a:latin typeface="ＭＳ Ｐゴシック" panose="020B0600070205080204" pitchFamily="50" charset="-128"/>
              <a:ea typeface="ＭＳ Ｐゴシック" panose="020B0600070205080204" pitchFamily="50" charset="-128"/>
            </a:rPr>
            <a:t>4.7</a:t>
          </a:r>
          <a:r>
            <a:rPr kumimoji="1" lang="ja-JP" altLang="en-US" sz="1300">
              <a:latin typeface="ＭＳ Ｐゴシック" panose="020B0600070205080204" pitchFamily="50" charset="-128"/>
              <a:ea typeface="ＭＳ Ｐゴシック" panose="020B0600070205080204" pitchFamily="50" charset="-128"/>
            </a:rPr>
            <a:t>ポイント上回っており、依然として財政の硬直化が続いている。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少子高齢化の進展による社会保障関係経費の増や大型公共事業の財源として発行した地方債の償還額の増等に伴い、経常経費の増加が見込まれているため、引き続き行財政改革を推進し、経常収支比率の引き下げ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133032</xdr:rowOff>
    </xdr:from>
    <xdr:to>
      <xdr:col>23</xdr:col>
      <xdr:colOff>133350</xdr:colOff>
      <xdr:row>64</xdr:row>
      <xdr:rowOff>117793</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077132"/>
          <a:ext cx="0" cy="10134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89870</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06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64</xdr:row>
      <xdr:rowOff>117793</xdr:rowOff>
    </xdr:from>
    <xdr:to>
      <xdr:col>24</xdr:col>
      <xdr:colOff>12700</xdr:colOff>
      <xdr:row>64</xdr:row>
      <xdr:rowOff>117793</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090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47959</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820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133032</xdr:rowOff>
    </xdr:from>
    <xdr:to>
      <xdr:col>24</xdr:col>
      <xdr:colOff>12700</xdr:colOff>
      <xdr:row>58</xdr:row>
      <xdr:rowOff>133032</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07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96203</xdr:rowOff>
    </xdr:from>
    <xdr:to>
      <xdr:col>23</xdr:col>
      <xdr:colOff>133350</xdr:colOff>
      <xdr:row>65</xdr:row>
      <xdr:rowOff>60960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114800" y="10897553"/>
          <a:ext cx="838200" cy="307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121302</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4083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104775</xdr:rowOff>
    </xdr:from>
    <xdr:to>
      <xdr:col>23</xdr:col>
      <xdr:colOff>184150</xdr:colOff>
      <xdr:row>62</xdr:row>
      <xdr:rowOff>34925</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60960</xdr:rowOff>
    </xdr:from>
    <xdr:to>
      <xdr:col>19</xdr:col>
      <xdr:colOff>133350</xdr:colOff>
      <xdr:row>66</xdr:row>
      <xdr:rowOff>46355</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3225800" y="11205210"/>
          <a:ext cx="889000" cy="15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21272</xdr:rowOff>
    </xdr:from>
    <xdr:to>
      <xdr:col>19</xdr:col>
      <xdr:colOff>184150</xdr:colOff>
      <xdr:row>63</xdr:row>
      <xdr:rowOff>122872</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822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133049</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591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46355</xdr:rowOff>
    </xdr:from>
    <xdr:to>
      <xdr:col>15</xdr:col>
      <xdr:colOff>82550</xdr:colOff>
      <xdr:row>66</xdr:row>
      <xdr:rowOff>136843</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2336800" y="11362055"/>
          <a:ext cx="8890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63500</xdr:rowOff>
    </xdr:from>
    <xdr:to>
      <xdr:col>15</xdr:col>
      <xdr:colOff>133350</xdr:colOff>
      <xdr:row>63</xdr:row>
      <xdr:rowOff>165100</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3827</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22225</xdr:rowOff>
    </xdr:from>
    <xdr:to>
      <xdr:col>11</xdr:col>
      <xdr:colOff>31750</xdr:colOff>
      <xdr:row>66</xdr:row>
      <xdr:rowOff>136843</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1447800" y="11337925"/>
          <a:ext cx="889000" cy="11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27305</xdr:rowOff>
    </xdr:from>
    <xdr:to>
      <xdr:col>11</xdr:col>
      <xdr:colOff>82550</xdr:colOff>
      <xdr:row>63</xdr:row>
      <xdr:rowOff>128905</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8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139082</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59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39370</xdr:rowOff>
    </xdr:from>
    <xdr:to>
      <xdr:col>7</xdr:col>
      <xdr:colOff>31750</xdr:colOff>
      <xdr:row>63</xdr:row>
      <xdr:rowOff>140970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151147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45403</xdr:rowOff>
    </xdr:from>
    <xdr:to>
      <xdr:col>23</xdr:col>
      <xdr:colOff>184150</xdr:colOff>
      <xdr:row>63</xdr:row>
      <xdr:rowOff>147003</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846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17480</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818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10160</xdr:rowOff>
    </xdr:from>
    <xdr:to>
      <xdr:col>19</xdr:col>
      <xdr:colOff>184150</xdr:colOff>
      <xdr:row>65</xdr:row>
      <xdr:rowOff>111760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96537</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1240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167005</xdr:rowOff>
    </xdr:from>
    <xdr:to>
      <xdr:col>15</xdr:col>
      <xdr:colOff>133350</xdr:colOff>
      <xdr:row>66</xdr:row>
      <xdr:rowOff>97155</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131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81932</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1397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86043</xdr:rowOff>
    </xdr:from>
    <xdr:to>
      <xdr:col>11</xdr:col>
      <xdr:colOff>82550</xdr:colOff>
      <xdr:row>67</xdr:row>
      <xdr:rowOff>16193</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140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970</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148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142875</xdr:rowOff>
    </xdr:from>
    <xdr:to>
      <xdr:col>7</xdr:col>
      <xdr:colOff>31750</xdr:colOff>
      <xdr:row>66</xdr:row>
      <xdr:rowOff>73025</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128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57802</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137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[126,554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a:t>
          </a:r>
          <a:r>
            <a:rPr kumimoji="1" lang="en-US" altLang="ja-JP" sz="1300">
              <a:latin typeface="ＭＳ Ｐゴシック" panose="020B0600070205080204" pitchFamily="50" charset="-128"/>
              <a:ea typeface="ＭＳ Ｐゴシック" panose="020B0600070205080204" pitchFamily="50" charset="-128"/>
            </a:rPr>
            <a:t>5,450</a:t>
          </a:r>
          <a:r>
            <a:rPr kumimoji="1" lang="ja-JP" altLang="en-US" sz="1300">
              <a:latin typeface="ＭＳ Ｐゴシック" panose="020B0600070205080204" pitchFamily="50" charset="-128"/>
              <a:ea typeface="ＭＳ Ｐゴシック" panose="020B0600070205080204" pitchFamily="50" charset="-128"/>
            </a:rPr>
            <a:t>円増加したが、類似団体平均</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a:t>
          </a:r>
          <a:r>
            <a:rPr kumimoji="1" lang="ja-JP" altLang="en-US" sz="1300">
              <a:latin typeface="ＭＳ Ｐゴシック" panose="020B0600070205080204" pitchFamily="50" charset="-128"/>
              <a:ea typeface="ＭＳ Ｐゴシック" panose="020B0600070205080204" pitchFamily="50" charset="-128"/>
            </a:rPr>
            <a:t>比較すると</a:t>
          </a:r>
          <a:r>
            <a:rPr kumimoji="1" lang="en-US" altLang="ja-JP" sz="1300">
              <a:latin typeface="ＭＳ Ｐゴシック" panose="020B0600070205080204" pitchFamily="50" charset="-128"/>
              <a:ea typeface="ＭＳ Ｐゴシック" panose="020B0600070205080204" pitchFamily="50" charset="-128"/>
            </a:rPr>
            <a:t>45,531</a:t>
          </a:r>
          <a:r>
            <a:rPr kumimoji="1" lang="ja-JP" altLang="en-US" sz="1300">
              <a:latin typeface="ＭＳ Ｐゴシック" panose="020B0600070205080204" pitchFamily="50" charset="-128"/>
              <a:ea typeface="ＭＳ Ｐゴシック" panose="020B0600070205080204" pitchFamily="50" charset="-128"/>
            </a:rPr>
            <a:t>円低い数値となった。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増加の要因は主に物件費であり、新型コロナワクチン接種に係る各種委託料の増や、施設等の休館が減少したことによる光熱水費の増等が影響していると考える。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新型コロナウイルス感染症等、臨時的に事業実施が必要な場合についても、柔軟な対応ができるよう、財源の掘り起こし等を行うとともに、行財政改革による経常経費の削減により一般財源の確保を図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15681</xdr:rowOff>
    </xdr:from>
    <xdr:to>
      <xdr:col>23</xdr:col>
      <xdr:colOff>133350</xdr:colOff>
      <xdr:row>90</xdr:row>
      <xdr:rowOff>10806</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903131"/>
          <a:ext cx="0" cy="15381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154333</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413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10806</xdr:rowOff>
    </xdr:from>
    <xdr:to>
      <xdr:col>24</xdr:col>
      <xdr:colOff>12700</xdr:colOff>
      <xdr:row>90</xdr:row>
      <xdr:rowOff>10806</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441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102058</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646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15681</xdr:rowOff>
    </xdr:from>
    <xdr:to>
      <xdr:col>24</xdr:col>
      <xdr:colOff>12700</xdr:colOff>
      <xdr:row>81</xdr:row>
      <xdr:rowOff>15681</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903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82964</xdr:rowOff>
    </xdr:from>
    <xdr:to>
      <xdr:col>23</xdr:col>
      <xdr:colOff>133350</xdr:colOff>
      <xdr:row>81</xdr:row>
      <xdr:rowOff>126800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3970414"/>
          <a:ext cx="838200" cy="43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71398</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301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99321</xdr:rowOff>
    </xdr:from>
    <xdr:to>
      <xdr:col>23</xdr:col>
      <xdr:colOff>184150</xdr:colOff>
      <xdr:row>84</xdr:row>
      <xdr:rowOff>29471</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32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57497</xdr:rowOff>
    </xdr:from>
    <xdr:to>
      <xdr:col>19</xdr:col>
      <xdr:colOff>133350</xdr:colOff>
      <xdr:row>81</xdr:row>
      <xdr:rowOff>82964</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3944947"/>
          <a:ext cx="889000" cy="25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11102</xdr:rowOff>
    </xdr:from>
    <xdr:to>
      <xdr:col>19</xdr:col>
      <xdr:colOff>184150</xdr:colOff>
      <xdr:row>83</xdr:row>
      <xdr:rowOff>112702</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24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97479</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327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27963</xdr:rowOff>
    </xdr:from>
    <xdr:to>
      <xdr:col>15</xdr:col>
      <xdr:colOff>82550</xdr:colOff>
      <xdr:row>81</xdr:row>
      <xdr:rowOff>57497</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3915413"/>
          <a:ext cx="889000" cy="2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91281</xdr:rowOff>
    </xdr:from>
    <xdr:to>
      <xdr:col>15</xdr:col>
      <xdr:colOff>133350</xdr:colOff>
      <xdr:row>82</xdr:row>
      <xdr:rowOff>21431</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397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6208</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065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24102</xdr:rowOff>
    </xdr:from>
    <xdr:to>
      <xdr:col>11</xdr:col>
      <xdr:colOff>31750</xdr:colOff>
      <xdr:row>81</xdr:row>
      <xdr:rowOff>27963</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3911552"/>
          <a:ext cx="889000" cy="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63139</xdr:rowOff>
    </xdr:from>
    <xdr:to>
      <xdr:col>11</xdr:col>
      <xdr:colOff>82550</xdr:colOff>
      <xdr:row>81</xdr:row>
      <xdr:rowOff>164739</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3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149516</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03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60950</xdr:rowOff>
    </xdr:from>
    <xdr:to>
      <xdr:col>7</xdr:col>
      <xdr:colOff>31750</xdr:colOff>
      <xdr:row>81</xdr:row>
      <xdr:rowOff>162550</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39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147327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0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76000</xdr:rowOff>
    </xdr:from>
    <xdr:to>
      <xdr:col>23</xdr:col>
      <xdr:colOff>184150</xdr:colOff>
      <xdr:row>82</xdr:row>
      <xdr:rowOff>6150</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396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168727</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388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32164</xdr:rowOff>
    </xdr:from>
    <xdr:to>
      <xdr:col>19</xdr:col>
      <xdr:colOff>184150</xdr:colOff>
      <xdr:row>81</xdr:row>
      <xdr:rowOff>133764</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391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143941</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688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6697</xdr:rowOff>
    </xdr:from>
    <xdr:to>
      <xdr:col>15</xdr:col>
      <xdr:colOff>133350</xdr:colOff>
      <xdr:row>81</xdr:row>
      <xdr:rowOff>108297</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3894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118474</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663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148613</xdr:rowOff>
    </xdr:from>
    <xdr:to>
      <xdr:col>11</xdr:col>
      <xdr:colOff>82550</xdr:colOff>
      <xdr:row>81</xdr:row>
      <xdr:rowOff>78763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386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88940</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633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144752</xdr:rowOff>
    </xdr:from>
    <xdr:to>
      <xdr:col>7</xdr:col>
      <xdr:colOff>31750</xdr:colOff>
      <xdr:row>81</xdr:row>
      <xdr:rowOff>74902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386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85079</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629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高齢又は高給者の退職者数が減少し、経験年数各階層の職員構成が変動したことにより指数が上昇傾向にあるもの。</a:t>
          </a:r>
        </a:p>
        <a:p>
          <a:r>
            <a:rPr kumimoji="1" lang="ja-JP" altLang="en-US" sz="1300">
              <a:latin typeface="ＭＳ Ｐゴシック" panose="020B0600070205080204" pitchFamily="50" charset="-128"/>
              <a:ea typeface="ＭＳ Ｐゴシック" panose="020B0600070205080204" pitchFamily="50" charset="-128"/>
            </a:rPr>
            <a:t>今後も引き続き、職務・職責に応じた給料体系を維持し、人事評価により、給与水準の適正化を図る。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88</xdr:row>
      <xdr:rowOff>40216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3747045"/>
          <a:ext cx="0" cy="138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130528</xdr:rowOff>
    </xdr:from>
    <xdr:to>
      <xdr:col>81</xdr:col>
      <xdr:colOff>44450</xdr:colOff>
      <xdr:row>82</xdr:row>
      <xdr:rowOff>130528</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179800" y="14189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94843</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32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90311</xdr:rowOff>
    </xdr:from>
    <xdr:to>
      <xdr:col>77</xdr:col>
      <xdr:colOff>44450</xdr:colOff>
      <xdr:row>82</xdr:row>
      <xdr:rowOff>130528</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5290800" y="14149211"/>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122766</xdr:rowOff>
    </xdr:from>
    <xdr:to>
      <xdr:col>77</xdr:col>
      <xdr:colOff>95250</xdr:colOff>
      <xdr:row>84</xdr:row>
      <xdr:rowOff>52916</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37693</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439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90311</xdr:rowOff>
    </xdr:from>
    <xdr:to>
      <xdr:col>72</xdr:col>
      <xdr:colOff>203200</xdr:colOff>
      <xdr:row>83</xdr:row>
      <xdr:rowOff>12700</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4401800" y="14149211"/>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71966</xdr:rowOff>
    </xdr:from>
    <xdr:to>
      <xdr:col>73</xdr:col>
      <xdr:colOff>44450</xdr:colOff>
      <xdr:row>85</xdr:row>
      <xdr:rowOff>2116</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158343</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12700</xdr:rowOff>
    </xdr:from>
    <xdr:to>
      <xdr:col>68</xdr:col>
      <xdr:colOff>152400</xdr:colOff>
      <xdr:row>84</xdr:row>
      <xdr:rowOff>15522</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3512800" y="14243050"/>
          <a:ext cx="889000" cy="17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98778</xdr:rowOff>
    </xdr:from>
    <xdr:to>
      <xdr:col>68</xdr:col>
      <xdr:colOff>203200</xdr:colOff>
      <xdr:row>85</xdr:row>
      <xdr:rowOff>28928</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13705</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58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98778</xdr:rowOff>
    </xdr:from>
    <xdr:to>
      <xdr:col>64</xdr:col>
      <xdr:colOff>152400</xdr:colOff>
      <xdr:row>85</xdr:row>
      <xdr:rowOff>28928</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13705</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58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79728</xdr:rowOff>
    </xdr:from>
    <xdr:to>
      <xdr:col>81</xdr:col>
      <xdr:colOff>95250</xdr:colOff>
      <xdr:row>83</xdr:row>
      <xdr:rowOff>9878</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413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96255</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39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79728</xdr:rowOff>
    </xdr:from>
    <xdr:to>
      <xdr:col>77</xdr:col>
      <xdr:colOff>95250</xdr:colOff>
      <xdr:row>83</xdr:row>
      <xdr:rowOff>9878</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413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20055</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3907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39511</xdr:rowOff>
    </xdr:from>
    <xdr:to>
      <xdr:col>73</xdr:col>
      <xdr:colOff>44450</xdr:colOff>
      <xdr:row>82</xdr:row>
      <xdr:rowOff>141111</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409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151288</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3867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133350</xdr:rowOff>
    </xdr:from>
    <xdr:to>
      <xdr:col>68</xdr:col>
      <xdr:colOff>203200</xdr:colOff>
      <xdr:row>83</xdr:row>
      <xdr:rowOff>63500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73677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396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136172</xdr:rowOff>
    </xdr:from>
    <xdr:to>
      <xdr:col>64</xdr:col>
      <xdr:colOff>152400</xdr:colOff>
      <xdr:row>84</xdr:row>
      <xdr:rowOff>66322</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436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76499</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413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類似団体平均職員数を下回って推移している主な要因は、常備消防事業やごみ処理、し尿処理事業等を隣接する自治体に委託していることが挙げられる。</a:t>
          </a:r>
        </a:p>
        <a:p>
          <a:r>
            <a:rPr kumimoji="1" lang="ja-JP" altLang="en-US" sz="1300">
              <a:latin typeface="ＭＳ Ｐゴシック" panose="020B0600070205080204" pitchFamily="50" charset="-128"/>
              <a:ea typeface="ＭＳ Ｐゴシック" panose="020B0600070205080204" pitchFamily="50" charset="-128"/>
            </a:rPr>
            <a:t>現在、本市では定員管理の適正化のため、業務量に見合った職員数となるよう見直しを図っているところである。</a:t>
          </a:r>
        </a:p>
        <a:p>
          <a:r>
            <a:rPr kumimoji="1" lang="ja-JP" altLang="en-US" sz="1300">
              <a:latin typeface="ＭＳ Ｐゴシック" panose="020B0600070205080204" pitchFamily="50" charset="-128"/>
              <a:ea typeface="ＭＳ Ｐゴシック" panose="020B0600070205080204" pitchFamily="50" charset="-128"/>
            </a:rPr>
            <a:t>今後は、定年引上げによる職員数の増を適切に見込みながら、年齢構成の偏りが生じないよう採用計画を検討することで、引き続き適正な定員管理に努める。</a:t>
          </a: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68</xdr:row>
      <xdr:rowOff>41275</xdr:rowOff>
    </xdr:from>
    <xdr:to>
      <xdr:col>85</xdr:col>
      <xdr:colOff>95250</xdr:colOff>
      <xdr:row>68</xdr:row>
      <xdr:rowOff>41275</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70502</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123825</xdr:rowOff>
    </xdr:from>
    <xdr:to>
      <xdr:col>85</xdr:col>
      <xdr:colOff>95250</xdr:colOff>
      <xdr:row>64</xdr:row>
      <xdr:rowOff>123825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153052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34925</xdr:rowOff>
    </xdr:from>
    <xdr:to>
      <xdr:col>85</xdr:col>
      <xdr:colOff>95250</xdr:colOff>
      <xdr:row>61</xdr:row>
      <xdr:rowOff>34925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64152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117475</xdr:rowOff>
    </xdr:from>
    <xdr:to>
      <xdr:col>85</xdr:col>
      <xdr:colOff>95250</xdr:colOff>
      <xdr:row>57</xdr:row>
      <xdr:rowOff>117475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56</xdr:row>
      <xdr:rowOff>146702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95329</xdr:rowOff>
    </xdr:from>
    <xdr:to>
      <xdr:col>81</xdr:col>
      <xdr:colOff>44450</xdr:colOff>
      <xdr:row>67</xdr:row>
      <xdr:rowOff>42307</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039429"/>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14384</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50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42307</xdr:rowOff>
    </xdr:from>
    <xdr:to>
      <xdr:col>81</xdr:col>
      <xdr:colOff>133350</xdr:colOff>
      <xdr:row>67</xdr:row>
      <xdr:rowOff>42307</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529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10256</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78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95329</xdr:rowOff>
    </xdr:from>
    <xdr:to>
      <xdr:col>81</xdr:col>
      <xdr:colOff>133350</xdr:colOff>
      <xdr:row>58</xdr:row>
      <xdr:rowOff>95329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03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57071</xdr:rowOff>
    </xdr:from>
    <xdr:to>
      <xdr:col>81</xdr:col>
      <xdr:colOff>44450</xdr:colOff>
      <xdr:row>60</xdr:row>
      <xdr:rowOff>66119</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344071"/>
          <a:ext cx="838200" cy="9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84393</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5428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112316</xdr:rowOff>
    </xdr:from>
    <xdr:to>
      <xdr:col>81</xdr:col>
      <xdr:colOff>95250</xdr:colOff>
      <xdr:row>62</xdr:row>
      <xdr:rowOff>42466</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57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32941</xdr:rowOff>
    </xdr:from>
    <xdr:to>
      <xdr:col>77</xdr:col>
      <xdr:colOff>44450</xdr:colOff>
      <xdr:row>60</xdr:row>
      <xdr:rowOff>57071</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319941"/>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62547</xdr:rowOff>
    </xdr:from>
    <xdr:to>
      <xdr:col>77</xdr:col>
      <xdr:colOff>95250</xdr:colOff>
      <xdr:row>61</xdr:row>
      <xdr:rowOff>164147</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52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148924</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6073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26908</xdr:rowOff>
    </xdr:from>
    <xdr:to>
      <xdr:col>72</xdr:col>
      <xdr:colOff>203200</xdr:colOff>
      <xdr:row>60</xdr:row>
      <xdr:rowOff>32941</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313908"/>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66596</xdr:rowOff>
    </xdr:from>
    <xdr:to>
      <xdr:col>73</xdr:col>
      <xdr:colOff>44450</xdr:colOff>
      <xdr:row>60</xdr:row>
      <xdr:rowOff>168196</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35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152973</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43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171212</xdr:rowOff>
    </xdr:from>
    <xdr:to>
      <xdr:col>68</xdr:col>
      <xdr:colOff>152400</xdr:colOff>
      <xdr:row>60</xdr:row>
      <xdr:rowOff>26908</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286762"/>
          <a:ext cx="889000" cy="2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53022</xdr:rowOff>
    </xdr:from>
    <xdr:to>
      <xdr:col>68</xdr:col>
      <xdr:colOff>203200</xdr:colOff>
      <xdr:row>60</xdr:row>
      <xdr:rowOff>154622</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340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139399</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426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42466</xdr:rowOff>
    </xdr:from>
    <xdr:to>
      <xdr:col>64</xdr:col>
      <xdr:colOff>152400</xdr:colOff>
      <xdr:row>60</xdr:row>
      <xdr:rowOff>144066</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3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128843</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415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15319</xdr:rowOff>
    </xdr:from>
    <xdr:to>
      <xdr:col>81</xdr:col>
      <xdr:colOff>95250</xdr:colOff>
      <xdr:row>60</xdr:row>
      <xdr:rowOff>116919</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302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31846</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147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6271</xdr:rowOff>
    </xdr:from>
    <xdr:to>
      <xdr:col>77</xdr:col>
      <xdr:colOff>95250</xdr:colOff>
      <xdr:row>60</xdr:row>
      <xdr:rowOff>107871</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29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118048</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062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153591</xdr:rowOff>
    </xdr:from>
    <xdr:to>
      <xdr:col>73</xdr:col>
      <xdr:colOff>44450</xdr:colOff>
      <xdr:row>60</xdr:row>
      <xdr:rowOff>83741</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269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93918</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038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147558</xdr:rowOff>
    </xdr:from>
    <xdr:to>
      <xdr:col>68</xdr:col>
      <xdr:colOff>203200</xdr:colOff>
      <xdr:row>60</xdr:row>
      <xdr:rowOff>77708</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26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87885</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03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120412</xdr:rowOff>
    </xdr:from>
    <xdr:to>
      <xdr:col>64</xdr:col>
      <xdr:colOff>152400</xdr:colOff>
      <xdr:row>60</xdr:row>
      <xdr:rowOff>50562</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235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60739</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004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合併以来、地方債発行額の抑制や交付税措置のある有利な地方債の発行に努めてきた結果、前年度より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ポイント増加したが、類似団体平均と比較すると</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ポイント下回る数値となった。また、全国平均及び群馬</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県</a:t>
          </a:r>
          <a:r>
            <a:rPr kumimoji="1" lang="ja-JP" altLang="en-US" sz="1300">
              <a:latin typeface="ＭＳ Ｐゴシック" panose="020B0600070205080204" pitchFamily="50" charset="-128"/>
              <a:ea typeface="ＭＳ Ｐゴシック" panose="020B0600070205080204" pitchFamily="50" charset="-128"/>
            </a:rPr>
            <a:t>平均と比較しても低い数値ではあるが、今後大型公共事業の実施における公債費の増加が見込まれていることから、当該比率は増加していくことが想定される。現在計画中の大型公共事業については、緊急性や市民ニーズ等を十分に考慮した上で取捨選択し、計画的な地方債の発行を行い、財政の健全化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a:extLst>
            <a:ext uri="{FF2B5EF4-FFF2-40B4-BE49-F238E27FC236}">
              <a16:creationId xmlns:a16="http://schemas.microsoft.com/office/drawing/2014/main" id="{00000000-0008-0000-0300-00007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122464</xdr:rowOff>
    </xdr:from>
    <xdr:to>
      <xdr:col>81</xdr:col>
      <xdr:colOff>44450</xdr:colOff>
      <xdr:row>45</xdr:row>
      <xdr:rowOff>74083</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7018000" y="6123214"/>
          <a:ext cx="0" cy="16661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80" name="公債費負担の状況最小値テキスト">
          <a:extLst>
            <a:ext uri="{FF2B5EF4-FFF2-40B4-BE49-F238E27FC236}">
              <a16:creationId xmlns:a16="http://schemas.microsoft.com/office/drawing/2014/main" id="{00000000-0008-0000-0300-00007C010000}"/>
            </a:ext>
          </a:extLst>
        </xdr:cNvPr>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37391</xdr:rowOff>
    </xdr:from>
    <xdr:ext cx="762000" cy="259045"/>
    <xdr:sp macro="" textlink="">
      <xdr:nvSpPr>
        <xdr:cNvPr id="382" name="公債費負担の状況最大値テキスト">
          <a:extLst>
            <a:ext uri="{FF2B5EF4-FFF2-40B4-BE49-F238E27FC236}">
              <a16:creationId xmlns:a16="http://schemas.microsoft.com/office/drawing/2014/main" id="{00000000-0008-0000-0300-00007E010000}"/>
            </a:ext>
          </a:extLst>
        </xdr:cNvPr>
        <xdr:cNvSpPr txBox="1"/>
      </xdr:nvSpPr>
      <xdr:spPr>
        <a:xfrm>
          <a:off x="17106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122464</xdr:rowOff>
    </xdr:from>
    <xdr:to>
      <xdr:col>81</xdr:col>
      <xdr:colOff>133350</xdr:colOff>
      <xdr:row>35</xdr:row>
      <xdr:rowOff>122464</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33262</xdr:rowOff>
    </xdr:from>
    <xdr:to>
      <xdr:col>81</xdr:col>
      <xdr:colOff>44450</xdr:colOff>
      <xdr:row>38</xdr:row>
      <xdr:rowOff>44752</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179800" y="6548362"/>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140201</xdr:rowOff>
    </xdr:from>
    <xdr:ext cx="762000" cy="259045"/>
    <xdr:sp macro="" textlink="">
      <xdr:nvSpPr>
        <xdr:cNvPr id="385" name="公債費負担の状況平均値テキスト">
          <a:extLst>
            <a:ext uri="{FF2B5EF4-FFF2-40B4-BE49-F238E27FC236}">
              <a16:creationId xmlns:a16="http://schemas.microsoft.com/office/drawing/2014/main" id="{00000000-0008-0000-0300-000081010000}"/>
            </a:ext>
          </a:extLst>
        </xdr:cNvPr>
        <xdr:cNvSpPr txBox="1"/>
      </xdr:nvSpPr>
      <xdr:spPr>
        <a:xfrm>
          <a:off x="17106900" y="69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168124</xdr:rowOff>
    </xdr:from>
    <xdr:to>
      <xdr:col>81</xdr:col>
      <xdr:colOff>95250</xdr:colOff>
      <xdr:row>41</xdr:row>
      <xdr:rowOff>98274</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967200" y="70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33262</xdr:rowOff>
    </xdr:from>
    <xdr:to>
      <xdr:col>77</xdr:col>
      <xdr:colOff>44450</xdr:colOff>
      <xdr:row>38</xdr:row>
      <xdr:rowOff>33262</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5290800" y="65483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31145</xdr:rowOff>
    </xdr:from>
    <xdr:to>
      <xdr:col>77</xdr:col>
      <xdr:colOff>95250</xdr:colOff>
      <xdr:row>41</xdr:row>
      <xdr:rowOff>132745</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129000" y="706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117522</xdr:rowOff>
    </xdr:from>
    <xdr:ext cx="7366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798800" y="7146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33262</xdr:rowOff>
    </xdr:from>
    <xdr:to>
      <xdr:col>72</xdr:col>
      <xdr:colOff>203200</xdr:colOff>
      <xdr:row>38</xdr:row>
      <xdr:rowOff>44752</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4401800" y="654836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144235</xdr:rowOff>
    </xdr:from>
    <xdr:to>
      <xdr:col>73</xdr:col>
      <xdr:colOff>44450</xdr:colOff>
      <xdr:row>40</xdr:row>
      <xdr:rowOff>74385</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5240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59162</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9098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44752</xdr:rowOff>
    </xdr:from>
    <xdr:to>
      <xdr:col>68</xdr:col>
      <xdr:colOff>152400</xdr:colOff>
      <xdr:row>38</xdr:row>
      <xdr:rowOff>56243</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3512800" y="6559852"/>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7257</xdr:rowOff>
    </xdr:from>
    <xdr:to>
      <xdr:col>68</xdr:col>
      <xdr:colOff>203200</xdr:colOff>
      <xdr:row>40</xdr:row>
      <xdr:rowOff>108857</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4351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93634</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020800" y="695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41728</xdr:rowOff>
    </xdr:from>
    <xdr:to>
      <xdr:col>64</xdr:col>
      <xdr:colOff>152400</xdr:colOff>
      <xdr:row>40</xdr:row>
      <xdr:rowOff>143328</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34620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128105</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131800" y="698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165402</xdr:rowOff>
    </xdr:from>
    <xdr:to>
      <xdr:col>81</xdr:col>
      <xdr:colOff>95250</xdr:colOff>
      <xdr:row>38</xdr:row>
      <xdr:rowOff>95552</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967200" y="650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10479</xdr:rowOff>
    </xdr:from>
    <xdr:ext cx="762000" cy="259045"/>
    <xdr:sp macro="" textlink="">
      <xdr:nvSpPr>
        <xdr:cNvPr id="404" name="公債費負担の状況該当値テキスト">
          <a:extLst>
            <a:ext uri="{FF2B5EF4-FFF2-40B4-BE49-F238E27FC236}">
              <a16:creationId xmlns:a16="http://schemas.microsoft.com/office/drawing/2014/main" id="{00000000-0008-0000-0300-000094010000}"/>
            </a:ext>
          </a:extLst>
        </xdr:cNvPr>
        <xdr:cNvSpPr txBox="1"/>
      </xdr:nvSpPr>
      <xdr:spPr>
        <a:xfrm>
          <a:off x="17106900" y="635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153912</xdr:rowOff>
    </xdr:from>
    <xdr:to>
      <xdr:col>77</xdr:col>
      <xdr:colOff>95250</xdr:colOff>
      <xdr:row>38</xdr:row>
      <xdr:rowOff>84062</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129000" y="649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94239</xdr:rowOff>
    </xdr:from>
    <xdr:ext cx="7366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798800" y="6266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153912</xdr:rowOff>
    </xdr:from>
    <xdr:to>
      <xdr:col>73</xdr:col>
      <xdr:colOff>44450</xdr:colOff>
      <xdr:row>38</xdr:row>
      <xdr:rowOff>84062</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5240000" y="649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94239</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909800" y="6266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165402</xdr:rowOff>
    </xdr:from>
    <xdr:to>
      <xdr:col>68</xdr:col>
      <xdr:colOff>203200</xdr:colOff>
      <xdr:row>38</xdr:row>
      <xdr:rowOff>95552</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4351000" y="650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105729</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020800" y="627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5443</xdr:rowOff>
    </xdr:from>
    <xdr:to>
      <xdr:col>64</xdr:col>
      <xdr:colOff>152400</xdr:colOff>
      <xdr:row>38</xdr:row>
      <xdr:rowOff>107043</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3462000" y="652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117220</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131800" y="628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前年と同様に、将来負担比率については該当していない。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事業を実施するにあたり、国庫支出金や県支出金、地方債など活用できる財源の有無について再度確認することで、充当可能財源の確保に努めた。しかし、近年実施した、または現在実施している大型公共事業の財源として発行している地方債により、地方債残高が増加傾向にあることから、今後の活用については計画的に行う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また、後世への負担を少しでも軽減するため、実施事業の総点検を図り、財政の健全化に努める。</a:t>
          </a:r>
        </a:p>
      </xdr:txBody>
    </xdr:sp>
    <xdr:clientData/>
  </xdr:twoCellAnchor>
  <xdr:oneCellAnchor>
    <xdr:from>
      <xdr:col>61</xdr:col>
      <xdr:colOff>6350</xdr:colOff>
      <xdr:row>10</xdr:row>
      <xdr:rowOff>63500</xdr:rowOff>
    </xdr:from>
    <xdr:ext cx="298543" cy="225703"/>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a16="http://schemas.microsoft.com/office/drawing/2014/main" id="{00000000-0008-0000-0300-0000B4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157163</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7018000" y="2571750"/>
          <a:ext cx="0" cy="13573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129240</xdr:rowOff>
    </xdr:from>
    <xdr:ext cx="762000" cy="259045"/>
    <xdr:sp macro="" textlink="">
      <xdr:nvSpPr>
        <xdr:cNvPr id="438" name="将来負担の状況最小値テキスト">
          <a:extLst>
            <a:ext uri="{FF2B5EF4-FFF2-40B4-BE49-F238E27FC236}">
              <a16:creationId xmlns:a16="http://schemas.microsoft.com/office/drawing/2014/main" id="{00000000-0008-0000-0300-0000B6010000}"/>
            </a:ext>
          </a:extLst>
        </xdr:cNvPr>
        <xdr:cNvSpPr txBox="1"/>
      </xdr:nvSpPr>
      <xdr:spPr>
        <a:xfrm>
          <a:off x="17106900" y="390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157163</xdr:rowOff>
    </xdr:from>
    <xdr:to>
      <xdr:col>81</xdr:col>
      <xdr:colOff>133350</xdr:colOff>
      <xdr:row>22</xdr:row>
      <xdr:rowOff>157163</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392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40" name="将来負担の状況最大値テキスト">
          <a:extLst>
            <a:ext uri="{FF2B5EF4-FFF2-40B4-BE49-F238E27FC236}">
              <a16:creationId xmlns:a16="http://schemas.microsoft.com/office/drawing/2014/main" id="{00000000-0008-0000-0300-0000B8010000}"/>
            </a:ext>
          </a:extLst>
        </xdr:cNvPr>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72693</xdr:rowOff>
    </xdr:from>
    <xdr:ext cx="762000" cy="259045"/>
    <xdr:sp macro="" textlink="">
      <xdr:nvSpPr>
        <xdr:cNvPr id="442" name="将来負担の状況平均値テキスト">
          <a:extLst>
            <a:ext uri="{FF2B5EF4-FFF2-40B4-BE49-F238E27FC236}">
              <a16:creationId xmlns:a16="http://schemas.microsoft.com/office/drawing/2014/main" id="{00000000-0008-0000-0300-0000BA010000}"/>
            </a:ext>
          </a:extLst>
        </xdr:cNvPr>
        <xdr:cNvSpPr txBox="1"/>
      </xdr:nvSpPr>
      <xdr:spPr>
        <a:xfrm>
          <a:off x="17106900" y="2644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100616</xdr:rowOff>
    </xdr:from>
    <xdr:to>
      <xdr:col>81</xdr:col>
      <xdr:colOff>95250</xdr:colOff>
      <xdr:row>16</xdr:row>
      <xdr:rowOff>30766</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967200" y="267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16</xdr:row>
      <xdr:rowOff>2762</xdr:rowOff>
    </xdr:from>
    <xdr:to>
      <xdr:col>77</xdr:col>
      <xdr:colOff>95250</xdr:colOff>
      <xdr:row>16</xdr:row>
      <xdr:rowOff>104362</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129000" y="274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114539</xdr:rowOff>
    </xdr:from>
    <xdr:ext cx="7366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798800" y="2514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103029</xdr:rowOff>
    </xdr:from>
    <xdr:to>
      <xdr:col>73</xdr:col>
      <xdr:colOff>44450</xdr:colOff>
      <xdr:row>16</xdr:row>
      <xdr:rowOff>33179</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5240000" y="2674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43356</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909800" y="2443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101822</xdr:rowOff>
    </xdr:from>
    <xdr:to>
      <xdr:col>68</xdr:col>
      <xdr:colOff>203200</xdr:colOff>
      <xdr:row>16</xdr:row>
      <xdr:rowOff>31972</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4351000" y="267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42149</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020800" y="244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138017</xdr:rowOff>
    </xdr:from>
    <xdr:to>
      <xdr:col>64</xdr:col>
      <xdr:colOff>152400</xdr:colOff>
      <xdr:row>16</xdr:row>
      <xdr:rowOff>68167</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3462000" y="2709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78344</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3131800" y="2478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133112</xdr:colOff>
      <xdr:row>26</xdr:row>
      <xdr:rowOff>72849</xdr:rowOff>
    </xdr:from>
    <xdr:ext cx="9971669" cy="469343"/>
    <xdr:sp macro="" textlink="">
      <xdr:nvSpPr>
        <xdr:cNvPr id="457" name="テキスト ボックス 456">
          <a:extLst>
            <a:ext uri="{FF2B5EF4-FFF2-40B4-BE49-F238E27FC236}">
              <a16:creationId xmlns:a16="http://schemas.microsoft.com/office/drawing/2014/main" id="{B7833EC5-7802-49C9-93AF-5F55205E114C}"/>
            </a:ext>
          </a:extLst>
        </xdr:cNvPr>
        <xdr:cNvSpPr txBox="1"/>
      </xdr:nvSpPr>
      <xdr:spPr>
        <a:xfrm>
          <a:off x="770554" y="4454349"/>
          <a:ext cx="9971669" cy="4693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群馬県みどり市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49,768
48,960
208.42
25,260,182
23,782,375
1,345,562
12,397,620
18,916,369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新型コロナウイルス感染症の対応等により人件費は増加しているものの、経常一般財源も大きく増加していることから、前年度と比較して</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ポイント減少している。</a:t>
          </a:r>
        </a:p>
        <a:p>
          <a:r>
            <a:rPr kumimoji="1" lang="ja-JP" altLang="en-US" sz="1300">
              <a:latin typeface="ＭＳ Ｐゴシック" panose="020B0600070205080204" pitchFamily="50" charset="-128"/>
              <a:ea typeface="ＭＳ Ｐゴシック" panose="020B0600070205080204" pitchFamily="50" charset="-128"/>
            </a:rPr>
            <a:t>今後も、将来の人口減少を見込みながら適正な職員定員を管理し、人件費の抑制に努める。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135164</xdr:rowOff>
    </xdr:from>
    <xdr:to>
      <xdr:col>24</xdr:col>
      <xdr:colOff>25400</xdr:colOff>
      <xdr:row>42</xdr:row>
      <xdr:rowOff>50800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793014"/>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22877</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50800</xdr:rowOff>
    </xdr:from>
    <xdr:to>
      <xdr:col>24</xdr:col>
      <xdr:colOff>114300</xdr:colOff>
      <xdr:row>42</xdr:row>
      <xdr:rowOff>50800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50091</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53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135164</xdr:rowOff>
    </xdr:from>
    <xdr:to>
      <xdr:col>24</xdr:col>
      <xdr:colOff>114300</xdr:colOff>
      <xdr:row>33</xdr:row>
      <xdr:rowOff>135164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7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102507</xdr:rowOff>
    </xdr:from>
    <xdr:to>
      <xdr:col>24</xdr:col>
      <xdr:colOff>25400</xdr:colOff>
      <xdr:row>38</xdr:row>
      <xdr:rowOff>61685</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6446157"/>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99984</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443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127907</xdr:rowOff>
    </xdr:from>
    <xdr:to>
      <xdr:col>24</xdr:col>
      <xdr:colOff>76200</xdr:colOff>
      <xdr:row>38</xdr:row>
      <xdr:rowOff>58057</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156936</xdr:rowOff>
    </xdr:from>
    <xdr:to>
      <xdr:col>19</xdr:col>
      <xdr:colOff>187325</xdr:colOff>
      <xdr:row>38</xdr:row>
      <xdr:rowOff>61685</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6500586"/>
          <a:ext cx="889000" cy="76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65315</xdr:rowOff>
    </xdr:from>
    <xdr:to>
      <xdr:col>20</xdr:col>
      <xdr:colOff>38100</xdr:colOff>
      <xdr:row>38</xdr:row>
      <xdr:rowOff>166915</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58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151692</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666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156936</xdr:rowOff>
    </xdr:from>
    <xdr:to>
      <xdr:col>15</xdr:col>
      <xdr:colOff>98425</xdr:colOff>
      <xdr:row>38</xdr:row>
      <xdr:rowOff>7257</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flipV="1">
          <a:off x="2209800" y="65005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40822</xdr:rowOff>
    </xdr:from>
    <xdr:to>
      <xdr:col>15</xdr:col>
      <xdr:colOff>149225</xdr:colOff>
      <xdr:row>37</xdr:row>
      <xdr:rowOff>142422</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152599</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15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156936</xdr:rowOff>
    </xdr:from>
    <xdr:to>
      <xdr:col>11</xdr:col>
      <xdr:colOff>9525</xdr:colOff>
      <xdr:row>38</xdr:row>
      <xdr:rowOff>7257</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65005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40822</xdr:rowOff>
    </xdr:from>
    <xdr:to>
      <xdr:col>11</xdr:col>
      <xdr:colOff>60325</xdr:colOff>
      <xdr:row>37</xdr:row>
      <xdr:rowOff>142422</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152599</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15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40822</xdr:rowOff>
    </xdr:from>
    <xdr:to>
      <xdr:col>6</xdr:col>
      <xdr:colOff>171450</xdr:colOff>
      <xdr:row>37</xdr:row>
      <xdr:rowOff>142422</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152599</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15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51707</xdr:rowOff>
    </xdr:from>
    <xdr:to>
      <xdr:col>24</xdr:col>
      <xdr:colOff>76200</xdr:colOff>
      <xdr:row>37</xdr:row>
      <xdr:rowOff>153307</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39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68234</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24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10885</xdr:rowOff>
    </xdr:from>
    <xdr:to>
      <xdr:col>20</xdr:col>
      <xdr:colOff>38100</xdr:colOff>
      <xdr:row>38</xdr:row>
      <xdr:rowOff>112485</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52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122663</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294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106136</xdr:rowOff>
    </xdr:from>
    <xdr:to>
      <xdr:col>15</xdr:col>
      <xdr:colOff>149225</xdr:colOff>
      <xdr:row>38</xdr:row>
      <xdr:rowOff>36286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44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21062</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6536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127907</xdr:rowOff>
    </xdr:from>
    <xdr:to>
      <xdr:col>11</xdr:col>
      <xdr:colOff>60325</xdr:colOff>
      <xdr:row>38</xdr:row>
      <xdr:rowOff>58057</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47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42834</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655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106136</xdr:rowOff>
    </xdr:from>
    <xdr:to>
      <xdr:col>6</xdr:col>
      <xdr:colOff>171450</xdr:colOff>
      <xdr:row>38</xdr:row>
      <xdr:rowOff>36286</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44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21062</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6536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類似団体平均と比較して高止まりしている要因は、学校給食費の無償化によるものである。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また、前年度より</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ポイント減少した要因は、事務事業の総点検に伴うスクールガードシステムの廃止等により委託料が減少したことによるものである。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今後も継続して財源の確保及び経常経費の削減を図り、数値の適正化に努める。</a:t>
          </a: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39370</xdr:rowOff>
    </xdr:from>
    <xdr:to>
      <xdr:col>82</xdr:col>
      <xdr:colOff>107950</xdr:colOff>
      <xdr:row>21</xdr:row>
      <xdr:rowOff>8890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6822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152417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58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8890</xdr:rowOff>
    </xdr:from>
    <xdr:to>
      <xdr:col>82</xdr:col>
      <xdr:colOff>196850</xdr:colOff>
      <xdr:row>21</xdr:row>
      <xdr:rowOff>8890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0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125747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11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39370</xdr:rowOff>
    </xdr:from>
    <xdr:to>
      <xdr:col>82</xdr:col>
      <xdr:colOff>196850</xdr:colOff>
      <xdr:row>13</xdr:row>
      <xdr:rowOff>39370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68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88900</xdr:rowOff>
    </xdr:from>
    <xdr:to>
      <xdr:col>82</xdr:col>
      <xdr:colOff>107950</xdr:colOff>
      <xdr:row>19</xdr:row>
      <xdr:rowOff>16510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317500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92727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64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16510</xdr:rowOff>
    </xdr:from>
    <xdr:to>
      <xdr:col>78</xdr:col>
      <xdr:colOff>69850</xdr:colOff>
      <xdr:row>20</xdr:row>
      <xdr:rowOff>27940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327406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83820</xdr:rowOff>
    </xdr:from>
    <xdr:to>
      <xdr:col>78</xdr:col>
      <xdr:colOff>120650</xdr:colOff>
      <xdr:row>17</xdr:row>
      <xdr:rowOff>13970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24147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595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138430</xdr:rowOff>
    </xdr:from>
    <xdr:to>
      <xdr:col>73</xdr:col>
      <xdr:colOff>180975</xdr:colOff>
      <xdr:row>20</xdr:row>
      <xdr:rowOff>27940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33959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148590</xdr:rowOff>
    </xdr:from>
    <xdr:to>
      <xdr:col>74</xdr:col>
      <xdr:colOff>31750</xdr:colOff>
      <xdr:row>18</xdr:row>
      <xdr:rowOff>78740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88917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83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115570</xdr:rowOff>
    </xdr:from>
    <xdr:to>
      <xdr:col>69</xdr:col>
      <xdr:colOff>92075</xdr:colOff>
      <xdr:row>19</xdr:row>
      <xdr:rowOff>138430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33731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118110</xdr:rowOff>
    </xdr:from>
    <xdr:to>
      <xdr:col>69</xdr:col>
      <xdr:colOff>142875</xdr:colOff>
      <xdr:row>18</xdr:row>
      <xdr:rowOff>48260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58437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80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102870</xdr:rowOff>
    </xdr:from>
    <xdr:to>
      <xdr:col>65</xdr:col>
      <xdr:colOff>53975</xdr:colOff>
      <xdr:row>18</xdr:row>
      <xdr:rowOff>33020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43197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786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38100</xdr:rowOff>
    </xdr:from>
    <xdr:to>
      <xdr:col>82</xdr:col>
      <xdr:colOff>158750</xdr:colOff>
      <xdr:row>18</xdr:row>
      <xdr:rowOff>139700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10177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137160</xdr:rowOff>
    </xdr:from>
    <xdr:to>
      <xdr:col>78</xdr:col>
      <xdr:colOff>120650</xdr:colOff>
      <xdr:row>19</xdr:row>
      <xdr:rowOff>67310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322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52087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309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148590</xdr:rowOff>
    </xdr:from>
    <xdr:to>
      <xdr:col>74</xdr:col>
      <xdr:colOff>31750</xdr:colOff>
      <xdr:row>20</xdr:row>
      <xdr:rowOff>78740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40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63517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49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87630</xdr:rowOff>
    </xdr:from>
    <xdr:to>
      <xdr:col>69</xdr:col>
      <xdr:colOff>142875</xdr:colOff>
      <xdr:row>20</xdr:row>
      <xdr:rowOff>17780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34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2557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43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64770</xdr:rowOff>
    </xdr:from>
    <xdr:to>
      <xdr:col>65</xdr:col>
      <xdr:colOff>53975</xdr:colOff>
      <xdr:row>19</xdr:row>
      <xdr:rowOff>166370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32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151147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40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依然として類似団体平均を大きく上回っている要因としては、子育て支援や少子高齢化対策等の市民サービスに注力していることが挙げられる。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国や県の施策に上乗せ補助をするなど市単独で実施している事業が多いことから、各施策の精査や事業の見直しを行い、財政の圧迫に歯止めがかかるよう努める。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120650</xdr:rowOff>
    </xdr:from>
    <xdr:to>
      <xdr:col>24</xdr:col>
      <xdr:colOff>25400</xdr:colOff>
      <xdr:row>61</xdr:row>
      <xdr:rowOff>82550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2075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54627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82550</xdr:rowOff>
    </xdr:from>
    <xdr:to>
      <xdr:col>24</xdr:col>
      <xdr:colOff>114300</xdr:colOff>
      <xdr:row>61</xdr:row>
      <xdr:rowOff>82550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4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35577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120650</xdr:rowOff>
    </xdr:from>
    <xdr:to>
      <xdr:col>24</xdr:col>
      <xdr:colOff>114300</xdr:colOff>
      <xdr:row>53</xdr:row>
      <xdr:rowOff>120650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20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63500</xdr:rowOff>
    </xdr:from>
    <xdr:to>
      <xdr:col>24</xdr:col>
      <xdr:colOff>25400</xdr:colOff>
      <xdr:row>58</xdr:row>
      <xdr:rowOff>152400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100076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41927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471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25400</xdr:rowOff>
    </xdr:from>
    <xdr:to>
      <xdr:col>24</xdr:col>
      <xdr:colOff>76200</xdr:colOff>
      <xdr:row>56</xdr:row>
      <xdr:rowOff>127000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152400</xdr:rowOff>
    </xdr:from>
    <xdr:to>
      <xdr:col>19</xdr:col>
      <xdr:colOff>187325</xdr:colOff>
      <xdr:row>60</xdr:row>
      <xdr:rowOff>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100965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88900</xdr:rowOff>
    </xdr:from>
    <xdr:to>
      <xdr:col>20</xdr:col>
      <xdr:colOff>38100</xdr:colOff>
      <xdr:row>57</xdr:row>
      <xdr:rowOff>19050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29227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45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0</xdr:rowOff>
    </xdr:from>
    <xdr:to>
      <xdr:col>15</xdr:col>
      <xdr:colOff>98425</xdr:colOff>
      <xdr:row>60</xdr:row>
      <xdr:rowOff>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10287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114300</xdr:rowOff>
    </xdr:from>
    <xdr:to>
      <xdr:col>15</xdr:col>
      <xdr:colOff>149225</xdr:colOff>
      <xdr:row>59</xdr:row>
      <xdr:rowOff>44450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54627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0</xdr:rowOff>
    </xdr:from>
    <xdr:to>
      <xdr:col>11</xdr:col>
      <xdr:colOff>9525</xdr:colOff>
      <xdr:row>60</xdr:row>
      <xdr:rowOff>12700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1320800" y="10287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76200</xdr:rowOff>
    </xdr:from>
    <xdr:to>
      <xdr:col>11</xdr:col>
      <xdr:colOff>60325</xdr:colOff>
      <xdr:row>59</xdr:row>
      <xdr:rowOff>6350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16527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50800</xdr:rowOff>
    </xdr:from>
    <xdr:to>
      <xdr:col>6</xdr:col>
      <xdr:colOff>171450</xdr:colOff>
      <xdr:row>58</xdr:row>
      <xdr:rowOff>152400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99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162577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12700</xdr:rowOff>
    </xdr:from>
    <xdr:to>
      <xdr:col>24</xdr:col>
      <xdr:colOff>76200</xdr:colOff>
      <xdr:row>58</xdr:row>
      <xdr:rowOff>114300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156227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101600</xdr:rowOff>
    </xdr:from>
    <xdr:to>
      <xdr:col>20</xdr:col>
      <xdr:colOff>38100</xdr:colOff>
      <xdr:row>59</xdr:row>
      <xdr:rowOff>31750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16527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10132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120650</xdr:rowOff>
    </xdr:from>
    <xdr:to>
      <xdr:col>15</xdr:col>
      <xdr:colOff>149225</xdr:colOff>
      <xdr:row>60</xdr:row>
      <xdr:rowOff>50800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35577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1032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120650</xdr:rowOff>
    </xdr:from>
    <xdr:to>
      <xdr:col>11</xdr:col>
      <xdr:colOff>60325</xdr:colOff>
      <xdr:row>60</xdr:row>
      <xdr:rowOff>50800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35577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1032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133350</xdr:rowOff>
    </xdr:from>
    <xdr:to>
      <xdr:col>6</xdr:col>
      <xdr:colOff>171450</xdr:colOff>
      <xdr:row>60</xdr:row>
      <xdr:rowOff>63500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48277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ポイント減少し、類似団体平均を下回った。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減少した要因としては、国民健康保険（事業勘定）特別会計や介護保険（保</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険</a:t>
          </a:r>
          <a:r>
            <a:rPr kumimoji="1" lang="ja-JP" altLang="en-US" sz="1300">
              <a:latin typeface="ＭＳ Ｐゴシック" panose="020B0600070205080204" pitchFamily="50" charset="-128"/>
              <a:ea typeface="ＭＳ Ｐゴシック" panose="020B0600070205080204" pitchFamily="50" charset="-128"/>
            </a:rPr>
            <a:t>事業勘定）特別会計への一般会計繰出金が減少したことが挙げられる。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社会保障関連の繰出金は今後増加することが見込まれていることから、動向を注視するとともに、各種保険税等の自主財源確保に努める。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60</xdr:row>
      <xdr:rowOff>142240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5576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114317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142240</xdr:rowOff>
    </xdr:from>
    <xdr:to>
      <xdr:col>82</xdr:col>
      <xdr:colOff>196850</xdr:colOff>
      <xdr:row>60</xdr:row>
      <xdr:rowOff>142240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83837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20320</xdr:rowOff>
    </xdr:from>
    <xdr:to>
      <xdr:col>82</xdr:col>
      <xdr:colOff>107950</xdr:colOff>
      <xdr:row>56</xdr:row>
      <xdr:rowOff>119380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62152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135907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565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163830</xdr:rowOff>
    </xdr:from>
    <xdr:to>
      <xdr:col>82</xdr:col>
      <xdr:colOff>158750</xdr:colOff>
      <xdr:row>56</xdr:row>
      <xdr:rowOff>93980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119380</xdr:rowOff>
    </xdr:from>
    <xdr:to>
      <xdr:col>78</xdr:col>
      <xdr:colOff>69850</xdr:colOff>
      <xdr:row>57</xdr:row>
      <xdr:rowOff>123190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72058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142257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40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107950</xdr:rowOff>
    </xdr:from>
    <xdr:to>
      <xdr:col>73</xdr:col>
      <xdr:colOff>180975</xdr:colOff>
      <xdr:row>57</xdr:row>
      <xdr:rowOff>123190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8806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91440</xdr:rowOff>
    </xdr:from>
    <xdr:to>
      <xdr:col>74</xdr:col>
      <xdr:colOff>31750</xdr:colOff>
      <xdr:row>57</xdr:row>
      <xdr:rowOff>21590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31767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31750</xdr:rowOff>
    </xdr:from>
    <xdr:to>
      <xdr:col>69</xdr:col>
      <xdr:colOff>92075</xdr:colOff>
      <xdr:row>57</xdr:row>
      <xdr:rowOff>107950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804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121920</xdr:rowOff>
    </xdr:from>
    <xdr:to>
      <xdr:col>69</xdr:col>
      <xdr:colOff>142875</xdr:colOff>
      <xdr:row>57</xdr:row>
      <xdr:rowOff>52070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62247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85107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140970</xdr:rowOff>
    </xdr:from>
    <xdr:to>
      <xdr:col>82</xdr:col>
      <xdr:colOff>158750</xdr:colOff>
      <xdr:row>56</xdr:row>
      <xdr:rowOff>71120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157497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68580</xdr:rowOff>
    </xdr:from>
    <xdr:to>
      <xdr:col>78</xdr:col>
      <xdr:colOff>120650</xdr:colOff>
      <xdr:row>56</xdr:row>
      <xdr:rowOff>170180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154957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756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72390</xdr:rowOff>
    </xdr:from>
    <xdr:to>
      <xdr:col>74</xdr:col>
      <xdr:colOff>31750</xdr:colOff>
      <xdr:row>58</xdr:row>
      <xdr:rowOff>2540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158767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57150</xdr:rowOff>
    </xdr:from>
    <xdr:to>
      <xdr:col>69</xdr:col>
      <xdr:colOff>142875</xdr:colOff>
      <xdr:row>57</xdr:row>
      <xdr:rowOff>158750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143527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67327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latin typeface="ＭＳ Ｐゴシック" panose="020B0600070205080204" pitchFamily="50" charset="-128"/>
              <a:ea typeface="ＭＳ Ｐゴシック" panose="020B0600070205080204" pitchFamily="50" charset="-128"/>
            </a:rPr>
            <a:t>類似団体平均を大きく上回っている要因は、消防や病院、廃棄物及びし尿処理、火葬等の業務を桐生市との連携事業とし、事業に対する負担金を支払っていることが挙げられる。</a:t>
          </a:r>
          <a:endParaRPr kumimoji="1" lang="en-US" altLang="ja-JP" sz="1250">
            <a:latin typeface="ＭＳ Ｐゴシック" panose="020B0600070205080204" pitchFamily="50" charset="-128"/>
            <a:ea typeface="ＭＳ Ｐゴシック" panose="020B0600070205080204" pitchFamily="50" charset="-128"/>
          </a:endParaRPr>
        </a:p>
        <a:p>
          <a:r>
            <a:rPr kumimoji="1" lang="ja-JP" altLang="en-US" sz="1250">
              <a:latin typeface="ＭＳ Ｐゴシック" panose="020B0600070205080204" pitchFamily="50" charset="-128"/>
              <a:ea typeface="ＭＳ Ｐゴシック" panose="020B0600070205080204" pitchFamily="50" charset="-128"/>
            </a:rPr>
            <a:t>本市の数値は前年度より</a:t>
          </a:r>
          <a:r>
            <a:rPr kumimoji="1" lang="en-US" altLang="ja-JP" sz="1250">
              <a:latin typeface="ＭＳ Ｐゴシック" panose="020B0600070205080204" pitchFamily="50" charset="-128"/>
              <a:ea typeface="ＭＳ Ｐゴシック" panose="020B0600070205080204" pitchFamily="50" charset="-128"/>
            </a:rPr>
            <a:t>0.5</a:t>
          </a:r>
          <a:r>
            <a:rPr kumimoji="1" lang="ja-JP" altLang="en-US" sz="1250">
              <a:latin typeface="ＭＳ Ｐゴシック" panose="020B0600070205080204" pitchFamily="50" charset="-128"/>
              <a:ea typeface="ＭＳ Ｐゴシック" panose="020B0600070205080204" pitchFamily="50" charset="-128"/>
            </a:rPr>
            <a:t>ポイント減少しているが、公債費同様に経常的に収入される一般財源等の増加額の方が大きく、数値が減少したものであり、補助費の決算額は前年度よりも増加している。</a:t>
          </a:r>
          <a:endParaRPr kumimoji="1" lang="en-US" altLang="ja-JP" sz="1250">
            <a:latin typeface="ＭＳ Ｐゴシック" panose="020B0600070205080204" pitchFamily="50" charset="-128"/>
            <a:ea typeface="ＭＳ Ｐゴシック" panose="020B0600070205080204" pitchFamily="50" charset="-128"/>
          </a:endParaRPr>
        </a:p>
        <a:p>
          <a:r>
            <a:rPr kumimoji="1" lang="ja-JP" altLang="en-US" sz="1250">
              <a:latin typeface="ＭＳ Ｐゴシック" panose="020B0600070205080204" pitchFamily="50" charset="-128"/>
              <a:ea typeface="ＭＳ Ｐゴシック" panose="020B0600070205080204" pitchFamily="50" charset="-128"/>
            </a:rPr>
            <a:t>今後は、市単独の補助事業の見直しにも注力し、経費削減に努める。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85852</xdr:rowOff>
    </xdr:from>
    <xdr:to>
      <xdr:col>82</xdr:col>
      <xdr:colOff>107950</xdr:colOff>
      <xdr:row>40</xdr:row>
      <xdr:rowOff>145288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15152"/>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117365</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97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145288</xdr:rowOff>
    </xdr:from>
    <xdr:to>
      <xdr:col>82</xdr:col>
      <xdr:colOff>196850</xdr:colOff>
      <xdr:row>40</xdr:row>
      <xdr:rowOff>145288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779</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85852</xdr:rowOff>
    </xdr:from>
    <xdr:to>
      <xdr:col>82</xdr:col>
      <xdr:colOff>196850</xdr:colOff>
      <xdr:row>34</xdr:row>
      <xdr:rowOff>85852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40132</xdr:rowOff>
    </xdr:from>
    <xdr:to>
      <xdr:col>82</xdr:col>
      <xdr:colOff>107950</xdr:colOff>
      <xdr:row>38</xdr:row>
      <xdr:rowOff>62992</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55523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147591</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106426</xdr:rowOff>
    </xdr:from>
    <xdr:to>
      <xdr:col>78</xdr:col>
      <xdr:colOff>69850</xdr:colOff>
      <xdr:row>38</xdr:row>
      <xdr:rowOff>62992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6450076"/>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14478</xdr:rowOff>
    </xdr:from>
    <xdr:to>
      <xdr:col>78</xdr:col>
      <xdr:colOff>120650</xdr:colOff>
      <xdr:row>37</xdr:row>
      <xdr:rowOff>116078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126255</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127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106426</xdr:rowOff>
    </xdr:from>
    <xdr:to>
      <xdr:col>73</xdr:col>
      <xdr:colOff>180975</xdr:colOff>
      <xdr:row>38</xdr:row>
      <xdr:rowOff>26416</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893800" y="645007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2811</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165862</xdr:rowOff>
    </xdr:from>
    <xdr:to>
      <xdr:col>69</xdr:col>
      <xdr:colOff>92075</xdr:colOff>
      <xdr:row>38</xdr:row>
      <xdr:rowOff>26416</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50951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39624</xdr:rowOff>
    </xdr:from>
    <xdr:to>
      <xdr:col>69</xdr:col>
      <xdr:colOff>142875</xdr:colOff>
      <xdr:row>36</xdr:row>
      <xdr:rowOff>141224</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151401</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151401</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160782</xdr:rowOff>
    </xdr:from>
    <xdr:to>
      <xdr:col>82</xdr:col>
      <xdr:colOff>158750</xdr:colOff>
      <xdr:row>38</xdr:row>
      <xdr:rowOff>90932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132859</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12192</xdr:rowOff>
    </xdr:from>
    <xdr:to>
      <xdr:col>78</xdr:col>
      <xdr:colOff>120650</xdr:colOff>
      <xdr:row>38</xdr:row>
      <xdr:rowOff>113792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98569</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613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55626</xdr:rowOff>
    </xdr:from>
    <xdr:to>
      <xdr:col>74</xdr:col>
      <xdr:colOff>31750</xdr:colOff>
      <xdr:row>37</xdr:row>
      <xdr:rowOff>157226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142003</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147066</xdr:rowOff>
    </xdr:from>
    <xdr:to>
      <xdr:col>69</xdr:col>
      <xdr:colOff>142875</xdr:colOff>
      <xdr:row>38</xdr:row>
      <xdr:rowOff>77215</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61993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115062</xdr:rowOff>
    </xdr:from>
    <xdr:to>
      <xdr:col>65</xdr:col>
      <xdr:colOff>53975</xdr:colOff>
      <xdr:row>38</xdr:row>
      <xdr:rowOff>45212</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29989</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latin typeface="ＭＳ Ｐゴシック" panose="020B0600070205080204" pitchFamily="50" charset="-128"/>
              <a:ea typeface="ＭＳ Ｐゴシック" panose="020B0600070205080204" pitchFamily="50" charset="-128"/>
            </a:rPr>
            <a:t>前年度より</a:t>
          </a:r>
          <a:r>
            <a:rPr kumimoji="1" lang="en-US" altLang="ja-JP" sz="1250">
              <a:latin typeface="ＭＳ Ｐゴシック" panose="020B0600070205080204" pitchFamily="50" charset="-128"/>
              <a:ea typeface="ＭＳ Ｐゴシック" panose="020B0600070205080204" pitchFamily="50" charset="-128"/>
            </a:rPr>
            <a:t>0.1</a:t>
          </a:r>
          <a:r>
            <a:rPr kumimoji="1" lang="ja-JP" altLang="en-US" sz="1250">
              <a:latin typeface="ＭＳ Ｐゴシック" panose="020B0600070205080204" pitchFamily="50" charset="-128"/>
              <a:ea typeface="ＭＳ Ｐゴシック" panose="020B0600070205080204" pitchFamily="50" charset="-128"/>
            </a:rPr>
            <a:t>ポイント減少したが、類似団体平均は大きく下回っている。減少した理由は、公債費の決算額及び経常経費充当一般財源は前年度よりも増加したが、経常的に収入される一般財源等の増加額の方が大きく、数値が減少したものである。また、地方債を活用した大型公共事業が集中して実施されていることから公債費の増が見込まれている。</a:t>
          </a:r>
          <a:endParaRPr kumimoji="1" lang="en-US" altLang="ja-JP" sz="1250">
            <a:latin typeface="ＭＳ Ｐゴシック" panose="020B0600070205080204" pitchFamily="50" charset="-128"/>
            <a:ea typeface="ＭＳ Ｐゴシック" panose="020B0600070205080204" pitchFamily="50" charset="-128"/>
          </a:endParaRPr>
        </a:p>
        <a:p>
          <a:r>
            <a:rPr kumimoji="1" lang="ja-JP" altLang="en-US" sz="1250">
              <a:latin typeface="ＭＳ Ｐゴシック" panose="020B0600070205080204" pitchFamily="50" charset="-128"/>
              <a:ea typeface="ＭＳ Ｐゴシック" panose="020B0600070205080204" pitchFamily="50" charset="-128"/>
            </a:rPr>
            <a:t>今後の新規事業等については、起債依存型の実施方法を見直し、計画的な財政運営に努める。</a:t>
          </a:r>
          <a:endParaRPr kumimoji="1" lang="en-US" altLang="ja-JP" sz="125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50800</xdr:rowOff>
    </xdr:from>
    <xdr:to>
      <xdr:col>24</xdr:col>
      <xdr:colOff>25400</xdr:colOff>
      <xdr:row>81</xdr:row>
      <xdr:rowOff>24130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39520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167657</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24130</xdr:rowOff>
    </xdr:from>
    <xdr:to>
      <xdr:col>24</xdr:col>
      <xdr:colOff>114300</xdr:colOff>
      <xdr:row>81</xdr:row>
      <xdr:rowOff>24130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137177</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13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50800</xdr:rowOff>
    </xdr:from>
    <xdr:to>
      <xdr:col>24</xdr:col>
      <xdr:colOff>114300</xdr:colOff>
      <xdr:row>72</xdr:row>
      <xdr:rowOff>50800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39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100330</xdr:rowOff>
    </xdr:from>
    <xdr:to>
      <xdr:col>24</xdr:col>
      <xdr:colOff>25400</xdr:colOff>
      <xdr:row>75</xdr:row>
      <xdr:rowOff>107950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987800" y="129590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82566</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284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110489</xdr:rowOff>
    </xdr:from>
    <xdr:to>
      <xdr:col>24</xdr:col>
      <xdr:colOff>76200</xdr:colOff>
      <xdr:row>78</xdr:row>
      <xdr:rowOff>40639</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100330</xdr:rowOff>
    </xdr:from>
    <xdr:to>
      <xdr:col>19</xdr:col>
      <xdr:colOff>187325</xdr:colOff>
      <xdr:row>75</xdr:row>
      <xdr:rowOff>107950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098800" y="129590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15239</xdr:rowOff>
    </xdr:from>
    <xdr:to>
      <xdr:col>20</xdr:col>
      <xdr:colOff>38100</xdr:colOff>
      <xdr:row>78</xdr:row>
      <xdr:rowOff>116839</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101616</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474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100330</xdr:rowOff>
    </xdr:from>
    <xdr:to>
      <xdr:col>15</xdr:col>
      <xdr:colOff>98425</xdr:colOff>
      <xdr:row>75</xdr:row>
      <xdr:rowOff>123190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2209800" y="129590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151147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123190</xdr:rowOff>
    </xdr:from>
    <xdr:to>
      <xdr:col>11</xdr:col>
      <xdr:colOff>9525</xdr:colOff>
      <xdr:row>75</xdr:row>
      <xdr:rowOff>138430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1320800" y="129819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80011</xdr:rowOff>
    </xdr:from>
    <xdr:to>
      <xdr:col>11</xdr:col>
      <xdr:colOff>60325</xdr:colOff>
      <xdr:row>78</xdr:row>
      <xdr:rowOff>10161</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166388</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102870</xdr:rowOff>
    </xdr:from>
    <xdr:to>
      <xdr:col>6</xdr:col>
      <xdr:colOff>171450</xdr:colOff>
      <xdr:row>78</xdr:row>
      <xdr:rowOff>33020</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17797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49530</xdr:rowOff>
    </xdr:from>
    <xdr:to>
      <xdr:col>24</xdr:col>
      <xdr:colOff>76200</xdr:colOff>
      <xdr:row>75</xdr:row>
      <xdr:rowOff>151130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66057</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275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57150</xdr:rowOff>
    </xdr:from>
    <xdr:to>
      <xdr:col>20</xdr:col>
      <xdr:colOff>38100</xdr:colOff>
      <xdr:row>75</xdr:row>
      <xdr:rowOff>158750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168927</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268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49530</xdr:rowOff>
    </xdr:from>
    <xdr:to>
      <xdr:col>15</xdr:col>
      <xdr:colOff>149225</xdr:colOff>
      <xdr:row>75</xdr:row>
      <xdr:rowOff>151130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161307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72390</xdr:rowOff>
    </xdr:from>
    <xdr:to>
      <xdr:col>11</xdr:col>
      <xdr:colOff>60325</xdr:colOff>
      <xdr:row>76</xdr:row>
      <xdr:rowOff>2539</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12717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87630</xdr:rowOff>
    </xdr:from>
    <xdr:to>
      <xdr:col>6</xdr:col>
      <xdr:colOff>171450</xdr:colOff>
      <xdr:row>76</xdr:row>
      <xdr:rowOff>17780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27957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latin typeface="ＭＳ Ｐゴシック" panose="020B0600070205080204" pitchFamily="50" charset="-128"/>
              <a:ea typeface="ＭＳ Ｐゴシック" panose="020B0600070205080204" pitchFamily="50" charset="-128"/>
            </a:rPr>
            <a:t>前年度より</a:t>
          </a:r>
          <a:r>
            <a:rPr kumimoji="1" lang="en-US" altLang="ja-JP" sz="1250">
              <a:latin typeface="ＭＳ Ｐゴシック" panose="020B0600070205080204" pitchFamily="50" charset="-128"/>
              <a:ea typeface="ＭＳ Ｐゴシック" panose="020B0600070205080204" pitchFamily="50" charset="-128"/>
            </a:rPr>
            <a:t>5.0</a:t>
          </a:r>
          <a:r>
            <a:rPr kumimoji="1" lang="ja-JP" altLang="en-US" sz="1250">
              <a:latin typeface="ＭＳ Ｐゴシック" panose="020B0600070205080204" pitchFamily="50" charset="-128"/>
              <a:ea typeface="ＭＳ Ｐゴシック" panose="020B0600070205080204" pitchFamily="50" charset="-128"/>
            </a:rPr>
            <a:t>ポイント減少したが、依然として類似団体平均を大きく上回っている。</a:t>
          </a:r>
          <a:endParaRPr kumimoji="1" lang="en-US" altLang="ja-JP" sz="1250">
            <a:latin typeface="ＭＳ Ｐゴシック" panose="020B0600070205080204" pitchFamily="50" charset="-128"/>
            <a:ea typeface="ＭＳ Ｐゴシック" panose="020B0600070205080204" pitchFamily="50" charset="-128"/>
          </a:endParaRPr>
        </a:p>
        <a:p>
          <a:r>
            <a:rPr kumimoji="1" lang="ja-JP" altLang="en-US" sz="1250">
              <a:latin typeface="ＭＳ Ｐゴシック" panose="020B0600070205080204" pitchFamily="50" charset="-128"/>
              <a:ea typeface="ＭＳ Ｐゴシック" panose="020B0600070205080204" pitchFamily="50" charset="-128"/>
            </a:rPr>
            <a:t>類似団体平均と比較した場合、本市は</a:t>
          </a:r>
          <a:r>
            <a:rPr kumimoji="1" lang="en-US" altLang="ja-JP" sz="1250">
              <a:latin typeface="ＭＳ Ｐゴシック" panose="020B0600070205080204" pitchFamily="50" charset="-128"/>
              <a:ea typeface="ＭＳ Ｐゴシック" panose="020B0600070205080204" pitchFamily="50" charset="-128"/>
            </a:rPr>
            <a:t>1</a:t>
          </a:r>
          <a:r>
            <a:rPr kumimoji="1" lang="ja-JP" altLang="en-US" sz="1250">
              <a:latin typeface="ＭＳ Ｐゴシック" panose="020B0600070205080204" pitchFamily="50" charset="-128"/>
              <a:ea typeface="ＭＳ Ｐゴシック" panose="020B0600070205080204" pitchFamily="50" charset="-128"/>
            </a:rPr>
            <a:t>人当たりの市税単価が低い傾向にある。また、学校給食費の無償化や桐生市との連携事業の負担金等の数値に占める割合が高いが、どちらも継続して事業を実施していくことから高い数値で推移していくことが想定される。</a:t>
          </a:r>
          <a:endParaRPr kumimoji="1" lang="en-US" altLang="ja-JP" sz="1250">
            <a:latin typeface="ＭＳ Ｐゴシック" panose="020B0600070205080204" pitchFamily="50" charset="-128"/>
            <a:ea typeface="ＭＳ Ｐゴシック" panose="020B0600070205080204" pitchFamily="50" charset="-128"/>
          </a:endParaRPr>
        </a:p>
        <a:p>
          <a:r>
            <a:rPr kumimoji="1" lang="ja-JP" altLang="en-US" sz="1250">
              <a:latin typeface="ＭＳ Ｐゴシック" panose="020B0600070205080204" pitchFamily="50" charset="-128"/>
              <a:ea typeface="ＭＳ Ｐゴシック" panose="020B0600070205080204" pitchFamily="50" charset="-128"/>
            </a:rPr>
            <a:t>今後も、経常経費の削減に努め、自主財源の確保に一層注力する必要がある。</a:t>
          </a:r>
          <a:endParaRPr kumimoji="1" lang="en-US" altLang="ja-JP" sz="125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143002</xdr:rowOff>
    </xdr:from>
    <xdr:to>
      <xdr:col>82</xdr:col>
      <xdr:colOff>107950</xdr:colOff>
      <xdr:row>80</xdr:row>
      <xdr:rowOff>76708</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65885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48785</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76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76708</xdr:rowOff>
    </xdr:from>
    <xdr:to>
      <xdr:col>82</xdr:col>
      <xdr:colOff>196850</xdr:colOff>
      <xdr:row>80</xdr:row>
      <xdr:rowOff>76708</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792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57929</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40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143002</xdr:rowOff>
    </xdr:from>
    <xdr:to>
      <xdr:col>82</xdr:col>
      <xdr:colOff>196850</xdr:colOff>
      <xdr:row>73</xdr:row>
      <xdr:rowOff>143002</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658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163576</xdr:rowOff>
    </xdr:from>
    <xdr:to>
      <xdr:col>82</xdr:col>
      <xdr:colOff>107950</xdr:colOff>
      <xdr:row>80</xdr:row>
      <xdr:rowOff>49276</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5671800" y="13536676"/>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15003</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2873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169926</xdr:rowOff>
    </xdr:from>
    <xdr:to>
      <xdr:col>82</xdr:col>
      <xdr:colOff>158750</xdr:colOff>
      <xdr:row>76</xdr:row>
      <xdr:rowOff>100076</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02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49276</xdr:rowOff>
    </xdr:from>
    <xdr:to>
      <xdr:col>78</xdr:col>
      <xdr:colOff>69850</xdr:colOff>
      <xdr:row>81</xdr:row>
      <xdr:rowOff>1270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4782800" y="13765276"/>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149352</xdr:rowOff>
    </xdr:from>
    <xdr:to>
      <xdr:col>78</xdr:col>
      <xdr:colOff>120650</xdr:colOff>
      <xdr:row>77</xdr:row>
      <xdr:rowOff>79502</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89679</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2948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81</xdr:row>
      <xdr:rowOff>1270</xdr:rowOff>
    </xdr:from>
    <xdr:to>
      <xdr:col>73</xdr:col>
      <xdr:colOff>180975</xdr:colOff>
      <xdr:row>81</xdr:row>
      <xdr:rowOff>56135</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3893800" y="13888720"/>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83058</xdr:rowOff>
    </xdr:from>
    <xdr:to>
      <xdr:col>74</xdr:col>
      <xdr:colOff>31750</xdr:colOff>
      <xdr:row>78</xdr:row>
      <xdr:rowOff>13208</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23385</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131572</xdr:rowOff>
    </xdr:from>
    <xdr:to>
      <xdr:col>69</xdr:col>
      <xdr:colOff>92075</xdr:colOff>
      <xdr:row>81</xdr:row>
      <xdr:rowOff>56135</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004800" y="13847572"/>
          <a:ext cx="8890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46482</xdr:rowOff>
    </xdr:from>
    <xdr:to>
      <xdr:col>69</xdr:col>
      <xdr:colOff>142875</xdr:colOff>
      <xdr:row>77</xdr:row>
      <xdr:rowOff>148082</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158259</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41911</xdr:rowOff>
    </xdr:from>
    <xdr:to>
      <xdr:col>65</xdr:col>
      <xdr:colOff>53975</xdr:colOff>
      <xdr:row>77</xdr:row>
      <xdr:rowOff>143511</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153688</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112776</xdr:rowOff>
    </xdr:from>
    <xdr:to>
      <xdr:col>82</xdr:col>
      <xdr:colOff>158750</xdr:colOff>
      <xdr:row>79</xdr:row>
      <xdr:rowOff>42926</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84853</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169926</xdr:rowOff>
    </xdr:from>
    <xdr:to>
      <xdr:col>78</xdr:col>
      <xdr:colOff>120650</xdr:colOff>
      <xdr:row>80</xdr:row>
      <xdr:rowOff>100076</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71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84853</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3800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121920</xdr:rowOff>
    </xdr:from>
    <xdr:to>
      <xdr:col>74</xdr:col>
      <xdr:colOff>31750</xdr:colOff>
      <xdr:row>81</xdr:row>
      <xdr:rowOff>52070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83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36847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392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81</xdr:row>
      <xdr:rowOff>5335</xdr:rowOff>
    </xdr:from>
    <xdr:to>
      <xdr:col>69</xdr:col>
      <xdr:colOff>142875</xdr:colOff>
      <xdr:row>81</xdr:row>
      <xdr:rowOff>106935</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89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81</xdr:row>
      <xdr:rowOff>91712</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397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80772</xdr:rowOff>
    </xdr:from>
    <xdr:to>
      <xdr:col>65</xdr:col>
      <xdr:colOff>53975</xdr:colOff>
      <xdr:row>81</xdr:row>
      <xdr:rowOff>10922</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379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167149</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388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群馬県みどり市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127476</xdr:rowOff>
    </xdr:from>
    <xdr:to>
      <xdr:col>29</xdr:col>
      <xdr:colOff>127000</xdr:colOff>
      <xdr:row>20</xdr:row>
      <xdr:rowOff>946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061051"/>
          <a:ext cx="0" cy="14165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144473</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49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946</xdr:rowOff>
    </xdr:from>
    <xdr:to>
      <xdr:col>30</xdr:col>
      <xdr:colOff>25400</xdr:colOff>
      <xdr:row>20</xdr:row>
      <xdr:rowOff>946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775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42403</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804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127476</xdr:rowOff>
    </xdr:from>
    <xdr:to>
      <xdr:col>30</xdr:col>
      <xdr:colOff>25400</xdr:colOff>
      <xdr:row>11</xdr:row>
      <xdr:rowOff>127476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0610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4504</xdr:rowOff>
    </xdr:from>
    <xdr:to>
      <xdr:col>29</xdr:col>
      <xdr:colOff>127000</xdr:colOff>
      <xdr:row>19</xdr:row>
      <xdr:rowOff>32764</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5003800" y="3309679"/>
          <a:ext cx="647700" cy="282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33939</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6533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17412</xdr:rowOff>
    </xdr:from>
    <xdr:to>
      <xdr:col>29</xdr:col>
      <xdr:colOff>177800</xdr:colOff>
      <xdr:row>16</xdr:row>
      <xdr:rowOff>119012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28082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7533</xdr:rowOff>
    </xdr:from>
    <xdr:to>
      <xdr:col>26</xdr:col>
      <xdr:colOff>50800</xdr:colOff>
      <xdr:row>19</xdr:row>
      <xdr:rowOff>32764</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4305300" y="3312708"/>
          <a:ext cx="698500" cy="252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67818</xdr:rowOff>
    </xdr:from>
    <xdr:to>
      <xdr:col>26</xdr:col>
      <xdr:colOff>101600</xdr:colOff>
      <xdr:row>16</xdr:row>
      <xdr:rowOff>169418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28586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8145</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2627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7533</xdr:rowOff>
    </xdr:from>
    <xdr:to>
      <xdr:col>22</xdr:col>
      <xdr:colOff>114300</xdr:colOff>
      <xdr:row>19</xdr:row>
      <xdr:rowOff>30650</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3606800" y="3312708"/>
          <a:ext cx="698500" cy="231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125582</xdr:rowOff>
    </xdr:from>
    <xdr:to>
      <xdr:col>22</xdr:col>
      <xdr:colOff>165100</xdr:colOff>
      <xdr:row>18</xdr:row>
      <xdr:rowOff>55732</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30878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65909</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285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30650</xdr:rowOff>
    </xdr:from>
    <xdr:to>
      <xdr:col>18</xdr:col>
      <xdr:colOff>177800</xdr:colOff>
      <xdr:row>19</xdr:row>
      <xdr:rowOff>47266</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flipV="1">
          <a:off x="2908300" y="3335825"/>
          <a:ext cx="698500" cy="166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143442</xdr:rowOff>
    </xdr:from>
    <xdr:to>
      <xdr:col>19</xdr:col>
      <xdr:colOff>38100</xdr:colOff>
      <xdr:row>18</xdr:row>
      <xdr:rowOff>73592</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3105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83769</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287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158858</xdr:rowOff>
    </xdr:from>
    <xdr:to>
      <xdr:col>15</xdr:col>
      <xdr:colOff>101600</xdr:colOff>
      <xdr:row>18</xdr:row>
      <xdr:rowOff>89008</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31211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99185</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2890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125154</xdr:rowOff>
    </xdr:from>
    <xdr:to>
      <xdr:col>29</xdr:col>
      <xdr:colOff>177800</xdr:colOff>
      <xdr:row>19</xdr:row>
      <xdr:rowOff>55304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32588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97231</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3230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153414</xdr:rowOff>
    </xdr:from>
    <xdr:to>
      <xdr:col>26</xdr:col>
      <xdr:colOff>101600</xdr:colOff>
      <xdr:row>19</xdr:row>
      <xdr:rowOff>83564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32871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68341</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3373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128183</xdr:rowOff>
    </xdr:from>
    <xdr:to>
      <xdr:col>22</xdr:col>
      <xdr:colOff>165100</xdr:colOff>
      <xdr:row>19</xdr:row>
      <xdr:rowOff>58333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32619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43110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334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151300</xdr:rowOff>
    </xdr:from>
    <xdr:to>
      <xdr:col>19</xdr:col>
      <xdr:colOff>38100</xdr:colOff>
      <xdr:row>19</xdr:row>
      <xdr:rowOff>81450</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32850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66227</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3371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167916</xdr:rowOff>
    </xdr:from>
    <xdr:to>
      <xdr:col>15</xdr:col>
      <xdr:colOff>101600</xdr:colOff>
      <xdr:row>19</xdr:row>
      <xdr:rowOff>98066</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33016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82843</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3388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a:extLst>
            <a:ext uri="{FF2B5EF4-FFF2-40B4-BE49-F238E27FC236}">
              <a16:creationId xmlns:a16="http://schemas.microsoft.com/office/drawing/2014/main" id="{00000000-0008-0000-0500-00006D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a:extLst>
            <a:ext uri="{FF2B5EF4-FFF2-40B4-BE49-F238E27FC236}">
              <a16:creationId xmlns:a16="http://schemas.microsoft.com/office/drawing/2014/main" id="{00000000-0008-0000-0500-00006F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a:extLst>
            <a:ext uri="{FF2B5EF4-FFF2-40B4-BE49-F238E27FC236}">
              <a16:creationId xmlns:a16="http://schemas.microsoft.com/office/drawing/2014/main" id="{00000000-0008-0000-0500-000070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50484</xdr:rowOff>
    </xdr:from>
    <xdr:to>
      <xdr:col>29</xdr:col>
      <xdr:colOff>127000</xdr:colOff>
      <xdr:row>38</xdr:row>
      <xdr:rowOff>134936</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651500" y="5975034"/>
          <a:ext cx="0" cy="16275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107013</xdr:rowOff>
    </xdr:from>
    <xdr:ext cx="762000" cy="259045"/>
    <xdr:sp macro="" textlink="">
      <xdr:nvSpPr>
        <xdr:cNvPr id="114" name="人口1人当たり決算額の推移最小値テキスト445">
          <a:extLst>
            <a:ext uri="{FF2B5EF4-FFF2-40B4-BE49-F238E27FC236}">
              <a16:creationId xmlns:a16="http://schemas.microsoft.com/office/drawing/2014/main" id="{00000000-0008-0000-0500-000072000000}"/>
            </a:ext>
          </a:extLst>
        </xdr:cNvPr>
        <xdr:cNvSpPr txBox="1"/>
      </xdr:nvSpPr>
      <xdr:spPr>
        <a:xfrm>
          <a:off x="5740400" y="7574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134936</xdr:rowOff>
    </xdr:from>
    <xdr:to>
      <xdr:col>30</xdr:col>
      <xdr:colOff>25400</xdr:colOff>
      <xdr:row>38</xdr:row>
      <xdr:rowOff>134936</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562600" y="76025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308311</xdr:rowOff>
    </xdr:from>
    <xdr:ext cx="762000" cy="259045"/>
    <xdr:sp macro="" textlink="">
      <xdr:nvSpPr>
        <xdr:cNvPr id="116" name="人口1人当たり決算額の推移最大値テキスト445">
          <a:extLst>
            <a:ext uri="{FF2B5EF4-FFF2-40B4-BE49-F238E27FC236}">
              <a16:creationId xmlns:a16="http://schemas.microsoft.com/office/drawing/2014/main" id="{00000000-0008-0000-0500-000074000000}"/>
            </a:ext>
          </a:extLst>
        </xdr:cNvPr>
        <xdr:cNvSpPr txBox="1"/>
      </xdr:nvSpPr>
      <xdr:spPr>
        <a:xfrm>
          <a:off x="5740400" y="5718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50484</xdr:rowOff>
    </xdr:from>
    <xdr:to>
      <xdr:col>30</xdr:col>
      <xdr:colOff>25400</xdr:colOff>
      <xdr:row>33</xdr:row>
      <xdr:rowOff>50484</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5562600" y="59750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202863</xdr:rowOff>
    </xdr:from>
    <xdr:to>
      <xdr:col>29</xdr:col>
      <xdr:colOff>127000</xdr:colOff>
      <xdr:row>37</xdr:row>
      <xdr:rowOff>242639</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5003800" y="7327563"/>
          <a:ext cx="647700" cy="397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94033</xdr:rowOff>
    </xdr:from>
    <xdr:ext cx="762000" cy="259045"/>
    <xdr:sp macro="" textlink="">
      <xdr:nvSpPr>
        <xdr:cNvPr id="119" name="人口1人当たり決算額の推移平均値テキスト445">
          <a:extLst>
            <a:ext uri="{FF2B5EF4-FFF2-40B4-BE49-F238E27FC236}">
              <a16:creationId xmlns:a16="http://schemas.microsoft.com/office/drawing/2014/main" id="{00000000-0008-0000-0500-000077000000}"/>
            </a:ext>
          </a:extLst>
        </xdr:cNvPr>
        <xdr:cNvSpPr txBox="1"/>
      </xdr:nvSpPr>
      <xdr:spPr>
        <a:xfrm>
          <a:off x="5740400" y="67043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248956</xdr:rowOff>
    </xdr:from>
    <xdr:to>
      <xdr:col>29</xdr:col>
      <xdr:colOff>177800</xdr:colOff>
      <xdr:row>36</xdr:row>
      <xdr:rowOff>7656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5600700" y="68593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225723</xdr:rowOff>
    </xdr:from>
    <xdr:to>
      <xdr:col>26</xdr:col>
      <xdr:colOff>50800</xdr:colOff>
      <xdr:row>37</xdr:row>
      <xdr:rowOff>242639</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4305300" y="7350423"/>
          <a:ext cx="698500" cy="169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273678</xdr:rowOff>
    </xdr:from>
    <xdr:to>
      <xdr:col>26</xdr:col>
      <xdr:colOff>101600</xdr:colOff>
      <xdr:row>36</xdr:row>
      <xdr:rowOff>32378</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953000" y="68840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42555</xdr:rowOff>
    </xdr:from>
    <xdr:ext cx="7366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622800" y="6652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225723</xdr:rowOff>
    </xdr:from>
    <xdr:to>
      <xdr:col>22</xdr:col>
      <xdr:colOff>114300</xdr:colOff>
      <xdr:row>37</xdr:row>
      <xdr:rowOff>241529</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3606800" y="7350423"/>
          <a:ext cx="698500" cy="158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9155</xdr:rowOff>
    </xdr:from>
    <xdr:to>
      <xdr:col>22</xdr:col>
      <xdr:colOff>165100</xdr:colOff>
      <xdr:row>37</xdr:row>
      <xdr:rowOff>110755</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4254500" y="71338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292382</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924300" y="6902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241529</xdr:rowOff>
    </xdr:from>
    <xdr:to>
      <xdr:col>18</xdr:col>
      <xdr:colOff>177800</xdr:colOff>
      <xdr:row>37</xdr:row>
      <xdr:rowOff>254199</xdr:rowOff>
    </xdr:to>
    <xdr:cxnSp macro="">
      <xdr:nvCxnSpPr>
        <xdr:cNvPr id="127" name="直線コネクタ 126">
          <a:extLst>
            <a:ext uri="{FF2B5EF4-FFF2-40B4-BE49-F238E27FC236}">
              <a16:creationId xmlns:a16="http://schemas.microsoft.com/office/drawing/2014/main" id="{00000000-0008-0000-0500-00007F000000}"/>
            </a:ext>
          </a:extLst>
        </xdr:cNvPr>
        <xdr:cNvCxnSpPr/>
      </xdr:nvCxnSpPr>
      <xdr:spPr bwMode="auto">
        <a:xfrm flipV="1">
          <a:off x="2908300" y="7366229"/>
          <a:ext cx="698500" cy="126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165877</xdr:rowOff>
    </xdr:from>
    <xdr:to>
      <xdr:col>19</xdr:col>
      <xdr:colOff>38100</xdr:colOff>
      <xdr:row>37</xdr:row>
      <xdr:rowOff>96027</xdr:rowOff>
    </xdr:to>
    <xdr:sp macro="" textlink="">
      <xdr:nvSpPr>
        <xdr:cNvPr id="128" name="フローチャート: 判断 127">
          <a:extLst>
            <a:ext uri="{FF2B5EF4-FFF2-40B4-BE49-F238E27FC236}">
              <a16:creationId xmlns:a16="http://schemas.microsoft.com/office/drawing/2014/main" id="{00000000-0008-0000-0500-000080000000}"/>
            </a:ext>
          </a:extLst>
        </xdr:cNvPr>
        <xdr:cNvSpPr/>
      </xdr:nvSpPr>
      <xdr:spPr bwMode="auto">
        <a:xfrm>
          <a:off x="3556000" y="71191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277654</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225800" y="6888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139784</xdr:rowOff>
    </xdr:from>
    <xdr:to>
      <xdr:col>15</xdr:col>
      <xdr:colOff>101600</xdr:colOff>
      <xdr:row>37</xdr:row>
      <xdr:rowOff>69934</xdr:rowOff>
    </xdr:to>
    <xdr:sp macro="" textlink="">
      <xdr:nvSpPr>
        <xdr:cNvPr id="130" name="フローチャート: 判断 129">
          <a:extLst>
            <a:ext uri="{FF2B5EF4-FFF2-40B4-BE49-F238E27FC236}">
              <a16:creationId xmlns:a16="http://schemas.microsoft.com/office/drawing/2014/main" id="{00000000-0008-0000-0500-000082000000}"/>
            </a:ext>
          </a:extLst>
        </xdr:cNvPr>
        <xdr:cNvSpPr/>
      </xdr:nvSpPr>
      <xdr:spPr bwMode="auto">
        <a:xfrm>
          <a:off x="2857500" y="70930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251561</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527300" y="6861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152063</xdr:rowOff>
    </xdr:from>
    <xdr:to>
      <xdr:col>29</xdr:col>
      <xdr:colOff>177800</xdr:colOff>
      <xdr:row>37</xdr:row>
      <xdr:rowOff>253663</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5600700" y="72767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124140</xdr:rowOff>
    </xdr:from>
    <xdr:ext cx="762000" cy="259045"/>
    <xdr:sp macro="" textlink="">
      <xdr:nvSpPr>
        <xdr:cNvPr id="138" name="人口1人当たり決算額の推移該当値テキスト445">
          <a:extLst>
            <a:ext uri="{FF2B5EF4-FFF2-40B4-BE49-F238E27FC236}">
              <a16:creationId xmlns:a16="http://schemas.microsoft.com/office/drawing/2014/main" id="{00000000-0008-0000-0500-00008A000000}"/>
            </a:ext>
          </a:extLst>
        </xdr:cNvPr>
        <xdr:cNvSpPr txBox="1"/>
      </xdr:nvSpPr>
      <xdr:spPr>
        <a:xfrm>
          <a:off x="5740400" y="7248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191839</xdr:rowOff>
    </xdr:from>
    <xdr:to>
      <xdr:col>26</xdr:col>
      <xdr:colOff>101600</xdr:colOff>
      <xdr:row>37</xdr:row>
      <xdr:rowOff>293439</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4953000" y="73165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278216</xdr:rowOff>
    </xdr:from>
    <xdr:ext cx="7366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4622800" y="7402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174923</xdr:rowOff>
    </xdr:from>
    <xdr:to>
      <xdr:col>22</xdr:col>
      <xdr:colOff>165100</xdr:colOff>
      <xdr:row>37</xdr:row>
      <xdr:rowOff>276523</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4254500" y="72996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261300</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3924300" y="7386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190729</xdr:rowOff>
    </xdr:from>
    <xdr:to>
      <xdr:col>19</xdr:col>
      <xdr:colOff>38100</xdr:colOff>
      <xdr:row>37</xdr:row>
      <xdr:rowOff>292329</xdr:rowOff>
    </xdr:to>
    <xdr:sp macro="" textlink="">
      <xdr:nvSpPr>
        <xdr:cNvPr id="143" name="楕円 142">
          <a:extLst>
            <a:ext uri="{FF2B5EF4-FFF2-40B4-BE49-F238E27FC236}">
              <a16:creationId xmlns:a16="http://schemas.microsoft.com/office/drawing/2014/main" id="{00000000-0008-0000-0500-00008F000000}"/>
            </a:ext>
          </a:extLst>
        </xdr:cNvPr>
        <xdr:cNvSpPr/>
      </xdr:nvSpPr>
      <xdr:spPr bwMode="auto">
        <a:xfrm>
          <a:off x="3556000" y="73154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277106</xdr:rowOff>
    </xdr:from>
    <xdr:ext cx="762000" cy="259045"/>
    <xdr:sp macro="" textlink="">
      <xdr:nvSpPr>
        <xdr:cNvPr id="144" name="テキスト ボックス 143">
          <a:extLst>
            <a:ext uri="{FF2B5EF4-FFF2-40B4-BE49-F238E27FC236}">
              <a16:creationId xmlns:a16="http://schemas.microsoft.com/office/drawing/2014/main" id="{00000000-0008-0000-0500-000090000000}"/>
            </a:ext>
          </a:extLst>
        </xdr:cNvPr>
        <xdr:cNvSpPr txBox="1"/>
      </xdr:nvSpPr>
      <xdr:spPr>
        <a:xfrm>
          <a:off x="3225800" y="7401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203399</xdr:rowOff>
    </xdr:from>
    <xdr:to>
      <xdr:col>15</xdr:col>
      <xdr:colOff>101600</xdr:colOff>
      <xdr:row>37</xdr:row>
      <xdr:rowOff>304999</xdr:rowOff>
    </xdr:to>
    <xdr:sp macro="" textlink="">
      <xdr:nvSpPr>
        <xdr:cNvPr id="145" name="楕円 144">
          <a:extLst>
            <a:ext uri="{FF2B5EF4-FFF2-40B4-BE49-F238E27FC236}">
              <a16:creationId xmlns:a16="http://schemas.microsoft.com/office/drawing/2014/main" id="{00000000-0008-0000-0500-000091000000}"/>
            </a:ext>
          </a:extLst>
        </xdr:cNvPr>
        <xdr:cNvSpPr/>
      </xdr:nvSpPr>
      <xdr:spPr bwMode="auto">
        <a:xfrm>
          <a:off x="2857500" y="73280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289776</xdr:rowOff>
    </xdr:from>
    <xdr:ext cx="762000" cy="259045"/>
    <xdr:sp macro="" textlink="">
      <xdr:nvSpPr>
        <xdr:cNvPr id="146" name="テキスト ボックス 145">
          <a:extLst>
            <a:ext uri="{FF2B5EF4-FFF2-40B4-BE49-F238E27FC236}">
              <a16:creationId xmlns:a16="http://schemas.microsoft.com/office/drawing/2014/main" id="{00000000-0008-0000-0500-000092000000}"/>
            </a:ext>
          </a:extLst>
        </xdr:cNvPr>
        <xdr:cNvSpPr txBox="1"/>
      </xdr:nvSpPr>
      <xdr:spPr>
        <a:xfrm>
          <a:off x="2527300" y="7414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群馬県みどり市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49,768
48,960
208.42
25,260,182
23,782,375
1,345,562
12,397,620
18,916,369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22265</xdr:rowOff>
    </xdr:from>
    <xdr:to>
      <xdr:col>24</xdr:col>
      <xdr:colOff>62865</xdr:colOff>
      <xdr:row>39</xdr:row>
      <xdr:rowOff>65209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65765"/>
          <a:ext cx="1270" cy="1585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69036</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5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65209</xdr:rowOff>
    </xdr:from>
    <xdr:to>
      <xdr:col>24</xdr:col>
      <xdr:colOff>152400</xdr:colOff>
      <xdr:row>39</xdr:row>
      <xdr:rowOff>65209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51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140392</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40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22265</xdr:rowOff>
    </xdr:from>
    <xdr:to>
      <xdr:col>24</xdr:col>
      <xdr:colOff>152400</xdr:colOff>
      <xdr:row>30</xdr:row>
      <xdr:rowOff>22265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65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40226</xdr:rowOff>
    </xdr:from>
    <xdr:to>
      <xdr:col>24</xdr:col>
      <xdr:colOff>63500</xdr:colOff>
      <xdr:row>37</xdr:row>
      <xdr:rowOff>74223</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383876"/>
          <a:ext cx="838200" cy="33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155734</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13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132857</xdr:rowOff>
    </xdr:from>
    <xdr:to>
      <xdr:col>24</xdr:col>
      <xdr:colOff>114300</xdr:colOff>
      <xdr:row>35</xdr:row>
      <xdr:rowOff>63007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6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74223</xdr:rowOff>
    </xdr:from>
    <xdr:to>
      <xdr:col>19</xdr:col>
      <xdr:colOff>177800</xdr:colOff>
      <xdr:row>37</xdr:row>
      <xdr:rowOff>127421</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417873"/>
          <a:ext cx="889000" cy="53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24010</xdr:rowOff>
    </xdr:from>
    <xdr:to>
      <xdr:col>20</xdr:col>
      <xdr:colOff>38100</xdr:colOff>
      <xdr:row>35</xdr:row>
      <xdr:rowOff>125610</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2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142137</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79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127421</xdr:rowOff>
    </xdr:from>
    <xdr:to>
      <xdr:col>15</xdr:col>
      <xdr:colOff>50800</xdr:colOff>
      <xdr:row>37</xdr:row>
      <xdr:rowOff>132074</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471071"/>
          <a:ext cx="889000" cy="4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10539</xdr:rowOff>
    </xdr:from>
    <xdr:to>
      <xdr:col>15</xdr:col>
      <xdr:colOff>101600</xdr:colOff>
      <xdr:row>37</xdr:row>
      <xdr:rowOff>112139</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354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128666</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129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132074</xdr:rowOff>
    </xdr:from>
    <xdr:to>
      <xdr:col>10</xdr:col>
      <xdr:colOff>114300</xdr:colOff>
      <xdr:row>37</xdr:row>
      <xdr:rowOff>134442</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475724"/>
          <a:ext cx="889000" cy="2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21186</xdr:rowOff>
    </xdr:from>
    <xdr:to>
      <xdr:col>10</xdr:col>
      <xdr:colOff>165100</xdr:colOff>
      <xdr:row>37</xdr:row>
      <xdr:rowOff>122786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36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139313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140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34265</xdr:rowOff>
    </xdr:from>
    <xdr:to>
      <xdr:col>6</xdr:col>
      <xdr:colOff>38100</xdr:colOff>
      <xdr:row>37</xdr:row>
      <xdr:rowOff>135865</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77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152392</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153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160876</xdr:rowOff>
    </xdr:from>
    <xdr:to>
      <xdr:col>24</xdr:col>
      <xdr:colOff>114300</xdr:colOff>
      <xdr:row>37</xdr:row>
      <xdr:rowOff>91026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33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139303</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31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23423</xdr:rowOff>
    </xdr:from>
    <xdr:to>
      <xdr:col>20</xdr:col>
      <xdr:colOff>38100</xdr:colOff>
      <xdr:row>37</xdr:row>
      <xdr:rowOff>125023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36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116150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459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76621</xdr:rowOff>
    </xdr:from>
    <xdr:to>
      <xdr:col>15</xdr:col>
      <xdr:colOff>101600</xdr:colOff>
      <xdr:row>38</xdr:row>
      <xdr:rowOff>6771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420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169348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51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81274</xdr:rowOff>
    </xdr:from>
    <xdr:to>
      <xdr:col>10</xdr:col>
      <xdr:colOff>165100</xdr:colOff>
      <xdr:row>38</xdr:row>
      <xdr:rowOff>11424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424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2552</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51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83642</xdr:rowOff>
    </xdr:from>
    <xdr:to>
      <xdr:col>6</xdr:col>
      <xdr:colOff>38100</xdr:colOff>
      <xdr:row>38</xdr:row>
      <xdr:rowOff>13792</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4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4919</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52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112769</xdr:rowOff>
    </xdr:from>
    <xdr:to>
      <xdr:col>24</xdr:col>
      <xdr:colOff>62865</xdr:colOff>
      <xdr:row>58</xdr:row>
      <xdr:rowOff>38778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685269"/>
          <a:ext cx="1270" cy="1297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42605</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998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38778</xdr:rowOff>
    </xdr:from>
    <xdr:to>
      <xdr:col>24</xdr:col>
      <xdr:colOff>152400</xdr:colOff>
      <xdr:row>58</xdr:row>
      <xdr:rowOff>38778</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9982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59446</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60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112769</xdr:rowOff>
    </xdr:from>
    <xdr:to>
      <xdr:col>24</xdr:col>
      <xdr:colOff>152400</xdr:colOff>
      <xdr:row>50</xdr:row>
      <xdr:rowOff>112769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685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80928</xdr:rowOff>
    </xdr:from>
    <xdr:to>
      <xdr:col>24</xdr:col>
      <xdr:colOff>63500</xdr:colOff>
      <xdr:row>57</xdr:row>
      <xdr:rowOff>121075</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853578"/>
          <a:ext cx="838200" cy="40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34379</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4641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11502</xdr:rowOff>
    </xdr:from>
    <xdr:to>
      <xdr:col>24</xdr:col>
      <xdr:colOff>114300</xdr:colOff>
      <xdr:row>56</xdr:row>
      <xdr:rowOff>113102</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61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108338</xdr:rowOff>
    </xdr:from>
    <xdr:to>
      <xdr:col>19</xdr:col>
      <xdr:colOff>177800</xdr:colOff>
      <xdr:row>57</xdr:row>
      <xdr:rowOff>121075</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2908300" y="9880988"/>
          <a:ext cx="889000" cy="12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84948</xdr:rowOff>
    </xdr:from>
    <xdr:to>
      <xdr:col>20</xdr:col>
      <xdr:colOff>38100</xdr:colOff>
      <xdr:row>57</xdr:row>
      <xdr:rowOff>15098</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68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31625</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461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108338</xdr:rowOff>
    </xdr:from>
    <xdr:to>
      <xdr:col>15</xdr:col>
      <xdr:colOff>50800</xdr:colOff>
      <xdr:row>57</xdr:row>
      <xdr:rowOff>145066</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880988"/>
          <a:ext cx="889000" cy="36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15171</xdr:rowOff>
    </xdr:from>
    <xdr:to>
      <xdr:col>15</xdr:col>
      <xdr:colOff>101600</xdr:colOff>
      <xdr:row>57</xdr:row>
      <xdr:rowOff>116771</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78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133298</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563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143597</xdr:rowOff>
    </xdr:from>
    <xdr:to>
      <xdr:col>10</xdr:col>
      <xdr:colOff>114300</xdr:colOff>
      <xdr:row>57</xdr:row>
      <xdr:rowOff>145066</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a:off x="1130300" y="9916247"/>
          <a:ext cx="889000" cy="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45869</xdr:rowOff>
    </xdr:from>
    <xdr:to>
      <xdr:col>10</xdr:col>
      <xdr:colOff>165100</xdr:colOff>
      <xdr:row>57</xdr:row>
      <xdr:rowOff>147469</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81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163996</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59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48013</xdr:rowOff>
    </xdr:from>
    <xdr:to>
      <xdr:col>6</xdr:col>
      <xdr:colOff>38100</xdr:colOff>
      <xdr:row>57</xdr:row>
      <xdr:rowOff>149613</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8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166140</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595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30128</xdr:rowOff>
    </xdr:from>
    <xdr:to>
      <xdr:col>24</xdr:col>
      <xdr:colOff>114300</xdr:colOff>
      <xdr:row>57</xdr:row>
      <xdr:rowOff>131728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802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8555</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781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70275</xdr:rowOff>
    </xdr:from>
    <xdr:to>
      <xdr:col>20</xdr:col>
      <xdr:colOff>38100</xdr:colOff>
      <xdr:row>58</xdr:row>
      <xdr:rowOff>425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84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163002</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935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57538</xdr:rowOff>
    </xdr:from>
    <xdr:to>
      <xdr:col>15</xdr:col>
      <xdr:colOff>101600</xdr:colOff>
      <xdr:row>57</xdr:row>
      <xdr:rowOff>159138</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83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150265</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92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94266</xdr:rowOff>
    </xdr:from>
    <xdr:to>
      <xdr:col>10</xdr:col>
      <xdr:colOff>165100</xdr:colOff>
      <xdr:row>58</xdr:row>
      <xdr:rowOff>24416</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866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15543</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959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92797</xdr:rowOff>
    </xdr:from>
    <xdr:to>
      <xdr:col>6</xdr:col>
      <xdr:colOff>38100</xdr:colOff>
      <xdr:row>58</xdr:row>
      <xdr:rowOff>22947</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865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14074</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95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29972</xdr:rowOff>
    </xdr:from>
    <xdr:to>
      <xdr:col>24</xdr:col>
      <xdr:colOff>62865</xdr:colOff>
      <xdr:row>79</xdr:row>
      <xdr:rowOff>16370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202922"/>
          <a:ext cx="1270" cy="135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20197</xdr:rowOff>
    </xdr:from>
    <xdr:ext cx="469744"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6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16370</xdr:rowOff>
    </xdr:from>
    <xdr:to>
      <xdr:col>24</xdr:col>
      <xdr:colOff>152400</xdr:colOff>
      <xdr:row>79</xdr:row>
      <xdr:rowOff>16370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60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148099</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1978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29972</xdr:rowOff>
    </xdr:from>
    <xdr:to>
      <xdr:col>24</xdr:col>
      <xdr:colOff>152400</xdr:colOff>
      <xdr:row>71</xdr:row>
      <xdr:rowOff>29972</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202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11437</xdr:rowOff>
    </xdr:from>
    <xdr:to>
      <xdr:col>24</xdr:col>
      <xdr:colOff>63500</xdr:colOff>
      <xdr:row>79</xdr:row>
      <xdr:rowOff>15760</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3797300" y="13555987"/>
          <a:ext cx="838200" cy="4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21938</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223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170511</xdr:rowOff>
    </xdr:from>
    <xdr:to>
      <xdr:col>24</xdr:col>
      <xdr:colOff>114300</xdr:colOff>
      <xdr:row>78</xdr:row>
      <xdr:rowOff>100661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3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11437</xdr:rowOff>
    </xdr:from>
    <xdr:to>
      <xdr:col>19</xdr:col>
      <xdr:colOff>177800</xdr:colOff>
      <xdr:row>79</xdr:row>
      <xdr:rowOff>14466</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908300" y="13555987"/>
          <a:ext cx="889000" cy="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10909</xdr:rowOff>
    </xdr:from>
    <xdr:to>
      <xdr:col>20</xdr:col>
      <xdr:colOff>38100</xdr:colOff>
      <xdr:row>78</xdr:row>
      <xdr:rowOff>112509</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3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129036</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3159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165627</xdr:rowOff>
    </xdr:from>
    <xdr:to>
      <xdr:col>15</xdr:col>
      <xdr:colOff>50800</xdr:colOff>
      <xdr:row>79</xdr:row>
      <xdr:rowOff>14466</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2019300" y="13538727"/>
          <a:ext cx="889000" cy="20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90996</xdr:rowOff>
    </xdr:from>
    <xdr:to>
      <xdr:col>15</xdr:col>
      <xdr:colOff>101600</xdr:colOff>
      <xdr:row>79</xdr:row>
      <xdr:rowOff>21146</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464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37673</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3239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165627</xdr:rowOff>
    </xdr:from>
    <xdr:to>
      <xdr:col>10</xdr:col>
      <xdr:colOff>114300</xdr:colOff>
      <xdr:row>78</xdr:row>
      <xdr:rowOff>170047</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flipV="1">
          <a:off x="1130300" y="13538727"/>
          <a:ext cx="889000" cy="4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87433</xdr:rowOff>
    </xdr:from>
    <xdr:to>
      <xdr:col>10</xdr:col>
      <xdr:colOff>165100</xdr:colOff>
      <xdr:row>79</xdr:row>
      <xdr:rowOff>17583</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46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34110</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3235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71013</xdr:rowOff>
    </xdr:from>
    <xdr:to>
      <xdr:col>6</xdr:col>
      <xdr:colOff>38100</xdr:colOff>
      <xdr:row>79</xdr:row>
      <xdr:rowOff>1163</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444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17690</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3219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136410</xdr:rowOff>
    </xdr:from>
    <xdr:to>
      <xdr:col>24</xdr:col>
      <xdr:colOff>114300</xdr:colOff>
      <xdr:row>79</xdr:row>
      <xdr:rowOff>66560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50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51337</xdr:rowOff>
    </xdr:from>
    <xdr:ext cx="469744"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424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132087</xdr:rowOff>
    </xdr:from>
    <xdr:to>
      <xdr:col>20</xdr:col>
      <xdr:colOff>38100</xdr:colOff>
      <xdr:row>79</xdr:row>
      <xdr:rowOff>62237</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505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53364</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62428" y="13597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135116</xdr:rowOff>
    </xdr:from>
    <xdr:to>
      <xdr:col>15</xdr:col>
      <xdr:colOff>101600</xdr:colOff>
      <xdr:row>79</xdr:row>
      <xdr:rowOff>65266</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508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56393</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3600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114827</xdr:rowOff>
    </xdr:from>
    <xdr:to>
      <xdr:col>10</xdr:col>
      <xdr:colOff>165100</xdr:colOff>
      <xdr:row>79</xdr:row>
      <xdr:rowOff>44977</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487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36104</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3580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119247</xdr:rowOff>
    </xdr:from>
    <xdr:to>
      <xdr:col>6</xdr:col>
      <xdr:colOff>38100</xdr:colOff>
      <xdr:row>79</xdr:row>
      <xdr:rowOff>49397</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492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40524</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8" y="13585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37885</xdr:rowOff>
    </xdr:from>
    <xdr:to>
      <xdr:col>24</xdr:col>
      <xdr:colOff>62865</xdr:colOff>
      <xdr:row>99</xdr:row>
      <xdr:rowOff>107569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468385"/>
          <a:ext cx="1270" cy="1612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111396</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708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107569</xdr:rowOff>
    </xdr:from>
    <xdr:to>
      <xdr:col>24</xdr:col>
      <xdr:colOff>152400</xdr:colOff>
      <xdr:row>99</xdr:row>
      <xdr:rowOff>107569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7081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156012</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243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37885</xdr:rowOff>
    </xdr:from>
    <xdr:to>
      <xdr:col>24</xdr:col>
      <xdr:colOff>152400</xdr:colOff>
      <xdr:row>90</xdr:row>
      <xdr:rowOff>37885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46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46431</xdr:rowOff>
    </xdr:from>
    <xdr:to>
      <xdr:col>24</xdr:col>
      <xdr:colOff>63500</xdr:colOff>
      <xdr:row>96</xdr:row>
      <xdr:rowOff>149174</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6334181"/>
          <a:ext cx="838200" cy="274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76840</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3645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98413</xdr:rowOff>
    </xdr:from>
    <xdr:to>
      <xdr:col>24</xdr:col>
      <xdr:colOff>114300</xdr:colOff>
      <xdr:row>96</xdr:row>
      <xdr:rowOff>28563</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38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149174</xdr:rowOff>
    </xdr:from>
    <xdr:to>
      <xdr:col>19</xdr:col>
      <xdr:colOff>177800</xdr:colOff>
      <xdr:row>96</xdr:row>
      <xdr:rowOff>152285</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608374"/>
          <a:ext cx="889000" cy="3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36767</xdr:rowOff>
    </xdr:from>
    <xdr:to>
      <xdr:col>20</xdr:col>
      <xdr:colOff>38100</xdr:colOff>
      <xdr:row>97</xdr:row>
      <xdr:rowOff>138367</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6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129494</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530111" y="1676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152285</xdr:rowOff>
    </xdr:from>
    <xdr:to>
      <xdr:col>15</xdr:col>
      <xdr:colOff>50800</xdr:colOff>
      <xdr:row>96</xdr:row>
      <xdr:rowOff>155321</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611485"/>
          <a:ext cx="889000" cy="3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31483</xdr:rowOff>
    </xdr:from>
    <xdr:to>
      <xdr:col>15</xdr:col>
      <xdr:colOff>101600</xdr:colOff>
      <xdr:row>97</xdr:row>
      <xdr:rowOff>133083</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66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124210</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75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145822</xdr:rowOff>
    </xdr:from>
    <xdr:to>
      <xdr:col>10</xdr:col>
      <xdr:colOff>114300</xdr:colOff>
      <xdr:row>96</xdr:row>
      <xdr:rowOff>155321</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a:off x="1130300" y="16605022"/>
          <a:ext cx="889000" cy="9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80975</xdr:rowOff>
    </xdr:from>
    <xdr:to>
      <xdr:col>10</xdr:col>
      <xdr:colOff>165100</xdr:colOff>
      <xdr:row>98</xdr:row>
      <xdr:rowOff>11125</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7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2252</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80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84252</xdr:rowOff>
    </xdr:from>
    <xdr:to>
      <xdr:col>6</xdr:col>
      <xdr:colOff>38100</xdr:colOff>
      <xdr:row>98</xdr:row>
      <xdr:rowOff>14402</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71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5529</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807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167081</xdr:rowOff>
    </xdr:from>
    <xdr:to>
      <xdr:col>24</xdr:col>
      <xdr:colOff>114300</xdr:colOff>
      <xdr:row>95</xdr:row>
      <xdr:rowOff>97231</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28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18508</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134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98374</xdr:rowOff>
    </xdr:from>
    <xdr:to>
      <xdr:col>20</xdr:col>
      <xdr:colOff>38100</xdr:colOff>
      <xdr:row>97</xdr:row>
      <xdr:rowOff>28524</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557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45051</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530111" y="1633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101485</xdr:rowOff>
    </xdr:from>
    <xdr:to>
      <xdr:col>15</xdr:col>
      <xdr:colOff>101600</xdr:colOff>
      <xdr:row>97</xdr:row>
      <xdr:rowOff>31635</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56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48162</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335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104521</xdr:rowOff>
    </xdr:from>
    <xdr:to>
      <xdr:col>10</xdr:col>
      <xdr:colOff>165100</xdr:colOff>
      <xdr:row>97</xdr:row>
      <xdr:rowOff>34671</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563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51198</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338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95022</xdr:rowOff>
    </xdr:from>
    <xdr:to>
      <xdr:col>6</xdr:col>
      <xdr:colOff>38100</xdr:colOff>
      <xdr:row>97</xdr:row>
      <xdr:rowOff>25172</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55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41699</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329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39535</xdr:rowOff>
    </xdr:from>
    <xdr:to>
      <xdr:col>54</xdr:col>
      <xdr:colOff>189865</xdr:colOff>
      <xdr:row>37</xdr:row>
      <xdr:rowOff>148730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525935"/>
          <a:ext cx="1270" cy="966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152557</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49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148730</xdr:rowOff>
    </xdr:from>
    <xdr:to>
      <xdr:col>55</xdr:col>
      <xdr:colOff>88900</xdr:colOff>
      <xdr:row>37</xdr:row>
      <xdr:rowOff>148730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49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157662</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301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39535</xdr:rowOff>
    </xdr:from>
    <xdr:to>
      <xdr:col>55</xdr:col>
      <xdr:colOff>88900</xdr:colOff>
      <xdr:row>32</xdr:row>
      <xdr:rowOff>39535</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525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150825</xdr:rowOff>
    </xdr:from>
    <xdr:to>
      <xdr:col>55</xdr:col>
      <xdr:colOff>0</xdr:colOff>
      <xdr:row>36</xdr:row>
      <xdr:rowOff>92250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9639300" y="5465775"/>
          <a:ext cx="838200" cy="798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86425</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59157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63548</xdr:rowOff>
    </xdr:from>
    <xdr:to>
      <xdr:col>55</xdr:col>
      <xdr:colOff>50800</xdr:colOff>
      <xdr:row>35</xdr:row>
      <xdr:rowOff>165148</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06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150825</xdr:rowOff>
    </xdr:from>
    <xdr:to>
      <xdr:col>50</xdr:col>
      <xdr:colOff>114300</xdr:colOff>
      <xdr:row>37</xdr:row>
      <xdr:rowOff>50142</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5465775"/>
          <a:ext cx="889000" cy="92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121864</xdr:rowOff>
    </xdr:from>
    <xdr:to>
      <xdr:col>50</xdr:col>
      <xdr:colOff>165100</xdr:colOff>
      <xdr:row>31</xdr:row>
      <xdr:rowOff>52014</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526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68541</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795" y="5040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37470</xdr:rowOff>
    </xdr:from>
    <xdr:to>
      <xdr:col>45</xdr:col>
      <xdr:colOff>177800</xdr:colOff>
      <xdr:row>37</xdr:row>
      <xdr:rowOff>50142</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7861300" y="6381120"/>
          <a:ext cx="889000" cy="1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131823</xdr:rowOff>
    </xdr:from>
    <xdr:to>
      <xdr:col>46</xdr:col>
      <xdr:colOff>38100</xdr:colOff>
      <xdr:row>37</xdr:row>
      <xdr:rowOff>61973</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304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78500</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07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37470</xdr:rowOff>
    </xdr:from>
    <xdr:to>
      <xdr:col>41</xdr:col>
      <xdr:colOff>50800</xdr:colOff>
      <xdr:row>37</xdr:row>
      <xdr:rowOff>48580</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6381120"/>
          <a:ext cx="889000" cy="1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163241</xdr:rowOff>
    </xdr:from>
    <xdr:to>
      <xdr:col>41</xdr:col>
      <xdr:colOff>101600</xdr:colOff>
      <xdr:row>37</xdr:row>
      <xdr:rowOff>93391</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33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84518</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42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2070</xdr:rowOff>
    </xdr:from>
    <xdr:to>
      <xdr:col>36</xdr:col>
      <xdr:colOff>165100</xdr:colOff>
      <xdr:row>37</xdr:row>
      <xdr:rowOff>103670</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34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94797</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438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41450</xdr:rowOff>
    </xdr:from>
    <xdr:to>
      <xdr:col>55</xdr:col>
      <xdr:colOff>50800</xdr:colOff>
      <xdr:row>36</xdr:row>
      <xdr:rowOff>143050</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21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19877</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6192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100025</xdr:rowOff>
    </xdr:from>
    <xdr:to>
      <xdr:col>50</xdr:col>
      <xdr:colOff>165100</xdr:colOff>
      <xdr:row>32</xdr:row>
      <xdr:rowOff>30175</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541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21302</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5507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170792</xdr:rowOff>
    </xdr:from>
    <xdr:to>
      <xdr:col>46</xdr:col>
      <xdr:colOff>38100</xdr:colOff>
      <xdr:row>37</xdr:row>
      <xdr:rowOff>100942</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34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92069</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643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158120</xdr:rowOff>
    </xdr:from>
    <xdr:to>
      <xdr:col>41</xdr:col>
      <xdr:colOff>101600</xdr:colOff>
      <xdr:row>37</xdr:row>
      <xdr:rowOff>88270</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33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104797</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105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169230</xdr:rowOff>
    </xdr:from>
    <xdr:to>
      <xdr:col>36</xdr:col>
      <xdr:colOff>165100</xdr:colOff>
      <xdr:row>37</xdr:row>
      <xdr:rowOff>99380</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34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115907</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116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130183</xdr:rowOff>
    </xdr:from>
    <xdr:to>
      <xdr:col>54</xdr:col>
      <xdr:colOff>189865</xdr:colOff>
      <xdr:row>58</xdr:row>
      <xdr:rowOff>51681</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531233"/>
          <a:ext cx="1270" cy="1464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55508</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9999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51681</xdr:rowOff>
    </xdr:from>
    <xdr:to>
      <xdr:col>55</xdr:col>
      <xdr:colOff>88900</xdr:colOff>
      <xdr:row>58</xdr:row>
      <xdr:rowOff>51681</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9995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76860</xdr:rowOff>
    </xdr:from>
    <xdr:ext cx="599010"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306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130183</xdr:rowOff>
    </xdr:from>
    <xdr:to>
      <xdr:col>55</xdr:col>
      <xdr:colOff>88900</xdr:colOff>
      <xdr:row>49</xdr:row>
      <xdr:rowOff>130183</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531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155100</xdr:rowOff>
    </xdr:from>
    <xdr:to>
      <xdr:col>55</xdr:col>
      <xdr:colOff>0</xdr:colOff>
      <xdr:row>55</xdr:row>
      <xdr:rowOff>49418</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9639300" y="9413400"/>
          <a:ext cx="838200" cy="65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127495</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557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149068</xdr:rowOff>
    </xdr:from>
    <xdr:to>
      <xdr:col>55</xdr:col>
      <xdr:colOff>50800</xdr:colOff>
      <xdr:row>56</xdr:row>
      <xdr:rowOff>79218</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57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49418</xdr:rowOff>
    </xdr:from>
    <xdr:to>
      <xdr:col>50</xdr:col>
      <xdr:colOff>114300</xdr:colOff>
      <xdr:row>57</xdr:row>
      <xdr:rowOff>20196</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8750300" y="9479168"/>
          <a:ext cx="889000" cy="313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97686</xdr:rowOff>
    </xdr:from>
    <xdr:to>
      <xdr:col>50</xdr:col>
      <xdr:colOff>165100</xdr:colOff>
      <xdr:row>56</xdr:row>
      <xdr:rowOff>27836</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52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18963</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62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20196</xdr:rowOff>
    </xdr:from>
    <xdr:to>
      <xdr:col>45</xdr:col>
      <xdr:colOff>177800</xdr:colOff>
      <xdr:row>57</xdr:row>
      <xdr:rowOff>125794</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7861300" y="9792846"/>
          <a:ext cx="889000" cy="105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32641</xdr:rowOff>
    </xdr:from>
    <xdr:to>
      <xdr:col>46</xdr:col>
      <xdr:colOff>38100</xdr:colOff>
      <xdr:row>56</xdr:row>
      <xdr:rowOff>134241</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633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150768</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9409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100267</xdr:rowOff>
    </xdr:from>
    <xdr:to>
      <xdr:col>41</xdr:col>
      <xdr:colOff>50800</xdr:colOff>
      <xdr:row>57</xdr:row>
      <xdr:rowOff>125794</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a:off x="6972300" y="9872917"/>
          <a:ext cx="889000" cy="2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91308</xdr:rowOff>
    </xdr:from>
    <xdr:to>
      <xdr:col>41</xdr:col>
      <xdr:colOff>101600</xdr:colOff>
      <xdr:row>57</xdr:row>
      <xdr:rowOff>21458</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69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37985</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467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95682</xdr:rowOff>
    </xdr:from>
    <xdr:to>
      <xdr:col>36</xdr:col>
      <xdr:colOff>165100</xdr:colOff>
      <xdr:row>57</xdr:row>
      <xdr:rowOff>25832</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69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42359</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47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104300</xdr:rowOff>
    </xdr:from>
    <xdr:to>
      <xdr:col>55</xdr:col>
      <xdr:colOff>50800</xdr:colOff>
      <xdr:row>55</xdr:row>
      <xdr:rowOff>34450</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936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127177</xdr:rowOff>
    </xdr:from>
    <xdr:ext cx="534377"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214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170068</xdr:rowOff>
    </xdr:from>
    <xdr:to>
      <xdr:col>50</xdr:col>
      <xdr:colOff>165100</xdr:colOff>
      <xdr:row>55</xdr:row>
      <xdr:rowOff>100218</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428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116745</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72111" y="920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140846</xdr:rowOff>
    </xdr:from>
    <xdr:to>
      <xdr:col>46</xdr:col>
      <xdr:colOff>38100</xdr:colOff>
      <xdr:row>57</xdr:row>
      <xdr:rowOff>70996</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9742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62123</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83111" y="983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74994</xdr:rowOff>
    </xdr:from>
    <xdr:to>
      <xdr:col>41</xdr:col>
      <xdr:colOff>101600</xdr:colOff>
      <xdr:row>58</xdr:row>
      <xdr:rowOff>5144</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9847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167721</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94111" y="9940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49467</xdr:rowOff>
    </xdr:from>
    <xdr:to>
      <xdr:col>36</xdr:col>
      <xdr:colOff>165100</xdr:colOff>
      <xdr:row>57</xdr:row>
      <xdr:rowOff>151067</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9822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142194</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5111" y="991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5524</xdr:rowOff>
    </xdr:from>
    <xdr:to>
      <xdr:col>54</xdr:col>
      <xdr:colOff>189865</xdr:colOff>
      <xdr:row>79</xdr:row>
      <xdr:rowOff>44450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2007024"/>
          <a:ext cx="1270" cy="1581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123651</xdr:rowOff>
    </xdr:from>
    <xdr:ext cx="599010" cy="259045"/>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1782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5524</xdr:rowOff>
    </xdr:from>
    <xdr:to>
      <xdr:col>55</xdr:col>
      <xdr:colOff>88900</xdr:colOff>
      <xdr:row>70</xdr:row>
      <xdr:rowOff>5524</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200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121742</xdr:rowOff>
    </xdr:from>
    <xdr:to>
      <xdr:col>55</xdr:col>
      <xdr:colOff>0</xdr:colOff>
      <xdr:row>76</xdr:row>
      <xdr:rowOff>135052</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9639300" y="12809042"/>
          <a:ext cx="838200" cy="35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68521</xdr:rowOff>
    </xdr:from>
    <xdr:ext cx="534377" cy="259045"/>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3270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90094</xdr:rowOff>
    </xdr:from>
    <xdr:to>
      <xdr:col>55</xdr:col>
      <xdr:colOff>50800</xdr:colOff>
      <xdr:row>78</xdr:row>
      <xdr:rowOff>20244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10426700" y="132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135052</xdr:rowOff>
    </xdr:from>
    <xdr:to>
      <xdr:col>50</xdr:col>
      <xdr:colOff>114300</xdr:colOff>
      <xdr:row>79</xdr:row>
      <xdr:rowOff>12331</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8750300" y="13165252"/>
          <a:ext cx="889000" cy="391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63627</xdr:rowOff>
    </xdr:from>
    <xdr:to>
      <xdr:col>50</xdr:col>
      <xdr:colOff>165100</xdr:colOff>
      <xdr:row>77</xdr:row>
      <xdr:rowOff>165227</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9588500" y="1326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156354</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3358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4496</xdr:rowOff>
    </xdr:from>
    <xdr:to>
      <xdr:col>45</xdr:col>
      <xdr:colOff>177800</xdr:colOff>
      <xdr:row>79</xdr:row>
      <xdr:rowOff>12331</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7861300" y="13549046"/>
          <a:ext cx="889000" cy="7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115557</xdr:rowOff>
    </xdr:from>
    <xdr:to>
      <xdr:col>46</xdr:col>
      <xdr:colOff>38100</xdr:colOff>
      <xdr:row>78</xdr:row>
      <xdr:rowOff>45707</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8699500" y="1331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62234</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483111" y="13092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158483</xdr:rowOff>
    </xdr:from>
    <xdr:to>
      <xdr:col>41</xdr:col>
      <xdr:colOff>50800</xdr:colOff>
      <xdr:row>79</xdr:row>
      <xdr:rowOff>4496</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6972300" y="13531583"/>
          <a:ext cx="889000" cy="17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156756</xdr:rowOff>
    </xdr:from>
    <xdr:to>
      <xdr:col>41</xdr:col>
      <xdr:colOff>101600</xdr:colOff>
      <xdr:row>78</xdr:row>
      <xdr:rowOff>86906</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7810500" y="1335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103433</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594111" y="1313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132118</xdr:rowOff>
    </xdr:from>
    <xdr:to>
      <xdr:col>36</xdr:col>
      <xdr:colOff>165100</xdr:colOff>
      <xdr:row>78</xdr:row>
      <xdr:rowOff>62268</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6921500" y="13333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78795</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05111" y="13108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70942</xdr:rowOff>
    </xdr:from>
    <xdr:to>
      <xdr:col>55</xdr:col>
      <xdr:colOff>50800</xdr:colOff>
      <xdr:row>75</xdr:row>
      <xdr:rowOff>1092</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10426700" y="12758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93819</xdr:rowOff>
    </xdr:from>
    <xdr:ext cx="534377" cy="259045"/>
    <xdr:sp macro="" textlink="">
      <xdr:nvSpPr>
        <xdr:cNvPr id="429" name="普通建設事業費 （ うち新規整備　）該当値テキスト">
          <a:extLst>
            <a:ext uri="{FF2B5EF4-FFF2-40B4-BE49-F238E27FC236}">
              <a16:creationId xmlns:a16="http://schemas.microsoft.com/office/drawing/2014/main" id="{00000000-0008-0000-0600-0000AD010000}"/>
            </a:ext>
          </a:extLst>
        </xdr:cNvPr>
        <xdr:cNvSpPr txBox="1"/>
      </xdr:nvSpPr>
      <xdr:spPr>
        <a:xfrm>
          <a:off x="10528300" y="12609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84252</xdr:rowOff>
    </xdr:from>
    <xdr:to>
      <xdr:col>50</xdr:col>
      <xdr:colOff>165100</xdr:colOff>
      <xdr:row>77</xdr:row>
      <xdr:rowOff>14402</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9588500" y="1311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30928</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9372111" y="12889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132981</xdr:rowOff>
    </xdr:from>
    <xdr:to>
      <xdr:col>46</xdr:col>
      <xdr:colOff>38100</xdr:colOff>
      <xdr:row>79</xdr:row>
      <xdr:rowOff>63131</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8699500" y="13506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54258</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8515428" y="13598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125146</xdr:rowOff>
    </xdr:from>
    <xdr:to>
      <xdr:col>41</xdr:col>
      <xdr:colOff>101600</xdr:colOff>
      <xdr:row>79</xdr:row>
      <xdr:rowOff>55296</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7810500" y="13498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46423</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7626428" y="13590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107683</xdr:rowOff>
    </xdr:from>
    <xdr:to>
      <xdr:col>36</xdr:col>
      <xdr:colOff>165100</xdr:colOff>
      <xdr:row>79</xdr:row>
      <xdr:rowOff>37833</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6921500" y="1348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28960</xdr:rowOff>
    </xdr:from>
    <xdr:ext cx="469744"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737428" y="13573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45456</xdr:rowOff>
    </xdr:from>
    <xdr:to>
      <xdr:col>54</xdr:col>
      <xdr:colOff>189865</xdr:colOff>
      <xdr:row>99</xdr:row>
      <xdr:rowOff>574</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5595" y="15475956"/>
          <a:ext cx="1270" cy="1498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4401</xdr:rowOff>
    </xdr:from>
    <xdr:ext cx="469744" cy="259045"/>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6977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574</xdr:rowOff>
    </xdr:from>
    <xdr:to>
      <xdr:col>55</xdr:col>
      <xdr:colOff>88900</xdr:colOff>
      <xdr:row>99</xdr:row>
      <xdr:rowOff>574</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697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163583</xdr:rowOff>
    </xdr:from>
    <xdr:ext cx="599010" cy="259045"/>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5251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45456</xdr:rowOff>
    </xdr:from>
    <xdr:to>
      <xdr:col>55</xdr:col>
      <xdr:colOff>88900</xdr:colOff>
      <xdr:row>90</xdr:row>
      <xdr:rowOff>45456</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5475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157349</xdr:rowOff>
    </xdr:from>
    <xdr:to>
      <xdr:col>55</xdr:col>
      <xdr:colOff>0</xdr:colOff>
      <xdr:row>97</xdr:row>
      <xdr:rowOff>162674</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9639300" y="16787999"/>
          <a:ext cx="838200" cy="5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64998</xdr:rowOff>
    </xdr:from>
    <xdr:ext cx="534377" cy="259045"/>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524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42121</xdr:rowOff>
    </xdr:from>
    <xdr:to>
      <xdr:col>55</xdr:col>
      <xdr:colOff>50800</xdr:colOff>
      <xdr:row>97</xdr:row>
      <xdr:rowOff>143721</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426700" y="166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157349</xdr:rowOff>
    </xdr:from>
    <xdr:to>
      <xdr:col>50</xdr:col>
      <xdr:colOff>114300</xdr:colOff>
      <xdr:row>98</xdr:row>
      <xdr:rowOff>5542</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8750300" y="16787999"/>
          <a:ext cx="889000" cy="19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6536</xdr:rowOff>
    </xdr:from>
    <xdr:to>
      <xdr:col>50</xdr:col>
      <xdr:colOff>165100</xdr:colOff>
      <xdr:row>97</xdr:row>
      <xdr:rowOff>108136</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588500" y="1663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124663</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412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5542</xdr:rowOff>
    </xdr:from>
    <xdr:to>
      <xdr:col>45</xdr:col>
      <xdr:colOff>177800</xdr:colOff>
      <xdr:row>98</xdr:row>
      <xdr:rowOff>61900</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7861300" y="16807642"/>
          <a:ext cx="889000" cy="5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71069</xdr:rowOff>
    </xdr:from>
    <xdr:to>
      <xdr:col>46</xdr:col>
      <xdr:colOff>38100</xdr:colOff>
      <xdr:row>98</xdr:row>
      <xdr:rowOff>1219</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99500" y="16701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17746</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6476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48481</xdr:rowOff>
    </xdr:from>
    <xdr:to>
      <xdr:col>41</xdr:col>
      <xdr:colOff>50800</xdr:colOff>
      <xdr:row>98</xdr:row>
      <xdr:rowOff>61900</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a:off x="6972300" y="16850581"/>
          <a:ext cx="889000" cy="13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105992</xdr:rowOff>
    </xdr:from>
    <xdr:to>
      <xdr:col>41</xdr:col>
      <xdr:colOff>101600</xdr:colOff>
      <xdr:row>98</xdr:row>
      <xdr:rowOff>36142</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7810500" y="1673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52669</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4111" y="16511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126420</xdr:rowOff>
    </xdr:from>
    <xdr:to>
      <xdr:col>36</xdr:col>
      <xdr:colOff>165100</xdr:colOff>
      <xdr:row>98</xdr:row>
      <xdr:rowOff>56570</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6921500" y="1675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73097</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05111" y="16532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111874</xdr:rowOff>
    </xdr:from>
    <xdr:to>
      <xdr:col>55</xdr:col>
      <xdr:colOff>50800</xdr:colOff>
      <xdr:row>98</xdr:row>
      <xdr:rowOff>42024</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10426700" y="1674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90301</xdr:rowOff>
    </xdr:from>
    <xdr:ext cx="534377" cy="259045"/>
    <xdr:sp macro="" textlink="">
      <xdr:nvSpPr>
        <xdr:cNvPr id="486" name="普通建設事業費 （ うち更新整備　）該当値テキスト">
          <a:extLst>
            <a:ext uri="{FF2B5EF4-FFF2-40B4-BE49-F238E27FC236}">
              <a16:creationId xmlns:a16="http://schemas.microsoft.com/office/drawing/2014/main" id="{00000000-0008-0000-0600-0000E6010000}"/>
            </a:ext>
          </a:extLst>
        </xdr:cNvPr>
        <xdr:cNvSpPr txBox="1"/>
      </xdr:nvSpPr>
      <xdr:spPr>
        <a:xfrm>
          <a:off x="10528300" y="16720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106549</xdr:rowOff>
    </xdr:from>
    <xdr:to>
      <xdr:col>50</xdr:col>
      <xdr:colOff>165100</xdr:colOff>
      <xdr:row>98</xdr:row>
      <xdr:rowOff>36699</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9588500" y="1673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27826</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372111" y="16829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126192</xdr:rowOff>
    </xdr:from>
    <xdr:to>
      <xdr:col>46</xdr:col>
      <xdr:colOff>38100</xdr:colOff>
      <xdr:row>98</xdr:row>
      <xdr:rowOff>56342</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8699500" y="16756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47469</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483111" y="16849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11100</xdr:rowOff>
    </xdr:from>
    <xdr:to>
      <xdr:col>41</xdr:col>
      <xdr:colOff>101600</xdr:colOff>
      <xdr:row>98</xdr:row>
      <xdr:rowOff>112700</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7810500" y="1681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103827</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594111" y="16905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169131</xdr:rowOff>
    </xdr:from>
    <xdr:to>
      <xdr:col>36</xdr:col>
      <xdr:colOff>165100</xdr:colOff>
      <xdr:row>98</xdr:row>
      <xdr:rowOff>99281</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6921500" y="1679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90408</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6705111" y="1689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a:extLst>
            <a:ext uri="{FF2B5EF4-FFF2-40B4-BE49-F238E27FC236}">
              <a16:creationId xmlns:a16="http://schemas.microsoft.com/office/drawing/2014/main" id="{00000000-0008-0000-06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42643</xdr:rowOff>
    </xdr:from>
    <xdr:to>
      <xdr:col>85</xdr:col>
      <xdr:colOff>126364</xdr:colOff>
      <xdr:row>39</xdr:row>
      <xdr:rowOff>98878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6317595" y="5186143"/>
          <a:ext cx="1269" cy="1599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1" name="災害復旧事業費最小値テキスト">
          <a:extLst>
            <a:ext uri="{FF2B5EF4-FFF2-40B4-BE49-F238E27FC236}">
              <a16:creationId xmlns:a16="http://schemas.microsoft.com/office/drawing/2014/main" id="{00000000-0008-0000-0600-000009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160770</xdr:rowOff>
    </xdr:from>
    <xdr:ext cx="534377" cy="259045"/>
    <xdr:sp macro="" textlink="">
      <xdr:nvSpPr>
        <xdr:cNvPr id="523" name="災害復旧事業費最大値テキスト">
          <a:extLst>
            <a:ext uri="{FF2B5EF4-FFF2-40B4-BE49-F238E27FC236}">
              <a16:creationId xmlns:a16="http://schemas.microsoft.com/office/drawing/2014/main" id="{00000000-0008-0000-0600-00000B020000}"/>
            </a:ext>
          </a:extLst>
        </xdr:cNvPr>
        <xdr:cNvSpPr txBox="1"/>
      </xdr:nvSpPr>
      <xdr:spPr>
        <a:xfrm>
          <a:off x="16370300" y="4961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42643</xdr:rowOff>
    </xdr:from>
    <xdr:to>
      <xdr:col>86</xdr:col>
      <xdr:colOff>25400</xdr:colOff>
      <xdr:row>30</xdr:row>
      <xdr:rowOff>42643</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5186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109393</xdr:rowOff>
    </xdr:from>
    <xdr:ext cx="469744" cy="259045"/>
    <xdr:sp macro="" textlink="">
      <xdr:nvSpPr>
        <xdr:cNvPr id="526" name="災害復旧事業費平均値テキスト">
          <a:extLst>
            <a:ext uri="{FF2B5EF4-FFF2-40B4-BE49-F238E27FC236}">
              <a16:creationId xmlns:a16="http://schemas.microsoft.com/office/drawing/2014/main" id="{00000000-0008-0000-0600-00000E020000}"/>
            </a:ext>
          </a:extLst>
        </xdr:cNvPr>
        <xdr:cNvSpPr txBox="1"/>
      </xdr:nvSpPr>
      <xdr:spPr>
        <a:xfrm>
          <a:off x="16370300" y="64530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86516</xdr:rowOff>
    </xdr:from>
    <xdr:to>
      <xdr:col>85</xdr:col>
      <xdr:colOff>177800</xdr:colOff>
      <xdr:row>39</xdr:row>
      <xdr:rowOff>16666</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6268700" y="6601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80623</xdr:rowOff>
    </xdr:from>
    <xdr:to>
      <xdr:col>81</xdr:col>
      <xdr:colOff>50800</xdr:colOff>
      <xdr:row>39</xdr:row>
      <xdr:rowOff>98878</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4592300" y="6767173"/>
          <a:ext cx="889000" cy="1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8988</xdr:rowOff>
    </xdr:from>
    <xdr:to>
      <xdr:col>81</xdr:col>
      <xdr:colOff>101600</xdr:colOff>
      <xdr:row>38</xdr:row>
      <xdr:rowOff>110588</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5430500" y="652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127115</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46428" y="6299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80623</xdr:rowOff>
    </xdr:from>
    <xdr:to>
      <xdr:col>76</xdr:col>
      <xdr:colOff>114300</xdr:colOff>
      <xdr:row>39</xdr:row>
      <xdr:rowOff>95678</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flipV="1">
          <a:off x="13703300" y="6767173"/>
          <a:ext cx="889000" cy="15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110650</xdr:rowOff>
    </xdr:from>
    <xdr:to>
      <xdr:col>76</xdr:col>
      <xdr:colOff>165100</xdr:colOff>
      <xdr:row>39</xdr:row>
      <xdr:rowOff>40800</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4541500" y="662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57327</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357428" y="640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95678</xdr:rowOff>
    </xdr:from>
    <xdr:to>
      <xdr:col>71</xdr:col>
      <xdr:colOff>177800</xdr:colOff>
      <xdr:row>39</xdr:row>
      <xdr:rowOff>96985</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flipV="1">
          <a:off x="12814300" y="6782228"/>
          <a:ext cx="88900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148467</xdr:rowOff>
    </xdr:from>
    <xdr:to>
      <xdr:col>72</xdr:col>
      <xdr:colOff>38100</xdr:colOff>
      <xdr:row>39</xdr:row>
      <xdr:rowOff>78617</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3652500" y="6663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95144</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68428" y="6438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5363</xdr:rowOff>
    </xdr:from>
    <xdr:to>
      <xdr:col>67</xdr:col>
      <xdr:colOff>101600</xdr:colOff>
      <xdr:row>39</xdr:row>
      <xdr:rowOff>106963</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2763500" y="6691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123490</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79428" y="6467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45" name="災害復旧事業費該当値テキスト">
          <a:extLst>
            <a:ext uri="{FF2B5EF4-FFF2-40B4-BE49-F238E27FC236}">
              <a16:creationId xmlns:a16="http://schemas.microsoft.com/office/drawing/2014/main" id="{00000000-0008-0000-0600-000021020000}"/>
            </a:ext>
          </a:extLst>
        </xdr:cNvPr>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29823</xdr:rowOff>
    </xdr:from>
    <xdr:to>
      <xdr:col>76</xdr:col>
      <xdr:colOff>165100</xdr:colOff>
      <xdr:row>39</xdr:row>
      <xdr:rowOff>131423</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4541500" y="671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122550</xdr:rowOff>
    </xdr:from>
    <xdr:ext cx="378565"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4403017" y="68091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44878</xdr:rowOff>
    </xdr:from>
    <xdr:to>
      <xdr:col>72</xdr:col>
      <xdr:colOff>38100</xdr:colOff>
      <xdr:row>39</xdr:row>
      <xdr:rowOff>146478</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3652500" y="6731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137605</xdr:rowOff>
    </xdr:from>
    <xdr:ext cx="313932"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3546333" y="68241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46185</xdr:rowOff>
    </xdr:from>
    <xdr:to>
      <xdr:col>67</xdr:col>
      <xdr:colOff>101600</xdr:colOff>
      <xdr:row>39</xdr:row>
      <xdr:rowOff>147785</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2763500" y="673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138912</xdr:rowOff>
    </xdr:from>
    <xdr:ext cx="313932"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657333" y="682546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a:extLst>
            <a:ext uri="{FF2B5EF4-FFF2-40B4-BE49-F238E27FC236}">
              <a16:creationId xmlns:a16="http://schemas.microsoft.com/office/drawing/2014/main" id="{00000000-0008-0000-06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a:extLst>
            <a:ext uri="{FF2B5EF4-FFF2-40B4-BE49-F238E27FC236}">
              <a16:creationId xmlns:a16="http://schemas.microsoft.com/office/drawing/2014/main" id="{00000000-0008-0000-0600-00003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a:extLst>
            <a:ext uri="{FF2B5EF4-FFF2-40B4-BE49-F238E27FC236}">
              <a16:creationId xmlns:a16="http://schemas.microsoft.com/office/drawing/2014/main" id="{00000000-0008-0000-0600-00003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a:extLst>
            <a:ext uri="{FF2B5EF4-FFF2-40B4-BE49-F238E27FC236}">
              <a16:creationId xmlns:a16="http://schemas.microsoft.com/office/drawing/2014/main" id="{00000000-0008-0000-0600-00003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a:extLst>
            <a:ext uri="{FF2B5EF4-FFF2-40B4-BE49-F238E27FC236}">
              <a16:creationId xmlns:a16="http://schemas.microsoft.com/office/drawing/2014/main" id="{00000000-0008-0000-0600-00005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a:extLst>
            <a:ext uri="{FF2B5EF4-FFF2-40B4-BE49-F238E27FC236}">
              <a16:creationId xmlns:a16="http://schemas.microsoft.com/office/drawing/2014/main" id="{00000000-0008-0000-06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167132</xdr:rowOff>
    </xdr:from>
    <xdr:to>
      <xdr:col>85</xdr:col>
      <xdr:colOff>126364</xdr:colOff>
      <xdr:row>78</xdr:row>
      <xdr:rowOff>80747</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6317595" y="11997182"/>
          <a:ext cx="1269" cy="145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84574</xdr:rowOff>
    </xdr:from>
    <xdr:ext cx="534377" cy="259045"/>
    <xdr:sp macro="" textlink="">
      <xdr:nvSpPr>
        <xdr:cNvPr id="627" name="公債費最小値テキスト">
          <a:extLst>
            <a:ext uri="{FF2B5EF4-FFF2-40B4-BE49-F238E27FC236}">
              <a16:creationId xmlns:a16="http://schemas.microsoft.com/office/drawing/2014/main" id="{00000000-0008-0000-0600-000073020000}"/>
            </a:ext>
          </a:extLst>
        </xdr:cNvPr>
        <xdr:cNvSpPr txBox="1"/>
      </xdr:nvSpPr>
      <xdr:spPr>
        <a:xfrm>
          <a:off x="16370300" y="1345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80747</xdr:rowOff>
    </xdr:from>
    <xdr:to>
      <xdr:col>86</xdr:col>
      <xdr:colOff>25400</xdr:colOff>
      <xdr:row>78</xdr:row>
      <xdr:rowOff>80747</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3453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113809</xdr:rowOff>
    </xdr:from>
    <xdr:ext cx="599010" cy="259045"/>
    <xdr:sp macro="" textlink="">
      <xdr:nvSpPr>
        <xdr:cNvPr id="629" name="公債費最大値テキスト">
          <a:extLst>
            <a:ext uri="{FF2B5EF4-FFF2-40B4-BE49-F238E27FC236}">
              <a16:creationId xmlns:a16="http://schemas.microsoft.com/office/drawing/2014/main" id="{00000000-0008-0000-0600-000075020000}"/>
            </a:ext>
          </a:extLst>
        </xdr:cNvPr>
        <xdr:cNvSpPr txBox="1"/>
      </xdr:nvSpPr>
      <xdr:spPr>
        <a:xfrm>
          <a:off x="16370300" y="11772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167132</xdr:rowOff>
    </xdr:from>
    <xdr:to>
      <xdr:col>86</xdr:col>
      <xdr:colOff>25400</xdr:colOff>
      <xdr:row>69</xdr:row>
      <xdr:rowOff>167132</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1997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19634</xdr:rowOff>
    </xdr:from>
    <xdr:to>
      <xdr:col>85</xdr:col>
      <xdr:colOff>127000</xdr:colOff>
      <xdr:row>77</xdr:row>
      <xdr:rowOff>44577</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5481300" y="13221284"/>
          <a:ext cx="838200" cy="2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166019</xdr:rowOff>
    </xdr:from>
    <xdr:ext cx="534377" cy="259045"/>
    <xdr:sp macro="" textlink="">
      <xdr:nvSpPr>
        <xdr:cNvPr id="632" name="公債費平均値テキスト">
          <a:extLst>
            <a:ext uri="{FF2B5EF4-FFF2-40B4-BE49-F238E27FC236}">
              <a16:creationId xmlns:a16="http://schemas.microsoft.com/office/drawing/2014/main" id="{00000000-0008-0000-0600-000078020000}"/>
            </a:ext>
          </a:extLst>
        </xdr:cNvPr>
        <xdr:cNvSpPr txBox="1"/>
      </xdr:nvSpPr>
      <xdr:spPr>
        <a:xfrm>
          <a:off x="16370300" y="12681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143142</xdr:rowOff>
    </xdr:from>
    <xdr:to>
      <xdr:col>85</xdr:col>
      <xdr:colOff>177800</xdr:colOff>
      <xdr:row>75</xdr:row>
      <xdr:rowOff>73292</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6268700" y="12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44577</xdr:rowOff>
    </xdr:from>
    <xdr:to>
      <xdr:col>81</xdr:col>
      <xdr:colOff>50800</xdr:colOff>
      <xdr:row>77</xdr:row>
      <xdr:rowOff>50367</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4592300" y="13246227"/>
          <a:ext cx="889000" cy="5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154216</xdr:rowOff>
    </xdr:from>
    <xdr:to>
      <xdr:col>81</xdr:col>
      <xdr:colOff>101600</xdr:colOff>
      <xdr:row>75</xdr:row>
      <xdr:rowOff>84366</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5430500" y="1284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100893</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14111" y="1261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43853</xdr:rowOff>
    </xdr:from>
    <xdr:to>
      <xdr:col>76</xdr:col>
      <xdr:colOff>114300</xdr:colOff>
      <xdr:row>77</xdr:row>
      <xdr:rowOff>50367</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3703300" y="13245503"/>
          <a:ext cx="889000" cy="6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166915</xdr:rowOff>
    </xdr:from>
    <xdr:to>
      <xdr:col>76</xdr:col>
      <xdr:colOff>165100</xdr:colOff>
      <xdr:row>76</xdr:row>
      <xdr:rowOff>97065</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4541500" y="13025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113593</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280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34607</xdr:rowOff>
    </xdr:from>
    <xdr:to>
      <xdr:col>71</xdr:col>
      <xdr:colOff>177800</xdr:colOff>
      <xdr:row>77</xdr:row>
      <xdr:rowOff>43853</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2814300" y="13236257"/>
          <a:ext cx="889000" cy="9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159423</xdr:rowOff>
    </xdr:from>
    <xdr:to>
      <xdr:col>72</xdr:col>
      <xdr:colOff>38100</xdr:colOff>
      <xdr:row>76</xdr:row>
      <xdr:rowOff>89573</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3652500" y="13018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106100</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2793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161455</xdr:rowOff>
    </xdr:from>
    <xdr:to>
      <xdr:col>67</xdr:col>
      <xdr:colOff>101600</xdr:colOff>
      <xdr:row>76</xdr:row>
      <xdr:rowOff>91605</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2763500" y="1302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108132</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2795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140284</xdr:rowOff>
    </xdr:from>
    <xdr:to>
      <xdr:col>85</xdr:col>
      <xdr:colOff>177800</xdr:colOff>
      <xdr:row>77</xdr:row>
      <xdr:rowOff>70434</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6268700" y="13170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118711</xdr:rowOff>
    </xdr:from>
    <xdr:ext cx="534377" cy="259045"/>
    <xdr:sp macro="" textlink="">
      <xdr:nvSpPr>
        <xdr:cNvPr id="651" name="公債費該当値テキスト">
          <a:extLst>
            <a:ext uri="{FF2B5EF4-FFF2-40B4-BE49-F238E27FC236}">
              <a16:creationId xmlns:a16="http://schemas.microsoft.com/office/drawing/2014/main" id="{00000000-0008-0000-0600-00008B020000}"/>
            </a:ext>
          </a:extLst>
        </xdr:cNvPr>
        <xdr:cNvSpPr txBox="1"/>
      </xdr:nvSpPr>
      <xdr:spPr>
        <a:xfrm>
          <a:off x="16370300" y="1314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165227</xdr:rowOff>
    </xdr:from>
    <xdr:to>
      <xdr:col>81</xdr:col>
      <xdr:colOff>101600</xdr:colOff>
      <xdr:row>77</xdr:row>
      <xdr:rowOff>95377</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5430500" y="13195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86504</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5214111" y="13288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171017</xdr:rowOff>
    </xdr:from>
    <xdr:to>
      <xdr:col>76</xdr:col>
      <xdr:colOff>165100</xdr:colOff>
      <xdr:row>77</xdr:row>
      <xdr:rowOff>101167</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4541500" y="13201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92294</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325111" y="13293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164503</xdr:rowOff>
    </xdr:from>
    <xdr:to>
      <xdr:col>72</xdr:col>
      <xdr:colOff>38100</xdr:colOff>
      <xdr:row>77</xdr:row>
      <xdr:rowOff>94653</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3652500" y="13194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85780</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436111" y="13287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155257</xdr:rowOff>
    </xdr:from>
    <xdr:to>
      <xdr:col>67</xdr:col>
      <xdr:colOff>101600</xdr:colOff>
      <xdr:row>77</xdr:row>
      <xdr:rowOff>85407</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2763500" y="13185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76534</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547111" y="13278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a:extLst>
            <a:ext uri="{FF2B5EF4-FFF2-40B4-BE49-F238E27FC236}">
              <a16:creationId xmlns:a16="http://schemas.microsoft.com/office/drawing/2014/main" id="{00000000-0008-0000-06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132195</xdr:rowOff>
    </xdr:from>
    <xdr:to>
      <xdr:col>85</xdr:col>
      <xdr:colOff>126364</xdr:colOff>
      <xdr:row>99</xdr:row>
      <xdr:rowOff>37236</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6317595" y="15734145"/>
          <a:ext cx="1269" cy="1276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41063</xdr:rowOff>
    </xdr:from>
    <xdr:ext cx="378565" cy="259045"/>
    <xdr:sp macro="" textlink="">
      <xdr:nvSpPr>
        <xdr:cNvPr id="684" name="積立金最小値テキスト">
          <a:extLst>
            <a:ext uri="{FF2B5EF4-FFF2-40B4-BE49-F238E27FC236}">
              <a16:creationId xmlns:a16="http://schemas.microsoft.com/office/drawing/2014/main" id="{00000000-0008-0000-0600-0000AC020000}"/>
            </a:ext>
          </a:extLst>
        </xdr:cNvPr>
        <xdr:cNvSpPr txBox="1"/>
      </xdr:nvSpPr>
      <xdr:spPr>
        <a:xfrm>
          <a:off x="16370300" y="17014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37236</xdr:rowOff>
    </xdr:from>
    <xdr:to>
      <xdr:col>86</xdr:col>
      <xdr:colOff>25400</xdr:colOff>
      <xdr:row>99</xdr:row>
      <xdr:rowOff>37236</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7010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78872</xdr:rowOff>
    </xdr:from>
    <xdr:ext cx="599010" cy="259045"/>
    <xdr:sp macro="" textlink="">
      <xdr:nvSpPr>
        <xdr:cNvPr id="686" name="積立金最大値テキスト">
          <a:extLst>
            <a:ext uri="{FF2B5EF4-FFF2-40B4-BE49-F238E27FC236}">
              <a16:creationId xmlns:a16="http://schemas.microsoft.com/office/drawing/2014/main" id="{00000000-0008-0000-0600-0000AE020000}"/>
            </a:ext>
          </a:extLst>
        </xdr:cNvPr>
        <xdr:cNvSpPr txBox="1"/>
      </xdr:nvSpPr>
      <xdr:spPr>
        <a:xfrm>
          <a:off x="16370300" y="15509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132195</xdr:rowOff>
    </xdr:from>
    <xdr:to>
      <xdr:col>86</xdr:col>
      <xdr:colOff>25400</xdr:colOff>
      <xdr:row>91</xdr:row>
      <xdr:rowOff>132195</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6230600" y="15734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131153</xdr:rowOff>
    </xdr:from>
    <xdr:to>
      <xdr:col>85</xdr:col>
      <xdr:colOff>127000</xdr:colOff>
      <xdr:row>99</xdr:row>
      <xdr:rowOff>32614</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5481300" y="16933253"/>
          <a:ext cx="838200" cy="72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161041</xdr:rowOff>
    </xdr:from>
    <xdr:ext cx="534377" cy="259045"/>
    <xdr:sp macro="" textlink="">
      <xdr:nvSpPr>
        <xdr:cNvPr id="689" name="積立金平均値テキスト">
          <a:extLst>
            <a:ext uri="{FF2B5EF4-FFF2-40B4-BE49-F238E27FC236}">
              <a16:creationId xmlns:a16="http://schemas.microsoft.com/office/drawing/2014/main" id="{00000000-0008-0000-0600-0000B1020000}"/>
            </a:ext>
          </a:extLst>
        </xdr:cNvPr>
        <xdr:cNvSpPr txBox="1"/>
      </xdr:nvSpPr>
      <xdr:spPr>
        <a:xfrm>
          <a:off x="16370300" y="16448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138164</xdr:rowOff>
    </xdr:from>
    <xdr:to>
      <xdr:col>85</xdr:col>
      <xdr:colOff>177800</xdr:colOff>
      <xdr:row>97</xdr:row>
      <xdr:rowOff>68314</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6268700" y="1659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24231</xdr:rowOff>
    </xdr:from>
    <xdr:to>
      <xdr:col>81</xdr:col>
      <xdr:colOff>50800</xdr:colOff>
      <xdr:row>99</xdr:row>
      <xdr:rowOff>32614</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4592300" y="16997781"/>
          <a:ext cx="889000" cy="8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66370</xdr:rowOff>
    </xdr:from>
    <xdr:to>
      <xdr:col>81</xdr:col>
      <xdr:colOff>101600</xdr:colOff>
      <xdr:row>97</xdr:row>
      <xdr:rowOff>167970</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5430500" y="1669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13047</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14111" y="1647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24231</xdr:rowOff>
    </xdr:from>
    <xdr:to>
      <xdr:col>76</xdr:col>
      <xdr:colOff>114300</xdr:colOff>
      <xdr:row>99</xdr:row>
      <xdr:rowOff>24612</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3703300" y="16997781"/>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162661</xdr:rowOff>
    </xdr:from>
    <xdr:to>
      <xdr:col>76</xdr:col>
      <xdr:colOff>165100</xdr:colOff>
      <xdr:row>98</xdr:row>
      <xdr:rowOff>92811</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4541500" y="1679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109338</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325111" y="1656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142723</xdr:rowOff>
    </xdr:from>
    <xdr:to>
      <xdr:col>71</xdr:col>
      <xdr:colOff>177800</xdr:colOff>
      <xdr:row>99</xdr:row>
      <xdr:rowOff>24612</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a:off x="12814300" y="16944823"/>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142990</xdr:rowOff>
    </xdr:from>
    <xdr:to>
      <xdr:col>72</xdr:col>
      <xdr:colOff>38100</xdr:colOff>
      <xdr:row>98</xdr:row>
      <xdr:rowOff>73140</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3652500" y="167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89667</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654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11812</xdr:rowOff>
    </xdr:from>
    <xdr:to>
      <xdr:col>67</xdr:col>
      <xdr:colOff>101600</xdr:colOff>
      <xdr:row>98</xdr:row>
      <xdr:rowOff>113412</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2763500" y="16813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129939</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7111" y="1658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80353</xdr:rowOff>
    </xdr:from>
    <xdr:to>
      <xdr:col>85</xdr:col>
      <xdr:colOff>177800</xdr:colOff>
      <xdr:row>99</xdr:row>
      <xdr:rowOff>10503</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6268700" y="16882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166730</xdr:rowOff>
    </xdr:from>
    <xdr:ext cx="469744" cy="259045"/>
    <xdr:sp macro="" textlink="">
      <xdr:nvSpPr>
        <xdr:cNvPr id="708" name="積立金該当値テキスト">
          <a:extLst>
            <a:ext uri="{FF2B5EF4-FFF2-40B4-BE49-F238E27FC236}">
              <a16:creationId xmlns:a16="http://schemas.microsoft.com/office/drawing/2014/main" id="{00000000-0008-0000-0600-0000C4020000}"/>
            </a:ext>
          </a:extLst>
        </xdr:cNvPr>
        <xdr:cNvSpPr txBox="1"/>
      </xdr:nvSpPr>
      <xdr:spPr>
        <a:xfrm>
          <a:off x="16370300" y="16797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153264</xdr:rowOff>
    </xdr:from>
    <xdr:to>
      <xdr:col>81</xdr:col>
      <xdr:colOff>101600</xdr:colOff>
      <xdr:row>99</xdr:row>
      <xdr:rowOff>83414</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5430500" y="1695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74541</xdr:rowOff>
    </xdr:from>
    <xdr:ext cx="378565"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5292017" y="170480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144881</xdr:rowOff>
    </xdr:from>
    <xdr:to>
      <xdr:col>76</xdr:col>
      <xdr:colOff>165100</xdr:colOff>
      <xdr:row>99</xdr:row>
      <xdr:rowOff>75031</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4541500" y="1694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66158</xdr:rowOff>
    </xdr:from>
    <xdr:ext cx="469744"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4357428" y="17039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145262</xdr:rowOff>
    </xdr:from>
    <xdr:to>
      <xdr:col>72</xdr:col>
      <xdr:colOff>38100</xdr:colOff>
      <xdr:row>99</xdr:row>
      <xdr:rowOff>75412</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3652500" y="1694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66539</xdr:rowOff>
    </xdr:from>
    <xdr:ext cx="469744"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3468428" y="17040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91923</xdr:rowOff>
    </xdr:from>
    <xdr:to>
      <xdr:col>67</xdr:col>
      <xdr:colOff>101600</xdr:colOff>
      <xdr:row>99</xdr:row>
      <xdr:rowOff>22073</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2763500" y="1689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13200</xdr:rowOff>
    </xdr:from>
    <xdr:ext cx="469744"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2579428" y="16986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a:extLst>
            <a:ext uri="{FF2B5EF4-FFF2-40B4-BE49-F238E27FC236}">
              <a16:creationId xmlns:a16="http://schemas.microsoft.com/office/drawing/2014/main" id="{00000000-0008-0000-06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107963</xdr:rowOff>
    </xdr:from>
    <xdr:to>
      <xdr:col>116</xdr:col>
      <xdr:colOff>62864</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22159595" y="5251463"/>
          <a:ext cx="1269" cy="1479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1" name="投資及び出資金最小値テキスト">
          <a:extLst>
            <a:ext uri="{FF2B5EF4-FFF2-40B4-BE49-F238E27FC236}">
              <a16:creationId xmlns:a16="http://schemas.microsoft.com/office/drawing/2014/main" id="{00000000-0008-0000-0600-0000E5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54640</xdr:rowOff>
    </xdr:from>
    <xdr:ext cx="534377" cy="259045"/>
    <xdr:sp macro="" textlink="">
      <xdr:nvSpPr>
        <xdr:cNvPr id="743" name="投資及び出資金最大値テキスト">
          <a:extLst>
            <a:ext uri="{FF2B5EF4-FFF2-40B4-BE49-F238E27FC236}">
              <a16:creationId xmlns:a16="http://schemas.microsoft.com/office/drawing/2014/main" id="{00000000-0008-0000-0600-0000E7020000}"/>
            </a:ext>
          </a:extLst>
        </xdr:cNvPr>
        <xdr:cNvSpPr txBox="1"/>
      </xdr:nvSpPr>
      <xdr:spPr>
        <a:xfrm>
          <a:off x="22212300" y="502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107963</xdr:rowOff>
    </xdr:from>
    <xdr:to>
      <xdr:col>116</xdr:col>
      <xdr:colOff>152400</xdr:colOff>
      <xdr:row>30</xdr:row>
      <xdr:rowOff>107963</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2072600" y="525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83350</xdr:rowOff>
    </xdr:from>
    <xdr:to>
      <xdr:col>116</xdr:col>
      <xdr:colOff>63500</xdr:colOff>
      <xdr:row>38</xdr:row>
      <xdr:rowOff>86093</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1323300" y="6598450"/>
          <a:ext cx="8382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165422</xdr:rowOff>
    </xdr:from>
    <xdr:ext cx="469744" cy="259045"/>
    <xdr:sp macro="" textlink="">
      <xdr:nvSpPr>
        <xdr:cNvPr id="746" name="投資及び出資金平均値テキスト">
          <a:extLst>
            <a:ext uri="{FF2B5EF4-FFF2-40B4-BE49-F238E27FC236}">
              <a16:creationId xmlns:a16="http://schemas.microsoft.com/office/drawing/2014/main" id="{00000000-0008-0000-0600-0000EA020000}"/>
            </a:ext>
          </a:extLst>
        </xdr:cNvPr>
        <xdr:cNvSpPr txBox="1"/>
      </xdr:nvSpPr>
      <xdr:spPr>
        <a:xfrm>
          <a:off x="22212300" y="63376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142545</xdr:rowOff>
    </xdr:from>
    <xdr:to>
      <xdr:col>116</xdr:col>
      <xdr:colOff>114300</xdr:colOff>
      <xdr:row>38</xdr:row>
      <xdr:rowOff>72695</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2110700" y="64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83350</xdr:rowOff>
    </xdr:from>
    <xdr:to>
      <xdr:col>111</xdr:col>
      <xdr:colOff>177800</xdr:colOff>
      <xdr:row>39</xdr:row>
      <xdr:rowOff>44450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20434300" y="6598450"/>
          <a:ext cx="889000" cy="132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161481</xdr:rowOff>
    </xdr:from>
    <xdr:to>
      <xdr:col>112</xdr:col>
      <xdr:colOff>38100</xdr:colOff>
      <xdr:row>38</xdr:row>
      <xdr:rowOff>91631</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1272500" y="650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108157</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088428" y="6280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61735</xdr:rowOff>
    </xdr:from>
    <xdr:to>
      <xdr:col>107</xdr:col>
      <xdr:colOff>101600</xdr:colOff>
      <xdr:row>38</xdr:row>
      <xdr:rowOff>163335</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20383500" y="657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8412</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199428" y="635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68593</xdr:rowOff>
    </xdr:from>
    <xdr:to>
      <xdr:col>102</xdr:col>
      <xdr:colOff>165100</xdr:colOff>
      <xdr:row>38</xdr:row>
      <xdr:rowOff>170193</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9494500" y="658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15270</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10428" y="6358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78384</xdr:rowOff>
    </xdr:from>
    <xdr:to>
      <xdr:col>98</xdr:col>
      <xdr:colOff>38100</xdr:colOff>
      <xdr:row>39</xdr:row>
      <xdr:rowOff>8534</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18605500" y="6593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25061</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21428" y="6368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35293</xdr:rowOff>
    </xdr:from>
    <xdr:to>
      <xdr:col>116</xdr:col>
      <xdr:colOff>114300</xdr:colOff>
      <xdr:row>38</xdr:row>
      <xdr:rowOff>136893</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2110700" y="6550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13720</xdr:rowOff>
    </xdr:from>
    <xdr:ext cx="469744" cy="259045"/>
    <xdr:sp macro="" textlink="">
      <xdr:nvSpPr>
        <xdr:cNvPr id="765" name="投資及び出資金該当値テキスト">
          <a:extLst>
            <a:ext uri="{FF2B5EF4-FFF2-40B4-BE49-F238E27FC236}">
              <a16:creationId xmlns:a16="http://schemas.microsoft.com/office/drawing/2014/main" id="{00000000-0008-0000-0600-0000FD020000}"/>
            </a:ext>
          </a:extLst>
        </xdr:cNvPr>
        <xdr:cNvSpPr txBox="1"/>
      </xdr:nvSpPr>
      <xdr:spPr>
        <a:xfrm>
          <a:off x="22212300" y="6528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32550</xdr:rowOff>
    </xdr:from>
    <xdr:to>
      <xdr:col>112</xdr:col>
      <xdr:colOff>38100</xdr:colOff>
      <xdr:row>38</xdr:row>
      <xdr:rowOff>134150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1272500" y="654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125277</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1088428" y="664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a:extLst>
            <a:ext uri="{FF2B5EF4-FFF2-40B4-BE49-F238E27FC236}">
              <a16:creationId xmlns:a16="http://schemas.microsoft.com/office/drawing/2014/main" id="{00000000-0008-0000-06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112954</xdr:rowOff>
    </xdr:from>
    <xdr:to>
      <xdr:col>116</xdr:col>
      <xdr:colOff>62864</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2159595" y="8856904"/>
          <a:ext cx="1269" cy="1303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8" name="貸付金最小値テキスト">
          <a:extLst>
            <a:ext uri="{FF2B5EF4-FFF2-40B4-BE49-F238E27FC236}">
              <a16:creationId xmlns:a16="http://schemas.microsoft.com/office/drawing/2014/main" id="{00000000-0008-0000-0600-00001E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59631</xdr:rowOff>
    </xdr:from>
    <xdr:ext cx="534377" cy="259045"/>
    <xdr:sp macro="" textlink="">
      <xdr:nvSpPr>
        <xdr:cNvPr id="800" name="貸付金最大値テキスト">
          <a:extLst>
            <a:ext uri="{FF2B5EF4-FFF2-40B4-BE49-F238E27FC236}">
              <a16:creationId xmlns:a16="http://schemas.microsoft.com/office/drawing/2014/main" id="{00000000-0008-0000-0600-000020030000}"/>
            </a:ext>
          </a:extLst>
        </xdr:cNvPr>
        <xdr:cNvSpPr txBox="1"/>
      </xdr:nvSpPr>
      <xdr:spPr>
        <a:xfrm>
          <a:off x="22212300" y="8632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112954</xdr:rowOff>
    </xdr:from>
    <xdr:to>
      <xdr:col>116</xdr:col>
      <xdr:colOff>152400</xdr:colOff>
      <xdr:row>51</xdr:row>
      <xdr:rowOff>112954</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2072600" y="885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31153</xdr:rowOff>
    </xdr:from>
    <xdr:to>
      <xdr:col>116</xdr:col>
      <xdr:colOff>63500</xdr:colOff>
      <xdr:row>59</xdr:row>
      <xdr:rowOff>37516</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1323300" y="10146703"/>
          <a:ext cx="838200" cy="6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129188</xdr:rowOff>
    </xdr:from>
    <xdr:ext cx="469744" cy="259045"/>
    <xdr:sp macro="" textlink="">
      <xdr:nvSpPr>
        <xdr:cNvPr id="803" name="貸付金平均値テキスト">
          <a:extLst>
            <a:ext uri="{FF2B5EF4-FFF2-40B4-BE49-F238E27FC236}">
              <a16:creationId xmlns:a16="http://schemas.microsoft.com/office/drawing/2014/main" id="{00000000-0008-0000-0600-000023030000}"/>
            </a:ext>
          </a:extLst>
        </xdr:cNvPr>
        <xdr:cNvSpPr txBox="1"/>
      </xdr:nvSpPr>
      <xdr:spPr>
        <a:xfrm>
          <a:off x="22212300" y="9730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106311</xdr:rowOff>
    </xdr:from>
    <xdr:to>
      <xdr:col>116</xdr:col>
      <xdr:colOff>114300</xdr:colOff>
      <xdr:row>58</xdr:row>
      <xdr:rowOff>36461</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2110700" y="987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24067</xdr:rowOff>
    </xdr:from>
    <xdr:to>
      <xdr:col>111</xdr:col>
      <xdr:colOff>177800</xdr:colOff>
      <xdr:row>59</xdr:row>
      <xdr:rowOff>31153</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0434300" y="10139617"/>
          <a:ext cx="889000" cy="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110084</xdr:rowOff>
    </xdr:from>
    <xdr:to>
      <xdr:col>112</xdr:col>
      <xdr:colOff>38100</xdr:colOff>
      <xdr:row>58</xdr:row>
      <xdr:rowOff>40234</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1272500" y="988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56761</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88428" y="9657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16028</xdr:rowOff>
    </xdr:from>
    <xdr:to>
      <xdr:col>107</xdr:col>
      <xdr:colOff>50800</xdr:colOff>
      <xdr:row>59</xdr:row>
      <xdr:rowOff>24067</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9545300" y="10131578"/>
          <a:ext cx="889000" cy="8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146126</xdr:rowOff>
    </xdr:from>
    <xdr:to>
      <xdr:col>107</xdr:col>
      <xdr:colOff>101600</xdr:colOff>
      <xdr:row>58</xdr:row>
      <xdr:rowOff>76276</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0383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92803</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199428" y="969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170485</xdr:rowOff>
    </xdr:from>
    <xdr:to>
      <xdr:col>102</xdr:col>
      <xdr:colOff>114300</xdr:colOff>
      <xdr:row>59</xdr:row>
      <xdr:rowOff>16028</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18656300" y="10114585"/>
          <a:ext cx="889000" cy="16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130619</xdr:rowOff>
    </xdr:from>
    <xdr:to>
      <xdr:col>102</xdr:col>
      <xdr:colOff>165100</xdr:colOff>
      <xdr:row>58</xdr:row>
      <xdr:rowOff>60769</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9494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77296</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10428" y="967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123342</xdr:rowOff>
    </xdr:from>
    <xdr:to>
      <xdr:col>98</xdr:col>
      <xdr:colOff>38100</xdr:colOff>
      <xdr:row>58</xdr:row>
      <xdr:rowOff>53492</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18605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70019</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21428" y="967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158166</xdr:rowOff>
    </xdr:from>
    <xdr:to>
      <xdr:col>116</xdr:col>
      <xdr:colOff>114300</xdr:colOff>
      <xdr:row>59</xdr:row>
      <xdr:rowOff>88316</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2110700" y="1010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73093</xdr:rowOff>
    </xdr:from>
    <xdr:ext cx="378565" cy="259045"/>
    <xdr:sp macro="" textlink="">
      <xdr:nvSpPr>
        <xdr:cNvPr id="822" name="貸付金該当値テキスト">
          <a:extLst>
            <a:ext uri="{FF2B5EF4-FFF2-40B4-BE49-F238E27FC236}">
              <a16:creationId xmlns:a16="http://schemas.microsoft.com/office/drawing/2014/main" id="{00000000-0008-0000-0600-000036030000}"/>
            </a:ext>
          </a:extLst>
        </xdr:cNvPr>
        <xdr:cNvSpPr txBox="1"/>
      </xdr:nvSpPr>
      <xdr:spPr>
        <a:xfrm>
          <a:off x="22212300" y="10017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151803</xdr:rowOff>
    </xdr:from>
    <xdr:to>
      <xdr:col>112</xdr:col>
      <xdr:colOff>38100</xdr:colOff>
      <xdr:row>59</xdr:row>
      <xdr:rowOff>81953</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1272500" y="10095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73080</xdr:rowOff>
    </xdr:from>
    <xdr:ext cx="378565"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1134017" y="10188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144717</xdr:rowOff>
    </xdr:from>
    <xdr:to>
      <xdr:col>107</xdr:col>
      <xdr:colOff>101600</xdr:colOff>
      <xdr:row>59</xdr:row>
      <xdr:rowOff>74867</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0383500" y="1008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65994</xdr:rowOff>
    </xdr:from>
    <xdr:ext cx="378565"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0245017" y="101815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136678</xdr:rowOff>
    </xdr:from>
    <xdr:to>
      <xdr:col>102</xdr:col>
      <xdr:colOff>165100</xdr:colOff>
      <xdr:row>59</xdr:row>
      <xdr:rowOff>66828</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9494500" y="10080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57955</xdr:rowOff>
    </xdr:from>
    <xdr:ext cx="378565"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9356017" y="10173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119685</xdr:rowOff>
    </xdr:from>
    <xdr:to>
      <xdr:col>98</xdr:col>
      <xdr:colOff>38100</xdr:colOff>
      <xdr:row>59</xdr:row>
      <xdr:rowOff>49835</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18605500" y="1006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40962</xdr:rowOff>
    </xdr:from>
    <xdr:ext cx="469744"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421428" y="10156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4" name="繰出金グラフ枠">
          <a:extLst>
            <a:ext uri="{FF2B5EF4-FFF2-40B4-BE49-F238E27FC236}">
              <a16:creationId xmlns:a16="http://schemas.microsoft.com/office/drawing/2014/main" id="{00000000-0008-0000-0600-00005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158655</xdr:rowOff>
    </xdr:from>
    <xdr:to>
      <xdr:col>116</xdr:col>
      <xdr:colOff>62864</xdr:colOff>
      <xdr:row>79</xdr:row>
      <xdr:rowOff>12064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2159595" y="12160155"/>
          <a:ext cx="1269" cy="1396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15891</xdr:rowOff>
    </xdr:from>
    <xdr:ext cx="534377" cy="259045"/>
    <xdr:sp macro="" textlink="">
      <xdr:nvSpPr>
        <xdr:cNvPr id="856" name="繰出金最小値テキスト">
          <a:extLst>
            <a:ext uri="{FF2B5EF4-FFF2-40B4-BE49-F238E27FC236}">
              <a16:creationId xmlns:a16="http://schemas.microsoft.com/office/drawing/2014/main" id="{00000000-0008-0000-0600-000058030000}"/>
            </a:ext>
          </a:extLst>
        </xdr:cNvPr>
        <xdr:cNvSpPr txBox="1"/>
      </xdr:nvSpPr>
      <xdr:spPr>
        <a:xfrm>
          <a:off x="22212300" y="13560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12064</xdr:rowOff>
    </xdr:from>
    <xdr:to>
      <xdr:col>116</xdr:col>
      <xdr:colOff>152400</xdr:colOff>
      <xdr:row>79</xdr:row>
      <xdr:rowOff>12064</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355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105332</xdr:rowOff>
    </xdr:from>
    <xdr:ext cx="534377" cy="259045"/>
    <xdr:sp macro="" textlink="">
      <xdr:nvSpPr>
        <xdr:cNvPr id="858" name="繰出金最大値テキスト">
          <a:extLst>
            <a:ext uri="{FF2B5EF4-FFF2-40B4-BE49-F238E27FC236}">
              <a16:creationId xmlns:a16="http://schemas.microsoft.com/office/drawing/2014/main" id="{00000000-0008-0000-0600-00005A030000}"/>
            </a:ext>
          </a:extLst>
        </xdr:cNvPr>
        <xdr:cNvSpPr txBox="1"/>
      </xdr:nvSpPr>
      <xdr:spPr>
        <a:xfrm>
          <a:off x="22212300" y="11935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158655</xdr:rowOff>
    </xdr:from>
    <xdr:to>
      <xdr:col>116</xdr:col>
      <xdr:colOff>152400</xdr:colOff>
      <xdr:row>70</xdr:row>
      <xdr:rowOff>158655</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2072600" y="12160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68777</xdr:rowOff>
    </xdr:from>
    <xdr:to>
      <xdr:col>116</xdr:col>
      <xdr:colOff>63500</xdr:colOff>
      <xdr:row>77</xdr:row>
      <xdr:rowOff>75864</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1323300" y="13270427"/>
          <a:ext cx="838200" cy="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67086</xdr:rowOff>
    </xdr:from>
    <xdr:ext cx="534377" cy="259045"/>
    <xdr:sp macro="" textlink="">
      <xdr:nvSpPr>
        <xdr:cNvPr id="861" name="繰出金平均値テキスト">
          <a:extLst>
            <a:ext uri="{FF2B5EF4-FFF2-40B4-BE49-F238E27FC236}">
              <a16:creationId xmlns:a16="http://schemas.microsoft.com/office/drawing/2014/main" id="{00000000-0008-0000-0600-00005D030000}"/>
            </a:ext>
          </a:extLst>
        </xdr:cNvPr>
        <xdr:cNvSpPr txBox="1"/>
      </xdr:nvSpPr>
      <xdr:spPr>
        <a:xfrm>
          <a:off x="22212300" y="12925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44208</xdr:rowOff>
    </xdr:from>
    <xdr:to>
      <xdr:col>116</xdr:col>
      <xdr:colOff>114300</xdr:colOff>
      <xdr:row>76</xdr:row>
      <xdr:rowOff>145808</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2110700" y="1307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79883</xdr:rowOff>
    </xdr:from>
    <xdr:to>
      <xdr:col>111</xdr:col>
      <xdr:colOff>177800</xdr:colOff>
      <xdr:row>77</xdr:row>
      <xdr:rowOff>68777</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20434300" y="13110083"/>
          <a:ext cx="889000" cy="160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60458</xdr:rowOff>
    </xdr:from>
    <xdr:to>
      <xdr:col>112</xdr:col>
      <xdr:colOff>38100</xdr:colOff>
      <xdr:row>76</xdr:row>
      <xdr:rowOff>162058</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1272500" y="1309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7135</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056111" y="12865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79883</xdr:rowOff>
    </xdr:from>
    <xdr:to>
      <xdr:col>107</xdr:col>
      <xdr:colOff>50800</xdr:colOff>
      <xdr:row>76</xdr:row>
      <xdr:rowOff>109906</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19545300" y="13110083"/>
          <a:ext cx="889000" cy="30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116712</xdr:rowOff>
    </xdr:from>
    <xdr:to>
      <xdr:col>107</xdr:col>
      <xdr:colOff>101600</xdr:colOff>
      <xdr:row>77</xdr:row>
      <xdr:rowOff>46862</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20383500" y="13146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37989</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67111" y="1323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109906</xdr:rowOff>
    </xdr:from>
    <xdr:to>
      <xdr:col>102</xdr:col>
      <xdr:colOff>114300</xdr:colOff>
      <xdr:row>76</xdr:row>
      <xdr:rowOff>129299</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flipV="1">
          <a:off x="18656300" y="13140106"/>
          <a:ext cx="889000" cy="19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91624</xdr:rowOff>
    </xdr:from>
    <xdr:to>
      <xdr:col>102</xdr:col>
      <xdr:colOff>165100</xdr:colOff>
      <xdr:row>77</xdr:row>
      <xdr:rowOff>21774</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9494500" y="1312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12901</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321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85376</xdr:rowOff>
    </xdr:from>
    <xdr:to>
      <xdr:col>98</xdr:col>
      <xdr:colOff>38100</xdr:colOff>
      <xdr:row>77</xdr:row>
      <xdr:rowOff>15526</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18605500" y="1311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6653</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320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25064</xdr:rowOff>
    </xdr:from>
    <xdr:to>
      <xdr:col>116</xdr:col>
      <xdr:colOff>114300</xdr:colOff>
      <xdr:row>77</xdr:row>
      <xdr:rowOff>126664</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2110700" y="1322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3491</xdr:rowOff>
    </xdr:from>
    <xdr:ext cx="534377" cy="259045"/>
    <xdr:sp macro="" textlink="">
      <xdr:nvSpPr>
        <xdr:cNvPr id="880" name="繰出金該当値テキスト">
          <a:extLst>
            <a:ext uri="{FF2B5EF4-FFF2-40B4-BE49-F238E27FC236}">
              <a16:creationId xmlns:a16="http://schemas.microsoft.com/office/drawing/2014/main" id="{00000000-0008-0000-0600-000070030000}"/>
            </a:ext>
          </a:extLst>
        </xdr:cNvPr>
        <xdr:cNvSpPr txBox="1"/>
      </xdr:nvSpPr>
      <xdr:spPr>
        <a:xfrm>
          <a:off x="22212300" y="1320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17977</xdr:rowOff>
    </xdr:from>
    <xdr:to>
      <xdr:col>112</xdr:col>
      <xdr:colOff>38100</xdr:colOff>
      <xdr:row>77</xdr:row>
      <xdr:rowOff>119577</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1272500" y="13219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110704</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1056111" y="13312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29083</xdr:rowOff>
    </xdr:from>
    <xdr:to>
      <xdr:col>107</xdr:col>
      <xdr:colOff>101600</xdr:colOff>
      <xdr:row>76</xdr:row>
      <xdr:rowOff>130683</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20383500" y="1305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147210</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0167111" y="12834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59106</xdr:rowOff>
    </xdr:from>
    <xdr:to>
      <xdr:col>102</xdr:col>
      <xdr:colOff>165100</xdr:colOff>
      <xdr:row>76</xdr:row>
      <xdr:rowOff>160706</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9494500" y="13089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5783</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9278111" y="12864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78499</xdr:rowOff>
    </xdr:from>
    <xdr:to>
      <xdr:col>98</xdr:col>
      <xdr:colOff>38100</xdr:colOff>
      <xdr:row>77</xdr:row>
      <xdr:rowOff>8649</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18605500" y="1310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25176</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389111" y="1288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id="{00000000-0008-0000-0600-00008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5" name="前年度繰上充用金最小値テキスト">
          <a:extLst>
            <a:ext uri="{FF2B5EF4-FFF2-40B4-BE49-F238E27FC236}">
              <a16:creationId xmlns:a16="http://schemas.microsoft.com/office/drawing/2014/main" id="{00000000-0008-0000-0600-000089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7" name="前年度繰上充用金最大値テキスト">
          <a:extLst>
            <a:ext uri="{FF2B5EF4-FFF2-40B4-BE49-F238E27FC236}">
              <a16:creationId xmlns:a16="http://schemas.microsoft.com/office/drawing/2014/main" id="{00000000-0008-0000-0600-00008B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0" name="前年度繰上充用金平均値テキスト">
          <a:extLst>
            <a:ext uri="{FF2B5EF4-FFF2-40B4-BE49-F238E27FC236}">
              <a16:creationId xmlns:a16="http://schemas.microsoft.com/office/drawing/2014/main" id="{00000000-0008-0000-0600-00008E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9" name="前年度繰上充用金該当値テキスト">
          <a:extLst>
            <a:ext uri="{FF2B5EF4-FFF2-40B4-BE49-F238E27FC236}">
              <a16:creationId xmlns:a16="http://schemas.microsoft.com/office/drawing/2014/main" id="{00000000-0008-0000-0600-0000A1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歳出決算額は、住民一人当たり</a:t>
          </a:r>
          <a:r>
            <a:rPr kumimoji="1" lang="en-US" altLang="ja-JP" sz="1300">
              <a:latin typeface="ＭＳ Ｐゴシック" panose="020B0600070205080204" pitchFamily="50" charset="-128"/>
              <a:ea typeface="ＭＳ Ｐゴシック" panose="020B0600070205080204" pitchFamily="50" charset="-128"/>
            </a:rPr>
            <a:t>477,865</a:t>
          </a:r>
          <a:r>
            <a:rPr kumimoji="1" lang="ja-JP" altLang="en-US" sz="1300">
              <a:latin typeface="ＭＳ Ｐゴシック" panose="020B0600070205080204" pitchFamily="50" charset="-128"/>
              <a:ea typeface="ＭＳ Ｐゴシック" panose="020B0600070205080204" pitchFamily="50" charset="-128"/>
            </a:rPr>
            <a:t>円となっており、前年度より</a:t>
          </a:r>
          <a:r>
            <a:rPr kumimoji="1" lang="en-US" altLang="ja-JP" sz="1300">
              <a:latin typeface="ＭＳ Ｐゴシック" panose="020B0600070205080204" pitchFamily="50" charset="-128"/>
              <a:ea typeface="ＭＳ Ｐゴシック" panose="020B0600070205080204" pitchFamily="50" charset="-128"/>
            </a:rPr>
            <a:t>61,953</a:t>
          </a:r>
          <a:r>
            <a:rPr kumimoji="1" lang="ja-JP" altLang="en-US" sz="1300">
              <a:latin typeface="ＭＳ Ｐゴシック" panose="020B0600070205080204" pitchFamily="50" charset="-128"/>
              <a:ea typeface="ＭＳ Ｐゴシック" panose="020B0600070205080204" pitchFamily="50" charset="-128"/>
            </a:rPr>
            <a:t>円減少している。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主な要因は、普通建設事業費や扶助費が増加したが、補助費等が大きく減少したことによるものである。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補助費等は住民一人当たり</a:t>
          </a:r>
          <a:r>
            <a:rPr kumimoji="1" lang="en-US" altLang="ja-JP" sz="1300">
              <a:latin typeface="ＭＳ Ｐゴシック" panose="020B0600070205080204" pitchFamily="50" charset="-128"/>
              <a:ea typeface="ＭＳ Ｐゴシック" panose="020B0600070205080204" pitchFamily="50" charset="-128"/>
            </a:rPr>
            <a:t>61,227</a:t>
          </a:r>
          <a:r>
            <a:rPr kumimoji="1" lang="ja-JP" altLang="en-US" sz="1300">
              <a:latin typeface="ＭＳ Ｐゴシック" panose="020B0600070205080204" pitchFamily="50" charset="-128"/>
              <a:ea typeface="ＭＳ Ｐゴシック" panose="020B0600070205080204" pitchFamily="50" charset="-128"/>
            </a:rPr>
            <a:t>円で、前年度より</a:t>
          </a:r>
          <a:r>
            <a:rPr kumimoji="1" lang="en-US" altLang="ja-JP" sz="1300">
              <a:latin typeface="ＭＳ Ｐゴシック" panose="020B0600070205080204" pitchFamily="50" charset="-128"/>
              <a:ea typeface="ＭＳ Ｐゴシック" panose="020B0600070205080204" pitchFamily="50" charset="-128"/>
            </a:rPr>
            <a:t>104,813</a:t>
          </a:r>
          <a:r>
            <a:rPr kumimoji="1" lang="ja-JP" altLang="en-US" sz="1300">
              <a:latin typeface="ＭＳ Ｐゴシック" panose="020B0600070205080204" pitchFamily="50" charset="-128"/>
              <a:ea typeface="ＭＳ Ｐゴシック" panose="020B0600070205080204" pitchFamily="50" charset="-128"/>
            </a:rPr>
            <a:t>円減少しているが、新型コロナウイルス感染症関連事業である特別定額給付金給付事業の減が影響している。しかし、前年度からの公共下水道事業及び簡易水道事業の事業会計移行に伴う繰出金の補助費等への性質移行や、継続して行われている新型コロナウイルス感染症関連事業により前々年度と比較すると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普通建設事業費（うち新規整備）は住民一人当たり</a:t>
          </a:r>
          <a:r>
            <a:rPr kumimoji="1" lang="en-US" altLang="ja-JP" sz="1300">
              <a:latin typeface="ＭＳ Ｐゴシック" panose="020B0600070205080204" pitchFamily="50" charset="-128"/>
              <a:ea typeface="ＭＳ Ｐゴシック" panose="020B0600070205080204" pitchFamily="50" charset="-128"/>
            </a:rPr>
            <a:t>61,414</a:t>
          </a:r>
          <a:r>
            <a:rPr kumimoji="1" lang="ja-JP" altLang="en-US" sz="1300">
              <a:latin typeface="ＭＳ Ｐゴシック" panose="020B0600070205080204" pitchFamily="50" charset="-128"/>
              <a:ea typeface="ＭＳ Ｐゴシック" panose="020B0600070205080204" pitchFamily="50" charset="-128"/>
            </a:rPr>
            <a:t>円で、過去</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年で最も大きい数値であり、新設小学校設置事業や公共施設等総合管理計画事業等の大型公共事業を実施したことによるものである。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今後も、温泉施設整備事業や引き続き公共施設等総合管理計画事業等の大型公共事業が計画されていることから、住民一人当たりの経費は増大することが見込まれる。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群馬県みどり市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49,768
48,960
208.42
25,260,182
23,782,375
1,345,562
12,397,620
18,916,369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76998</xdr:rowOff>
    </xdr:from>
    <xdr:to>
      <xdr:col>24</xdr:col>
      <xdr:colOff>62865</xdr:colOff>
      <xdr:row>39</xdr:row>
      <xdr:rowOff>76672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20498"/>
          <a:ext cx="1270" cy="1542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80499</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6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76672</xdr:rowOff>
    </xdr:from>
    <xdr:to>
      <xdr:col>24</xdr:col>
      <xdr:colOff>152400</xdr:colOff>
      <xdr:row>39</xdr:row>
      <xdr:rowOff>76672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6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23675</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995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76998</xdr:rowOff>
    </xdr:from>
    <xdr:to>
      <xdr:col>24</xdr:col>
      <xdr:colOff>152400</xdr:colOff>
      <xdr:row>30</xdr:row>
      <xdr:rowOff>76998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2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121085</xdr:rowOff>
    </xdr:from>
    <xdr:to>
      <xdr:col>24</xdr:col>
      <xdr:colOff>63500</xdr:colOff>
      <xdr:row>37</xdr:row>
      <xdr:rowOff>126964</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464735"/>
          <a:ext cx="838200" cy="5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56260</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057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33383</xdr:rowOff>
    </xdr:from>
    <xdr:to>
      <xdr:col>24</xdr:col>
      <xdr:colOff>114300</xdr:colOff>
      <xdr:row>36</xdr:row>
      <xdr:rowOff>134983</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205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105084</xdr:rowOff>
    </xdr:from>
    <xdr:to>
      <xdr:col>19</xdr:col>
      <xdr:colOff>177800</xdr:colOff>
      <xdr:row>37</xdr:row>
      <xdr:rowOff>126964</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448734"/>
          <a:ext cx="889000" cy="21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62121</xdr:rowOff>
    </xdr:from>
    <xdr:to>
      <xdr:col>20</xdr:col>
      <xdr:colOff>38100</xdr:colOff>
      <xdr:row>36</xdr:row>
      <xdr:rowOff>163721</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23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8798</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009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105084</xdr:rowOff>
    </xdr:from>
    <xdr:to>
      <xdr:col>15</xdr:col>
      <xdr:colOff>50800</xdr:colOff>
      <xdr:row>37</xdr:row>
      <xdr:rowOff>115534</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6448734"/>
          <a:ext cx="889000" cy="10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113719</xdr:rowOff>
    </xdr:from>
    <xdr:to>
      <xdr:col>15</xdr:col>
      <xdr:colOff>101600</xdr:colOff>
      <xdr:row>39</xdr:row>
      <xdr:rowOff>43869</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628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39</xdr:row>
      <xdr:rowOff>34996</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721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50872</xdr:rowOff>
    </xdr:from>
    <xdr:to>
      <xdr:col>10</xdr:col>
      <xdr:colOff>114300</xdr:colOff>
      <xdr:row>37</xdr:row>
      <xdr:rowOff>115534</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394522"/>
          <a:ext cx="889000" cy="64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112740</xdr:rowOff>
    </xdr:from>
    <xdr:to>
      <xdr:col>10</xdr:col>
      <xdr:colOff>165100</xdr:colOff>
      <xdr:row>39</xdr:row>
      <xdr:rowOff>42890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62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39</xdr:row>
      <xdr:rowOff>34017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720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117311</xdr:rowOff>
    </xdr:from>
    <xdr:to>
      <xdr:col>6</xdr:col>
      <xdr:colOff>38100</xdr:colOff>
      <xdr:row>39</xdr:row>
      <xdr:rowOff>47461</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63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39</xdr:row>
      <xdr:rowOff>38588</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725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70285</xdr:rowOff>
    </xdr:from>
    <xdr:to>
      <xdr:col>24</xdr:col>
      <xdr:colOff>114300</xdr:colOff>
      <xdr:row>38</xdr:row>
      <xdr:rowOff>436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4139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48712</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392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76164</xdr:rowOff>
    </xdr:from>
    <xdr:to>
      <xdr:col>20</xdr:col>
      <xdr:colOff>38100</xdr:colOff>
      <xdr:row>38</xdr:row>
      <xdr:rowOff>6314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41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168891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512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54284</xdr:rowOff>
    </xdr:from>
    <xdr:to>
      <xdr:col>15</xdr:col>
      <xdr:colOff>101600</xdr:colOff>
      <xdr:row>37</xdr:row>
      <xdr:rowOff>155884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39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961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173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64734</xdr:rowOff>
    </xdr:from>
    <xdr:to>
      <xdr:col>10</xdr:col>
      <xdr:colOff>165100</xdr:colOff>
      <xdr:row>37</xdr:row>
      <xdr:rowOff>166334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40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11411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183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72</xdr:rowOff>
    </xdr:from>
    <xdr:to>
      <xdr:col>6</xdr:col>
      <xdr:colOff>38100</xdr:colOff>
      <xdr:row>37</xdr:row>
      <xdr:rowOff>101672</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343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118199</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118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id="{00000000-0008-0000-07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a:extLst>
            <a:ext uri="{FF2B5EF4-FFF2-40B4-BE49-F238E27FC236}">
              <a16:creationId xmlns:a16="http://schemas.microsoft.com/office/drawing/2014/main" id="{00000000-0008-0000-07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158093</xdr:rowOff>
    </xdr:from>
    <xdr:to>
      <xdr:col>24</xdr:col>
      <xdr:colOff>62865</xdr:colOff>
      <xdr:row>58</xdr:row>
      <xdr:rowOff>22356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4633595" y="8730593"/>
          <a:ext cx="1270" cy="1235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26183</xdr:rowOff>
    </xdr:from>
    <xdr:ext cx="534377" cy="259045"/>
    <xdr:sp macro="" textlink="">
      <xdr:nvSpPr>
        <xdr:cNvPr id="118" name="総務費最小値テキスト">
          <a:extLst>
            <a:ext uri="{FF2B5EF4-FFF2-40B4-BE49-F238E27FC236}">
              <a16:creationId xmlns:a16="http://schemas.microsoft.com/office/drawing/2014/main" id="{00000000-0008-0000-0700-000076000000}"/>
            </a:ext>
          </a:extLst>
        </xdr:cNvPr>
        <xdr:cNvSpPr txBox="1"/>
      </xdr:nvSpPr>
      <xdr:spPr>
        <a:xfrm>
          <a:off x="4686300" y="997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22356</xdr:rowOff>
    </xdr:from>
    <xdr:to>
      <xdr:col>24</xdr:col>
      <xdr:colOff>152400</xdr:colOff>
      <xdr:row>58</xdr:row>
      <xdr:rowOff>22356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9966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104770</xdr:rowOff>
    </xdr:from>
    <xdr:ext cx="599010" cy="259045"/>
    <xdr:sp macro="" textlink="">
      <xdr:nvSpPr>
        <xdr:cNvPr id="120" name="総務費最大値テキスト">
          <a:extLst>
            <a:ext uri="{FF2B5EF4-FFF2-40B4-BE49-F238E27FC236}">
              <a16:creationId xmlns:a16="http://schemas.microsoft.com/office/drawing/2014/main" id="{00000000-0008-0000-0700-000078000000}"/>
            </a:ext>
          </a:extLst>
        </xdr:cNvPr>
        <xdr:cNvSpPr txBox="1"/>
      </xdr:nvSpPr>
      <xdr:spPr>
        <a:xfrm>
          <a:off x="4686300" y="8505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227,184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158093</xdr:rowOff>
    </xdr:from>
    <xdr:to>
      <xdr:col>24</xdr:col>
      <xdr:colOff>152400</xdr:colOff>
      <xdr:row>50</xdr:row>
      <xdr:rowOff>158093</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4546600" y="8730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3232</xdr:rowOff>
    </xdr:from>
    <xdr:to>
      <xdr:col>24</xdr:col>
      <xdr:colOff>63500</xdr:colOff>
      <xdr:row>57</xdr:row>
      <xdr:rowOff>139158</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3797300" y="9261532"/>
          <a:ext cx="838200" cy="650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170913</xdr:rowOff>
    </xdr:from>
    <xdr:ext cx="534377" cy="259045"/>
    <xdr:sp macro="" textlink="">
      <xdr:nvSpPr>
        <xdr:cNvPr id="123" name="総務費平均値テキスト">
          <a:extLst>
            <a:ext uri="{FF2B5EF4-FFF2-40B4-BE49-F238E27FC236}">
              <a16:creationId xmlns:a16="http://schemas.microsoft.com/office/drawing/2014/main" id="{00000000-0008-0000-0700-00007B000000}"/>
            </a:ext>
          </a:extLst>
        </xdr:cNvPr>
        <xdr:cNvSpPr txBox="1"/>
      </xdr:nvSpPr>
      <xdr:spPr>
        <a:xfrm>
          <a:off x="4686300" y="94292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148036</xdr:rowOff>
    </xdr:from>
    <xdr:to>
      <xdr:col>24</xdr:col>
      <xdr:colOff>114300</xdr:colOff>
      <xdr:row>56</xdr:row>
      <xdr:rowOff>78186</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4584700" y="957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3232</xdr:rowOff>
    </xdr:from>
    <xdr:to>
      <xdr:col>19</xdr:col>
      <xdr:colOff>177800</xdr:colOff>
      <xdr:row>57</xdr:row>
      <xdr:rowOff>141940</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908300" y="9261532"/>
          <a:ext cx="889000" cy="653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52</xdr:row>
      <xdr:rowOff>29477</xdr:rowOff>
    </xdr:from>
    <xdr:to>
      <xdr:col>20</xdr:col>
      <xdr:colOff>38100</xdr:colOff>
      <xdr:row>52</xdr:row>
      <xdr:rowOff>131077</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3746500" y="8944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147604</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3497795" y="8720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141940</xdr:rowOff>
    </xdr:from>
    <xdr:to>
      <xdr:col>15</xdr:col>
      <xdr:colOff>50800</xdr:colOff>
      <xdr:row>58</xdr:row>
      <xdr:rowOff>28822</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2019300" y="9914590"/>
          <a:ext cx="889000" cy="58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161503</xdr:rowOff>
    </xdr:from>
    <xdr:to>
      <xdr:col>15</xdr:col>
      <xdr:colOff>101600</xdr:colOff>
      <xdr:row>57</xdr:row>
      <xdr:rowOff>91653</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2857500" y="976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108180</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641111" y="953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28822</xdr:rowOff>
    </xdr:from>
    <xdr:to>
      <xdr:col>10</xdr:col>
      <xdr:colOff>114300</xdr:colOff>
      <xdr:row>58</xdr:row>
      <xdr:rowOff>28953</xdr:rowOff>
    </xdr:to>
    <xdr:cxnSp macro="">
      <xdr:nvCxnSpPr>
        <xdr:cNvPr id="131" name="直線コネクタ 130">
          <a:extLst>
            <a:ext uri="{FF2B5EF4-FFF2-40B4-BE49-F238E27FC236}">
              <a16:creationId xmlns:a16="http://schemas.microsoft.com/office/drawing/2014/main" id="{00000000-0008-0000-0700-000083000000}"/>
            </a:ext>
          </a:extLst>
        </xdr:cNvPr>
        <xdr:cNvCxnSpPr/>
      </xdr:nvCxnSpPr>
      <xdr:spPr>
        <a:xfrm flipV="1">
          <a:off x="1130300" y="9972922"/>
          <a:ext cx="889000" cy="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170635</xdr:rowOff>
    </xdr:from>
    <xdr:to>
      <xdr:col>10</xdr:col>
      <xdr:colOff>165100</xdr:colOff>
      <xdr:row>57</xdr:row>
      <xdr:rowOff>100785</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968500" y="977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117312</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752111" y="954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35042</xdr:rowOff>
    </xdr:from>
    <xdr:to>
      <xdr:col>6</xdr:col>
      <xdr:colOff>38100</xdr:colOff>
      <xdr:row>57</xdr:row>
      <xdr:rowOff>136642</xdr:rowOff>
    </xdr:to>
    <xdr:sp macro="" textlink="">
      <xdr:nvSpPr>
        <xdr:cNvPr id="134" name="フローチャート: 判断 133">
          <a:extLst>
            <a:ext uri="{FF2B5EF4-FFF2-40B4-BE49-F238E27FC236}">
              <a16:creationId xmlns:a16="http://schemas.microsoft.com/office/drawing/2014/main" id="{00000000-0008-0000-0700-000086000000}"/>
            </a:ext>
          </a:extLst>
        </xdr:cNvPr>
        <xdr:cNvSpPr/>
      </xdr:nvSpPr>
      <xdr:spPr>
        <a:xfrm>
          <a:off x="1079500" y="980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153169</xdr:rowOff>
    </xdr:from>
    <xdr:ext cx="534377"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863111" y="9582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88358</xdr:rowOff>
    </xdr:from>
    <xdr:to>
      <xdr:col>24</xdr:col>
      <xdr:colOff>114300</xdr:colOff>
      <xdr:row>58</xdr:row>
      <xdr:rowOff>18508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4584700" y="986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3285</xdr:rowOff>
    </xdr:from>
    <xdr:ext cx="534377" cy="259045"/>
    <xdr:sp macro="" textlink="">
      <xdr:nvSpPr>
        <xdr:cNvPr id="142" name="総務費該当値テキスト">
          <a:extLst>
            <a:ext uri="{FF2B5EF4-FFF2-40B4-BE49-F238E27FC236}">
              <a16:creationId xmlns:a16="http://schemas.microsoft.com/office/drawing/2014/main" id="{00000000-0008-0000-0700-00008E000000}"/>
            </a:ext>
          </a:extLst>
        </xdr:cNvPr>
        <xdr:cNvSpPr txBox="1"/>
      </xdr:nvSpPr>
      <xdr:spPr>
        <a:xfrm>
          <a:off x="4686300" y="9775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123882</xdr:rowOff>
    </xdr:from>
    <xdr:to>
      <xdr:col>20</xdr:col>
      <xdr:colOff>38100</xdr:colOff>
      <xdr:row>54</xdr:row>
      <xdr:rowOff>54032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3746500" y="921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45159</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3497795" y="9303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91140</xdr:rowOff>
    </xdr:from>
    <xdr:to>
      <xdr:col>15</xdr:col>
      <xdr:colOff>101600</xdr:colOff>
      <xdr:row>58</xdr:row>
      <xdr:rowOff>21290</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2857500" y="986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12417</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2641111" y="9956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149472</xdr:rowOff>
    </xdr:from>
    <xdr:to>
      <xdr:col>10</xdr:col>
      <xdr:colOff>165100</xdr:colOff>
      <xdr:row>58</xdr:row>
      <xdr:rowOff>79622</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968500" y="9922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70749</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1752111" y="10014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149603</xdr:rowOff>
    </xdr:from>
    <xdr:to>
      <xdr:col>6</xdr:col>
      <xdr:colOff>38100</xdr:colOff>
      <xdr:row>58</xdr:row>
      <xdr:rowOff>79753</xdr:rowOff>
    </xdr:to>
    <xdr:sp macro="" textlink="">
      <xdr:nvSpPr>
        <xdr:cNvPr id="149" name="楕円 148">
          <a:extLst>
            <a:ext uri="{FF2B5EF4-FFF2-40B4-BE49-F238E27FC236}">
              <a16:creationId xmlns:a16="http://schemas.microsoft.com/office/drawing/2014/main" id="{00000000-0008-0000-0700-000095000000}"/>
            </a:ext>
          </a:extLst>
        </xdr:cNvPr>
        <xdr:cNvSpPr/>
      </xdr:nvSpPr>
      <xdr:spPr>
        <a:xfrm>
          <a:off x="1079500" y="9922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70880</xdr:rowOff>
    </xdr:from>
    <xdr:ext cx="534377" cy="259045"/>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863111" y="1001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542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75" name="テキスト ボックス 174">
          <a:extLst>
            <a:ext uri="{FF2B5EF4-FFF2-40B4-BE49-F238E27FC236}">
              <a16:creationId xmlns:a16="http://schemas.microsoft.com/office/drawing/2014/main" id="{00000000-0008-0000-0700-0000AF000000}"/>
            </a:ext>
          </a:extLst>
        </xdr:cNvPr>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8" name="民生費グラフ枠">
          <a:extLst>
            <a:ext uri="{FF2B5EF4-FFF2-40B4-BE49-F238E27FC236}">
              <a16:creationId xmlns:a16="http://schemas.microsoft.com/office/drawing/2014/main" id="{00000000-0008-0000-0700-0000B2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95066</xdr:rowOff>
    </xdr:from>
    <xdr:to>
      <xdr:col>24</xdr:col>
      <xdr:colOff>62865</xdr:colOff>
      <xdr:row>78</xdr:row>
      <xdr:rowOff>86998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4633595" y="12096566"/>
          <a:ext cx="1270" cy="1363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90825</xdr:rowOff>
    </xdr:from>
    <xdr:ext cx="599010" cy="259045"/>
    <xdr:sp macro="" textlink="">
      <xdr:nvSpPr>
        <xdr:cNvPr id="180" name="民生費最小値テキスト">
          <a:extLst>
            <a:ext uri="{FF2B5EF4-FFF2-40B4-BE49-F238E27FC236}">
              <a16:creationId xmlns:a16="http://schemas.microsoft.com/office/drawing/2014/main" id="{00000000-0008-0000-0700-0000B4000000}"/>
            </a:ext>
          </a:extLst>
        </xdr:cNvPr>
        <xdr:cNvSpPr txBox="1"/>
      </xdr:nvSpPr>
      <xdr:spPr>
        <a:xfrm>
          <a:off x="4686300" y="13463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86998</xdr:rowOff>
    </xdr:from>
    <xdr:to>
      <xdr:col>24</xdr:col>
      <xdr:colOff>152400</xdr:colOff>
      <xdr:row>78</xdr:row>
      <xdr:rowOff>86998</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4546600" y="13460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41743</xdr:rowOff>
    </xdr:from>
    <xdr:ext cx="599010" cy="259045"/>
    <xdr:sp macro="" textlink="">
      <xdr:nvSpPr>
        <xdr:cNvPr id="182" name="民生費最大値テキスト">
          <a:extLst>
            <a:ext uri="{FF2B5EF4-FFF2-40B4-BE49-F238E27FC236}">
              <a16:creationId xmlns:a16="http://schemas.microsoft.com/office/drawing/2014/main" id="{00000000-0008-0000-0700-0000B6000000}"/>
            </a:ext>
          </a:extLst>
        </xdr:cNvPr>
        <xdr:cNvSpPr txBox="1"/>
      </xdr:nvSpPr>
      <xdr:spPr>
        <a:xfrm>
          <a:off x="4686300" y="11871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286,686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95066</xdr:rowOff>
    </xdr:from>
    <xdr:to>
      <xdr:col>24</xdr:col>
      <xdr:colOff>152400</xdr:colOff>
      <xdr:row>70</xdr:row>
      <xdr:rowOff>95066</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4546600" y="12096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38764</xdr:rowOff>
    </xdr:from>
    <xdr:to>
      <xdr:col>24</xdr:col>
      <xdr:colOff>63500</xdr:colOff>
      <xdr:row>78</xdr:row>
      <xdr:rowOff>15551</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3797300" y="13240414"/>
          <a:ext cx="838200" cy="148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37396</xdr:rowOff>
    </xdr:from>
    <xdr:ext cx="599010" cy="259045"/>
    <xdr:sp macro="" textlink="">
      <xdr:nvSpPr>
        <xdr:cNvPr id="185" name="民生費平均値テキスト">
          <a:extLst>
            <a:ext uri="{FF2B5EF4-FFF2-40B4-BE49-F238E27FC236}">
              <a16:creationId xmlns:a16="http://schemas.microsoft.com/office/drawing/2014/main" id="{00000000-0008-0000-0700-0000B9000000}"/>
            </a:ext>
          </a:extLst>
        </xdr:cNvPr>
        <xdr:cNvSpPr txBox="1"/>
      </xdr:nvSpPr>
      <xdr:spPr>
        <a:xfrm>
          <a:off x="4686300" y="128961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14520</xdr:rowOff>
    </xdr:from>
    <xdr:to>
      <xdr:col>24</xdr:col>
      <xdr:colOff>114300</xdr:colOff>
      <xdr:row>76</xdr:row>
      <xdr:rowOff>116120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4584700" y="1304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15551</xdr:rowOff>
    </xdr:from>
    <xdr:to>
      <xdr:col>19</xdr:col>
      <xdr:colOff>177800</xdr:colOff>
      <xdr:row>78</xdr:row>
      <xdr:rowOff>104163</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2908300" y="13388651"/>
          <a:ext cx="889000" cy="88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80327</xdr:rowOff>
    </xdr:from>
    <xdr:to>
      <xdr:col>20</xdr:col>
      <xdr:colOff>38100</xdr:colOff>
      <xdr:row>78</xdr:row>
      <xdr:rowOff>10477</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3746500" y="13281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27004</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497795" y="13057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88627</xdr:rowOff>
    </xdr:from>
    <xdr:to>
      <xdr:col>15</xdr:col>
      <xdr:colOff>50800</xdr:colOff>
      <xdr:row>78</xdr:row>
      <xdr:rowOff>104163</xdr:rowOff>
    </xdr:to>
    <xdr:cxnSp macro="">
      <xdr:nvCxnSpPr>
        <xdr:cNvPr id="190" name="直線コネクタ 189">
          <a:extLst>
            <a:ext uri="{FF2B5EF4-FFF2-40B4-BE49-F238E27FC236}">
              <a16:creationId xmlns:a16="http://schemas.microsoft.com/office/drawing/2014/main" id="{00000000-0008-0000-0700-0000BE000000}"/>
            </a:ext>
          </a:extLst>
        </xdr:cNvPr>
        <xdr:cNvCxnSpPr/>
      </xdr:nvCxnSpPr>
      <xdr:spPr>
        <a:xfrm>
          <a:off x="2019300" y="13461727"/>
          <a:ext cx="889000" cy="15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22377</xdr:rowOff>
    </xdr:from>
    <xdr:to>
      <xdr:col>15</xdr:col>
      <xdr:colOff>101600</xdr:colOff>
      <xdr:row>78</xdr:row>
      <xdr:rowOff>123977</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2857500" y="1339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140504</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608795" y="13170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88627</xdr:rowOff>
    </xdr:from>
    <xdr:to>
      <xdr:col>10</xdr:col>
      <xdr:colOff>114300</xdr:colOff>
      <xdr:row>78</xdr:row>
      <xdr:rowOff>105239</xdr:rowOff>
    </xdr:to>
    <xdr:cxnSp macro="">
      <xdr:nvCxnSpPr>
        <xdr:cNvPr id="193" name="直線コネクタ 192">
          <a:extLst>
            <a:ext uri="{FF2B5EF4-FFF2-40B4-BE49-F238E27FC236}">
              <a16:creationId xmlns:a16="http://schemas.microsoft.com/office/drawing/2014/main" id="{00000000-0008-0000-0700-0000C1000000}"/>
            </a:ext>
          </a:extLst>
        </xdr:cNvPr>
        <xdr:cNvCxnSpPr/>
      </xdr:nvCxnSpPr>
      <xdr:spPr>
        <a:xfrm flipV="1">
          <a:off x="1130300" y="13461727"/>
          <a:ext cx="889000" cy="16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75585</xdr:rowOff>
    </xdr:from>
    <xdr:to>
      <xdr:col>10</xdr:col>
      <xdr:colOff>165100</xdr:colOff>
      <xdr:row>79</xdr:row>
      <xdr:rowOff>5735</xdr:rowOff>
    </xdr:to>
    <xdr:sp macro="" textlink="">
      <xdr:nvSpPr>
        <xdr:cNvPr id="194" name="フローチャート: 判断 193">
          <a:extLst>
            <a:ext uri="{FF2B5EF4-FFF2-40B4-BE49-F238E27FC236}">
              <a16:creationId xmlns:a16="http://schemas.microsoft.com/office/drawing/2014/main" id="{00000000-0008-0000-0700-0000C2000000}"/>
            </a:ext>
          </a:extLst>
        </xdr:cNvPr>
        <xdr:cNvSpPr/>
      </xdr:nvSpPr>
      <xdr:spPr>
        <a:xfrm>
          <a:off x="1968500" y="13448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168312</xdr:rowOff>
    </xdr:from>
    <xdr:ext cx="59901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719795" y="13541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56114</xdr:rowOff>
    </xdr:from>
    <xdr:to>
      <xdr:col>6</xdr:col>
      <xdr:colOff>38100</xdr:colOff>
      <xdr:row>78</xdr:row>
      <xdr:rowOff>157714</xdr:rowOff>
    </xdr:to>
    <xdr:sp macro="" textlink="">
      <xdr:nvSpPr>
        <xdr:cNvPr id="196" name="フローチャート: 判断 195">
          <a:extLst>
            <a:ext uri="{FF2B5EF4-FFF2-40B4-BE49-F238E27FC236}">
              <a16:creationId xmlns:a16="http://schemas.microsoft.com/office/drawing/2014/main" id="{00000000-0008-0000-0700-0000C4000000}"/>
            </a:ext>
          </a:extLst>
        </xdr:cNvPr>
        <xdr:cNvSpPr/>
      </xdr:nvSpPr>
      <xdr:spPr>
        <a:xfrm>
          <a:off x="1079500" y="13429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148841</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830795" y="13521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159414</xdr:rowOff>
    </xdr:from>
    <xdr:to>
      <xdr:col>24</xdr:col>
      <xdr:colOff>114300</xdr:colOff>
      <xdr:row>77</xdr:row>
      <xdr:rowOff>89564</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4584700" y="1318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137841</xdr:rowOff>
    </xdr:from>
    <xdr:ext cx="599010" cy="259045"/>
    <xdr:sp macro="" textlink="">
      <xdr:nvSpPr>
        <xdr:cNvPr id="204" name="民生費該当値テキスト">
          <a:extLst>
            <a:ext uri="{FF2B5EF4-FFF2-40B4-BE49-F238E27FC236}">
              <a16:creationId xmlns:a16="http://schemas.microsoft.com/office/drawing/2014/main" id="{00000000-0008-0000-0700-0000CC000000}"/>
            </a:ext>
          </a:extLst>
        </xdr:cNvPr>
        <xdr:cNvSpPr txBox="1"/>
      </xdr:nvSpPr>
      <xdr:spPr>
        <a:xfrm>
          <a:off x="4686300" y="13168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136201</xdr:rowOff>
    </xdr:from>
    <xdr:to>
      <xdr:col>20</xdr:col>
      <xdr:colOff>38100</xdr:colOff>
      <xdr:row>78</xdr:row>
      <xdr:rowOff>66351</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3746500" y="13337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57478</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3497795" y="13430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53363</xdr:rowOff>
    </xdr:from>
    <xdr:to>
      <xdr:col>15</xdr:col>
      <xdr:colOff>101600</xdr:colOff>
      <xdr:row>78</xdr:row>
      <xdr:rowOff>154963</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2857500" y="1342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146090</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2608795" y="13519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37827</xdr:rowOff>
    </xdr:from>
    <xdr:to>
      <xdr:col>10</xdr:col>
      <xdr:colOff>165100</xdr:colOff>
      <xdr:row>78</xdr:row>
      <xdr:rowOff>139427</xdr:rowOff>
    </xdr:to>
    <xdr:sp macro="" textlink="">
      <xdr:nvSpPr>
        <xdr:cNvPr id="209" name="楕円 208">
          <a:extLst>
            <a:ext uri="{FF2B5EF4-FFF2-40B4-BE49-F238E27FC236}">
              <a16:creationId xmlns:a16="http://schemas.microsoft.com/office/drawing/2014/main" id="{00000000-0008-0000-0700-0000D1000000}"/>
            </a:ext>
          </a:extLst>
        </xdr:cNvPr>
        <xdr:cNvSpPr/>
      </xdr:nvSpPr>
      <xdr:spPr>
        <a:xfrm>
          <a:off x="1968500" y="13410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155954</xdr:rowOff>
    </xdr:from>
    <xdr:ext cx="599010" cy="259045"/>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1719795" y="13186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54439</xdr:rowOff>
    </xdr:from>
    <xdr:to>
      <xdr:col>6</xdr:col>
      <xdr:colOff>38100</xdr:colOff>
      <xdr:row>78</xdr:row>
      <xdr:rowOff>156039</xdr:rowOff>
    </xdr:to>
    <xdr:sp macro="" textlink="">
      <xdr:nvSpPr>
        <xdr:cNvPr id="211" name="楕円 210">
          <a:extLst>
            <a:ext uri="{FF2B5EF4-FFF2-40B4-BE49-F238E27FC236}">
              <a16:creationId xmlns:a16="http://schemas.microsoft.com/office/drawing/2014/main" id="{00000000-0008-0000-0700-0000D3000000}"/>
            </a:ext>
          </a:extLst>
        </xdr:cNvPr>
        <xdr:cNvSpPr/>
      </xdr:nvSpPr>
      <xdr:spPr>
        <a:xfrm>
          <a:off x="1079500" y="1342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1116</xdr:rowOff>
    </xdr:from>
    <xdr:ext cx="599010"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830795" y="13202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8" name="正方形/長方形 217">
          <a:extLst>
            <a:ext uri="{FF2B5EF4-FFF2-40B4-BE49-F238E27FC236}">
              <a16:creationId xmlns:a16="http://schemas.microsoft.com/office/drawing/2014/main" id="{00000000-0008-0000-0700-0000DA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9" name="正方形/長方形 218">
          <a:extLst>
            <a:ext uri="{FF2B5EF4-FFF2-40B4-BE49-F238E27FC236}">
              <a16:creationId xmlns:a16="http://schemas.microsoft.com/office/drawing/2014/main" id="{00000000-0008-0000-0700-0000DB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20" name="正方形/長方形 219">
          <a:extLst>
            <a:ext uri="{FF2B5EF4-FFF2-40B4-BE49-F238E27FC236}">
              <a16:creationId xmlns:a16="http://schemas.microsoft.com/office/drawing/2014/main" id="{00000000-0008-0000-0700-0000DC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3" name="テキスト ボックス 232">
          <a:extLst>
            <a:ext uri="{FF2B5EF4-FFF2-40B4-BE49-F238E27FC236}">
              <a16:creationId xmlns:a16="http://schemas.microsoft.com/office/drawing/2014/main" id="{00000000-0008-0000-0700-0000E9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6" name="衛生費グラフ枠">
          <a:extLst>
            <a:ext uri="{FF2B5EF4-FFF2-40B4-BE49-F238E27FC236}">
              <a16:creationId xmlns:a16="http://schemas.microsoft.com/office/drawing/2014/main" id="{00000000-0008-0000-0700-0000EC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37058</xdr:rowOff>
    </xdr:from>
    <xdr:to>
      <xdr:col>24</xdr:col>
      <xdr:colOff>62865</xdr:colOff>
      <xdr:row>99</xdr:row>
      <xdr:rowOff>28448</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4633595" y="15467558"/>
          <a:ext cx="1270" cy="15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32275</xdr:rowOff>
    </xdr:from>
    <xdr:ext cx="534377" cy="259045"/>
    <xdr:sp macro="" textlink="">
      <xdr:nvSpPr>
        <xdr:cNvPr id="238" name="衛生費最小値テキスト">
          <a:extLst>
            <a:ext uri="{FF2B5EF4-FFF2-40B4-BE49-F238E27FC236}">
              <a16:creationId xmlns:a16="http://schemas.microsoft.com/office/drawing/2014/main" id="{00000000-0008-0000-0700-0000EE000000}"/>
            </a:ext>
          </a:extLst>
        </xdr:cNvPr>
        <xdr:cNvSpPr txBox="1"/>
      </xdr:nvSpPr>
      <xdr:spPr>
        <a:xfrm>
          <a:off x="4686300" y="1700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28448</xdr:rowOff>
    </xdr:from>
    <xdr:to>
      <xdr:col>24</xdr:col>
      <xdr:colOff>152400</xdr:colOff>
      <xdr:row>99</xdr:row>
      <xdr:rowOff>28448</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4546600" y="17001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155185</xdr:rowOff>
    </xdr:from>
    <xdr:ext cx="599010" cy="259045"/>
    <xdr:sp macro="" textlink="">
      <xdr:nvSpPr>
        <xdr:cNvPr id="240" name="衛生費最大値テキスト">
          <a:extLst>
            <a:ext uri="{FF2B5EF4-FFF2-40B4-BE49-F238E27FC236}">
              <a16:creationId xmlns:a16="http://schemas.microsoft.com/office/drawing/2014/main" id="{00000000-0008-0000-0700-0000F0000000}"/>
            </a:ext>
          </a:extLst>
        </xdr:cNvPr>
        <xdr:cNvSpPr txBox="1"/>
      </xdr:nvSpPr>
      <xdr:spPr>
        <a:xfrm>
          <a:off x="4686300" y="15242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37058</xdr:rowOff>
    </xdr:from>
    <xdr:to>
      <xdr:col>24</xdr:col>
      <xdr:colOff>152400</xdr:colOff>
      <xdr:row>90</xdr:row>
      <xdr:rowOff>37058</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4546600" y="15467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122974</xdr:rowOff>
    </xdr:from>
    <xdr:to>
      <xdr:col>24</xdr:col>
      <xdr:colOff>63500</xdr:colOff>
      <xdr:row>99</xdr:row>
      <xdr:rowOff>69532</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3797300" y="16925074"/>
          <a:ext cx="838200" cy="118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30573</xdr:rowOff>
    </xdr:from>
    <xdr:ext cx="534377" cy="259045"/>
    <xdr:sp macro="" textlink="">
      <xdr:nvSpPr>
        <xdr:cNvPr id="243" name="衛生費平均値テキスト">
          <a:extLst>
            <a:ext uri="{FF2B5EF4-FFF2-40B4-BE49-F238E27FC236}">
              <a16:creationId xmlns:a16="http://schemas.microsoft.com/office/drawing/2014/main" id="{00000000-0008-0000-0700-0000F3000000}"/>
            </a:ext>
          </a:extLst>
        </xdr:cNvPr>
        <xdr:cNvSpPr txBox="1"/>
      </xdr:nvSpPr>
      <xdr:spPr>
        <a:xfrm>
          <a:off x="4686300" y="16489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7696</xdr:rowOff>
    </xdr:from>
    <xdr:to>
      <xdr:col>24</xdr:col>
      <xdr:colOff>114300</xdr:colOff>
      <xdr:row>97</xdr:row>
      <xdr:rowOff>109296</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4584700" y="1663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65315</xdr:rowOff>
    </xdr:from>
    <xdr:to>
      <xdr:col>19</xdr:col>
      <xdr:colOff>177800</xdr:colOff>
      <xdr:row>99</xdr:row>
      <xdr:rowOff>69532</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2908300" y="17038865"/>
          <a:ext cx="889000" cy="4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105333</xdr:rowOff>
    </xdr:from>
    <xdr:to>
      <xdr:col>20</xdr:col>
      <xdr:colOff>38100</xdr:colOff>
      <xdr:row>98</xdr:row>
      <xdr:rowOff>35483</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3746500" y="1673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52010</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530111" y="16511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45529</xdr:rowOff>
    </xdr:from>
    <xdr:to>
      <xdr:col>15</xdr:col>
      <xdr:colOff>50800</xdr:colOff>
      <xdr:row>99</xdr:row>
      <xdr:rowOff>65315</xdr:rowOff>
    </xdr:to>
    <xdr:cxnSp macro="">
      <xdr:nvCxnSpPr>
        <xdr:cNvPr id="248" name="直線コネクタ 247">
          <a:extLst>
            <a:ext uri="{FF2B5EF4-FFF2-40B4-BE49-F238E27FC236}">
              <a16:creationId xmlns:a16="http://schemas.microsoft.com/office/drawing/2014/main" id="{00000000-0008-0000-0700-0000F8000000}"/>
            </a:ext>
          </a:extLst>
        </xdr:cNvPr>
        <xdr:cNvCxnSpPr/>
      </xdr:nvCxnSpPr>
      <xdr:spPr>
        <a:xfrm>
          <a:off x="2019300" y="17019079"/>
          <a:ext cx="889000" cy="19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59919</xdr:rowOff>
    </xdr:from>
    <xdr:to>
      <xdr:col>15</xdr:col>
      <xdr:colOff>101600</xdr:colOff>
      <xdr:row>98</xdr:row>
      <xdr:rowOff>161519</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2857500" y="1686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6596</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641111" y="1663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45529</xdr:rowOff>
    </xdr:from>
    <xdr:to>
      <xdr:col>10</xdr:col>
      <xdr:colOff>114300</xdr:colOff>
      <xdr:row>99</xdr:row>
      <xdr:rowOff>85420</xdr:rowOff>
    </xdr:to>
    <xdr:cxnSp macro="">
      <xdr:nvCxnSpPr>
        <xdr:cNvPr id="251" name="直線コネクタ 250">
          <a:extLst>
            <a:ext uri="{FF2B5EF4-FFF2-40B4-BE49-F238E27FC236}">
              <a16:creationId xmlns:a16="http://schemas.microsoft.com/office/drawing/2014/main" id="{00000000-0008-0000-0700-0000FB000000}"/>
            </a:ext>
          </a:extLst>
        </xdr:cNvPr>
        <xdr:cNvCxnSpPr/>
      </xdr:nvCxnSpPr>
      <xdr:spPr>
        <a:xfrm flipV="1">
          <a:off x="1130300" y="17019079"/>
          <a:ext cx="889000" cy="39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64833</xdr:rowOff>
    </xdr:from>
    <xdr:to>
      <xdr:col>10</xdr:col>
      <xdr:colOff>165100</xdr:colOff>
      <xdr:row>98</xdr:row>
      <xdr:rowOff>166433</xdr:rowOff>
    </xdr:to>
    <xdr:sp macro="" textlink="">
      <xdr:nvSpPr>
        <xdr:cNvPr id="252" name="フローチャート: 判断 251">
          <a:extLst>
            <a:ext uri="{FF2B5EF4-FFF2-40B4-BE49-F238E27FC236}">
              <a16:creationId xmlns:a16="http://schemas.microsoft.com/office/drawing/2014/main" id="{00000000-0008-0000-0700-0000FC000000}"/>
            </a:ext>
          </a:extLst>
        </xdr:cNvPr>
        <xdr:cNvSpPr/>
      </xdr:nvSpPr>
      <xdr:spPr>
        <a:xfrm>
          <a:off x="1968500" y="16866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11510</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752111" y="16642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93917</xdr:rowOff>
    </xdr:from>
    <xdr:to>
      <xdr:col>6</xdr:col>
      <xdr:colOff>38100</xdr:colOff>
      <xdr:row>99</xdr:row>
      <xdr:rowOff>24067</xdr:rowOff>
    </xdr:to>
    <xdr:sp macro="" textlink="">
      <xdr:nvSpPr>
        <xdr:cNvPr id="254" name="フローチャート: 判断 253">
          <a:extLst>
            <a:ext uri="{FF2B5EF4-FFF2-40B4-BE49-F238E27FC236}">
              <a16:creationId xmlns:a16="http://schemas.microsoft.com/office/drawing/2014/main" id="{00000000-0008-0000-0700-0000FE000000}"/>
            </a:ext>
          </a:extLst>
        </xdr:cNvPr>
        <xdr:cNvSpPr/>
      </xdr:nvSpPr>
      <xdr:spPr>
        <a:xfrm>
          <a:off x="1079500" y="1689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40594</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863111" y="1667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72174</xdr:rowOff>
    </xdr:from>
    <xdr:to>
      <xdr:col>24</xdr:col>
      <xdr:colOff>114300</xdr:colOff>
      <xdr:row>99</xdr:row>
      <xdr:rowOff>2324</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4584700" y="1687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158551</xdr:rowOff>
    </xdr:from>
    <xdr:ext cx="534377" cy="259045"/>
    <xdr:sp macro="" textlink="">
      <xdr:nvSpPr>
        <xdr:cNvPr id="262" name="衛生費該当値テキスト">
          <a:extLst>
            <a:ext uri="{FF2B5EF4-FFF2-40B4-BE49-F238E27FC236}">
              <a16:creationId xmlns:a16="http://schemas.microsoft.com/office/drawing/2014/main" id="{00000000-0008-0000-0700-000006010000}"/>
            </a:ext>
          </a:extLst>
        </xdr:cNvPr>
        <xdr:cNvSpPr txBox="1"/>
      </xdr:nvSpPr>
      <xdr:spPr>
        <a:xfrm>
          <a:off x="4686300" y="16789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18732</xdr:rowOff>
    </xdr:from>
    <xdr:to>
      <xdr:col>20</xdr:col>
      <xdr:colOff>38100</xdr:colOff>
      <xdr:row>99</xdr:row>
      <xdr:rowOff>120332</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3746500" y="1699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111459</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3530111" y="17085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14515</xdr:rowOff>
    </xdr:from>
    <xdr:to>
      <xdr:col>15</xdr:col>
      <xdr:colOff>101600</xdr:colOff>
      <xdr:row>99</xdr:row>
      <xdr:rowOff>116115</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2857500" y="1698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107242</xdr:rowOff>
    </xdr:from>
    <xdr:ext cx="534377"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2641111" y="1708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166179</xdr:rowOff>
    </xdr:from>
    <xdr:to>
      <xdr:col>10</xdr:col>
      <xdr:colOff>165100</xdr:colOff>
      <xdr:row>99</xdr:row>
      <xdr:rowOff>96329</xdr:rowOff>
    </xdr:to>
    <xdr:sp macro="" textlink="">
      <xdr:nvSpPr>
        <xdr:cNvPr id="267" name="楕円 266">
          <a:extLst>
            <a:ext uri="{FF2B5EF4-FFF2-40B4-BE49-F238E27FC236}">
              <a16:creationId xmlns:a16="http://schemas.microsoft.com/office/drawing/2014/main" id="{00000000-0008-0000-0700-00000B010000}"/>
            </a:ext>
          </a:extLst>
        </xdr:cNvPr>
        <xdr:cNvSpPr/>
      </xdr:nvSpPr>
      <xdr:spPr>
        <a:xfrm>
          <a:off x="1968500" y="1696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87456</xdr:rowOff>
    </xdr:from>
    <xdr:ext cx="534377" cy="259045"/>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1752111" y="17061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34620</xdr:rowOff>
    </xdr:from>
    <xdr:to>
      <xdr:col>6</xdr:col>
      <xdr:colOff>38100</xdr:colOff>
      <xdr:row>99</xdr:row>
      <xdr:rowOff>136220</xdr:rowOff>
    </xdr:to>
    <xdr:sp macro="" textlink="">
      <xdr:nvSpPr>
        <xdr:cNvPr id="269" name="楕円 268">
          <a:extLst>
            <a:ext uri="{FF2B5EF4-FFF2-40B4-BE49-F238E27FC236}">
              <a16:creationId xmlns:a16="http://schemas.microsoft.com/office/drawing/2014/main" id="{00000000-0008-0000-0700-00000D010000}"/>
            </a:ext>
          </a:extLst>
        </xdr:cNvPr>
        <xdr:cNvSpPr/>
      </xdr:nvSpPr>
      <xdr:spPr>
        <a:xfrm>
          <a:off x="1079500" y="1700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127347</xdr:rowOff>
    </xdr:from>
    <xdr:ext cx="534377" cy="259045"/>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863111" y="1710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6" name="正方形/長方形 275">
          <a:extLst>
            <a:ext uri="{FF2B5EF4-FFF2-40B4-BE49-F238E27FC236}">
              <a16:creationId xmlns:a16="http://schemas.microsoft.com/office/drawing/2014/main" id="{00000000-0008-0000-0700-000014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7" name="正方形/長方形 276">
          <a:extLst>
            <a:ext uri="{FF2B5EF4-FFF2-40B4-BE49-F238E27FC236}">
              <a16:creationId xmlns:a16="http://schemas.microsoft.com/office/drawing/2014/main" id="{00000000-0008-0000-0700-000015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8" name="正方形/長方形 277">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0" name="テキスト ボックス 289">
          <a:extLst>
            <a:ext uri="{FF2B5EF4-FFF2-40B4-BE49-F238E27FC236}">
              <a16:creationId xmlns:a16="http://schemas.microsoft.com/office/drawing/2014/main" id="{00000000-0008-0000-0700-000022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労働費グラフ枠">
          <a:extLst>
            <a:ext uri="{FF2B5EF4-FFF2-40B4-BE49-F238E27FC236}">
              <a16:creationId xmlns:a16="http://schemas.microsoft.com/office/drawing/2014/main" id="{00000000-0008-0000-0700-00002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161417</xdr:rowOff>
    </xdr:from>
    <xdr:to>
      <xdr:col>54</xdr:col>
      <xdr:colOff>189865</xdr:colOff>
      <xdr:row>38</xdr:row>
      <xdr:rowOff>139700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10475595" y="5476367"/>
          <a:ext cx="1270" cy="1178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3" name="労働費最小値テキスト">
          <a:extLst>
            <a:ext uri="{FF2B5EF4-FFF2-40B4-BE49-F238E27FC236}">
              <a16:creationId xmlns:a16="http://schemas.microsoft.com/office/drawing/2014/main" id="{00000000-0008-0000-0700-000025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108094</xdr:rowOff>
    </xdr:from>
    <xdr:ext cx="469744" cy="259045"/>
    <xdr:sp macro="" textlink="">
      <xdr:nvSpPr>
        <xdr:cNvPr id="295" name="労働費最大値テキスト">
          <a:extLst>
            <a:ext uri="{FF2B5EF4-FFF2-40B4-BE49-F238E27FC236}">
              <a16:creationId xmlns:a16="http://schemas.microsoft.com/office/drawing/2014/main" id="{00000000-0008-0000-0700-000027010000}"/>
            </a:ext>
          </a:extLst>
        </xdr:cNvPr>
        <xdr:cNvSpPr txBox="1"/>
      </xdr:nvSpPr>
      <xdr:spPr>
        <a:xfrm>
          <a:off x="10528300" y="5251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161417</xdr:rowOff>
    </xdr:from>
    <xdr:to>
      <xdr:col>55</xdr:col>
      <xdr:colOff>88900</xdr:colOff>
      <xdr:row>31</xdr:row>
      <xdr:rowOff>161417</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10388600" y="5476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129184</xdr:rowOff>
    </xdr:from>
    <xdr:to>
      <xdr:col>55</xdr:col>
      <xdr:colOff>0</xdr:colOff>
      <xdr:row>38</xdr:row>
      <xdr:rowOff>129642</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9639300" y="6644284"/>
          <a:ext cx="8382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58971</xdr:rowOff>
    </xdr:from>
    <xdr:ext cx="378565" cy="259045"/>
    <xdr:sp macro="" textlink="">
      <xdr:nvSpPr>
        <xdr:cNvPr id="298" name="労働費平均値テキスト">
          <a:extLst>
            <a:ext uri="{FF2B5EF4-FFF2-40B4-BE49-F238E27FC236}">
              <a16:creationId xmlns:a16="http://schemas.microsoft.com/office/drawing/2014/main" id="{00000000-0008-0000-0700-00002A010000}"/>
            </a:ext>
          </a:extLst>
        </xdr:cNvPr>
        <xdr:cNvSpPr txBox="1"/>
      </xdr:nvSpPr>
      <xdr:spPr>
        <a:xfrm>
          <a:off x="10528300" y="623117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36094</xdr:rowOff>
    </xdr:from>
    <xdr:to>
      <xdr:col>55</xdr:col>
      <xdr:colOff>50800</xdr:colOff>
      <xdr:row>37</xdr:row>
      <xdr:rowOff>137694</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10426700" y="637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128041</xdr:rowOff>
    </xdr:from>
    <xdr:to>
      <xdr:col>50</xdr:col>
      <xdr:colOff>114300</xdr:colOff>
      <xdr:row>38</xdr:row>
      <xdr:rowOff>129184</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8750300" y="6643141"/>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12548</xdr:rowOff>
    </xdr:from>
    <xdr:to>
      <xdr:col>50</xdr:col>
      <xdr:colOff>165100</xdr:colOff>
      <xdr:row>37</xdr:row>
      <xdr:rowOff>114148</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9588500" y="635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130675</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9404428" y="6131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125526</xdr:rowOff>
    </xdr:from>
    <xdr:to>
      <xdr:col>45</xdr:col>
      <xdr:colOff>177800</xdr:colOff>
      <xdr:row>38</xdr:row>
      <xdr:rowOff>128041</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a:off x="7861300" y="6640626"/>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119990</xdr:rowOff>
    </xdr:from>
    <xdr:to>
      <xdr:col>46</xdr:col>
      <xdr:colOff>38100</xdr:colOff>
      <xdr:row>37</xdr:row>
      <xdr:rowOff>50140</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8699500" y="6292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66667</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15428" y="6067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125299</xdr:rowOff>
    </xdr:from>
    <xdr:to>
      <xdr:col>41</xdr:col>
      <xdr:colOff>50800</xdr:colOff>
      <xdr:row>38</xdr:row>
      <xdr:rowOff>125526</xdr:rowOff>
    </xdr:to>
    <xdr:cxnSp macro="">
      <xdr:nvCxnSpPr>
        <xdr:cNvPr id="306" name="直線コネクタ 305">
          <a:extLst>
            <a:ext uri="{FF2B5EF4-FFF2-40B4-BE49-F238E27FC236}">
              <a16:creationId xmlns:a16="http://schemas.microsoft.com/office/drawing/2014/main" id="{00000000-0008-0000-0700-000032010000}"/>
            </a:ext>
          </a:extLst>
        </xdr:cNvPr>
        <xdr:cNvCxnSpPr/>
      </xdr:nvCxnSpPr>
      <xdr:spPr>
        <a:xfrm>
          <a:off x="6972300" y="6640399"/>
          <a:ext cx="889000" cy="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102844</xdr:rowOff>
    </xdr:from>
    <xdr:to>
      <xdr:col>41</xdr:col>
      <xdr:colOff>101600</xdr:colOff>
      <xdr:row>37</xdr:row>
      <xdr:rowOff>32994</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7810500" y="627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49521</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26428" y="6050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98044</xdr:rowOff>
    </xdr:from>
    <xdr:to>
      <xdr:col>36</xdr:col>
      <xdr:colOff>165100</xdr:colOff>
      <xdr:row>37</xdr:row>
      <xdr:rowOff>28194</xdr:rowOff>
    </xdr:to>
    <xdr:sp macro="" textlink="">
      <xdr:nvSpPr>
        <xdr:cNvPr id="309" name="フローチャート: 判断 308">
          <a:extLst>
            <a:ext uri="{FF2B5EF4-FFF2-40B4-BE49-F238E27FC236}">
              <a16:creationId xmlns:a16="http://schemas.microsoft.com/office/drawing/2014/main" id="{00000000-0008-0000-0700-000035010000}"/>
            </a:ext>
          </a:extLst>
        </xdr:cNvPr>
        <xdr:cNvSpPr/>
      </xdr:nvSpPr>
      <xdr:spPr>
        <a:xfrm>
          <a:off x="6921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44721</xdr:rowOff>
    </xdr:from>
    <xdr:ext cx="469744"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37428" y="6045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78842</xdr:rowOff>
    </xdr:from>
    <xdr:to>
      <xdr:col>55</xdr:col>
      <xdr:colOff>50800</xdr:colOff>
      <xdr:row>39</xdr:row>
      <xdr:rowOff>8992</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10426700" y="6593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165219</xdr:rowOff>
    </xdr:from>
    <xdr:ext cx="313932" cy="259045"/>
    <xdr:sp macro="" textlink="">
      <xdr:nvSpPr>
        <xdr:cNvPr id="317" name="労働費該当値テキスト">
          <a:extLst>
            <a:ext uri="{FF2B5EF4-FFF2-40B4-BE49-F238E27FC236}">
              <a16:creationId xmlns:a16="http://schemas.microsoft.com/office/drawing/2014/main" id="{00000000-0008-0000-0700-00003D010000}"/>
            </a:ext>
          </a:extLst>
        </xdr:cNvPr>
        <xdr:cNvSpPr txBox="1"/>
      </xdr:nvSpPr>
      <xdr:spPr>
        <a:xfrm>
          <a:off x="10528300" y="65088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78384</xdr:rowOff>
    </xdr:from>
    <xdr:to>
      <xdr:col>50</xdr:col>
      <xdr:colOff>165100</xdr:colOff>
      <xdr:row>39</xdr:row>
      <xdr:rowOff>8534</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9588500" y="659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38</xdr:row>
      <xdr:rowOff>171111</xdr:rowOff>
    </xdr:from>
    <xdr:ext cx="313932"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9482333" y="66862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77241</xdr:rowOff>
    </xdr:from>
    <xdr:to>
      <xdr:col>46</xdr:col>
      <xdr:colOff>38100</xdr:colOff>
      <xdr:row>39</xdr:row>
      <xdr:rowOff>7391</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8699500" y="6592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38</xdr:row>
      <xdr:rowOff>169968</xdr:rowOff>
    </xdr:from>
    <xdr:ext cx="313932"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8593333" y="66850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74726</xdr:rowOff>
    </xdr:from>
    <xdr:to>
      <xdr:col>41</xdr:col>
      <xdr:colOff>101600</xdr:colOff>
      <xdr:row>39</xdr:row>
      <xdr:rowOff>4876</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7810500" y="658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38</xdr:row>
      <xdr:rowOff>167453</xdr:rowOff>
    </xdr:from>
    <xdr:ext cx="313932"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7704333" y="6682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74499</xdr:rowOff>
    </xdr:from>
    <xdr:to>
      <xdr:col>36</xdr:col>
      <xdr:colOff>165100</xdr:colOff>
      <xdr:row>39</xdr:row>
      <xdr:rowOff>4649</xdr:rowOff>
    </xdr:to>
    <xdr:sp macro="" textlink="">
      <xdr:nvSpPr>
        <xdr:cNvPr id="324" name="楕円 323">
          <a:extLst>
            <a:ext uri="{FF2B5EF4-FFF2-40B4-BE49-F238E27FC236}">
              <a16:creationId xmlns:a16="http://schemas.microsoft.com/office/drawing/2014/main" id="{00000000-0008-0000-0700-000044010000}"/>
            </a:ext>
          </a:extLst>
        </xdr:cNvPr>
        <xdr:cNvSpPr/>
      </xdr:nvSpPr>
      <xdr:spPr>
        <a:xfrm>
          <a:off x="6921500" y="6589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38</xdr:row>
      <xdr:rowOff>167226</xdr:rowOff>
    </xdr:from>
    <xdr:ext cx="313932" cy="259045"/>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815333" y="66823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a:extLst>
            <a:ext uri="{FF2B5EF4-FFF2-40B4-BE49-F238E27FC236}">
              <a16:creationId xmlns:a16="http://schemas.microsoft.com/office/drawing/2014/main" id="{00000000-0008-0000-0700-00004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a:extLst>
            <a:ext uri="{FF2B5EF4-FFF2-40B4-BE49-F238E27FC236}">
              <a16:creationId xmlns:a16="http://schemas.microsoft.com/office/drawing/2014/main" id="{00000000-0008-0000-07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67234</xdr:rowOff>
    </xdr:from>
    <xdr:to>
      <xdr:col>54</xdr:col>
      <xdr:colOff>189865</xdr:colOff>
      <xdr:row>58</xdr:row>
      <xdr:rowOff>113434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10475595" y="8811184"/>
          <a:ext cx="1270" cy="124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117261</xdr:rowOff>
    </xdr:from>
    <xdr:ext cx="469744" cy="259045"/>
    <xdr:sp macro="" textlink="">
      <xdr:nvSpPr>
        <xdr:cNvPr id="348" name="農林水産業費最小値テキスト">
          <a:extLst>
            <a:ext uri="{FF2B5EF4-FFF2-40B4-BE49-F238E27FC236}">
              <a16:creationId xmlns:a16="http://schemas.microsoft.com/office/drawing/2014/main" id="{00000000-0008-0000-0700-00005C010000}"/>
            </a:ext>
          </a:extLst>
        </xdr:cNvPr>
        <xdr:cNvSpPr txBox="1"/>
      </xdr:nvSpPr>
      <xdr:spPr>
        <a:xfrm>
          <a:off x="10528300" y="10061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113434</xdr:rowOff>
    </xdr:from>
    <xdr:to>
      <xdr:col>55</xdr:col>
      <xdr:colOff>88900</xdr:colOff>
      <xdr:row>58</xdr:row>
      <xdr:rowOff>113434</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10057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13911</xdr:rowOff>
    </xdr:from>
    <xdr:ext cx="534377" cy="259045"/>
    <xdr:sp macro="" textlink="">
      <xdr:nvSpPr>
        <xdr:cNvPr id="350" name="農林水産業費最大値テキスト">
          <a:extLst>
            <a:ext uri="{FF2B5EF4-FFF2-40B4-BE49-F238E27FC236}">
              <a16:creationId xmlns:a16="http://schemas.microsoft.com/office/drawing/2014/main" id="{00000000-0008-0000-0700-00005E010000}"/>
            </a:ext>
          </a:extLst>
        </xdr:cNvPr>
        <xdr:cNvSpPr txBox="1"/>
      </xdr:nvSpPr>
      <xdr:spPr>
        <a:xfrm>
          <a:off x="10528300" y="858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55,670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67234</xdr:rowOff>
    </xdr:from>
    <xdr:to>
      <xdr:col>55</xdr:col>
      <xdr:colOff>88900</xdr:colOff>
      <xdr:row>51</xdr:row>
      <xdr:rowOff>67234</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8811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59279</xdr:rowOff>
    </xdr:from>
    <xdr:to>
      <xdr:col>55</xdr:col>
      <xdr:colOff>0</xdr:colOff>
      <xdr:row>57</xdr:row>
      <xdr:rowOff>59736</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9639300" y="9831929"/>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152879</xdr:rowOff>
    </xdr:from>
    <xdr:ext cx="534377" cy="259045"/>
    <xdr:sp macro="" textlink="">
      <xdr:nvSpPr>
        <xdr:cNvPr id="353" name="農林水産業費平均値テキスト">
          <a:extLst>
            <a:ext uri="{FF2B5EF4-FFF2-40B4-BE49-F238E27FC236}">
              <a16:creationId xmlns:a16="http://schemas.microsoft.com/office/drawing/2014/main" id="{00000000-0008-0000-0700-000061010000}"/>
            </a:ext>
          </a:extLst>
        </xdr:cNvPr>
        <xdr:cNvSpPr txBox="1"/>
      </xdr:nvSpPr>
      <xdr:spPr>
        <a:xfrm>
          <a:off x="10528300" y="9411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130002</xdr:rowOff>
    </xdr:from>
    <xdr:to>
      <xdr:col>55</xdr:col>
      <xdr:colOff>50800</xdr:colOff>
      <xdr:row>56</xdr:row>
      <xdr:rowOff>60152</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10426700" y="955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18428</xdr:rowOff>
    </xdr:from>
    <xdr:to>
      <xdr:col>50</xdr:col>
      <xdr:colOff>114300</xdr:colOff>
      <xdr:row>57</xdr:row>
      <xdr:rowOff>59279</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8750300" y="9791078"/>
          <a:ext cx="889000" cy="40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119830</xdr:rowOff>
    </xdr:from>
    <xdr:to>
      <xdr:col>50</xdr:col>
      <xdr:colOff>165100</xdr:colOff>
      <xdr:row>56</xdr:row>
      <xdr:rowOff>49980</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9588500" y="954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66507</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372111" y="932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18428</xdr:rowOff>
    </xdr:from>
    <xdr:to>
      <xdr:col>45</xdr:col>
      <xdr:colOff>177800</xdr:colOff>
      <xdr:row>57</xdr:row>
      <xdr:rowOff>65291</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7861300" y="9791078"/>
          <a:ext cx="889000" cy="46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121772</xdr:rowOff>
    </xdr:from>
    <xdr:to>
      <xdr:col>46</xdr:col>
      <xdr:colOff>38100</xdr:colOff>
      <xdr:row>57</xdr:row>
      <xdr:rowOff>51922</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8699500" y="972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68449</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483111" y="949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41539</xdr:rowOff>
    </xdr:from>
    <xdr:to>
      <xdr:col>41</xdr:col>
      <xdr:colOff>50800</xdr:colOff>
      <xdr:row>57</xdr:row>
      <xdr:rowOff>65291</xdr:rowOff>
    </xdr:to>
    <xdr:cxnSp macro="">
      <xdr:nvCxnSpPr>
        <xdr:cNvPr id="361" name="直線コネクタ 360">
          <a:extLst>
            <a:ext uri="{FF2B5EF4-FFF2-40B4-BE49-F238E27FC236}">
              <a16:creationId xmlns:a16="http://schemas.microsoft.com/office/drawing/2014/main" id="{00000000-0008-0000-0700-000069010000}"/>
            </a:ext>
          </a:extLst>
        </xdr:cNvPr>
        <xdr:cNvCxnSpPr/>
      </xdr:nvCxnSpPr>
      <xdr:spPr>
        <a:xfrm>
          <a:off x="6972300" y="9814189"/>
          <a:ext cx="889000" cy="23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139581</xdr:rowOff>
    </xdr:from>
    <xdr:to>
      <xdr:col>41</xdr:col>
      <xdr:colOff>101600</xdr:colOff>
      <xdr:row>57</xdr:row>
      <xdr:rowOff>69731</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7810500" y="9740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86258</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594111" y="9516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144564</xdr:rowOff>
    </xdr:from>
    <xdr:to>
      <xdr:col>36</xdr:col>
      <xdr:colOff>165100</xdr:colOff>
      <xdr:row>57</xdr:row>
      <xdr:rowOff>74714</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6921500" y="974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91241</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05111" y="9520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8936</xdr:rowOff>
    </xdr:from>
    <xdr:to>
      <xdr:col>55</xdr:col>
      <xdr:colOff>50800</xdr:colOff>
      <xdr:row>57</xdr:row>
      <xdr:rowOff>110536</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10426700" y="978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158813</xdr:rowOff>
    </xdr:from>
    <xdr:ext cx="534377" cy="259045"/>
    <xdr:sp macro="" textlink="">
      <xdr:nvSpPr>
        <xdr:cNvPr id="372" name="農林水産業費該当値テキスト">
          <a:extLst>
            <a:ext uri="{FF2B5EF4-FFF2-40B4-BE49-F238E27FC236}">
              <a16:creationId xmlns:a16="http://schemas.microsoft.com/office/drawing/2014/main" id="{00000000-0008-0000-0700-000074010000}"/>
            </a:ext>
          </a:extLst>
        </xdr:cNvPr>
        <xdr:cNvSpPr txBox="1"/>
      </xdr:nvSpPr>
      <xdr:spPr>
        <a:xfrm>
          <a:off x="10528300" y="976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8479</xdr:rowOff>
    </xdr:from>
    <xdr:to>
      <xdr:col>50</xdr:col>
      <xdr:colOff>165100</xdr:colOff>
      <xdr:row>57</xdr:row>
      <xdr:rowOff>110079</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9588500" y="978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101206</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9372111" y="9873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139078</xdr:rowOff>
    </xdr:from>
    <xdr:to>
      <xdr:col>46</xdr:col>
      <xdr:colOff>38100</xdr:colOff>
      <xdr:row>57</xdr:row>
      <xdr:rowOff>69228</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8699500" y="974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60355</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8483111" y="983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14491</xdr:rowOff>
    </xdr:from>
    <xdr:to>
      <xdr:col>41</xdr:col>
      <xdr:colOff>101600</xdr:colOff>
      <xdr:row>57</xdr:row>
      <xdr:rowOff>116091</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7810500" y="9787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107218</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7594111" y="9879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162189</xdr:rowOff>
    </xdr:from>
    <xdr:to>
      <xdr:col>36</xdr:col>
      <xdr:colOff>165100</xdr:colOff>
      <xdr:row>57</xdr:row>
      <xdr:rowOff>92339</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6921500" y="976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83466</xdr:rowOff>
    </xdr:from>
    <xdr:ext cx="534377"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705111" y="9856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17719</xdr:rowOff>
    </xdr:from>
    <xdr:to>
      <xdr:col>54</xdr:col>
      <xdr:colOff>189865</xdr:colOff>
      <xdr:row>78</xdr:row>
      <xdr:rowOff>90117</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5595" y="12019219"/>
          <a:ext cx="1270" cy="1443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93944</xdr:rowOff>
    </xdr:from>
    <xdr:ext cx="469744" cy="259045"/>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8300" y="1346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90117</xdr:rowOff>
    </xdr:from>
    <xdr:to>
      <xdr:col>55</xdr:col>
      <xdr:colOff>88900</xdr:colOff>
      <xdr:row>78</xdr:row>
      <xdr:rowOff>90117</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3463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135846</xdr:rowOff>
    </xdr:from>
    <xdr:ext cx="534377" cy="259045"/>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8300" y="11794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65,336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17719</xdr:rowOff>
    </xdr:from>
    <xdr:to>
      <xdr:col>55</xdr:col>
      <xdr:colOff>88900</xdr:colOff>
      <xdr:row>70</xdr:row>
      <xdr:rowOff>17719</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2019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156068</xdr:rowOff>
    </xdr:from>
    <xdr:to>
      <xdr:col>55</xdr:col>
      <xdr:colOff>0</xdr:colOff>
      <xdr:row>76</xdr:row>
      <xdr:rowOff>161599</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9639300" y="13186268"/>
          <a:ext cx="838200" cy="5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121310</xdr:rowOff>
    </xdr:from>
    <xdr:ext cx="534377" cy="259045"/>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8300" y="12808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98433</xdr:rowOff>
    </xdr:from>
    <xdr:to>
      <xdr:col>55</xdr:col>
      <xdr:colOff>50800</xdr:colOff>
      <xdr:row>76</xdr:row>
      <xdr:rowOff>28583</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10426700" y="12957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161599</xdr:rowOff>
    </xdr:from>
    <xdr:to>
      <xdr:col>50</xdr:col>
      <xdr:colOff>114300</xdr:colOff>
      <xdr:row>77</xdr:row>
      <xdr:rowOff>79053</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8750300" y="13191799"/>
          <a:ext cx="889000" cy="88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80328</xdr:rowOff>
    </xdr:from>
    <xdr:to>
      <xdr:col>50</xdr:col>
      <xdr:colOff>165100</xdr:colOff>
      <xdr:row>76</xdr:row>
      <xdr:rowOff>10477</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588500" y="1293907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27005</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372111" y="12714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79053</xdr:rowOff>
    </xdr:from>
    <xdr:to>
      <xdr:col>45</xdr:col>
      <xdr:colOff>177800</xdr:colOff>
      <xdr:row>77</xdr:row>
      <xdr:rowOff>123013</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7861300" y="13280703"/>
          <a:ext cx="889000" cy="43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152177</xdr:rowOff>
    </xdr:from>
    <xdr:to>
      <xdr:col>46</xdr:col>
      <xdr:colOff>38100</xdr:colOff>
      <xdr:row>77</xdr:row>
      <xdr:rowOff>82327</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6995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98854</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483111" y="1295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85841</xdr:rowOff>
    </xdr:from>
    <xdr:to>
      <xdr:col>41</xdr:col>
      <xdr:colOff>50800</xdr:colOff>
      <xdr:row>77</xdr:row>
      <xdr:rowOff>123013</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a:off x="6972300" y="13287491"/>
          <a:ext cx="889000" cy="37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167287</xdr:rowOff>
    </xdr:from>
    <xdr:to>
      <xdr:col>41</xdr:col>
      <xdr:colOff>101600</xdr:colOff>
      <xdr:row>77</xdr:row>
      <xdr:rowOff>97437</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810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113964</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594111" y="1297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156063</xdr:rowOff>
    </xdr:from>
    <xdr:to>
      <xdr:col>36</xdr:col>
      <xdr:colOff>165100</xdr:colOff>
      <xdr:row>77</xdr:row>
      <xdr:rowOff>86213</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6921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102740</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05111" y="1296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105268</xdr:rowOff>
    </xdr:from>
    <xdr:to>
      <xdr:col>55</xdr:col>
      <xdr:colOff>50800</xdr:colOff>
      <xdr:row>77</xdr:row>
      <xdr:rowOff>35418</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10426700" y="13135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83695</xdr:rowOff>
    </xdr:from>
    <xdr:ext cx="534377" cy="259045"/>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8300" y="1311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110799</xdr:rowOff>
    </xdr:from>
    <xdr:to>
      <xdr:col>50</xdr:col>
      <xdr:colOff>165100</xdr:colOff>
      <xdr:row>77</xdr:row>
      <xdr:rowOff>40949</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588500" y="13140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32076</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372111" y="13233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28253</xdr:rowOff>
    </xdr:from>
    <xdr:to>
      <xdr:col>46</xdr:col>
      <xdr:colOff>38100</xdr:colOff>
      <xdr:row>77</xdr:row>
      <xdr:rowOff>129853</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699500" y="13229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120980</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483111" y="13322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72213</xdr:rowOff>
    </xdr:from>
    <xdr:to>
      <xdr:col>41</xdr:col>
      <xdr:colOff>101600</xdr:colOff>
      <xdr:row>78</xdr:row>
      <xdr:rowOff>2363</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810500" y="1327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164940</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626428" y="13366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35041</xdr:rowOff>
    </xdr:from>
    <xdr:to>
      <xdr:col>36</xdr:col>
      <xdr:colOff>165100</xdr:colOff>
      <xdr:row>77</xdr:row>
      <xdr:rowOff>136641</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6921500" y="1323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127768</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737428" y="13329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a:extLst>
            <a:ext uri="{FF2B5EF4-FFF2-40B4-BE49-F238E27FC236}">
              <a16:creationId xmlns:a16="http://schemas.microsoft.com/office/drawing/2014/main" id="{00000000-0008-0000-07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134443</xdr:rowOff>
    </xdr:from>
    <xdr:to>
      <xdr:col>54</xdr:col>
      <xdr:colOff>189865</xdr:colOff>
      <xdr:row>98</xdr:row>
      <xdr:rowOff>144729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10475595" y="15393493"/>
          <a:ext cx="1270" cy="1553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148556</xdr:rowOff>
    </xdr:from>
    <xdr:ext cx="534377" cy="259045"/>
    <xdr:sp macro="" textlink="">
      <xdr:nvSpPr>
        <xdr:cNvPr id="463" name="土木費最小値テキスト">
          <a:extLst>
            <a:ext uri="{FF2B5EF4-FFF2-40B4-BE49-F238E27FC236}">
              <a16:creationId xmlns:a16="http://schemas.microsoft.com/office/drawing/2014/main" id="{00000000-0008-0000-0700-0000CF010000}"/>
            </a:ext>
          </a:extLst>
        </xdr:cNvPr>
        <xdr:cNvSpPr txBox="1"/>
      </xdr:nvSpPr>
      <xdr:spPr>
        <a:xfrm>
          <a:off x="10528300" y="16950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144729</xdr:rowOff>
    </xdr:from>
    <xdr:to>
      <xdr:col>55</xdr:col>
      <xdr:colOff>88900</xdr:colOff>
      <xdr:row>98</xdr:row>
      <xdr:rowOff>144729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6946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81120</xdr:rowOff>
    </xdr:from>
    <xdr:ext cx="599010" cy="259045"/>
    <xdr:sp macro="" textlink="">
      <xdr:nvSpPr>
        <xdr:cNvPr id="465" name="土木費最大値テキスト">
          <a:extLst>
            <a:ext uri="{FF2B5EF4-FFF2-40B4-BE49-F238E27FC236}">
              <a16:creationId xmlns:a16="http://schemas.microsoft.com/office/drawing/2014/main" id="{00000000-0008-0000-0700-0000D1010000}"/>
            </a:ext>
          </a:extLst>
        </xdr:cNvPr>
        <xdr:cNvSpPr txBox="1"/>
      </xdr:nvSpPr>
      <xdr:spPr>
        <a:xfrm>
          <a:off x="10528300" y="15168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122,822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134443</xdr:rowOff>
    </xdr:from>
    <xdr:to>
      <xdr:col>55</xdr:col>
      <xdr:colOff>88900</xdr:colOff>
      <xdr:row>89</xdr:row>
      <xdr:rowOff>134443</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5393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61159</xdr:rowOff>
    </xdr:from>
    <xdr:to>
      <xdr:col>55</xdr:col>
      <xdr:colOff>0</xdr:colOff>
      <xdr:row>97</xdr:row>
      <xdr:rowOff>68997</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9639300" y="16691809"/>
          <a:ext cx="838200" cy="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107450</xdr:rowOff>
    </xdr:from>
    <xdr:ext cx="534377" cy="259045"/>
    <xdr:sp macro="" textlink="">
      <xdr:nvSpPr>
        <xdr:cNvPr id="468" name="土木費平均値テキスト">
          <a:extLst>
            <a:ext uri="{FF2B5EF4-FFF2-40B4-BE49-F238E27FC236}">
              <a16:creationId xmlns:a16="http://schemas.microsoft.com/office/drawing/2014/main" id="{00000000-0008-0000-0700-0000D4010000}"/>
            </a:ext>
          </a:extLst>
        </xdr:cNvPr>
        <xdr:cNvSpPr txBox="1"/>
      </xdr:nvSpPr>
      <xdr:spPr>
        <a:xfrm>
          <a:off x="10528300" y="16223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84573</xdr:rowOff>
    </xdr:from>
    <xdr:to>
      <xdr:col>55</xdr:col>
      <xdr:colOff>50800</xdr:colOff>
      <xdr:row>96</xdr:row>
      <xdr:rowOff>14723</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10426700" y="1637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68997</xdr:rowOff>
    </xdr:from>
    <xdr:to>
      <xdr:col>50</xdr:col>
      <xdr:colOff>114300</xdr:colOff>
      <xdr:row>98</xdr:row>
      <xdr:rowOff>38790</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8750300" y="16699647"/>
          <a:ext cx="889000" cy="141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68653</xdr:rowOff>
    </xdr:from>
    <xdr:to>
      <xdr:col>50</xdr:col>
      <xdr:colOff>165100</xdr:colOff>
      <xdr:row>95</xdr:row>
      <xdr:rowOff>170253</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9588500" y="1635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15330</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372111" y="16131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38790</xdr:rowOff>
    </xdr:from>
    <xdr:to>
      <xdr:col>45</xdr:col>
      <xdr:colOff>177800</xdr:colOff>
      <xdr:row>98</xdr:row>
      <xdr:rowOff>135471</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7861300" y="16840890"/>
          <a:ext cx="889000" cy="9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170723</xdr:rowOff>
    </xdr:from>
    <xdr:to>
      <xdr:col>46</xdr:col>
      <xdr:colOff>38100</xdr:colOff>
      <xdr:row>97</xdr:row>
      <xdr:rowOff>100873</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8699500" y="16629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117400</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83111" y="16405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31849</xdr:rowOff>
    </xdr:from>
    <xdr:to>
      <xdr:col>41</xdr:col>
      <xdr:colOff>50800</xdr:colOff>
      <xdr:row>98</xdr:row>
      <xdr:rowOff>135471</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a:off x="6972300" y="16833949"/>
          <a:ext cx="889000" cy="10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6294</xdr:rowOff>
    </xdr:from>
    <xdr:to>
      <xdr:col>41</xdr:col>
      <xdr:colOff>101600</xdr:colOff>
      <xdr:row>97</xdr:row>
      <xdr:rowOff>107894</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7810500" y="16636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124421</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594111" y="1641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158085</xdr:rowOff>
    </xdr:from>
    <xdr:to>
      <xdr:col>36</xdr:col>
      <xdr:colOff>165100</xdr:colOff>
      <xdr:row>97</xdr:row>
      <xdr:rowOff>88235</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6921500" y="1661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104762</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05111" y="16392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10359</xdr:rowOff>
    </xdr:from>
    <xdr:to>
      <xdr:col>55</xdr:col>
      <xdr:colOff>50800</xdr:colOff>
      <xdr:row>97</xdr:row>
      <xdr:rowOff>111959</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10426700" y="16641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160236</xdr:rowOff>
    </xdr:from>
    <xdr:ext cx="534377" cy="259045"/>
    <xdr:sp macro="" textlink="">
      <xdr:nvSpPr>
        <xdr:cNvPr id="487" name="土木費該当値テキスト">
          <a:extLst>
            <a:ext uri="{FF2B5EF4-FFF2-40B4-BE49-F238E27FC236}">
              <a16:creationId xmlns:a16="http://schemas.microsoft.com/office/drawing/2014/main" id="{00000000-0008-0000-0700-0000E7010000}"/>
            </a:ext>
          </a:extLst>
        </xdr:cNvPr>
        <xdr:cNvSpPr txBox="1"/>
      </xdr:nvSpPr>
      <xdr:spPr>
        <a:xfrm>
          <a:off x="10528300" y="16619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18197</xdr:rowOff>
    </xdr:from>
    <xdr:to>
      <xdr:col>50</xdr:col>
      <xdr:colOff>165100</xdr:colOff>
      <xdr:row>97</xdr:row>
      <xdr:rowOff>119797</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9588500" y="1664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110924</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9372111" y="16741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159440</xdr:rowOff>
    </xdr:from>
    <xdr:to>
      <xdr:col>46</xdr:col>
      <xdr:colOff>38100</xdr:colOff>
      <xdr:row>98</xdr:row>
      <xdr:rowOff>89590</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8699500" y="1679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80717</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8483111" y="16882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84671</xdr:rowOff>
    </xdr:from>
    <xdr:to>
      <xdr:col>41</xdr:col>
      <xdr:colOff>101600</xdr:colOff>
      <xdr:row>99</xdr:row>
      <xdr:rowOff>14821</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7810500" y="1688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5948</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7594111" y="16979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152499</xdr:rowOff>
    </xdr:from>
    <xdr:to>
      <xdr:col>36</xdr:col>
      <xdr:colOff>165100</xdr:colOff>
      <xdr:row>98</xdr:row>
      <xdr:rowOff>82649</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6921500" y="1678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73776</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6705111" y="16875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a:extLst>
            <a:ext uri="{FF2B5EF4-FFF2-40B4-BE49-F238E27FC236}">
              <a16:creationId xmlns:a16="http://schemas.microsoft.com/office/drawing/2014/main" id="{00000000-0008-0000-07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40853</xdr:rowOff>
    </xdr:from>
    <xdr:to>
      <xdr:col>85</xdr:col>
      <xdr:colOff>126364</xdr:colOff>
      <xdr:row>38</xdr:row>
      <xdr:rowOff>131287</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6317595" y="5184353"/>
          <a:ext cx="1269" cy="1462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135114</xdr:rowOff>
    </xdr:from>
    <xdr:ext cx="534377" cy="259045"/>
    <xdr:sp macro="" textlink="">
      <xdr:nvSpPr>
        <xdr:cNvPr id="519" name="消防費最小値テキスト">
          <a:extLst>
            <a:ext uri="{FF2B5EF4-FFF2-40B4-BE49-F238E27FC236}">
              <a16:creationId xmlns:a16="http://schemas.microsoft.com/office/drawing/2014/main" id="{00000000-0008-0000-0700-000007020000}"/>
            </a:ext>
          </a:extLst>
        </xdr:cNvPr>
        <xdr:cNvSpPr txBox="1"/>
      </xdr:nvSpPr>
      <xdr:spPr>
        <a:xfrm>
          <a:off x="16370300" y="665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131287</xdr:rowOff>
    </xdr:from>
    <xdr:to>
      <xdr:col>86</xdr:col>
      <xdr:colOff>25400</xdr:colOff>
      <xdr:row>38</xdr:row>
      <xdr:rowOff>131287</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664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158980</xdr:rowOff>
    </xdr:from>
    <xdr:ext cx="534377" cy="259045"/>
    <xdr:sp macro="" textlink="">
      <xdr:nvSpPr>
        <xdr:cNvPr id="521" name="消防費最大値テキスト">
          <a:extLst>
            <a:ext uri="{FF2B5EF4-FFF2-40B4-BE49-F238E27FC236}">
              <a16:creationId xmlns:a16="http://schemas.microsoft.com/office/drawing/2014/main" id="{00000000-0008-0000-0700-000009020000}"/>
            </a:ext>
          </a:extLst>
        </xdr:cNvPr>
        <xdr:cNvSpPr txBox="1"/>
      </xdr:nvSpPr>
      <xdr:spPr>
        <a:xfrm>
          <a:off x="16370300" y="495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40853</xdr:rowOff>
    </xdr:from>
    <xdr:to>
      <xdr:col>86</xdr:col>
      <xdr:colOff>25400</xdr:colOff>
      <xdr:row>30</xdr:row>
      <xdr:rowOff>40853</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5184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171293</xdr:rowOff>
    </xdr:from>
    <xdr:to>
      <xdr:col>85</xdr:col>
      <xdr:colOff>127000</xdr:colOff>
      <xdr:row>36</xdr:row>
      <xdr:rowOff>124795</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5481300" y="6000593"/>
          <a:ext cx="838200" cy="296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101444</xdr:rowOff>
    </xdr:from>
    <xdr:ext cx="534377" cy="259045"/>
    <xdr:sp macro="" textlink="">
      <xdr:nvSpPr>
        <xdr:cNvPr id="524" name="消防費平均値テキスト">
          <a:extLst>
            <a:ext uri="{FF2B5EF4-FFF2-40B4-BE49-F238E27FC236}">
              <a16:creationId xmlns:a16="http://schemas.microsoft.com/office/drawing/2014/main" id="{00000000-0008-0000-0700-00000C020000}"/>
            </a:ext>
          </a:extLst>
        </xdr:cNvPr>
        <xdr:cNvSpPr txBox="1"/>
      </xdr:nvSpPr>
      <xdr:spPr>
        <a:xfrm>
          <a:off x="16370300" y="5930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78567</xdr:rowOff>
    </xdr:from>
    <xdr:to>
      <xdr:col>85</xdr:col>
      <xdr:colOff>177800</xdr:colOff>
      <xdr:row>36</xdr:row>
      <xdr:rowOff>8717</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6268700" y="6079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134122</xdr:rowOff>
    </xdr:from>
    <xdr:to>
      <xdr:col>81</xdr:col>
      <xdr:colOff>50800</xdr:colOff>
      <xdr:row>34</xdr:row>
      <xdr:rowOff>171293</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4592300" y="5963422"/>
          <a:ext cx="889000" cy="37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39660</xdr:rowOff>
    </xdr:from>
    <xdr:to>
      <xdr:col>81</xdr:col>
      <xdr:colOff>101600</xdr:colOff>
      <xdr:row>35</xdr:row>
      <xdr:rowOff>141260</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5430500" y="604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132387</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14111" y="6133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134122</xdr:rowOff>
    </xdr:from>
    <xdr:to>
      <xdr:col>76</xdr:col>
      <xdr:colOff>114300</xdr:colOff>
      <xdr:row>35</xdr:row>
      <xdr:rowOff>87168</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3703300" y="5963422"/>
          <a:ext cx="889000" cy="12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126253</xdr:rowOff>
    </xdr:from>
    <xdr:to>
      <xdr:col>76</xdr:col>
      <xdr:colOff>165100</xdr:colOff>
      <xdr:row>37</xdr:row>
      <xdr:rowOff>56403</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45415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47530</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325111" y="639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87168</xdr:rowOff>
    </xdr:from>
    <xdr:to>
      <xdr:col>71</xdr:col>
      <xdr:colOff>177800</xdr:colOff>
      <xdr:row>36</xdr:row>
      <xdr:rowOff>22017</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flipV="1">
          <a:off x="12814300" y="6087918"/>
          <a:ext cx="889000" cy="106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158349</xdr:rowOff>
    </xdr:from>
    <xdr:to>
      <xdr:col>72</xdr:col>
      <xdr:colOff>38100</xdr:colOff>
      <xdr:row>37</xdr:row>
      <xdr:rowOff>88499</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3652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79626</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642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158669</xdr:rowOff>
    </xdr:from>
    <xdr:to>
      <xdr:col>67</xdr:col>
      <xdr:colOff>101600</xdr:colOff>
      <xdr:row>37</xdr:row>
      <xdr:rowOff>88819</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2763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79946</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642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73995</xdr:rowOff>
    </xdr:from>
    <xdr:to>
      <xdr:col>85</xdr:col>
      <xdr:colOff>177800</xdr:colOff>
      <xdr:row>37</xdr:row>
      <xdr:rowOff>4145</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6268700" y="624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52422</xdr:rowOff>
    </xdr:from>
    <xdr:ext cx="534377" cy="259045"/>
    <xdr:sp macro="" textlink="">
      <xdr:nvSpPr>
        <xdr:cNvPr id="543" name="消防費該当値テキスト">
          <a:extLst>
            <a:ext uri="{FF2B5EF4-FFF2-40B4-BE49-F238E27FC236}">
              <a16:creationId xmlns:a16="http://schemas.microsoft.com/office/drawing/2014/main" id="{00000000-0008-0000-0700-00001F020000}"/>
            </a:ext>
          </a:extLst>
        </xdr:cNvPr>
        <xdr:cNvSpPr txBox="1"/>
      </xdr:nvSpPr>
      <xdr:spPr>
        <a:xfrm>
          <a:off x="16370300" y="6224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120493</xdr:rowOff>
    </xdr:from>
    <xdr:to>
      <xdr:col>81</xdr:col>
      <xdr:colOff>101600</xdr:colOff>
      <xdr:row>35</xdr:row>
      <xdr:rowOff>50643</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5430500" y="594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67170</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14111" y="5725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83322</xdr:rowOff>
    </xdr:from>
    <xdr:to>
      <xdr:col>76</xdr:col>
      <xdr:colOff>165100</xdr:colOff>
      <xdr:row>35</xdr:row>
      <xdr:rowOff>13472</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4541500" y="591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29999</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325111" y="5687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36368</xdr:rowOff>
    </xdr:from>
    <xdr:to>
      <xdr:col>72</xdr:col>
      <xdr:colOff>38100</xdr:colOff>
      <xdr:row>35</xdr:row>
      <xdr:rowOff>137968</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3652500" y="6037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154495</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3436111" y="5812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142667</xdr:rowOff>
    </xdr:from>
    <xdr:to>
      <xdr:col>67</xdr:col>
      <xdr:colOff>101600</xdr:colOff>
      <xdr:row>36</xdr:row>
      <xdr:rowOff>72817</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2763500" y="6143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89344</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547111" y="5918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a:extLst>
            <a:ext uri="{FF2B5EF4-FFF2-40B4-BE49-F238E27FC236}">
              <a16:creationId xmlns:a16="http://schemas.microsoft.com/office/drawing/2014/main" id="{00000000-0008-0000-0700-00004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139885</xdr:rowOff>
    </xdr:from>
    <xdr:to>
      <xdr:col>85</xdr:col>
      <xdr:colOff>126364</xdr:colOff>
      <xdr:row>59</xdr:row>
      <xdr:rowOff>113585</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6317595" y="8712385"/>
          <a:ext cx="1269" cy="1516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117412</xdr:rowOff>
    </xdr:from>
    <xdr:ext cx="534377" cy="259045"/>
    <xdr:sp macro="" textlink="">
      <xdr:nvSpPr>
        <xdr:cNvPr id="579" name="教育費最小値テキスト">
          <a:extLst>
            <a:ext uri="{FF2B5EF4-FFF2-40B4-BE49-F238E27FC236}">
              <a16:creationId xmlns:a16="http://schemas.microsoft.com/office/drawing/2014/main" id="{00000000-0008-0000-0700-000043020000}"/>
            </a:ext>
          </a:extLst>
        </xdr:cNvPr>
        <xdr:cNvSpPr txBox="1"/>
      </xdr:nvSpPr>
      <xdr:spPr>
        <a:xfrm>
          <a:off x="16370300" y="1023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113585</xdr:rowOff>
    </xdr:from>
    <xdr:to>
      <xdr:col>86</xdr:col>
      <xdr:colOff>25400</xdr:colOff>
      <xdr:row>59</xdr:row>
      <xdr:rowOff>113585</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10229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86562</xdr:rowOff>
    </xdr:from>
    <xdr:ext cx="599010" cy="259045"/>
    <xdr:sp macro="" textlink="">
      <xdr:nvSpPr>
        <xdr:cNvPr id="581" name="教育費最大値テキスト">
          <a:extLst>
            <a:ext uri="{FF2B5EF4-FFF2-40B4-BE49-F238E27FC236}">
              <a16:creationId xmlns:a16="http://schemas.microsoft.com/office/drawing/2014/main" id="{00000000-0008-0000-0700-000045020000}"/>
            </a:ext>
          </a:extLst>
        </xdr:cNvPr>
        <xdr:cNvSpPr txBox="1"/>
      </xdr:nvSpPr>
      <xdr:spPr>
        <a:xfrm>
          <a:off x="16370300" y="8487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167,983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139885</xdr:rowOff>
    </xdr:from>
    <xdr:to>
      <xdr:col>86</xdr:col>
      <xdr:colOff>25400</xdr:colOff>
      <xdr:row>50</xdr:row>
      <xdr:rowOff>139885</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6230600" y="8712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104648</xdr:rowOff>
    </xdr:from>
    <xdr:to>
      <xdr:col>85</xdr:col>
      <xdr:colOff>127000</xdr:colOff>
      <xdr:row>55</xdr:row>
      <xdr:rowOff>113411</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5481300" y="9362948"/>
          <a:ext cx="838200" cy="18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39067</xdr:rowOff>
    </xdr:from>
    <xdr:ext cx="534377" cy="259045"/>
    <xdr:sp macro="" textlink="">
      <xdr:nvSpPr>
        <xdr:cNvPr id="584" name="教育費平均値テキスト">
          <a:extLst>
            <a:ext uri="{FF2B5EF4-FFF2-40B4-BE49-F238E27FC236}">
              <a16:creationId xmlns:a16="http://schemas.microsoft.com/office/drawing/2014/main" id="{00000000-0008-0000-0700-000048020000}"/>
            </a:ext>
          </a:extLst>
        </xdr:cNvPr>
        <xdr:cNvSpPr txBox="1"/>
      </xdr:nvSpPr>
      <xdr:spPr>
        <a:xfrm>
          <a:off x="16370300" y="9811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60640</xdr:rowOff>
    </xdr:from>
    <xdr:to>
      <xdr:col>85</xdr:col>
      <xdr:colOff>177800</xdr:colOff>
      <xdr:row>57</xdr:row>
      <xdr:rowOff>162240</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6268700" y="983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113411</xdr:rowOff>
    </xdr:from>
    <xdr:to>
      <xdr:col>81</xdr:col>
      <xdr:colOff>50800</xdr:colOff>
      <xdr:row>58</xdr:row>
      <xdr:rowOff>43590</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4592300" y="9543161"/>
          <a:ext cx="889000" cy="444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44683</xdr:rowOff>
    </xdr:from>
    <xdr:to>
      <xdr:col>81</xdr:col>
      <xdr:colOff>101600</xdr:colOff>
      <xdr:row>57</xdr:row>
      <xdr:rowOff>146283</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5430500" y="981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137410</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14111" y="9910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22265</xdr:rowOff>
    </xdr:from>
    <xdr:to>
      <xdr:col>76</xdr:col>
      <xdr:colOff>114300</xdr:colOff>
      <xdr:row>58</xdr:row>
      <xdr:rowOff>43590</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a:off x="13703300" y="9966365"/>
          <a:ext cx="889000" cy="21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134838</xdr:rowOff>
    </xdr:from>
    <xdr:to>
      <xdr:col>76</xdr:col>
      <xdr:colOff>165100</xdr:colOff>
      <xdr:row>58</xdr:row>
      <xdr:rowOff>64988</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4541500" y="990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81515</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325111" y="9682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149639</xdr:rowOff>
    </xdr:from>
    <xdr:to>
      <xdr:col>71</xdr:col>
      <xdr:colOff>177800</xdr:colOff>
      <xdr:row>58</xdr:row>
      <xdr:rowOff>22265</xdr:rowOff>
    </xdr:to>
    <xdr:cxnSp macro="">
      <xdr:nvCxnSpPr>
        <xdr:cNvPr id="592" name="直線コネクタ 591">
          <a:extLst>
            <a:ext uri="{FF2B5EF4-FFF2-40B4-BE49-F238E27FC236}">
              <a16:creationId xmlns:a16="http://schemas.microsoft.com/office/drawing/2014/main" id="{00000000-0008-0000-0700-000050020000}"/>
            </a:ext>
          </a:extLst>
        </xdr:cNvPr>
        <xdr:cNvCxnSpPr/>
      </xdr:nvCxnSpPr>
      <xdr:spPr>
        <a:xfrm>
          <a:off x="12814300" y="9922289"/>
          <a:ext cx="889000" cy="4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29322</xdr:rowOff>
    </xdr:from>
    <xdr:to>
      <xdr:col>72</xdr:col>
      <xdr:colOff>38100</xdr:colOff>
      <xdr:row>58</xdr:row>
      <xdr:rowOff>130922</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3652500" y="9973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122049</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436111" y="10066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41210</xdr:rowOff>
    </xdr:from>
    <xdr:to>
      <xdr:col>67</xdr:col>
      <xdr:colOff>101600</xdr:colOff>
      <xdr:row>58</xdr:row>
      <xdr:rowOff>142810</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2763500" y="998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133937</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547111" y="10078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53848</xdr:rowOff>
    </xdr:from>
    <xdr:to>
      <xdr:col>85</xdr:col>
      <xdr:colOff>177800</xdr:colOff>
      <xdr:row>54</xdr:row>
      <xdr:rowOff>155448</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6268700" y="931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76725</xdr:rowOff>
    </xdr:from>
    <xdr:ext cx="599010" cy="259045"/>
    <xdr:sp macro="" textlink="">
      <xdr:nvSpPr>
        <xdr:cNvPr id="603" name="教育費該当値テキスト">
          <a:extLst>
            <a:ext uri="{FF2B5EF4-FFF2-40B4-BE49-F238E27FC236}">
              <a16:creationId xmlns:a16="http://schemas.microsoft.com/office/drawing/2014/main" id="{00000000-0008-0000-0700-00005B020000}"/>
            </a:ext>
          </a:extLst>
        </xdr:cNvPr>
        <xdr:cNvSpPr txBox="1"/>
      </xdr:nvSpPr>
      <xdr:spPr>
        <a:xfrm>
          <a:off x="16370300" y="9163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62611</xdr:rowOff>
    </xdr:from>
    <xdr:to>
      <xdr:col>81</xdr:col>
      <xdr:colOff>101600</xdr:colOff>
      <xdr:row>55</xdr:row>
      <xdr:rowOff>164211</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5430500" y="949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9288</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5214111" y="9267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164240</xdr:rowOff>
    </xdr:from>
    <xdr:to>
      <xdr:col>76</xdr:col>
      <xdr:colOff>165100</xdr:colOff>
      <xdr:row>58</xdr:row>
      <xdr:rowOff>94390</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4541500" y="993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85517</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4325111" y="10029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142915</xdr:rowOff>
    </xdr:from>
    <xdr:to>
      <xdr:col>72</xdr:col>
      <xdr:colOff>38100</xdr:colOff>
      <xdr:row>58</xdr:row>
      <xdr:rowOff>73065</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3652500" y="991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89592</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3436111" y="969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98839</xdr:rowOff>
    </xdr:from>
    <xdr:to>
      <xdr:col>67</xdr:col>
      <xdr:colOff>101600</xdr:colOff>
      <xdr:row>58</xdr:row>
      <xdr:rowOff>28989</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2763500" y="987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45516</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547111" y="9646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6" name="災害復旧費グラフ枠">
          <a:extLst>
            <a:ext uri="{FF2B5EF4-FFF2-40B4-BE49-F238E27FC236}">
              <a16:creationId xmlns:a16="http://schemas.microsoft.com/office/drawing/2014/main" id="{00000000-0008-0000-0700-00007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42643</xdr:rowOff>
    </xdr:from>
    <xdr:to>
      <xdr:col>85</xdr:col>
      <xdr:colOff>126364</xdr:colOff>
      <xdr:row>79</xdr:row>
      <xdr:rowOff>98879</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6317595" y="12044143"/>
          <a:ext cx="1269" cy="1599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8" name="災害復旧費最小値テキスト">
          <a:extLst>
            <a:ext uri="{FF2B5EF4-FFF2-40B4-BE49-F238E27FC236}">
              <a16:creationId xmlns:a16="http://schemas.microsoft.com/office/drawing/2014/main" id="{00000000-0008-0000-0700-00007E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160770</xdr:rowOff>
    </xdr:from>
    <xdr:ext cx="534377" cy="259045"/>
    <xdr:sp macro="" textlink="">
      <xdr:nvSpPr>
        <xdr:cNvPr id="640" name="災害復旧費最大値テキスト">
          <a:extLst>
            <a:ext uri="{FF2B5EF4-FFF2-40B4-BE49-F238E27FC236}">
              <a16:creationId xmlns:a16="http://schemas.microsoft.com/office/drawing/2014/main" id="{00000000-0008-0000-0700-000080020000}"/>
            </a:ext>
          </a:extLst>
        </xdr:cNvPr>
        <xdr:cNvSpPr txBox="1"/>
      </xdr:nvSpPr>
      <xdr:spPr>
        <a:xfrm>
          <a:off x="16370300" y="1181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48,972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42643</xdr:rowOff>
    </xdr:from>
    <xdr:to>
      <xdr:col>86</xdr:col>
      <xdr:colOff>25400</xdr:colOff>
      <xdr:row>70</xdr:row>
      <xdr:rowOff>42643</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6230600" y="1204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109360</xdr:rowOff>
    </xdr:from>
    <xdr:ext cx="469744" cy="259045"/>
    <xdr:sp macro="" textlink="">
      <xdr:nvSpPr>
        <xdr:cNvPr id="643" name="災害復旧費平均値テキスト">
          <a:extLst>
            <a:ext uri="{FF2B5EF4-FFF2-40B4-BE49-F238E27FC236}">
              <a16:creationId xmlns:a16="http://schemas.microsoft.com/office/drawing/2014/main" id="{00000000-0008-0000-0700-000083020000}"/>
            </a:ext>
          </a:extLst>
        </xdr:cNvPr>
        <xdr:cNvSpPr txBox="1"/>
      </xdr:nvSpPr>
      <xdr:spPr>
        <a:xfrm>
          <a:off x="16370300" y="13311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86483</xdr:rowOff>
    </xdr:from>
    <xdr:to>
      <xdr:col>85</xdr:col>
      <xdr:colOff>177800</xdr:colOff>
      <xdr:row>79</xdr:row>
      <xdr:rowOff>16633</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6268700" y="13459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80623</xdr:rowOff>
    </xdr:from>
    <xdr:to>
      <xdr:col>81</xdr:col>
      <xdr:colOff>50800</xdr:colOff>
      <xdr:row>79</xdr:row>
      <xdr:rowOff>98879</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4592300" y="13625173"/>
          <a:ext cx="889000" cy="18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8857</xdr:rowOff>
    </xdr:from>
    <xdr:to>
      <xdr:col>81</xdr:col>
      <xdr:colOff>101600</xdr:colOff>
      <xdr:row>78</xdr:row>
      <xdr:rowOff>110457</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5430500" y="1338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126984</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46428" y="1315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80623</xdr:rowOff>
    </xdr:from>
    <xdr:to>
      <xdr:col>76</xdr:col>
      <xdr:colOff>114300</xdr:colOff>
      <xdr:row>79</xdr:row>
      <xdr:rowOff>95678</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flipV="1">
          <a:off x="13703300" y="13625173"/>
          <a:ext cx="889000" cy="15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110649</xdr:rowOff>
    </xdr:from>
    <xdr:to>
      <xdr:col>76</xdr:col>
      <xdr:colOff>165100</xdr:colOff>
      <xdr:row>79</xdr:row>
      <xdr:rowOff>40799</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4541500" y="13483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57326</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357428" y="13258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95678</xdr:rowOff>
    </xdr:from>
    <xdr:to>
      <xdr:col>71</xdr:col>
      <xdr:colOff>177800</xdr:colOff>
      <xdr:row>79</xdr:row>
      <xdr:rowOff>96985</xdr:rowOff>
    </xdr:to>
    <xdr:cxnSp macro="">
      <xdr:nvCxnSpPr>
        <xdr:cNvPr id="651" name="直線コネクタ 650">
          <a:extLst>
            <a:ext uri="{FF2B5EF4-FFF2-40B4-BE49-F238E27FC236}">
              <a16:creationId xmlns:a16="http://schemas.microsoft.com/office/drawing/2014/main" id="{00000000-0008-0000-0700-00008B020000}"/>
            </a:ext>
          </a:extLst>
        </xdr:cNvPr>
        <xdr:cNvCxnSpPr/>
      </xdr:nvCxnSpPr>
      <xdr:spPr>
        <a:xfrm flipV="1">
          <a:off x="12814300" y="13640228"/>
          <a:ext cx="88900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148434</xdr:rowOff>
    </xdr:from>
    <xdr:to>
      <xdr:col>72</xdr:col>
      <xdr:colOff>38100</xdr:colOff>
      <xdr:row>79</xdr:row>
      <xdr:rowOff>78584</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3652500" y="1352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95111</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468428" y="1329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5362</xdr:rowOff>
    </xdr:from>
    <xdr:to>
      <xdr:col>67</xdr:col>
      <xdr:colOff>101600</xdr:colOff>
      <xdr:row>79</xdr:row>
      <xdr:rowOff>106962</xdr:rowOff>
    </xdr:to>
    <xdr:sp macro="" textlink="">
      <xdr:nvSpPr>
        <xdr:cNvPr id="654" name="フローチャート: 判断 653">
          <a:extLst>
            <a:ext uri="{FF2B5EF4-FFF2-40B4-BE49-F238E27FC236}">
              <a16:creationId xmlns:a16="http://schemas.microsoft.com/office/drawing/2014/main" id="{00000000-0008-0000-0700-00008E020000}"/>
            </a:ext>
          </a:extLst>
        </xdr:cNvPr>
        <xdr:cNvSpPr/>
      </xdr:nvSpPr>
      <xdr:spPr>
        <a:xfrm>
          <a:off x="12763500" y="1354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123489</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579428" y="1332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62" name="災害復旧費該当値テキスト">
          <a:extLst>
            <a:ext uri="{FF2B5EF4-FFF2-40B4-BE49-F238E27FC236}">
              <a16:creationId xmlns:a16="http://schemas.microsoft.com/office/drawing/2014/main" id="{00000000-0008-0000-0700-000096020000}"/>
            </a:ext>
          </a:extLst>
        </xdr:cNvPr>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29823</xdr:rowOff>
    </xdr:from>
    <xdr:to>
      <xdr:col>76</xdr:col>
      <xdr:colOff>165100</xdr:colOff>
      <xdr:row>79</xdr:row>
      <xdr:rowOff>131423</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4541500" y="13574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122550</xdr:rowOff>
    </xdr:from>
    <xdr:ext cx="378565"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4403017" y="136671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44878</xdr:rowOff>
    </xdr:from>
    <xdr:to>
      <xdr:col>72</xdr:col>
      <xdr:colOff>38100</xdr:colOff>
      <xdr:row>79</xdr:row>
      <xdr:rowOff>146478</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3652500" y="1358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137605</xdr:rowOff>
    </xdr:from>
    <xdr:ext cx="313932"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3546333" y="136821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46185</xdr:rowOff>
    </xdr:from>
    <xdr:to>
      <xdr:col>67</xdr:col>
      <xdr:colOff>101600</xdr:colOff>
      <xdr:row>79</xdr:row>
      <xdr:rowOff>147785</xdr:rowOff>
    </xdr:to>
    <xdr:sp macro="" textlink="">
      <xdr:nvSpPr>
        <xdr:cNvPr id="669" name="楕円 668">
          <a:extLst>
            <a:ext uri="{FF2B5EF4-FFF2-40B4-BE49-F238E27FC236}">
              <a16:creationId xmlns:a16="http://schemas.microsoft.com/office/drawing/2014/main" id="{00000000-0008-0000-0700-00009D020000}"/>
            </a:ext>
          </a:extLst>
        </xdr:cNvPr>
        <xdr:cNvSpPr/>
      </xdr:nvSpPr>
      <xdr:spPr>
        <a:xfrm>
          <a:off x="12763500" y="13590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138912</xdr:rowOff>
    </xdr:from>
    <xdr:ext cx="313932"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657333" y="1368346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公債費グラフ枠">
          <a:extLst>
            <a:ext uri="{FF2B5EF4-FFF2-40B4-BE49-F238E27FC236}">
              <a16:creationId xmlns:a16="http://schemas.microsoft.com/office/drawing/2014/main" id="{00000000-0008-0000-0700-0000B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167132</xdr:rowOff>
    </xdr:from>
    <xdr:to>
      <xdr:col>85</xdr:col>
      <xdr:colOff>126364</xdr:colOff>
      <xdr:row>98</xdr:row>
      <xdr:rowOff>80747</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6317595" y="15426182"/>
          <a:ext cx="1269" cy="145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84574</xdr:rowOff>
    </xdr:from>
    <xdr:ext cx="534377" cy="259045"/>
    <xdr:sp macro="" textlink="">
      <xdr:nvSpPr>
        <xdr:cNvPr id="695" name="公債費最小値テキスト">
          <a:extLst>
            <a:ext uri="{FF2B5EF4-FFF2-40B4-BE49-F238E27FC236}">
              <a16:creationId xmlns:a16="http://schemas.microsoft.com/office/drawing/2014/main" id="{00000000-0008-0000-0700-0000B7020000}"/>
            </a:ext>
          </a:extLst>
        </xdr:cNvPr>
        <xdr:cNvSpPr txBox="1"/>
      </xdr:nvSpPr>
      <xdr:spPr>
        <a:xfrm>
          <a:off x="16370300" y="1688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80747</xdr:rowOff>
    </xdr:from>
    <xdr:to>
      <xdr:col>86</xdr:col>
      <xdr:colOff>25400</xdr:colOff>
      <xdr:row>98</xdr:row>
      <xdr:rowOff>80747</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6230600" y="16882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113809</xdr:rowOff>
    </xdr:from>
    <xdr:ext cx="599010" cy="259045"/>
    <xdr:sp macro="" textlink="">
      <xdr:nvSpPr>
        <xdr:cNvPr id="697" name="公債費最大値テキスト">
          <a:extLst>
            <a:ext uri="{FF2B5EF4-FFF2-40B4-BE49-F238E27FC236}">
              <a16:creationId xmlns:a16="http://schemas.microsoft.com/office/drawing/2014/main" id="{00000000-0008-0000-0700-0000B9020000}"/>
            </a:ext>
          </a:extLst>
        </xdr:cNvPr>
        <xdr:cNvSpPr txBox="1"/>
      </xdr:nvSpPr>
      <xdr:spPr>
        <a:xfrm>
          <a:off x="16370300" y="1520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167132</xdr:rowOff>
    </xdr:from>
    <xdr:to>
      <xdr:col>86</xdr:col>
      <xdr:colOff>25400</xdr:colOff>
      <xdr:row>89</xdr:row>
      <xdr:rowOff>167132</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6230600" y="15426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19634</xdr:rowOff>
    </xdr:from>
    <xdr:to>
      <xdr:col>85</xdr:col>
      <xdr:colOff>127000</xdr:colOff>
      <xdr:row>97</xdr:row>
      <xdr:rowOff>44577</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5481300" y="16650284"/>
          <a:ext cx="838200" cy="2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166006</xdr:rowOff>
    </xdr:from>
    <xdr:ext cx="534377" cy="259045"/>
    <xdr:sp macro="" textlink="">
      <xdr:nvSpPr>
        <xdr:cNvPr id="700" name="公債費平均値テキスト">
          <a:extLst>
            <a:ext uri="{FF2B5EF4-FFF2-40B4-BE49-F238E27FC236}">
              <a16:creationId xmlns:a16="http://schemas.microsoft.com/office/drawing/2014/main" id="{00000000-0008-0000-0700-0000BC020000}"/>
            </a:ext>
          </a:extLst>
        </xdr:cNvPr>
        <xdr:cNvSpPr txBox="1"/>
      </xdr:nvSpPr>
      <xdr:spPr>
        <a:xfrm>
          <a:off x="16370300" y="16110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143129</xdr:rowOff>
    </xdr:from>
    <xdr:to>
      <xdr:col>85</xdr:col>
      <xdr:colOff>177800</xdr:colOff>
      <xdr:row>95</xdr:row>
      <xdr:rowOff>73279</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6268700" y="16259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44577</xdr:rowOff>
    </xdr:from>
    <xdr:to>
      <xdr:col>81</xdr:col>
      <xdr:colOff>50800</xdr:colOff>
      <xdr:row>97</xdr:row>
      <xdr:rowOff>50367</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4592300" y="16675227"/>
          <a:ext cx="889000" cy="5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154127</xdr:rowOff>
    </xdr:from>
    <xdr:to>
      <xdr:col>81</xdr:col>
      <xdr:colOff>101600</xdr:colOff>
      <xdr:row>95</xdr:row>
      <xdr:rowOff>84277</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5430500" y="162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100804</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14111" y="1604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43853</xdr:rowOff>
    </xdr:from>
    <xdr:to>
      <xdr:col>76</xdr:col>
      <xdr:colOff>114300</xdr:colOff>
      <xdr:row>97</xdr:row>
      <xdr:rowOff>50367</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a:off x="13703300" y="16674503"/>
          <a:ext cx="889000" cy="6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166903</xdr:rowOff>
    </xdr:from>
    <xdr:to>
      <xdr:col>76</xdr:col>
      <xdr:colOff>165100</xdr:colOff>
      <xdr:row>96</xdr:row>
      <xdr:rowOff>97053</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4541500" y="16454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113580</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325111" y="16229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34607</xdr:rowOff>
    </xdr:from>
    <xdr:to>
      <xdr:col>71</xdr:col>
      <xdr:colOff>177800</xdr:colOff>
      <xdr:row>97</xdr:row>
      <xdr:rowOff>43853</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a:off x="12814300" y="16665257"/>
          <a:ext cx="889000" cy="9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159283</xdr:rowOff>
    </xdr:from>
    <xdr:to>
      <xdr:col>72</xdr:col>
      <xdr:colOff>38100</xdr:colOff>
      <xdr:row>96</xdr:row>
      <xdr:rowOff>89433</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3652500" y="1644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105960</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222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161443</xdr:rowOff>
    </xdr:from>
    <xdr:to>
      <xdr:col>67</xdr:col>
      <xdr:colOff>101600</xdr:colOff>
      <xdr:row>96</xdr:row>
      <xdr:rowOff>91593</xdr:rowOff>
    </xdr:to>
    <xdr:sp macro="" textlink="">
      <xdr:nvSpPr>
        <xdr:cNvPr id="711" name="フローチャート: 判断 710">
          <a:extLst>
            <a:ext uri="{FF2B5EF4-FFF2-40B4-BE49-F238E27FC236}">
              <a16:creationId xmlns:a16="http://schemas.microsoft.com/office/drawing/2014/main" id="{00000000-0008-0000-0700-0000C7020000}"/>
            </a:ext>
          </a:extLst>
        </xdr:cNvPr>
        <xdr:cNvSpPr/>
      </xdr:nvSpPr>
      <xdr:spPr>
        <a:xfrm>
          <a:off x="12763500" y="16449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108120</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224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140284</xdr:rowOff>
    </xdr:from>
    <xdr:to>
      <xdr:col>85</xdr:col>
      <xdr:colOff>177800</xdr:colOff>
      <xdr:row>97</xdr:row>
      <xdr:rowOff>70434</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6268700" y="16599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118711</xdr:rowOff>
    </xdr:from>
    <xdr:ext cx="534377" cy="259045"/>
    <xdr:sp macro="" textlink="">
      <xdr:nvSpPr>
        <xdr:cNvPr id="719" name="公債費該当値テキスト">
          <a:extLst>
            <a:ext uri="{FF2B5EF4-FFF2-40B4-BE49-F238E27FC236}">
              <a16:creationId xmlns:a16="http://schemas.microsoft.com/office/drawing/2014/main" id="{00000000-0008-0000-0700-0000CF020000}"/>
            </a:ext>
          </a:extLst>
        </xdr:cNvPr>
        <xdr:cNvSpPr txBox="1"/>
      </xdr:nvSpPr>
      <xdr:spPr>
        <a:xfrm>
          <a:off x="16370300" y="1657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165227</xdr:rowOff>
    </xdr:from>
    <xdr:to>
      <xdr:col>81</xdr:col>
      <xdr:colOff>101600</xdr:colOff>
      <xdr:row>97</xdr:row>
      <xdr:rowOff>95377</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5430500" y="16624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86504</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5214111" y="16717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171017</xdr:rowOff>
    </xdr:from>
    <xdr:to>
      <xdr:col>76</xdr:col>
      <xdr:colOff>165100</xdr:colOff>
      <xdr:row>97</xdr:row>
      <xdr:rowOff>101167</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4541500" y="16630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92294</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4325111" y="1672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164503</xdr:rowOff>
    </xdr:from>
    <xdr:to>
      <xdr:col>72</xdr:col>
      <xdr:colOff>38100</xdr:colOff>
      <xdr:row>97</xdr:row>
      <xdr:rowOff>94653</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3652500" y="16623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85780</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3436111" y="1671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155257</xdr:rowOff>
    </xdr:from>
    <xdr:to>
      <xdr:col>67</xdr:col>
      <xdr:colOff>101600</xdr:colOff>
      <xdr:row>97</xdr:row>
      <xdr:rowOff>85407</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2763500" y="16614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76534</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2547111" y="16707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諸支出金グラフ枠">
          <a:extLst>
            <a:ext uri="{FF2B5EF4-FFF2-40B4-BE49-F238E27FC236}">
              <a16:creationId xmlns:a16="http://schemas.microsoft.com/office/drawing/2014/main" id="{00000000-0008-0000-0700-0000E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147701</xdr:rowOff>
    </xdr:from>
    <xdr:to>
      <xdr:col>116</xdr:col>
      <xdr:colOff>62864</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flipV="1">
          <a:off x="22159595" y="5462651"/>
          <a:ext cx="1269" cy="1268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82313</xdr:rowOff>
    </xdr:from>
    <xdr:ext cx="249299" cy="259045"/>
    <xdr:sp macro="" textlink="">
      <xdr:nvSpPr>
        <xdr:cNvPr id="752" name="諸支出金最小値テキスト">
          <a:extLst>
            <a:ext uri="{FF2B5EF4-FFF2-40B4-BE49-F238E27FC236}">
              <a16:creationId xmlns:a16="http://schemas.microsoft.com/office/drawing/2014/main" id="{00000000-0008-0000-0700-0000F0020000}"/>
            </a:ext>
          </a:extLst>
        </xdr:cNvPr>
        <xdr:cNvSpPr txBox="1"/>
      </xdr:nvSpPr>
      <xdr:spPr>
        <a:xfrm>
          <a:off x="22212300" y="67688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94378</xdr:rowOff>
    </xdr:from>
    <xdr:ext cx="469744" cy="259045"/>
    <xdr:sp macro="" textlink="">
      <xdr:nvSpPr>
        <xdr:cNvPr id="754" name="諸支出金最大値テキスト">
          <a:extLst>
            <a:ext uri="{FF2B5EF4-FFF2-40B4-BE49-F238E27FC236}">
              <a16:creationId xmlns:a16="http://schemas.microsoft.com/office/drawing/2014/main" id="{00000000-0008-0000-0700-0000F2020000}"/>
            </a:ext>
          </a:extLst>
        </xdr:cNvPr>
        <xdr:cNvSpPr txBox="1"/>
      </xdr:nvSpPr>
      <xdr:spPr>
        <a:xfrm>
          <a:off x="22212300" y="5237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147701</xdr:rowOff>
    </xdr:from>
    <xdr:to>
      <xdr:col>116</xdr:col>
      <xdr:colOff>152400</xdr:colOff>
      <xdr:row>31</xdr:row>
      <xdr:rowOff>147701</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2072600" y="5462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171213</xdr:rowOff>
    </xdr:from>
    <xdr:ext cx="313932" cy="259045"/>
    <xdr:sp macro="" textlink="">
      <xdr:nvSpPr>
        <xdr:cNvPr id="757" name="諸支出金平均値テキスト">
          <a:extLst>
            <a:ext uri="{FF2B5EF4-FFF2-40B4-BE49-F238E27FC236}">
              <a16:creationId xmlns:a16="http://schemas.microsoft.com/office/drawing/2014/main" id="{00000000-0008-0000-0700-0000F5020000}"/>
            </a:ext>
          </a:extLst>
        </xdr:cNvPr>
        <xdr:cNvSpPr txBox="1"/>
      </xdr:nvSpPr>
      <xdr:spPr>
        <a:xfrm>
          <a:off x="22212300" y="651486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148336</xdr:rowOff>
    </xdr:from>
    <xdr:to>
      <xdr:col>116</xdr:col>
      <xdr:colOff>114300</xdr:colOff>
      <xdr:row>39</xdr:row>
      <xdr:rowOff>78486</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2110700" y="666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115570</xdr:rowOff>
    </xdr:from>
    <xdr:to>
      <xdr:col>112</xdr:col>
      <xdr:colOff>38100</xdr:colOff>
      <xdr:row>39</xdr:row>
      <xdr:rowOff>45720</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1272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62247</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34017" y="6405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131191</xdr:rowOff>
    </xdr:from>
    <xdr:to>
      <xdr:col>107</xdr:col>
      <xdr:colOff>101600</xdr:colOff>
      <xdr:row>39</xdr:row>
      <xdr:rowOff>61341</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20383500" y="664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77868</xdr:rowOff>
    </xdr:from>
    <xdr:ext cx="313932"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77333" y="64215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131191</xdr:rowOff>
    </xdr:from>
    <xdr:to>
      <xdr:col>102</xdr:col>
      <xdr:colOff>165100</xdr:colOff>
      <xdr:row>39</xdr:row>
      <xdr:rowOff>61341</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19494500" y="664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77868</xdr:rowOff>
    </xdr:from>
    <xdr:ext cx="313932"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88333" y="64215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78994</xdr:rowOff>
    </xdr:from>
    <xdr:to>
      <xdr:col>98</xdr:col>
      <xdr:colOff>38100</xdr:colOff>
      <xdr:row>39</xdr:row>
      <xdr:rowOff>9144</xdr:rowOff>
    </xdr:to>
    <xdr:sp macro="" textlink="">
      <xdr:nvSpPr>
        <xdr:cNvPr id="768" name="フローチャート: 判断 767">
          <a:extLst>
            <a:ext uri="{FF2B5EF4-FFF2-40B4-BE49-F238E27FC236}">
              <a16:creationId xmlns:a16="http://schemas.microsoft.com/office/drawing/2014/main" id="{00000000-0008-0000-0700-000000030000}"/>
            </a:ext>
          </a:extLst>
        </xdr:cNvPr>
        <xdr:cNvSpPr/>
      </xdr:nvSpPr>
      <xdr:spPr>
        <a:xfrm>
          <a:off x="18605500" y="6594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25671</xdr:rowOff>
    </xdr:from>
    <xdr:ext cx="378565"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467017" y="63693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126763</xdr:rowOff>
    </xdr:from>
    <xdr:ext cx="249299" cy="259045"/>
    <xdr:sp macro="" textlink="">
      <xdr:nvSpPr>
        <xdr:cNvPr id="776" name="諸支出金該当値テキスト">
          <a:extLst>
            <a:ext uri="{FF2B5EF4-FFF2-40B4-BE49-F238E27FC236}">
              <a16:creationId xmlns:a16="http://schemas.microsoft.com/office/drawing/2014/main" id="{00000000-0008-0000-0700-000008030000}"/>
            </a:ext>
          </a:extLst>
        </xdr:cNvPr>
        <xdr:cNvSpPr txBox="1"/>
      </xdr:nvSpPr>
      <xdr:spPr>
        <a:xfrm>
          <a:off x="22212300" y="66418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a:extLst>
            <a:ext uri="{FF2B5EF4-FFF2-40B4-BE49-F238E27FC236}">
              <a16:creationId xmlns:a16="http://schemas.microsoft.com/office/drawing/2014/main" id="{00000000-0008-0000-0700-00001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1" name="前年度繰上充用金最小値テキスト">
          <a:extLst>
            <a:ext uri="{FF2B5EF4-FFF2-40B4-BE49-F238E27FC236}">
              <a16:creationId xmlns:a16="http://schemas.microsoft.com/office/drawing/2014/main" id="{00000000-0008-0000-0700-000021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3" name="前年度繰上充用金最大値テキスト">
          <a:extLst>
            <a:ext uri="{FF2B5EF4-FFF2-40B4-BE49-F238E27FC236}">
              <a16:creationId xmlns:a16="http://schemas.microsoft.com/office/drawing/2014/main" id="{00000000-0008-0000-0700-000023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6" name="前年度繰上充用金平均値テキスト">
          <a:extLst>
            <a:ext uri="{FF2B5EF4-FFF2-40B4-BE49-F238E27FC236}">
              <a16:creationId xmlns:a16="http://schemas.microsoft.com/office/drawing/2014/main" id="{00000000-0008-0000-0700-000026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5" name="前年度繰上充用金該当値テキスト">
          <a:extLst>
            <a:ext uri="{FF2B5EF4-FFF2-40B4-BE49-F238E27FC236}">
              <a16:creationId xmlns:a16="http://schemas.microsoft.com/office/drawing/2014/main" id="{00000000-0008-0000-0700-000039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a:extLst>
            <a:ext uri="{FF2B5EF4-FFF2-40B4-BE49-F238E27FC236}">
              <a16:creationId xmlns:a16="http://schemas.microsoft.com/office/drawing/2014/main" id="{00000000-0008-0000-0700-00004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a:extLst>
            <a:ext uri="{FF2B5EF4-FFF2-40B4-BE49-F238E27FC236}">
              <a16:creationId xmlns:a16="http://schemas.microsoft.com/office/drawing/2014/main" id="{00000000-0008-0000-0700-00004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総務費は住民一人当たり</a:t>
          </a:r>
          <a:r>
            <a:rPr kumimoji="1" lang="en-US" altLang="ja-JP" sz="1300">
              <a:latin typeface="ＭＳ Ｐゴシック" panose="020B0600070205080204" pitchFamily="50" charset="-128"/>
              <a:ea typeface="ＭＳ Ｐゴシック" panose="020B0600070205080204" pitchFamily="50" charset="-128"/>
            </a:rPr>
            <a:t>46,333</a:t>
          </a:r>
          <a:r>
            <a:rPr kumimoji="1" lang="ja-JP" altLang="en-US" sz="1300">
              <a:latin typeface="ＭＳ Ｐゴシック" panose="020B0600070205080204" pitchFamily="50" charset="-128"/>
              <a:ea typeface="ＭＳ Ｐゴシック" panose="020B0600070205080204" pitchFamily="50" charset="-128"/>
            </a:rPr>
            <a:t>円であり、特別定額給付金給付事業の皆減により前年度より</a:t>
          </a:r>
          <a:r>
            <a:rPr kumimoji="1" lang="en-US" altLang="ja-JP" sz="1300">
              <a:latin typeface="ＭＳ Ｐゴシック" panose="020B0600070205080204" pitchFamily="50" charset="-128"/>
              <a:ea typeface="ＭＳ Ｐゴシック" panose="020B0600070205080204" pitchFamily="50" charset="-128"/>
            </a:rPr>
            <a:t>99,561</a:t>
          </a:r>
          <a:r>
            <a:rPr kumimoji="1" lang="ja-JP" altLang="en-US" sz="1300">
              <a:latin typeface="ＭＳ Ｐゴシック" panose="020B0600070205080204" pitchFamily="50" charset="-128"/>
              <a:ea typeface="ＭＳ Ｐゴシック" panose="020B0600070205080204" pitchFamily="50" charset="-128"/>
            </a:rPr>
            <a:t>円減少した。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民生費は住民一人当たり</a:t>
          </a:r>
          <a:r>
            <a:rPr kumimoji="1" lang="en-US" altLang="ja-JP" sz="1300">
              <a:latin typeface="ＭＳ Ｐゴシック" panose="020B0600070205080204" pitchFamily="50" charset="-128"/>
              <a:ea typeface="ＭＳ Ｐゴシック" panose="020B0600070205080204" pitchFamily="50" charset="-128"/>
            </a:rPr>
            <a:t>166,597</a:t>
          </a:r>
          <a:r>
            <a:rPr kumimoji="1" lang="ja-JP" altLang="en-US" sz="1300">
              <a:latin typeface="ＭＳ Ｐゴシック" panose="020B0600070205080204" pitchFamily="50" charset="-128"/>
              <a:ea typeface="ＭＳ Ｐゴシック" panose="020B0600070205080204" pitchFamily="50" charset="-128"/>
            </a:rPr>
            <a:t>円であり、新型コロナウイルス感染症関連事業の補助費等の増や扶助費の増により前年度より</a:t>
          </a:r>
          <a:r>
            <a:rPr kumimoji="1" lang="en-US" altLang="ja-JP" sz="1300">
              <a:latin typeface="ＭＳ Ｐゴシック" panose="020B0600070205080204" pitchFamily="50" charset="-128"/>
              <a:ea typeface="ＭＳ Ｐゴシック" panose="020B0600070205080204" pitchFamily="50" charset="-128"/>
            </a:rPr>
            <a:t>15,563</a:t>
          </a:r>
          <a:r>
            <a:rPr kumimoji="1" lang="ja-JP" altLang="en-US" sz="1300">
              <a:latin typeface="ＭＳ Ｐゴシック" panose="020B0600070205080204" pitchFamily="50" charset="-128"/>
              <a:ea typeface="ＭＳ Ｐゴシック" panose="020B0600070205080204" pitchFamily="50" charset="-128"/>
            </a:rPr>
            <a:t>円増加しており、前年度に引き続き、歳出決算額のうち最も割合が大きく、約</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％を占めている。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教育費は住民一人当たり</a:t>
          </a:r>
          <a:r>
            <a:rPr kumimoji="1" lang="en-US" altLang="ja-JP" sz="1300">
              <a:latin typeface="ＭＳ Ｐゴシック" panose="020B0600070205080204" pitchFamily="50" charset="-128"/>
              <a:ea typeface="ＭＳ Ｐゴシック" panose="020B0600070205080204" pitchFamily="50" charset="-128"/>
            </a:rPr>
            <a:t>108,220</a:t>
          </a:r>
          <a:r>
            <a:rPr kumimoji="1" lang="ja-JP" altLang="en-US" sz="1300">
              <a:latin typeface="ＭＳ Ｐゴシック" panose="020B0600070205080204" pitchFamily="50" charset="-128"/>
              <a:ea typeface="ＭＳ Ｐゴシック" panose="020B0600070205080204" pitchFamily="50" charset="-128"/>
            </a:rPr>
            <a:t>円であり、新設小学校設置事業の増により、前年度より</a:t>
          </a:r>
          <a:r>
            <a:rPr kumimoji="1" lang="en-US" altLang="ja-JP" sz="1300">
              <a:latin typeface="ＭＳ Ｐゴシック" panose="020B0600070205080204" pitchFamily="50" charset="-128"/>
              <a:ea typeface="ＭＳ Ｐゴシック" panose="020B0600070205080204" pitchFamily="50" charset="-128"/>
            </a:rPr>
            <a:t>16,555</a:t>
          </a:r>
          <a:r>
            <a:rPr kumimoji="1" lang="ja-JP" altLang="en-US" sz="1300">
              <a:latin typeface="ＭＳ Ｐゴシック" panose="020B0600070205080204" pitchFamily="50" charset="-128"/>
              <a:ea typeface="ＭＳ Ｐゴシック" panose="020B0600070205080204" pitchFamily="50" charset="-128"/>
            </a:rPr>
            <a:t>円増加しており、歳出決算額のうち</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番目に割合が大きく、約</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％を占めている。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衛生費は住民一人当たり</a:t>
          </a:r>
          <a:r>
            <a:rPr kumimoji="1" lang="en-US" altLang="ja-JP" sz="1300">
              <a:latin typeface="ＭＳ Ｐゴシック" panose="020B0600070205080204" pitchFamily="50" charset="-128"/>
              <a:ea typeface="ＭＳ Ｐゴシック" panose="020B0600070205080204" pitchFamily="50" charset="-128"/>
            </a:rPr>
            <a:t>37,317</a:t>
          </a:r>
          <a:r>
            <a:rPr kumimoji="1" lang="ja-JP" altLang="en-US" sz="1300">
              <a:latin typeface="ＭＳ Ｐゴシック" panose="020B0600070205080204" pitchFamily="50" charset="-128"/>
              <a:ea typeface="ＭＳ Ｐゴシック" panose="020B0600070205080204" pitchFamily="50" charset="-128"/>
            </a:rPr>
            <a:t>円であり、新型コロナワクチン接種事業の予防接種委託料の増により、前年度より</a:t>
          </a:r>
          <a:r>
            <a:rPr kumimoji="1" lang="en-US" altLang="ja-JP" sz="1300">
              <a:latin typeface="ＭＳ Ｐゴシック" panose="020B0600070205080204" pitchFamily="50" charset="-128"/>
              <a:ea typeface="ＭＳ Ｐゴシック" panose="020B0600070205080204" pitchFamily="50" charset="-128"/>
            </a:rPr>
            <a:t>9,292</a:t>
          </a:r>
          <a:r>
            <a:rPr kumimoji="1" lang="ja-JP" altLang="en-US" sz="1300">
              <a:latin typeface="ＭＳ Ｐゴシック" panose="020B0600070205080204" pitchFamily="50" charset="-128"/>
              <a:ea typeface="ＭＳ Ｐゴシック" panose="020B0600070205080204" pitchFamily="50" charset="-128"/>
            </a:rPr>
            <a:t>円増加した。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公債費については類似団体平均を大きく下回っているが、前年度より</a:t>
          </a:r>
          <a:r>
            <a:rPr kumimoji="1" lang="en-US" altLang="ja-JP" sz="1300">
              <a:latin typeface="ＭＳ Ｐゴシック" panose="020B0600070205080204" pitchFamily="50" charset="-128"/>
              <a:ea typeface="ＭＳ Ｐゴシック" panose="020B0600070205080204" pitchFamily="50" charset="-128"/>
            </a:rPr>
            <a:t>1,964</a:t>
          </a:r>
          <a:r>
            <a:rPr kumimoji="1" lang="ja-JP" altLang="en-US" sz="1300">
              <a:latin typeface="ＭＳ Ｐゴシック" panose="020B0600070205080204" pitchFamily="50" charset="-128"/>
              <a:ea typeface="ＭＳ Ｐゴシック" panose="020B0600070205080204" pitchFamily="50" charset="-128"/>
            </a:rPr>
            <a:t>円増加しており、近年の大型公共事業の財源といて地方債を活用していることから、今後も引き続き増加傾向となることが想定される。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群馬県みどり市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財政調整基金残高は、学校給食費の無償化に伴う財源不足への対応や、新型コロナウイルス感染症対策に係る事業の展開を行いましたが、令和</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年度に臨時費目創設による普通交付税の増等により、約</a:t>
          </a:r>
          <a:r>
            <a:rPr kumimoji="1" lang="en-US" altLang="ja-JP" sz="1200">
              <a:latin typeface="ＭＳ ゴシック" pitchFamily="49" charset="-128"/>
              <a:ea typeface="ＭＳ ゴシック" pitchFamily="49" charset="-128"/>
            </a:rPr>
            <a:t>7.0</a:t>
          </a:r>
          <a:r>
            <a:rPr kumimoji="1" lang="ja-JP" altLang="en-US" sz="1200">
              <a:latin typeface="ＭＳ ゴシック" pitchFamily="49" charset="-128"/>
              <a:ea typeface="ＭＳ ゴシック" pitchFamily="49" charset="-128"/>
            </a:rPr>
            <a:t>億円を積立てたことから、標準財政規模比では</a:t>
          </a:r>
          <a:r>
            <a:rPr kumimoji="1" lang="en-US" altLang="ja-JP" sz="1200">
              <a:latin typeface="ＭＳ ゴシック" pitchFamily="49" charset="-128"/>
              <a:ea typeface="ＭＳ ゴシック" pitchFamily="49" charset="-128"/>
            </a:rPr>
            <a:t>2.78</a:t>
          </a:r>
          <a:r>
            <a:rPr kumimoji="1" lang="ja-JP" altLang="en-US" sz="1200">
              <a:latin typeface="ＭＳ ゴシック" pitchFamily="49" charset="-128"/>
              <a:ea typeface="ＭＳ ゴシック" pitchFamily="49" charset="-128"/>
            </a:rPr>
            <a:t>ポイントの増となった。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実質収支額は、一般会計ベースでの翌年度繰越額を含む執行率は約</a:t>
          </a:r>
          <a:r>
            <a:rPr kumimoji="1" lang="en-US" altLang="ja-JP" sz="1200">
              <a:latin typeface="ＭＳ ゴシック" pitchFamily="49" charset="-128"/>
              <a:ea typeface="ＭＳ ゴシック" pitchFamily="49" charset="-128"/>
            </a:rPr>
            <a:t>92</a:t>
          </a:r>
          <a:r>
            <a:rPr kumimoji="1" lang="ja-JP" altLang="en-US" sz="1200">
              <a:latin typeface="ＭＳ ゴシック" pitchFamily="49" charset="-128"/>
              <a:ea typeface="ＭＳ ゴシック" pitchFamily="49" charset="-128"/>
            </a:rPr>
            <a:t>％と前年度より約</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％上昇し不用額は減少したが、翌年度繰越額が前年度より減少し、結果として標準財政規模比では</a:t>
          </a:r>
          <a:r>
            <a:rPr kumimoji="1" lang="en-US" altLang="ja-JP" sz="1200">
              <a:latin typeface="ＭＳ ゴシック" pitchFamily="49" charset="-128"/>
              <a:ea typeface="ＭＳ ゴシック" pitchFamily="49" charset="-128"/>
            </a:rPr>
            <a:t>0.05</a:t>
          </a:r>
          <a:r>
            <a:rPr kumimoji="1" lang="ja-JP" altLang="en-US" sz="1200">
              <a:latin typeface="ＭＳ ゴシック" pitchFamily="49" charset="-128"/>
              <a:ea typeface="ＭＳ ゴシック" pitchFamily="49" charset="-128"/>
            </a:rPr>
            <a:t>ポイントの減となった。依然</a:t>
          </a:r>
          <a:r>
            <a:rPr kumimoji="1" lang="en-US" altLang="ja-JP" sz="1200">
              <a:latin typeface="ＭＳ ゴシック" pitchFamily="49" charset="-128"/>
              <a:ea typeface="ＭＳ ゴシック" pitchFamily="49" charset="-128"/>
            </a:rPr>
            <a:t>7.0</a:t>
          </a:r>
          <a:r>
            <a:rPr kumimoji="1" lang="ja-JP" altLang="en-US" sz="1200">
              <a:latin typeface="ＭＳ ゴシック" pitchFamily="49" charset="-128"/>
              <a:ea typeface="ＭＳ ゴシック" pitchFamily="49" charset="-128"/>
            </a:rPr>
            <a:t>％以上であるため適正な時期に事業費の補正を行うとともに、扶助費等について積算の精度をより高めるよう努め比率の抑制を目指す。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群馬県みどり市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全会計で実質収支（資金余剰）は黒字を維持している。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国民健康保険（事業勘定）特別会計では、保険税収入の減少や医療給付費の増加などにより平成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年には一般会計からの基準外借入を行った経緯があるが、平成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年度の税制改正により基準外借入が不要となっている。今年度は、前年度より</a:t>
          </a:r>
          <a:r>
            <a:rPr kumimoji="1" lang="en-US" altLang="ja-JP" sz="1400">
              <a:latin typeface="ＭＳ ゴシック" pitchFamily="49" charset="-128"/>
              <a:ea typeface="ＭＳ ゴシック" pitchFamily="49" charset="-128"/>
            </a:rPr>
            <a:t>0.23</a:t>
          </a:r>
          <a:r>
            <a:rPr kumimoji="1" lang="ja-JP" altLang="en-US" sz="1400">
              <a:latin typeface="ＭＳ ゴシック" pitchFamily="49" charset="-128"/>
              <a:ea typeface="ＭＳ ゴシック" pitchFamily="49" charset="-128"/>
            </a:rPr>
            <a:t>ポイント減少しているが、今後も財源不足にならないように状況を見極め、必要に応じて税</a:t>
          </a:r>
          <a:r>
            <a:rPr kumimoji="1" lang="ja-JP" altLang="en-US" sz="1400">
              <a:solidFill>
                <a:sysClr val="windowText" lastClr="000000"/>
              </a:solidFill>
              <a:latin typeface="ＭＳ ゴシック" pitchFamily="49" charset="-128"/>
              <a:ea typeface="ＭＳ ゴシック" pitchFamily="49" charset="-128"/>
            </a:rPr>
            <a:t>制</a:t>
          </a:r>
          <a:r>
            <a:rPr kumimoji="1" lang="ja-JP" altLang="en-US" sz="1400">
              <a:latin typeface="ＭＳ ゴシック" pitchFamily="49" charset="-128"/>
              <a:ea typeface="ＭＳ ゴシック" pitchFamily="49" charset="-128"/>
            </a:rPr>
            <a:t>改正等を検討する。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一般会計では、前年度より</a:t>
          </a:r>
          <a:r>
            <a:rPr kumimoji="1" lang="en-US" altLang="ja-JP" sz="1400">
              <a:latin typeface="ＭＳ ゴシック" pitchFamily="49" charset="-128"/>
              <a:ea typeface="ＭＳ ゴシック" pitchFamily="49" charset="-128"/>
            </a:rPr>
            <a:t>0.05</a:t>
          </a:r>
          <a:r>
            <a:rPr kumimoji="1" lang="ja-JP" altLang="en-US" sz="1400">
              <a:latin typeface="ＭＳ ゴシック" pitchFamily="49" charset="-128"/>
              <a:ea typeface="ＭＳ ゴシック" pitchFamily="49" charset="-128"/>
            </a:rPr>
            <a:t>ポイント減少しており、今後も少子高齢化の進展による社会保障関係経費や、大型公共事業の財源として発行した地方債の償還額が増加することにより、これまで以上に厳しい財政状況となることが見込ま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そのため、事務事業の総点検や自主財源の確保などの取組により、財政構造の弾力化を確保し、健全な財政運営を図る。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20102;&#12305;&#12304;&#36001;&#25919;&#29366;&#27841;&#36039;&#26009;&#38598;&#12305;_102121_&#12415;&#12393;&#12426;&#24066;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row>
        <row r="53">
          <cell r="BP53">
            <v>69.3</v>
          </cell>
          <cell r="BX53">
            <v>70.7</v>
          </cell>
          <cell r="CF53">
            <v>71.900000000000006</v>
          </cell>
        </row>
        <row r="55">
          <cell r="AN55" t="str">
            <v>類似団体内平均値</v>
          </cell>
          <cell r="BP55">
            <v>31.3</v>
          </cell>
          <cell r="BX55">
            <v>25.3</v>
          </cell>
          <cell r="CF55">
            <v>25.5</v>
          </cell>
        </row>
        <row r="57">
          <cell r="BP57">
            <v>58.4</v>
          </cell>
          <cell r="BX57">
            <v>59.7</v>
          </cell>
          <cell r="CF57">
            <v>60.9</v>
          </cell>
        </row>
        <row r="72">
          <cell r="BP72" t="str">
            <v>H29</v>
          </cell>
          <cell r="BX72" t="str">
            <v>H30</v>
          </cell>
          <cell r="CF72" t="str">
            <v>R01</v>
          </cell>
          <cell r="CN72" t="str">
            <v>R02</v>
          </cell>
          <cell r="CV72" t="str">
            <v>R03</v>
          </cell>
        </row>
        <row r="73">
          <cell r="AN73" t="str">
            <v>当該団体値</v>
          </cell>
        </row>
        <row r="75">
          <cell r="BP75">
            <v>3.9</v>
          </cell>
          <cell r="BX75">
            <v>3.8</v>
          </cell>
          <cell r="CF75">
            <v>3.7</v>
          </cell>
          <cell r="CN75">
            <v>3.7</v>
          </cell>
          <cell r="CV75">
            <v>3.8</v>
          </cell>
        </row>
        <row r="77">
          <cell r="AN77" t="str">
            <v>類似団体内平均値</v>
          </cell>
          <cell r="BP77">
            <v>31.3</v>
          </cell>
          <cell r="BX77">
            <v>25.3</v>
          </cell>
          <cell r="CF77">
            <v>25.5</v>
          </cell>
          <cell r="CN77">
            <v>37.299999999999997</v>
          </cell>
          <cell r="CV77">
            <v>25.1</v>
          </cell>
        </row>
        <row r="79">
          <cell r="BP79">
            <v>7.2</v>
          </cell>
          <cell r="BX79">
            <v>6.9</v>
          </cell>
          <cell r="CF79">
            <v>6.6</v>
          </cell>
          <cell r="CN79">
            <v>8.6</v>
          </cell>
          <cell r="CV79">
            <v>8.3000000000000007</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5.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6.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 zeroHeight="1" x14ac:dyDescent="0.2"/>
  <cols>
    <col min="1" max="11" width="2.08984375" style="177" customWidth="1"/>
    <col min="12" max="12" width="2.26953125" style="177" customWidth="1"/>
    <col min="13" max="17" width="2.36328125" style="177" customWidth="1"/>
    <col min="18" max="119" width="2.08984375" style="177" customWidth="1"/>
    <col min="120" max="16384" width="0" style="177" hidden="1"/>
  </cols>
  <sheetData>
    <row r="1" spans="1:119" ht="33" customHeight="1" x14ac:dyDescent="0.2">
      <c r="B1" s="383" t="s">
        <v>80</v>
      </c>
      <c r="C1" s="383"/>
      <c r="D1" s="383"/>
      <c r="E1" s="383"/>
      <c r="F1" s="383"/>
      <c r="G1" s="383"/>
      <c r="H1" s="383"/>
      <c r="I1" s="383"/>
      <c r="J1" s="383"/>
      <c r="K1" s="383"/>
      <c r="L1" s="383"/>
      <c r="M1" s="383"/>
      <c r="N1" s="383"/>
      <c r="O1" s="383"/>
      <c r="P1" s="383"/>
      <c r="Q1" s="383"/>
      <c r="R1" s="383"/>
      <c r="S1" s="383"/>
      <c r="T1" s="383"/>
      <c r="U1" s="383"/>
      <c r="V1" s="383"/>
      <c r="W1" s="383"/>
      <c r="X1" s="383"/>
      <c r="Y1" s="383"/>
      <c r="Z1" s="383"/>
      <c r="AA1" s="383"/>
      <c r="AB1" s="383"/>
      <c r="AC1" s="383"/>
      <c r="AD1" s="383"/>
      <c r="AE1" s="383"/>
      <c r="AF1" s="383"/>
      <c r="AG1" s="383"/>
      <c r="AH1" s="383"/>
      <c r="AI1" s="383"/>
      <c r="AJ1" s="383"/>
      <c r="AK1" s="383"/>
      <c r="AL1" s="383"/>
      <c r="AM1" s="383"/>
      <c r="AN1" s="383"/>
      <c r="AO1" s="383"/>
      <c r="AP1" s="383"/>
      <c r="AQ1" s="383"/>
      <c r="AR1" s="383"/>
      <c r="AS1" s="383"/>
      <c r="AT1" s="383"/>
      <c r="AU1" s="383"/>
      <c r="AV1" s="383"/>
      <c r="AW1" s="383"/>
      <c r="AX1" s="383"/>
      <c r="AY1" s="383"/>
      <c r="AZ1" s="383"/>
      <c r="BA1" s="383"/>
      <c r="BB1" s="383"/>
      <c r="BC1" s="383"/>
      <c r="BD1" s="383"/>
      <c r="BE1" s="383"/>
      <c r="BF1" s="383"/>
      <c r="BG1" s="383"/>
      <c r="BH1" s="383"/>
      <c r="BI1" s="383"/>
      <c r="BJ1" s="383"/>
      <c r="BK1" s="383"/>
      <c r="BL1" s="383"/>
      <c r="BM1" s="383"/>
      <c r="BN1" s="383"/>
      <c r="BO1" s="383"/>
      <c r="BP1" s="383"/>
      <c r="BQ1" s="383"/>
      <c r="BR1" s="383"/>
      <c r="BS1" s="383"/>
      <c r="BT1" s="383"/>
      <c r="BU1" s="383"/>
      <c r="BV1" s="383"/>
      <c r="BW1" s="383"/>
      <c r="BX1" s="383"/>
      <c r="BY1" s="383"/>
      <c r="BZ1" s="383"/>
      <c r="CA1" s="383"/>
      <c r="CB1" s="383"/>
      <c r="CC1" s="383"/>
      <c r="CD1" s="383"/>
      <c r="CE1" s="383"/>
      <c r="CF1" s="383"/>
      <c r="CG1" s="383"/>
      <c r="CH1" s="383"/>
      <c r="CI1" s="383"/>
      <c r="CJ1" s="383"/>
      <c r="CK1" s="383"/>
      <c r="CL1" s="383"/>
      <c r="CM1" s="383"/>
      <c r="CN1" s="383"/>
      <c r="CO1" s="383"/>
      <c r="CP1" s="383"/>
      <c r="CQ1" s="383"/>
      <c r="CR1" s="383"/>
      <c r="CS1" s="383"/>
      <c r="CT1" s="383"/>
      <c r="CU1" s="383"/>
      <c r="CV1" s="383"/>
      <c r="CW1" s="383"/>
      <c r="CX1" s="383"/>
      <c r="CY1" s="383"/>
      <c r="CZ1" s="383"/>
      <c r="DA1" s="383"/>
      <c r="DB1" s="383"/>
      <c r="DC1" s="383"/>
      <c r="DD1" s="383"/>
      <c r="DE1" s="383"/>
      <c r="DF1" s="383"/>
      <c r="DG1" s="383"/>
      <c r="DH1" s="383"/>
      <c r="DI1" s="383"/>
      <c r="DJ1" s="178"/>
      <c r="DK1" s="178"/>
      <c r="DL1" s="178"/>
      <c r="DM1" s="178"/>
      <c r="DN1" s="178"/>
      <c r="DO1" s="178"/>
    </row>
    <row r="2" spans="1:119" ht="24" thickBot="1" x14ac:dyDescent="0.25">
      <c r="B2" s="179" t="s">
        <v>81</v>
      </c>
      <c r="C2" s="179"/>
      <c r="D2" s="180"/>
    </row>
    <row r="3" spans="1:119" ht="18.75" customHeight="1" thickBot="1" x14ac:dyDescent="0.25">
      <c r="A3" s="178"/>
      <c r="B3" s="384" t="s">
        <v>82</v>
      </c>
      <c r="C3" s="385"/>
      <c r="D3" s="385"/>
      <c r="E3" s="386"/>
      <c r="F3" s="386"/>
      <c r="G3" s="386"/>
      <c r="H3" s="386"/>
      <c r="I3" s="386"/>
      <c r="J3" s="386"/>
      <c r="K3" s="386"/>
      <c r="L3" s="386" t="s">
        <v>83</v>
      </c>
      <c r="M3" s="386"/>
      <c r="N3" s="386"/>
      <c r="O3" s="386"/>
      <c r="P3" s="386"/>
      <c r="Q3" s="386"/>
      <c r="R3" s="393"/>
      <c r="S3" s="393"/>
      <c r="T3" s="393"/>
      <c r="U3" s="393"/>
      <c r="V3" s="394"/>
      <c r="W3" s="368" t="s">
        <v>84</v>
      </c>
      <c r="X3" s="369"/>
      <c r="Y3" s="369"/>
      <c r="Z3" s="369"/>
      <c r="AA3" s="369"/>
      <c r="AB3" s="385"/>
      <c r="AC3" s="393" t="s">
        <v>85</v>
      </c>
      <c r="AD3" s="369"/>
      <c r="AE3" s="369"/>
      <c r="AF3" s="369"/>
      <c r="AG3" s="369"/>
      <c r="AH3" s="369"/>
      <c r="AI3" s="369"/>
      <c r="AJ3" s="369"/>
      <c r="AK3" s="369"/>
      <c r="AL3" s="370"/>
      <c r="AM3" s="368" t="s">
        <v>86</v>
      </c>
      <c r="AN3" s="369"/>
      <c r="AO3" s="369"/>
      <c r="AP3" s="369"/>
      <c r="AQ3" s="369"/>
      <c r="AR3" s="369"/>
      <c r="AS3" s="369"/>
      <c r="AT3" s="369"/>
      <c r="AU3" s="369"/>
      <c r="AV3" s="369"/>
      <c r="AW3" s="369"/>
      <c r="AX3" s="370"/>
      <c r="AY3" s="405" t="s">
        <v>1</v>
      </c>
      <c r="AZ3" s="406"/>
      <c r="BA3" s="406"/>
      <c r="BB3" s="406"/>
      <c r="BC3" s="406"/>
      <c r="BD3" s="406"/>
      <c r="BE3" s="406"/>
      <c r="BF3" s="406"/>
      <c r="BG3" s="406"/>
      <c r="BH3" s="406"/>
      <c r="BI3" s="406"/>
      <c r="BJ3" s="406"/>
      <c r="BK3" s="406"/>
      <c r="BL3" s="406"/>
      <c r="BM3" s="407"/>
      <c r="BN3" s="368" t="s">
        <v>87</v>
      </c>
      <c r="BO3" s="369"/>
      <c r="BP3" s="369"/>
      <c r="BQ3" s="369"/>
      <c r="BR3" s="369"/>
      <c r="BS3" s="369"/>
      <c r="BT3" s="369"/>
      <c r="BU3" s="370"/>
      <c r="BV3" s="368" t="s">
        <v>88</v>
      </c>
      <c r="BW3" s="369"/>
      <c r="BX3" s="369"/>
      <c r="BY3" s="369"/>
      <c r="BZ3" s="369"/>
      <c r="CA3" s="369"/>
      <c r="CB3" s="369"/>
      <c r="CC3" s="370"/>
      <c r="CD3" s="405" t="s">
        <v>1</v>
      </c>
      <c r="CE3" s="406"/>
      <c r="CF3" s="406"/>
      <c r="CG3" s="406"/>
      <c r="CH3" s="406"/>
      <c r="CI3" s="406"/>
      <c r="CJ3" s="406"/>
      <c r="CK3" s="406"/>
      <c r="CL3" s="406"/>
      <c r="CM3" s="406"/>
      <c r="CN3" s="406"/>
      <c r="CO3" s="406"/>
      <c r="CP3" s="406"/>
      <c r="CQ3" s="406"/>
      <c r="CR3" s="406"/>
      <c r="CS3" s="407"/>
      <c r="CT3" s="368" t="s">
        <v>89</v>
      </c>
      <c r="CU3" s="369"/>
      <c r="CV3" s="369"/>
      <c r="CW3" s="369"/>
      <c r="CX3" s="369"/>
      <c r="CY3" s="369"/>
      <c r="CZ3" s="369"/>
      <c r="DA3" s="370"/>
      <c r="DB3" s="368" t="s">
        <v>90</v>
      </c>
      <c r="DC3" s="369"/>
      <c r="DD3" s="369"/>
      <c r="DE3" s="369"/>
      <c r="DF3" s="369"/>
      <c r="DG3" s="369"/>
      <c r="DH3" s="369"/>
      <c r="DI3" s="370"/>
    </row>
    <row r="4" spans="1:119" ht="18.75" customHeight="1" x14ac:dyDescent="0.2">
      <c r="A4" s="178"/>
      <c r="B4" s="387"/>
      <c r="C4" s="388"/>
      <c r="D4" s="388"/>
      <c r="E4" s="389"/>
      <c r="F4" s="389"/>
      <c r="G4" s="389"/>
      <c r="H4" s="389"/>
      <c r="I4" s="389"/>
      <c r="J4" s="389"/>
      <c r="K4" s="389"/>
      <c r="L4" s="389"/>
      <c r="M4" s="389"/>
      <c r="N4" s="389"/>
      <c r="O4" s="389"/>
      <c r="P4" s="389"/>
      <c r="Q4" s="389"/>
      <c r="R4" s="395"/>
      <c r="S4" s="395"/>
      <c r="T4" s="395"/>
      <c r="U4" s="395"/>
      <c r="V4" s="396"/>
      <c r="W4" s="399"/>
      <c r="X4" s="400"/>
      <c r="Y4" s="400"/>
      <c r="Z4" s="400"/>
      <c r="AA4" s="400"/>
      <c r="AB4" s="388"/>
      <c r="AC4" s="395"/>
      <c r="AD4" s="400"/>
      <c r="AE4" s="400"/>
      <c r="AF4" s="400"/>
      <c r="AG4" s="400"/>
      <c r="AH4" s="400"/>
      <c r="AI4" s="400"/>
      <c r="AJ4" s="400"/>
      <c r="AK4" s="400"/>
      <c r="AL4" s="403"/>
      <c r="AM4" s="401"/>
      <c r="AN4" s="402"/>
      <c r="AO4" s="402"/>
      <c r="AP4" s="402"/>
      <c r="AQ4" s="402"/>
      <c r="AR4" s="402"/>
      <c r="AS4" s="402"/>
      <c r="AT4" s="402"/>
      <c r="AU4" s="402"/>
      <c r="AV4" s="402"/>
      <c r="AW4" s="402"/>
      <c r="AX4" s="404"/>
      <c r="AY4" s="371" t="s">
        <v>91</v>
      </c>
      <c r="AZ4" s="372"/>
      <c r="BA4" s="372"/>
      <c r="BB4" s="372"/>
      <c r="BC4" s="372"/>
      <c r="BD4" s="372"/>
      <c r="BE4" s="372"/>
      <c r="BF4" s="372"/>
      <c r="BG4" s="372"/>
      <c r="BH4" s="372"/>
      <c r="BI4" s="372"/>
      <c r="BJ4" s="372"/>
      <c r="BK4" s="372"/>
      <c r="BL4" s="372"/>
      <c r="BM4" s="373"/>
      <c r="BN4" s="374">
        <v>25260182</v>
      </c>
      <c r="BO4" s="375"/>
      <c r="BP4" s="375"/>
      <c r="BQ4" s="375"/>
      <c r="BR4" s="375"/>
      <c r="BS4" s="375"/>
      <c r="BT4" s="375"/>
      <c r="BU4" s="376"/>
      <c r="BV4" s="374">
        <v>28655088</v>
      </c>
      <c r="BW4" s="375"/>
      <c r="BX4" s="375"/>
      <c r="BY4" s="375"/>
      <c r="BZ4" s="375"/>
      <c r="CA4" s="375"/>
      <c r="CB4" s="375"/>
      <c r="CC4" s="376"/>
      <c r="CD4" s="377" t="s">
        <v>92</v>
      </c>
      <c r="CE4" s="378"/>
      <c r="CF4" s="378"/>
      <c r="CG4" s="378"/>
      <c r="CH4" s="378"/>
      <c r="CI4" s="378"/>
      <c r="CJ4" s="378"/>
      <c r="CK4" s="378"/>
      <c r="CL4" s="378"/>
      <c r="CM4" s="378"/>
      <c r="CN4" s="378"/>
      <c r="CO4" s="378"/>
      <c r="CP4" s="378"/>
      <c r="CQ4" s="378"/>
      <c r="CR4" s="378"/>
      <c r="CS4" s="379"/>
      <c r="CT4" s="380">
        <v>10.9</v>
      </c>
      <c r="CU4" s="381"/>
      <c r="CV4" s="381"/>
      <c r="CW4" s="381"/>
      <c r="CX4" s="381"/>
      <c r="CY4" s="381"/>
      <c r="CZ4" s="381"/>
      <c r="DA4" s="382"/>
      <c r="DB4" s="380">
        <v>10.9</v>
      </c>
      <c r="DC4" s="381"/>
      <c r="DD4" s="381"/>
      <c r="DE4" s="381"/>
      <c r="DF4" s="381"/>
      <c r="DG4" s="381"/>
      <c r="DH4" s="381"/>
      <c r="DI4" s="382"/>
    </row>
    <row r="5" spans="1:119" ht="18.75" customHeight="1" x14ac:dyDescent="0.2">
      <c r="A5" s="178"/>
      <c r="B5" s="390"/>
      <c r="C5" s="391"/>
      <c r="D5" s="391"/>
      <c r="E5" s="392"/>
      <c r="F5" s="392"/>
      <c r="G5" s="392"/>
      <c r="H5" s="392"/>
      <c r="I5" s="392"/>
      <c r="J5" s="392"/>
      <c r="K5" s="392"/>
      <c r="L5" s="392"/>
      <c r="M5" s="392"/>
      <c r="N5" s="392"/>
      <c r="O5" s="392"/>
      <c r="P5" s="392"/>
      <c r="Q5" s="392"/>
      <c r="R5" s="397"/>
      <c r="S5" s="397"/>
      <c r="T5" s="397"/>
      <c r="U5" s="397"/>
      <c r="V5" s="398"/>
      <c r="W5" s="401"/>
      <c r="X5" s="402"/>
      <c r="Y5" s="402"/>
      <c r="Z5" s="402"/>
      <c r="AA5" s="402"/>
      <c r="AB5" s="391"/>
      <c r="AC5" s="397"/>
      <c r="AD5" s="402"/>
      <c r="AE5" s="402"/>
      <c r="AF5" s="402"/>
      <c r="AG5" s="402"/>
      <c r="AH5" s="402"/>
      <c r="AI5" s="402"/>
      <c r="AJ5" s="402"/>
      <c r="AK5" s="402"/>
      <c r="AL5" s="404"/>
      <c r="AM5" s="440" t="s">
        <v>93</v>
      </c>
      <c r="AN5" s="441"/>
      <c r="AO5" s="441"/>
      <c r="AP5" s="441"/>
      <c r="AQ5" s="441"/>
      <c r="AR5" s="441"/>
      <c r="AS5" s="441"/>
      <c r="AT5" s="442"/>
      <c r="AU5" s="443" t="s">
        <v>94</v>
      </c>
      <c r="AV5" s="444"/>
      <c r="AW5" s="444"/>
      <c r="AX5" s="444"/>
      <c r="AY5" s="445" t="s">
        <v>95</v>
      </c>
      <c r="AZ5" s="446"/>
      <c r="BA5" s="446"/>
      <c r="BB5" s="446"/>
      <c r="BC5" s="446"/>
      <c r="BD5" s="446"/>
      <c r="BE5" s="446"/>
      <c r="BF5" s="446"/>
      <c r="BG5" s="446"/>
      <c r="BH5" s="446"/>
      <c r="BI5" s="446"/>
      <c r="BJ5" s="446"/>
      <c r="BK5" s="446"/>
      <c r="BL5" s="446"/>
      <c r="BM5" s="447"/>
      <c r="BN5" s="411">
        <v>23782375</v>
      </c>
      <c r="BO5" s="412"/>
      <c r="BP5" s="412"/>
      <c r="BQ5" s="412"/>
      <c r="BR5" s="412"/>
      <c r="BS5" s="412"/>
      <c r="BT5" s="412"/>
      <c r="BU5" s="413"/>
      <c r="BV5" s="411">
        <v>27091323</v>
      </c>
      <c r="BW5" s="412"/>
      <c r="BX5" s="412"/>
      <c r="BY5" s="412"/>
      <c r="BZ5" s="412"/>
      <c r="CA5" s="412"/>
      <c r="CB5" s="412"/>
      <c r="CC5" s="413"/>
      <c r="CD5" s="414" t="s">
        <v>96</v>
      </c>
      <c r="CE5" s="415"/>
      <c r="CF5" s="415"/>
      <c r="CG5" s="415"/>
      <c r="CH5" s="415"/>
      <c r="CI5" s="415"/>
      <c r="CJ5" s="415"/>
      <c r="CK5" s="415"/>
      <c r="CL5" s="415"/>
      <c r="CM5" s="415"/>
      <c r="CN5" s="415"/>
      <c r="CO5" s="415"/>
      <c r="CP5" s="415"/>
      <c r="CQ5" s="415"/>
      <c r="CR5" s="415"/>
      <c r="CS5" s="416"/>
      <c r="CT5" s="408">
        <v>91.7</v>
      </c>
      <c r="CU5" s="409"/>
      <c r="CV5" s="409"/>
      <c r="CW5" s="409"/>
      <c r="CX5" s="409"/>
      <c r="CY5" s="409"/>
      <c r="CZ5" s="409"/>
      <c r="DA5" s="410"/>
      <c r="DB5" s="408">
        <v>96.8</v>
      </c>
      <c r="DC5" s="409"/>
      <c r="DD5" s="409"/>
      <c r="DE5" s="409"/>
      <c r="DF5" s="409"/>
      <c r="DG5" s="409"/>
      <c r="DH5" s="409"/>
      <c r="DI5" s="410"/>
    </row>
    <row r="6" spans="1:119" ht="18.75" customHeight="1" x14ac:dyDescent="0.2">
      <c r="A6" s="178"/>
      <c r="B6" s="417" t="s">
        <v>97</v>
      </c>
      <c r="C6" s="418"/>
      <c r="D6" s="418"/>
      <c r="E6" s="419"/>
      <c r="F6" s="419"/>
      <c r="G6" s="419"/>
      <c r="H6" s="419"/>
      <c r="I6" s="419"/>
      <c r="J6" s="419"/>
      <c r="K6" s="419"/>
      <c r="L6" s="419" t="s">
        <v>98</v>
      </c>
      <c r="M6" s="419"/>
      <c r="N6" s="419"/>
      <c r="O6" s="419"/>
      <c r="P6" s="419"/>
      <c r="Q6" s="419"/>
      <c r="R6" s="423"/>
      <c r="S6" s="423"/>
      <c r="T6" s="423"/>
      <c r="U6" s="423"/>
      <c r="V6" s="424"/>
      <c r="W6" s="427" t="s">
        <v>99</v>
      </c>
      <c r="X6" s="428"/>
      <c r="Y6" s="428"/>
      <c r="Z6" s="428"/>
      <c r="AA6" s="428"/>
      <c r="AB6" s="418"/>
      <c r="AC6" s="431" t="s">
        <v>100</v>
      </c>
      <c r="AD6" s="432"/>
      <c r="AE6" s="432"/>
      <c r="AF6" s="432"/>
      <c r="AG6" s="432"/>
      <c r="AH6" s="432"/>
      <c r="AI6" s="432"/>
      <c r="AJ6" s="432"/>
      <c r="AK6" s="432"/>
      <c r="AL6" s="433"/>
      <c r="AM6" s="440" t="s">
        <v>101</v>
      </c>
      <c r="AN6" s="441"/>
      <c r="AO6" s="441"/>
      <c r="AP6" s="441"/>
      <c r="AQ6" s="441"/>
      <c r="AR6" s="441"/>
      <c r="AS6" s="441"/>
      <c r="AT6" s="442"/>
      <c r="AU6" s="443" t="s">
        <v>94</v>
      </c>
      <c r="AV6" s="444"/>
      <c r="AW6" s="444"/>
      <c r="AX6" s="444"/>
      <c r="AY6" s="445" t="s">
        <v>102</v>
      </c>
      <c r="AZ6" s="446"/>
      <c r="BA6" s="446"/>
      <c r="BB6" s="446"/>
      <c r="BC6" s="446"/>
      <c r="BD6" s="446"/>
      <c r="BE6" s="446"/>
      <c r="BF6" s="446"/>
      <c r="BG6" s="446"/>
      <c r="BH6" s="446"/>
      <c r="BI6" s="446"/>
      <c r="BJ6" s="446"/>
      <c r="BK6" s="446"/>
      <c r="BL6" s="446"/>
      <c r="BM6" s="447"/>
      <c r="BN6" s="411">
        <v>1477807</v>
      </c>
      <c r="BO6" s="412"/>
      <c r="BP6" s="412"/>
      <c r="BQ6" s="412"/>
      <c r="BR6" s="412"/>
      <c r="BS6" s="412"/>
      <c r="BT6" s="412"/>
      <c r="BU6" s="413"/>
      <c r="BV6" s="411">
        <v>1563765</v>
      </c>
      <c r="BW6" s="412"/>
      <c r="BX6" s="412"/>
      <c r="BY6" s="412"/>
      <c r="BZ6" s="412"/>
      <c r="CA6" s="412"/>
      <c r="CB6" s="412"/>
      <c r="CC6" s="413"/>
      <c r="CD6" s="414" t="s">
        <v>103</v>
      </c>
      <c r="CE6" s="415"/>
      <c r="CF6" s="415"/>
      <c r="CG6" s="415"/>
      <c r="CH6" s="415"/>
      <c r="CI6" s="415"/>
      <c r="CJ6" s="415"/>
      <c r="CK6" s="415"/>
      <c r="CL6" s="415"/>
      <c r="CM6" s="415"/>
      <c r="CN6" s="415"/>
      <c r="CO6" s="415"/>
      <c r="CP6" s="415"/>
      <c r="CQ6" s="415"/>
      <c r="CR6" s="415"/>
      <c r="CS6" s="416"/>
      <c r="CT6" s="448">
        <v>97.7</v>
      </c>
      <c r="CU6" s="449"/>
      <c r="CV6" s="449"/>
      <c r="CW6" s="449"/>
      <c r="CX6" s="449"/>
      <c r="CY6" s="449"/>
      <c r="CZ6" s="449"/>
      <c r="DA6" s="450"/>
      <c r="DB6" s="448">
        <v>101.5</v>
      </c>
      <c r="DC6" s="449"/>
      <c r="DD6" s="449"/>
      <c r="DE6" s="449"/>
      <c r="DF6" s="449"/>
      <c r="DG6" s="449"/>
      <c r="DH6" s="449"/>
      <c r="DI6" s="450"/>
    </row>
    <row r="7" spans="1:119" ht="18.75" customHeight="1" x14ac:dyDescent="0.2">
      <c r="A7" s="178"/>
      <c r="B7" s="387"/>
      <c r="C7" s="388"/>
      <c r="D7" s="388"/>
      <c r="E7" s="389"/>
      <c r="F7" s="389"/>
      <c r="G7" s="389"/>
      <c r="H7" s="389"/>
      <c r="I7" s="389"/>
      <c r="J7" s="389"/>
      <c r="K7" s="389"/>
      <c r="L7" s="389"/>
      <c r="M7" s="389"/>
      <c r="N7" s="389"/>
      <c r="O7" s="389"/>
      <c r="P7" s="389"/>
      <c r="Q7" s="389"/>
      <c r="R7" s="395"/>
      <c r="S7" s="395"/>
      <c r="T7" s="395"/>
      <c r="U7" s="395"/>
      <c r="V7" s="396"/>
      <c r="W7" s="399"/>
      <c r="X7" s="400"/>
      <c r="Y7" s="400"/>
      <c r="Z7" s="400"/>
      <c r="AA7" s="400"/>
      <c r="AB7" s="388"/>
      <c r="AC7" s="434"/>
      <c r="AD7" s="435"/>
      <c r="AE7" s="435"/>
      <c r="AF7" s="435"/>
      <c r="AG7" s="435"/>
      <c r="AH7" s="435"/>
      <c r="AI7" s="435"/>
      <c r="AJ7" s="435"/>
      <c r="AK7" s="435"/>
      <c r="AL7" s="436"/>
      <c r="AM7" s="440" t="s">
        <v>104</v>
      </c>
      <c r="AN7" s="441"/>
      <c r="AO7" s="441"/>
      <c r="AP7" s="441"/>
      <c r="AQ7" s="441"/>
      <c r="AR7" s="441"/>
      <c r="AS7" s="441"/>
      <c r="AT7" s="442"/>
      <c r="AU7" s="443" t="s">
        <v>105</v>
      </c>
      <c r="AV7" s="444"/>
      <c r="AW7" s="444"/>
      <c r="AX7" s="444"/>
      <c r="AY7" s="445" t="s">
        <v>106</v>
      </c>
      <c r="AZ7" s="446"/>
      <c r="BA7" s="446"/>
      <c r="BB7" s="446"/>
      <c r="BC7" s="446"/>
      <c r="BD7" s="446"/>
      <c r="BE7" s="446"/>
      <c r="BF7" s="446"/>
      <c r="BG7" s="446"/>
      <c r="BH7" s="446"/>
      <c r="BI7" s="446"/>
      <c r="BJ7" s="446"/>
      <c r="BK7" s="446"/>
      <c r="BL7" s="446"/>
      <c r="BM7" s="447"/>
      <c r="BN7" s="411">
        <v>132245</v>
      </c>
      <c r="BO7" s="412"/>
      <c r="BP7" s="412"/>
      <c r="BQ7" s="412"/>
      <c r="BR7" s="412"/>
      <c r="BS7" s="412"/>
      <c r="BT7" s="412"/>
      <c r="BU7" s="413"/>
      <c r="BV7" s="411">
        <v>271734</v>
      </c>
      <c r="BW7" s="412"/>
      <c r="BX7" s="412"/>
      <c r="BY7" s="412"/>
      <c r="BZ7" s="412"/>
      <c r="CA7" s="412"/>
      <c r="CB7" s="412"/>
      <c r="CC7" s="413"/>
      <c r="CD7" s="414" t="s">
        <v>107</v>
      </c>
      <c r="CE7" s="415"/>
      <c r="CF7" s="415"/>
      <c r="CG7" s="415"/>
      <c r="CH7" s="415"/>
      <c r="CI7" s="415"/>
      <c r="CJ7" s="415"/>
      <c r="CK7" s="415"/>
      <c r="CL7" s="415"/>
      <c r="CM7" s="415"/>
      <c r="CN7" s="415"/>
      <c r="CO7" s="415"/>
      <c r="CP7" s="415"/>
      <c r="CQ7" s="415"/>
      <c r="CR7" s="415"/>
      <c r="CS7" s="416"/>
      <c r="CT7" s="411">
        <v>12397620</v>
      </c>
      <c r="CU7" s="412"/>
      <c r="CV7" s="412"/>
      <c r="CW7" s="412"/>
      <c r="CX7" s="412"/>
      <c r="CY7" s="412"/>
      <c r="CZ7" s="412"/>
      <c r="DA7" s="413"/>
      <c r="DB7" s="411">
        <v>11850272</v>
      </c>
      <c r="DC7" s="412"/>
      <c r="DD7" s="412"/>
      <c r="DE7" s="412"/>
      <c r="DF7" s="412"/>
      <c r="DG7" s="412"/>
      <c r="DH7" s="412"/>
      <c r="DI7" s="413"/>
    </row>
    <row r="8" spans="1:119" ht="18.75" customHeight="1" thickBot="1" x14ac:dyDescent="0.25">
      <c r="A8" s="178"/>
      <c r="B8" s="420"/>
      <c r="C8" s="421"/>
      <c r="D8" s="421"/>
      <c r="E8" s="422"/>
      <c r="F8" s="422"/>
      <c r="G8" s="422"/>
      <c r="H8" s="422"/>
      <c r="I8" s="422"/>
      <c r="J8" s="422"/>
      <c r="K8" s="422"/>
      <c r="L8" s="422"/>
      <c r="M8" s="422"/>
      <c r="N8" s="422"/>
      <c r="O8" s="422"/>
      <c r="P8" s="422"/>
      <c r="Q8" s="422"/>
      <c r="R8" s="425"/>
      <c r="S8" s="425"/>
      <c r="T8" s="425"/>
      <c r="U8" s="425"/>
      <c r="V8" s="426"/>
      <c r="W8" s="429"/>
      <c r="X8" s="430"/>
      <c r="Y8" s="430"/>
      <c r="Z8" s="430"/>
      <c r="AA8" s="430"/>
      <c r="AB8" s="421"/>
      <c r="AC8" s="437"/>
      <c r="AD8" s="438"/>
      <c r="AE8" s="438"/>
      <c r="AF8" s="438"/>
      <c r="AG8" s="438"/>
      <c r="AH8" s="438"/>
      <c r="AI8" s="438"/>
      <c r="AJ8" s="438"/>
      <c r="AK8" s="438"/>
      <c r="AL8" s="439"/>
      <c r="AM8" s="440" t="s">
        <v>108</v>
      </c>
      <c r="AN8" s="441"/>
      <c r="AO8" s="441"/>
      <c r="AP8" s="441"/>
      <c r="AQ8" s="441"/>
      <c r="AR8" s="441"/>
      <c r="AS8" s="441"/>
      <c r="AT8" s="442"/>
      <c r="AU8" s="443" t="s">
        <v>94</v>
      </c>
      <c r="AV8" s="444"/>
      <c r="AW8" s="444"/>
      <c r="AX8" s="444"/>
      <c r="AY8" s="445" t="s">
        <v>109</v>
      </c>
      <c r="AZ8" s="446"/>
      <c r="BA8" s="446"/>
      <c r="BB8" s="446"/>
      <c r="BC8" s="446"/>
      <c r="BD8" s="446"/>
      <c r="BE8" s="446"/>
      <c r="BF8" s="446"/>
      <c r="BG8" s="446"/>
      <c r="BH8" s="446"/>
      <c r="BI8" s="446"/>
      <c r="BJ8" s="446"/>
      <c r="BK8" s="446"/>
      <c r="BL8" s="446"/>
      <c r="BM8" s="447"/>
      <c r="BN8" s="411">
        <v>1345562</v>
      </c>
      <c r="BO8" s="412"/>
      <c r="BP8" s="412"/>
      <c r="BQ8" s="412"/>
      <c r="BR8" s="412"/>
      <c r="BS8" s="412"/>
      <c r="BT8" s="412"/>
      <c r="BU8" s="413"/>
      <c r="BV8" s="411">
        <v>1292031</v>
      </c>
      <c r="BW8" s="412"/>
      <c r="BX8" s="412"/>
      <c r="BY8" s="412"/>
      <c r="BZ8" s="412"/>
      <c r="CA8" s="412"/>
      <c r="CB8" s="412"/>
      <c r="CC8" s="413"/>
      <c r="CD8" s="414" t="s">
        <v>110</v>
      </c>
      <c r="CE8" s="415"/>
      <c r="CF8" s="415"/>
      <c r="CG8" s="415"/>
      <c r="CH8" s="415"/>
      <c r="CI8" s="415"/>
      <c r="CJ8" s="415"/>
      <c r="CK8" s="415"/>
      <c r="CL8" s="415"/>
      <c r="CM8" s="415"/>
      <c r="CN8" s="415"/>
      <c r="CO8" s="415"/>
      <c r="CP8" s="415"/>
      <c r="CQ8" s="415"/>
      <c r="CR8" s="415"/>
      <c r="CS8" s="416"/>
      <c r="CT8" s="451">
        <v>0.62</v>
      </c>
      <c r="CU8" s="452"/>
      <c r="CV8" s="452"/>
      <c r="CW8" s="452"/>
      <c r="CX8" s="452"/>
      <c r="CY8" s="452"/>
      <c r="CZ8" s="452"/>
      <c r="DA8" s="453"/>
      <c r="DB8" s="451">
        <v>0.64</v>
      </c>
      <c r="DC8" s="452"/>
      <c r="DD8" s="452"/>
      <c r="DE8" s="452"/>
      <c r="DF8" s="452"/>
      <c r="DG8" s="452"/>
      <c r="DH8" s="452"/>
      <c r="DI8" s="453"/>
    </row>
    <row r="9" spans="1:119" ht="18.75" customHeight="1" thickBot="1" x14ac:dyDescent="0.25">
      <c r="A9" s="178"/>
      <c r="B9" s="405" t="s">
        <v>111</v>
      </c>
      <c r="C9" s="406"/>
      <c r="D9" s="406"/>
      <c r="E9" s="406"/>
      <c r="F9" s="406"/>
      <c r="G9" s="406"/>
      <c r="H9" s="406"/>
      <c r="I9" s="406"/>
      <c r="J9" s="406"/>
      <c r="K9" s="454"/>
      <c r="L9" s="455" t="s">
        <v>112</v>
      </c>
      <c r="M9" s="456"/>
      <c r="N9" s="456"/>
      <c r="O9" s="456"/>
      <c r="P9" s="456"/>
      <c r="Q9" s="457"/>
      <c r="R9" s="458">
        <v>49648</v>
      </c>
      <c r="S9" s="459"/>
      <c r="T9" s="459"/>
      <c r="U9" s="459"/>
      <c r="V9" s="460"/>
      <c r="W9" s="368" t="s">
        <v>113</v>
      </c>
      <c r="X9" s="369"/>
      <c r="Y9" s="369"/>
      <c r="Z9" s="369"/>
      <c r="AA9" s="369"/>
      <c r="AB9" s="369"/>
      <c r="AC9" s="369"/>
      <c r="AD9" s="369"/>
      <c r="AE9" s="369"/>
      <c r="AF9" s="369"/>
      <c r="AG9" s="369"/>
      <c r="AH9" s="369"/>
      <c r="AI9" s="369"/>
      <c r="AJ9" s="369"/>
      <c r="AK9" s="369"/>
      <c r="AL9" s="370"/>
      <c r="AM9" s="440" t="s">
        <v>114</v>
      </c>
      <c r="AN9" s="441"/>
      <c r="AO9" s="441"/>
      <c r="AP9" s="441"/>
      <c r="AQ9" s="441"/>
      <c r="AR9" s="441"/>
      <c r="AS9" s="441"/>
      <c r="AT9" s="442"/>
      <c r="AU9" s="443" t="s">
        <v>94</v>
      </c>
      <c r="AV9" s="444"/>
      <c r="AW9" s="444"/>
      <c r="AX9" s="444"/>
      <c r="AY9" s="445" t="s">
        <v>115</v>
      </c>
      <c r="AZ9" s="446"/>
      <c r="BA9" s="446"/>
      <c r="BB9" s="446"/>
      <c r="BC9" s="446"/>
      <c r="BD9" s="446"/>
      <c r="BE9" s="446"/>
      <c r="BF9" s="446"/>
      <c r="BG9" s="446"/>
      <c r="BH9" s="446"/>
      <c r="BI9" s="446"/>
      <c r="BJ9" s="446"/>
      <c r="BK9" s="446"/>
      <c r="BL9" s="446"/>
      <c r="BM9" s="447"/>
      <c r="BN9" s="411">
        <v>53531</v>
      </c>
      <c r="BO9" s="412"/>
      <c r="BP9" s="412"/>
      <c r="BQ9" s="412"/>
      <c r="BR9" s="412"/>
      <c r="BS9" s="412"/>
      <c r="BT9" s="412"/>
      <c r="BU9" s="413"/>
      <c r="BV9" s="411">
        <v>376019</v>
      </c>
      <c r="BW9" s="412"/>
      <c r="BX9" s="412"/>
      <c r="BY9" s="412"/>
      <c r="BZ9" s="412"/>
      <c r="CA9" s="412"/>
      <c r="CB9" s="412"/>
      <c r="CC9" s="413"/>
      <c r="CD9" s="414" t="s">
        <v>116</v>
      </c>
      <c r="CE9" s="415"/>
      <c r="CF9" s="415"/>
      <c r="CG9" s="415"/>
      <c r="CH9" s="415"/>
      <c r="CI9" s="415"/>
      <c r="CJ9" s="415"/>
      <c r="CK9" s="415"/>
      <c r="CL9" s="415"/>
      <c r="CM9" s="415"/>
      <c r="CN9" s="415"/>
      <c r="CO9" s="415"/>
      <c r="CP9" s="415"/>
      <c r="CQ9" s="415"/>
      <c r="CR9" s="415"/>
      <c r="CS9" s="416"/>
      <c r="CT9" s="408">
        <v>9.4</v>
      </c>
      <c r="CU9" s="409"/>
      <c r="CV9" s="409"/>
      <c r="CW9" s="409"/>
      <c r="CX9" s="409"/>
      <c r="CY9" s="409"/>
      <c r="CZ9" s="409"/>
      <c r="DA9" s="410"/>
      <c r="DB9" s="408">
        <v>9.1</v>
      </c>
      <c r="DC9" s="409"/>
      <c r="DD9" s="409"/>
      <c r="DE9" s="409"/>
      <c r="DF9" s="409"/>
      <c r="DG9" s="409"/>
      <c r="DH9" s="409"/>
      <c r="DI9" s="410"/>
    </row>
    <row r="10" spans="1:119" ht="18.75" customHeight="1" thickBot="1" x14ac:dyDescent="0.25">
      <c r="A10" s="178"/>
      <c r="B10" s="405"/>
      <c r="C10" s="406"/>
      <c r="D10" s="406"/>
      <c r="E10" s="406"/>
      <c r="F10" s="406"/>
      <c r="G10" s="406"/>
      <c r="H10" s="406"/>
      <c r="I10" s="406"/>
      <c r="J10" s="406"/>
      <c r="K10" s="454"/>
      <c r="L10" s="461" t="s">
        <v>117</v>
      </c>
      <c r="M10" s="441"/>
      <c r="N10" s="441"/>
      <c r="O10" s="441"/>
      <c r="P10" s="441"/>
      <c r="Q10" s="442"/>
      <c r="R10" s="462">
        <v>50906</v>
      </c>
      <c r="S10" s="463"/>
      <c r="T10" s="463"/>
      <c r="U10" s="463"/>
      <c r="V10" s="464"/>
      <c r="W10" s="399"/>
      <c r="X10" s="400"/>
      <c r="Y10" s="400"/>
      <c r="Z10" s="400"/>
      <c r="AA10" s="400"/>
      <c r="AB10" s="400"/>
      <c r="AC10" s="400"/>
      <c r="AD10" s="400"/>
      <c r="AE10" s="400"/>
      <c r="AF10" s="400"/>
      <c r="AG10" s="400"/>
      <c r="AH10" s="400"/>
      <c r="AI10" s="400"/>
      <c r="AJ10" s="400"/>
      <c r="AK10" s="400"/>
      <c r="AL10" s="403"/>
      <c r="AM10" s="440" t="s">
        <v>118</v>
      </c>
      <c r="AN10" s="441"/>
      <c r="AO10" s="441"/>
      <c r="AP10" s="441"/>
      <c r="AQ10" s="441"/>
      <c r="AR10" s="441"/>
      <c r="AS10" s="441"/>
      <c r="AT10" s="442"/>
      <c r="AU10" s="443" t="s">
        <v>119</v>
      </c>
      <c r="AV10" s="444"/>
      <c r="AW10" s="444"/>
      <c r="AX10" s="444"/>
      <c r="AY10" s="445" t="s">
        <v>120</v>
      </c>
      <c r="AZ10" s="446"/>
      <c r="BA10" s="446"/>
      <c r="BB10" s="446"/>
      <c r="BC10" s="446"/>
      <c r="BD10" s="446"/>
      <c r="BE10" s="446"/>
      <c r="BF10" s="446"/>
      <c r="BG10" s="446"/>
      <c r="BH10" s="446"/>
      <c r="BI10" s="446"/>
      <c r="BJ10" s="446"/>
      <c r="BK10" s="446"/>
      <c r="BL10" s="446"/>
      <c r="BM10" s="447"/>
      <c r="BN10" s="411">
        <v>52812</v>
      </c>
      <c r="BO10" s="412"/>
      <c r="BP10" s="412"/>
      <c r="BQ10" s="412"/>
      <c r="BR10" s="412"/>
      <c r="BS10" s="412"/>
      <c r="BT10" s="412"/>
      <c r="BU10" s="413"/>
      <c r="BV10" s="411">
        <v>6187</v>
      </c>
      <c r="BW10" s="412"/>
      <c r="BX10" s="412"/>
      <c r="BY10" s="412"/>
      <c r="BZ10" s="412"/>
      <c r="CA10" s="412"/>
      <c r="CB10" s="412"/>
      <c r="CC10" s="413"/>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405"/>
      <c r="C11" s="406"/>
      <c r="D11" s="406"/>
      <c r="E11" s="406"/>
      <c r="F11" s="406"/>
      <c r="G11" s="406"/>
      <c r="H11" s="406"/>
      <c r="I11" s="406"/>
      <c r="J11" s="406"/>
      <c r="K11" s="454"/>
      <c r="L11" s="465" t="s">
        <v>122</v>
      </c>
      <c r="M11" s="466"/>
      <c r="N11" s="466"/>
      <c r="O11" s="466"/>
      <c r="P11" s="466"/>
      <c r="Q11" s="467"/>
      <c r="R11" s="468" t="s">
        <v>123</v>
      </c>
      <c r="S11" s="469"/>
      <c r="T11" s="469"/>
      <c r="U11" s="469"/>
      <c r="V11" s="470"/>
      <c r="W11" s="399"/>
      <c r="X11" s="400"/>
      <c r="Y11" s="400"/>
      <c r="Z11" s="400"/>
      <c r="AA11" s="400"/>
      <c r="AB11" s="400"/>
      <c r="AC11" s="400"/>
      <c r="AD11" s="400"/>
      <c r="AE11" s="400"/>
      <c r="AF11" s="400"/>
      <c r="AG11" s="400"/>
      <c r="AH11" s="400"/>
      <c r="AI11" s="400"/>
      <c r="AJ11" s="400"/>
      <c r="AK11" s="400"/>
      <c r="AL11" s="403"/>
      <c r="AM11" s="440" t="s">
        <v>124</v>
      </c>
      <c r="AN11" s="441"/>
      <c r="AO11" s="441"/>
      <c r="AP11" s="441"/>
      <c r="AQ11" s="441"/>
      <c r="AR11" s="441"/>
      <c r="AS11" s="441"/>
      <c r="AT11" s="442"/>
      <c r="AU11" s="443" t="s">
        <v>125</v>
      </c>
      <c r="AV11" s="444"/>
      <c r="AW11" s="444"/>
      <c r="AX11" s="444"/>
      <c r="AY11" s="445" t="s">
        <v>126</v>
      </c>
      <c r="AZ11" s="446"/>
      <c r="BA11" s="446"/>
      <c r="BB11" s="446"/>
      <c r="BC11" s="446"/>
      <c r="BD11" s="446"/>
      <c r="BE11" s="446"/>
      <c r="BF11" s="446"/>
      <c r="BG11" s="446"/>
      <c r="BH11" s="446"/>
      <c r="BI11" s="446"/>
      <c r="BJ11" s="446"/>
      <c r="BK11" s="446"/>
      <c r="BL11" s="446"/>
      <c r="BM11" s="447"/>
      <c r="BN11" s="411">
        <v>0</v>
      </c>
      <c r="BO11" s="412"/>
      <c r="BP11" s="412"/>
      <c r="BQ11" s="412"/>
      <c r="BR11" s="412"/>
      <c r="BS11" s="412"/>
      <c r="BT11" s="412"/>
      <c r="BU11" s="413"/>
      <c r="BV11" s="411">
        <v>0</v>
      </c>
      <c r="BW11" s="412"/>
      <c r="BX11" s="412"/>
      <c r="BY11" s="412"/>
      <c r="BZ11" s="412"/>
      <c r="CA11" s="412"/>
      <c r="CB11" s="412"/>
      <c r="CC11" s="413"/>
      <c r="CD11" s="414" t="s">
        <v>127</v>
      </c>
      <c r="CE11" s="415"/>
      <c r="CF11" s="415"/>
      <c r="CG11" s="415"/>
      <c r="CH11" s="415"/>
      <c r="CI11" s="415"/>
      <c r="CJ11" s="415"/>
      <c r="CK11" s="415"/>
      <c r="CL11" s="415"/>
      <c r="CM11" s="415"/>
      <c r="CN11" s="415"/>
      <c r="CO11" s="415"/>
      <c r="CP11" s="415"/>
      <c r="CQ11" s="415"/>
      <c r="CR11" s="415"/>
      <c r="CS11" s="416"/>
      <c r="CT11" s="451" t="s">
        <v>128</v>
      </c>
      <c r="CU11" s="452"/>
      <c r="CV11" s="452"/>
      <c r="CW11" s="452"/>
      <c r="CX11" s="452"/>
      <c r="CY11" s="452"/>
      <c r="CZ11" s="452"/>
      <c r="DA11" s="453"/>
      <c r="DB11" s="451" t="s">
        <v>128</v>
      </c>
      <c r="DC11" s="452"/>
      <c r="DD11" s="452"/>
      <c r="DE11" s="452"/>
      <c r="DF11" s="452"/>
      <c r="DG11" s="452"/>
      <c r="DH11" s="452"/>
      <c r="DI11" s="453"/>
    </row>
    <row r="12" spans="1:119" ht="18.75" customHeight="1" x14ac:dyDescent="0.2">
      <c r="A12" s="178"/>
      <c r="B12" s="471" t="s">
        <v>129</v>
      </c>
      <c r="C12" s="472"/>
      <c r="D12" s="472"/>
      <c r="E12" s="472"/>
      <c r="F12" s="472"/>
      <c r="G12" s="472"/>
      <c r="H12" s="472"/>
      <c r="I12" s="472"/>
      <c r="J12" s="472"/>
      <c r="K12" s="473"/>
      <c r="L12" s="480" t="s">
        <v>130</v>
      </c>
      <c r="M12" s="481"/>
      <c r="N12" s="481"/>
      <c r="O12" s="481"/>
      <c r="P12" s="481"/>
      <c r="Q12" s="482"/>
      <c r="R12" s="483">
        <v>49768</v>
      </c>
      <c r="S12" s="484"/>
      <c r="T12" s="484"/>
      <c r="U12" s="484"/>
      <c r="V12" s="485"/>
      <c r="W12" s="486" t="s">
        <v>1</v>
      </c>
      <c r="X12" s="444"/>
      <c r="Y12" s="444"/>
      <c r="Z12" s="444"/>
      <c r="AA12" s="444"/>
      <c r="AB12" s="487"/>
      <c r="AC12" s="488" t="s">
        <v>131</v>
      </c>
      <c r="AD12" s="489"/>
      <c r="AE12" s="489"/>
      <c r="AF12" s="489"/>
      <c r="AG12" s="490"/>
      <c r="AH12" s="488" t="s">
        <v>132</v>
      </c>
      <c r="AI12" s="489"/>
      <c r="AJ12" s="489"/>
      <c r="AK12" s="489"/>
      <c r="AL12" s="491"/>
      <c r="AM12" s="440" t="s">
        <v>133</v>
      </c>
      <c r="AN12" s="441"/>
      <c r="AO12" s="441"/>
      <c r="AP12" s="441"/>
      <c r="AQ12" s="441"/>
      <c r="AR12" s="441"/>
      <c r="AS12" s="441"/>
      <c r="AT12" s="442"/>
      <c r="AU12" s="443" t="s">
        <v>94</v>
      </c>
      <c r="AV12" s="444"/>
      <c r="AW12" s="444"/>
      <c r="AX12" s="444"/>
      <c r="AY12" s="445" t="s">
        <v>134</v>
      </c>
      <c r="AZ12" s="446"/>
      <c r="BA12" s="446"/>
      <c r="BB12" s="446"/>
      <c r="BC12" s="446"/>
      <c r="BD12" s="446"/>
      <c r="BE12" s="446"/>
      <c r="BF12" s="446"/>
      <c r="BG12" s="446"/>
      <c r="BH12" s="446"/>
      <c r="BI12" s="446"/>
      <c r="BJ12" s="446"/>
      <c r="BK12" s="446"/>
      <c r="BL12" s="446"/>
      <c r="BM12" s="447"/>
      <c r="BN12" s="411">
        <v>0</v>
      </c>
      <c r="BO12" s="412"/>
      <c r="BP12" s="412"/>
      <c r="BQ12" s="412"/>
      <c r="BR12" s="412"/>
      <c r="BS12" s="412"/>
      <c r="BT12" s="412"/>
      <c r="BU12" s="413"/>
      <c r="BV12" s="411">
        <v>498530</v>
      </c>
      <c r="BW12" s="412"/>
      <c r="BX12" s="412"/>
      <c r="BY12" s="412"/>
      <c r="BZ12" s="412"/>
      <c r="CA12" s="412"/>
      <c r="CB12" s="412"/>
      <c r="CC12" s="413"/>
      <c r="CD12" s="414" t="s">
        <v>135</v>
      </c>
      <c r="CE12" s="415"/>
      <c r="CF12" s="415"/>
      <c r="CG12" s="415"/>
      <c r="CH12" s="415"/>
      <c r="CI12" s="415"/>
      <c r="CJ12" s="415"/>
      <c r="CK12" s="415"/>
      <c r="CL12" s="415"/>
      <c r="CM12" s="415"/>
      <c r="CN12" s="415"/>
      <c r="CO12" s="415"/>
      <c r="CP12" s="415"/>
      <c r="CQ12" s="415"/>
      <c r="CR12" s="415"/>
      <c r="CS12" s="416"/>
      <c r="CT12" s="451" t="s">
        <v>128</v>
      </c>
      <c r="CU12" s="452"/>
      <c r="CV12" s="452"/>
      <c r="CW12" s="452"/>
      <c r="CX12" s="452"/>
      <c r="CY12" s="452"/>
      <c r="CZ12" s="452"/>
      <c r="DA12" s="453"/>
      <c r="DB12" s="451" t="s">
        <v>136</v>
      </c>
      <c r="DC12" s="452"/>
      <c r="DD12" s="452"/>
      <c r="DE12" s="452"/>
      <c r="DF12" s="452"/>
      <c r="DG12" s="452"/>
      <c r="DH12" s="452"/>
      <c r="DI12" s="453"/>
    </row>
    <row r="13" spans="1:119" ht="18.75" customHeight="1" x14ac:dyDescent="0.2">
      <c r="A13" s="178"/>
      <c r="B13" s="474"/>
      <c r="C13" s="475"/>
      <c r="D13" s="475"/>
      <c r="E13" s="475"/>
      <c r="F13" s="475"/>
      <c r="G13" s="475"/>
      <c r="H13" s="475"/>
      <c r="I13" s="475"/>
      <c r="J13" s="475"/>
      <c r="K13" s="476"/>
      <c r="L13" s="187"/>
      <c r="M13" s="502" t="s">
        <v>137</v>
      </c>
      <c r="N13" s="503"/>
      <c r="O13" s="503"/>
      <c r="P13" s="503"/>
      <c r="Q13" s="504"/>
      <c r="R13" s="495">
        <v>48960</v>
      </c>
      <c r="S13" s="496"/>
      <c r="T13" s="496"/>
      <c r="U13" s="496"/>
      <c r="V13" s="497"/>
      <c r="W13" s="427" t="s">
        <v>138</v>
      </c>
      <c r="X13" s="428"/>
      <c r="Y13" s="428"/>
      <c r="Z13" s="428"/>
      <c r="AA13" s="428"/>
      <c r="AB13" s="418"/>
      <c r="AC13" s="462">
        <v>1123</v>
      </c>
      <c r="AD13" s="463"/>
      <c r="AE13" s="463"/>
      <c r="AF13" s="463"/>
      <c r="AG13" s="505"/>
      <c r="AH13" s="462">
        <v>1147</v>
      </c>
      <c r="AI13" s="463"/>
      <c r="AJ13" s="463"/>
      <c r="AK13" s="463"/>
      <c r="AL13" s="464"/>
      <c r="AM13" s="440" t="s">
        <v>139</v>
      </c>
      <c r="AN13" s="441"/>
      <c r="AO13" s="441"/>
      <c r="AP13" s="441"/>
      <c r="AQ13" s="441"/>
      <c r="AR13" s="441"/>
      <c r="AS13" s="441"/>
      <c r="AT13" s="442"/>
      <c r="AU13" s="443" t="s">
        <v>140</v>
      </c>
      <c r="AV13" s="444"/>
      <c r="AW13" s="444"/>
      <c r="AX13" s="444"/>
      <c r="AY13" s="445" t="s">
        <v>141</v>
      </c>
      <c r="AZ13" s="446"/>
      <c r="BA13" s="446"/>
      <c r="BB13" s="446"/>
      <c r="BC13" s="446"/>
      <c r="BD13" s="446"/>
      <c r="BE13" s="446"/>
      <c r="BF13" s="446"/>
      <c r="BG13" s="446"/>
      <c r="BH13" s="446"/>
      <c r="BI13" s="446"/>
      <c r="BJ13" s="446"/>
      <c r="BK13" s="446"/>
      <c r="BL13" s="446"/>
      <c r="BM13" s="447"/>
      <c r="BN13" s="411">
        <v>106343</v>
      </c>
      <c r="BO13" s="412"/>
      <c r="BP13" s="412"/>
      <c r="BQ13" s="412"/>
      <c r="BR13" s="412"/>
      <c r="BS13" s="412"/>
      <c r="BT13" s="412"/>
      <c r="BU13" s="413"/>
      <c r="BV13" s="411">
        <v>-116324</v>
      </c>
      <c r="BW13" s="412"/>
      <c r="BX13" s="412"/>
      <c r="BY13" s="412"/>
      <c r="BZ13" s="412"/>
      <c r="CA13" s="412"/>
      <c r="CB13" s="412"/>
      <c r="CC13" s="413"/>
      <c r="CD13" s="414" t="s">
        <v>142</v>
      </c>
      <c r="CE13" s="415"/>
      <c r="CF13" s="415"/>
      <c r="CG13" s="415"/>
      <c r="CH13" s="415"/>
      <c r="CI13" s="415"/>
      <c r="CJ13" s="415"/>
      <c r="CK13" s="415"/>
      <c r="CL13" s="415"/>
      <c r="CM13" s="415"/>
      <c r="CN13" s="415"/>
      <c r="CO13" s="415"/>
      <c r="CP13" s="415"/>
      <c r="CQ13" s="415"/>
      <c r="CR13" s="415"/>
      <c r="CS13" s="416"/>
      <c r="CT13" s="408">
        <v>3.8</v>
      </c>
      <c r="CU13" s="409"/>
      <c r="CV13" s="409"/>
      <c r="CW13" s="409"/>
      <c r="CX13" s="409"/>
      <c r="CY13" s="409"/>
      <c r="CZ13" s="409"/>
      <c r="DA13" s="410"/>
      <c r="DB13" s="408">
        <v>3.7</v>
      </c>
      <c r="DC13" s="409"/>
      <c r="DD13" s="409"/>
      <c r="DE13" s="409"/>
      <c r="DF13" s="409"/>
      <c r="DG13" s="409"/>
      <c r="DH13" s="409"/>
      <c r="DI13" s="410"/>
    </row>
    <row r="14" spans="1:119" ht="18.75" customHeight="1" thickBot="1" x14ac:dyDescent="0.25">
      <c r="A14" s="178"/>
      <c r="B14" s="474"/>
      <c r="C14" s="475"/>
      <c r="D14" s="475"/>
      <c r="E14" s="475"/>
      <c r="F14" s="475"/>
      <c r="G14" s="475"/>
      <c r="H14" s="475"/>
      <c r="I14" s="475"/>
      <c r="J14" s="475"/>
      <c r="K14" s="476"/>
      <c r="L14" s="492" t="s">
        <v>143</v>
      </c>
      <c r="M14" s="493"/>
      <c r="N14" s="493"/>
      <c r="O14" s="493"/>
      <c r="P14" s="493"/>
      <c r="Q14" s="494"/>
      <c r="R14" s="495">
        <v>50186</v>
      </c>
      <c r="S14" s="496"/>
      <c r="T14" s="496"/>
      <c r="U14" s="496"/>
      <c r="V14" s="497"/>
      <c r="W14" s="401"/>
      <c r="X14" s="402"/>
      <c r="Y14" s="402"/>
      <c r="Z14" s="402"/>
      <c r="AA14" s="402"/>
      <c r="AB14" s="391"/>
      <c r="AC14" s="498">
        <v>4.5999999999999996</v>
      </c>
      <c r="AD14" s="499"/>
      <c r="AE14" s="499"/>
      <c r="AF14" s="499"/>
      <c r="AG14" s="500"/>
      <c r="AH14" s="498">
        <v>4.5999999999999996</v>
      </c>
      <c r="AI14" s="499"/>
      <c r="AJ14" s="499"/>
      <c r="AK14" s="499"/>
      <c r="AL14" s="501"/>
      <c r="AM14" s="440"/>
      <c r="AN14" s="441"/>
      <c r="AO14" s="441"/>
      <c r="AP14" s="441"/>
      <c r="AQ14" s="441"/>
      <c r="AR14" s="441"/>
      <c r="AS14" s="441"/>
      <c r="AT14" s="442"/>
      <c r="AU14" s="443"/>
      <c r="AV14" s="444"/>
      <c r="AW14" s="444"/>
      <c r="AX14" s="444"/>
      <c r="AY14" s="445"/>
      <c r="AZ14" s="446"/>
      <c r="BA14" s="446"/>
      <c r="BB14" s="446"/>
      <c r="BC14" s="446"/>
      <c r="BD14" s="446"/>
      <c r="BE14" s="446"/>
      <c r="BF14" s="446"/>
      <c r="BG14" s="446"/>
      <c r="BH14" s="446"/>
      <c r="BI14" s="446"/>
      <c r="BJ14" s="446"/>
      <c r="BK14" s="446"/>
      <c r="BL14" s="446"/>
      <c r="BM14" s="447"/>
      <c r="BN14" s="411"/>
      <c r="BO14" s="412"/>
      <c r="BP14" s="412"/>
      <c r="BQ14" s="412"/>
      <c r="BR14" s="412"/>
      <c r="BS14" s="412"/>
      <c r="BT14" s="412"/>
      <c r="BU14" s="413"/>
      <c r="BV14" s="411"/>
      <c r="BW14" s="412"/>
      <c r="BX14" s="412"/>
      <c r="BY14" s="412"/>
      <c r="BZ14" s="412"/>
      <c r="CA14" s="412"/>
      <c r="CB14" s="412"/>
      <c r="CC14" s="413"/>
      <c r="CD14" s="506" t="s">
        <v>144</v>
      </c>
      <c r="CE14" s="507"/>
      <c r="CF14" s="507"/>
      <c r="CG14" s="507"/>
      <c r="CH14" s="507"/>
      <c r="CI14" s="507"/>
      <c r="CJ14" s="507"/>
      <c r="CK14" s="507"/>
      <c r="CL14" s="507"/>
      <c r="CM14" s="507"/>
      <c r="CN14" s="507"/>
      <c r="CO14" s="507"/>
      <c r="CP14" s="507"/>
      <c r="CQ14" s="507"/>
      <c r="CR14" s="507"/>
      <c r="CS14" s="508"/>
      <c r="CT14" s="509" t="s">
        <v>128</v>
      </c>
      <c r="CU14" s="510"/>
      <c r="CV14" s="510"/>
      <c r="CW14" s="510"/>
      <c r="CX14" s="510"/>
      <c r="CY14" s="510"/>
      <c r="CZ14" s="510"/>
      <c r="DA14" s="511"/>
      <c r="DB14" s="509" t="s">
        <v>145</v>
      </c>
      <c r="DC14" s="510"/>
      <c r="DD14" s="510"/>
      <c r="DE14" s="510"/>
      <c r="DF14" s="510"/>
      <c r="DG14" s="510"/>
      <c r="DH14" s="510"/>
      <c r="DI14" s="511"/>
    </row>
    <row r="15" spans="1:119" ht="18.75" customHeight="1" x14ac:dyDescent="0.2">
      <c r="A15" s="178"/>
      <c r="B15" s="474"/>
      <c r="C15" s="475"/>
      <c r="D15" s="475"/>
      <c r="E15" s="475"/>
      <c r="F15" s="475"/>
      <c r="G15" s="475"/>
      <c r="H15" s="475"/>
      <c r="I15" s="475"/>
      <c r="J15" s="475"/>
      <c r="K15" s="476"/>
      <c r="L15" s="187"/>
      <c r="M15" s="502" t="s">
        <v>146</v>
      </c>
      <c r="N15" s="503"/>
      <c r="O15" s="503"/>
      <c r="P15" s="503"/>
      <c r="Q15" s="504"/>
      <c r="R15" s="495">
        <v>49391</v>
      </c>
      <c r="S15" s="496"/>
      <c r="T15" s="496"/>
      <c r="U15" s="496"/>
      <c r="V15" s="497"/>
      <c r="W15" s="427" t="s">
        <v>147</v>
      </c>
      <c r="X15" s="428"/>
      <c r="Y15" s="428"/>
      <c r="Z15" s="428"/>
      <c r="AA15" s="428"/>
      <c r="AB15" s="418"/>
      <c r="AC15" s="462">
        <v>8495</v>
      </c>
      <c r="AD15" s="463"/>
      <c r="AE15" s="463"/>
      <c r="AF15" s="463"/>
      <c r="AG15" s="505"/>
      <c r="AH15" s="462">
        <v>8958</v>
      </c>
      <c r="AI15" s="463"/>
      <c r="AJ15" s="463"/>
      <c r="AK15" s="463"/>
      <c r="AL15" s="464"/>
      <c r="AM15" s="440"/>
      <c r="AN15" s="441"/>
      <c r="AO15" s="441"/>
      <c r="AP15" s="441"/>
      <c r="AQ15" s="441"/>
      <c r="AR15" s="441"/>
      <c r="AS15" s="441"/>
      <c r="AT15" s="442"/>
      <c r="AU15" s="443"/>
      <c r="AV15" s="444"/>
      <c r="AW15" s="444"/>
      <c r="AX15" s="444"/>
      <c r="AY15" s="371" t="s">
        <v>148</v>
      </c>
      <c r="AZ15" s="372"/>
      <c r="BA15" s="372"/>
      <c r="BB15" s="372"/>
      <c r="BC15" s="372"/>
      <c r="BD15" s="372"/>
      <c r="BE15" s="372"/>
      <c r="BF15" s="372"/>
      <c r="BG15" s="372"/>
      <c r="BH15" s="372"/>
      <c r="BI15" s="372"/>
      <c r="BJ15" s="372"/>
      <c r="BK15" s="372"/>
      <c r="BL15" s="372"/>
      <c r="BM15" s="373"/>
      <c r="BN15" s="374">
        <v>6003411</v>
      </c>
      <c r="BO15" s="375"/>
      <c r="BP15" s="375"/>
      <c r="BQ15" s="375"/>
      <c r="BR15" s="375"/>
      <c r="BS15" s="375"/>
      <c r="BT15" s="375"/>
      <c r="BU15" s="376"/>
      <c r="BV15" s="374">
        <v>6122094</v>
      </c>
      <c r="BW15" s="375"/>
      <c r="BX15" s="375"/>
      <c r="BY15" s="375"/>
      <c r="BZ15" s="375"/>
      <c r="CA15" s="375"/>
      <c r="CB15" s="375"/>
      <c r="CC15" s="376"/>
      <c r="CD15" s="512" t="s">
        <v>149</v>
      </c>
      <c r="CE15" s="513"/>
      <c r="CF15" s="513"/>
      <c r="CG15" s="513"/>
      <c r="CH15" s="513"/>
      <c r="CI15" s="513"/>
      <c r="CJ15" s="513"/>
      <c r="CK15" s="513"/>
      <c r="CL15" s="513"/>
      <c r="CM15" s="513"/>
      <c r="CN15" s="513"/>
      <c r="CO15" s="513"/>
      <c r="CP15" s="513"/>
      <c r="CQ15" s="513"/>
      <c r="CR15" s="513"/>
      <c r="CS15" s="514"/>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474"/>
      <c r="C16" s="475"/>
      <c r="D16" s="475"/>
      <c r="E16" s="475"/>
      <c r="F16" s="475"/>
      <c r="G16" s="475"/>
      <c r="H16" s="475"/>
      <c r="I16" s="475"/>
      <c r="J16" s="475"/>
      <c r="K16" s="476"/>
      <c r="L16" s="492" t="s">
        <v>150</v>
      </c>
      <c r="M16" s="515"/>
      <c r="N16" s="515"/>
      <c r="O16" s="515"/>
      <c r="P16" s="515"/>
      <c r="Q16" s="516"/>
      <c r="R16" s="517" t="s">
        <v>151</v>
      </c>
      <c r="S16" s="518"/>
      <c r="T16" s="518"/>
      <c r="U16" s="518"/>
      <c r="V16" s="519"/>
      <c r="W16" s="401"/>
      <c r="X16" s="402"/>
      <c r="Y16" s="402"/>
      <c r="Z16" s="402"/>
      <c r="AA16" s="402"/>
      <c r="AB16" s="391"/>
      <c r="AC16" s="498">
        <v>34.700000000000003</v>
      </c>
      <c r="AD16" s="499"/>
      <c r="AE16" s="499"/>
      <c r="AF16" s="499"/>
      <c r="AG16" s="500"/>
      <c r="AH16" s="498">
        <v>35.799999999999997</v>
      </c>
      <c r="AI16" s="499"/>
      <c r="AJ16" s="499"/>
      <c r="AK16" s="499"/>
      <c r="AL16" s="501"/>
      <c r="AM16" s="440"/>
      <c r="AN16" s="441"/>
      <c r="AO16" s="441"/>
      <c r="AP16" s="441"/>
      <c r="AQ16" s="441"/>
      <c r="AR16" s="441"/>
      <c r="AS16" s="441"/>
      <c r="AT16" s="442"/>
      <c r="AU16" s="443"/>
      <c r="AV16" s="444"/>
      <c r="AW16" s="444"/>
      <c r="AX16" s="444"/>
      <c r="AY16" s="445" t="s">
        <v>152</v>
      </c>
      <c r="AZ16" s="446"/>
      <c r="BA16" s="446"/>
      <c r="BB16" s="446"/>
      <c r="BC16" s="446"/>
      <c r="BD16" s="446"/>
      <c r="BE16" s="446"/>
      <c r="BF16" s="446"/>
      <c r="BG16" s="446"/>
      <c r="BH16" s="446"/>
      <c r="BI16" s="446"/>
      <c r="BJ16" s="446"/>
      <c r="BK16" s="446"/>
      <c r="BL16" s="446"/>
      <c r="BM16" s="447"/>
      <c r="BN16" s="411">
        <v>10041716</v>
      </c>
      <c r="BO16" s="412"/>
      <c r="BP16" s="412"/>
      <c r="BQ16" s="412"/>
      <c r="BR16" s="412"/>
      <c r="BS16" s="412"/>
      <c r="BT16" s="412"/>
      <c r="BU16" s="413"/>
      <c r="BV16" s="411">
        <v>9611135</v>
      </c>
      <c r="BW16" s="412"/>
      <c r="BX16" s="412"/>
      <c r="BY16" s="412"/>
      <c r="BZ16" s="412"/>
      <c r="CA16" s="412"/>
      <c r="CB16" s="412"/>
      <c r="CC16" s="413"/>
      <c r="CD16" s="191"/>
      <c r="CE16" s="525"/>
      <c r="CF16" s="525"/>
      <c r="CG16" s="525"/>
      <c r="CH16" s="525"/>
      <c r="CI16" s="525"/>
      <c r="CJ16" s="525"/>
      <c r="CK16" s="525"/>
      <c r="CL16" s="525"/>
      <c r="CM16" s="525"/>
      <c r="CN16" s="525"/>
      <c r="CO16" s="525"/>
      <c r="CP16" s="525"/>
      <c r="CQ16" s="525"/>
      <c r="CR16" s="525"/>
      <c r="CS16" s="526"/>
      <c r="CT16" s="408"/>
      <c r="CU16" s="409"/>
      <c r="CV16" s="409"/>
      <c r="CW16" s="409"/>
      <c r="CX16" s="409"/>
      <c r="CY16" s="409"/>
      <c r="CZ16" s="409"/>
      <c r="DA16" s="410"/>
      <c r="DB16" s="408"/>
      <c r="DC16" s="409"/>
      <c r="DD16" s="409"/>
      <c r="DE16" s="409"/>
      <c r="DF16" s="409"/>
      <c r="DG16" s="409"/>
      <c r="DH16" s="409"/>
      <c r="DI16" s="410"/>
    </row>
    <row r="17" spans="1:113" ht="18.75" customHeight="1" thickBot="1" x14ac:dyDescent="0.25">
      <c r="A17" s="178"/>
      <c r="B17" s="477"/>
      <c r="C17" s="478"/>
      <c r="D17" s="478"/>
      <c r="E17" s="478"/>
      <c r="F17" s="478"/>
      <c r="G17" s="478"/>
      <c r="H17" s="478"/>
      <c r="I17" s="478"/>
      <c r="J17" s="478"/>
      <c r="K17" s="479"/>
      <c r="L17" s="192"/>
      <c r="M17" s="522" t="s">
        <v>153</v>
      </c>
      <c r="N17" s="523"/>
      <c r="O17" s="523"/>
      <c r="P17" s="523"/>
      <c r="Q17" s="524"/>
      <c r="R17" s="517" t="s">
        <v>154</v>
      </c>
      <c r="S17" s="518"/>
      <c r="T17" s="518"/>
      <c r="U17" s="518"/>
      <c r="V17" s="519"/>
      <c r="W17" s="427" t="s">
        <v>155</v>
      </c>
      <c r="X17" s="428"/>
      <c r="Y17" s="428"/>
      <c r="Z17" s="428"/>
      <c r="AA17" s="428"/>
      <c r="AB17" s="418"/>
      <c r="AC17" s="462">
        <v>14858</v>
      </c>
      <c r="AD17" s="463"/>
      <c r="AE17" s="463"/>
      <c r="AF17" s="463"/>
      <c r="AG17" s="505"/>
      <c r="AH17" s="462">
        <v>14888</v>
      </c>
      <c r="AI17" s="463"/>
      <c r="AJ17" s="463"/>
      <c r="AK17" s="463"/>
      <c r="AL17" s="464"/>
      <c r="AM17" s="440"/>
      <c r="AN17" s="441"/>
      <c r="AO17" s="441"/>
      <c r="AP17" s="441"/>
      <c r="AQ17" s="441"/>
      <c r="AR17" s="441"/>
      <c r="AS17" s="441"/>
      <c r="AT17" s="442"/>
      <c r="AU17" s="443"/>
      <c r="AV17" s="444"/>
      <c r="AW17" s="444"/>
      <c r="AX17" s="444"/>
      <c r="AY17" s="445" t="s">
        <v>156</v>
      </c>
      <c r="AZ17" s="446"/>
      <c r="BA17" s="446"/>
      <c r="BB17" s="446"/>
      <c r="BC17" s="446"/>
      <c r="BD17" s="446"/>
      <c r="BE17" s="446"/>
      <c r="BF17" s="446"/>
      <c r="BG17" s="446"/>
      <c r="BH17" s="446"/>
      <c r="BI17" s="446"/>
      <c r="BJ17" s="446"/>
      <c r="BK17" s="446"/>
      <c r="BL17" s="446"/>
      <c r="BM17" s="447"/>
      <c r="BN17" s="411">
        <v>7548176</v>
      </c>
      <c r="BO17" s="412"/>
      <c r="BP17" s="412"/>
      <c r="BQ17" s="412"/>
      <c r="BR17" s="412"/>
      <c r="BS17" s="412"/>
      <c r="BT17" s="412"/>
      <c r="BU17" s="413"/>
      <c r="BV17" s="411">
        <v>7717631</v>
      </c>
      <c r="BW17" s="412"/>
      <c r="BX17" s="412"/>
      <c r="BY17" s="412"/>
      <c r="BZ17" s="412"/>
      <c r="CA17" s="412"/>
      <c r="CB17" s="412"/>
      <c r="CC17" s="413"/>
      <c r="CD17" s="191"/>
      <c r="CE17" s="525"/>
      <c r="CF17" s="525"/>
      <c r="CG17" s="525"/>
      <c r="CH17" s="525"/>
      <c r="CI17" s="525"/>
      <c r="CJ17" s="525"/>
      <c r="CK17" s="525"/>
      <c r="CL17" s="525"/>
      <c r="CM17" s="525"/>
      <c r="CN17" s="525"/>
      <c r="CO17" s="525"/>
      <c r="CP17" s="525"/>
      <c r="CQ17" s="525"/>
      <c r="CR17" s="525"/>
      <c r="CS17" s="526"/>
      <c r="CT17" s="408"/>
      <c r="CU17" s="409"/>
      <c r="CV17" s="409"/>
      <c r="CW17" s="409"/>
      <c r="CX17" s="409"/>
      <c r="CY17" s="409"/>
      <c r="CZ17" s="409"/>
      <c r="DA17" s="410"/>
      <c r="DB17" s="408"/>
      <c r="DC17" s="409"/>
      <c r="DD17" s="409"/>
      <c r="DE17" s="409"/>
      <c r="DF17" s="409"/>
      <c r="DG17" s="409"/>
      <c r="DH17" s="409"/>
      <c r="DI17" s="410"/>
    </row>
    <row r="18" spans="1:113" ht="18.75" customHeight="1" thickBot="1" x14ac:dyDescent="0.25">
      <c r="A18" s="178"/>
      <c r="B18" s="533" t="s">
        <v>157</v>
      </c>
      <c r="C18" s="454"/>
      <c r="D18" s="454"/>
      <c r="E18" s="534"/>
      <c r="F18" s="534"/>
      <c r="G18" s="534"/>
      <c r="H18" s="534"/>
      <c r="I18" s="534"/>
      <c r="J18" s="534"/>
      <c r="K18" s="534"/>
      <c r="L18" s="535">
        <v>208.42</v>
      </c>
      <c r="M18" s="535"/>
      <c r="N18" s="535"/>
      <c r="O18" s="535"/>
      <c r="P18" s="535"/>
      <c r="Q18" s="535"/>
      <c r="R18" s="536"/>
      <c r="S18" s="536"/>
      <c r="T18" s="536"/>
      <c r="U18" s="536"/>
      <c r="V18" s="537"/>
      <c r="W18" s="429"/>
      <c r="X18" s="430"/>
      <c r="Y18" s="430"/>
      <c r="Z18" s="430"/>
      <c r="AA18" s="430"/>
      <c r="AB18" s="421"/>
      <c r="AC18" s="538">
        <v>60.7</v>
      </c>
      <c r="AD18" s="539"/>
      <c r="AE18" s="539"/>
      <c r="AF18" s="539"/>
      <c r="AG18" s="540"/>
      <c r="AH18" s="538">
        <v>59.6</v>
      </c>
      <c r="AI18" s="539"/>
      <c r="AJ18" s="539"/>
      <c r="AK18" s="539"/>
      <c r="AL18" s="541"/>
      <c r="AM18" s="440"/>
      <c r="AN18" s="441"/>
      <c r="AO18" s="441"/>
      <c r="AP18" s="441"/>
      <c r="AQ18" s="441"/>
      <c r="AR18" s="441"/>
      <c r="AS18" s="441"/>
      <c r="AT18" s="442"/>
      <c r="AU18" s="443"/>
      <c r="AV18" s="444"/>
      <c r="AW18" s="444"/>
      <c r="AX18" s="444"/>
      <c r="AY18" s="445" t="s">
        <v>158</v>
      </c>
      <c r="AZ18" s="446"/>
      <c r="BA18" s="446"/>
      <c r="BB18" s="446"/>
      <c r="BC18" s="446"/>
      <c r="BD18" s="446"/>
      <c r="BE18" s="446"/>
      <c r="BF18" s="446"/>
      <c r="BG18" s="446"/>
      <c r="BH18" s="446"/>
      <c r="BI18" s="446"/>
      <c r="BJ18" s="446"/>
      <c r="BK18" s="446"/>
      <c r="BL18" s="446"/>
      <c r="BM18" s="447"/>
      <c r="BN18" s="411">
        <v>12118714</v>
      </c>
      <c r="BO18" s="412"/>
      <c r="BP18" s="412"/>
      <c r="BQ18" s="412"/>
      <c r="BR18" s="412"/>
      <c r="BS18" s="412"/>
      <c r="BT18" s="412"/>
      <c r="BU18" s="413"/>
      <c r="BV18" s="411">
        <v>11917881</v>
      </c>
      <c r="BW18" s="412"/>
      <c r="BX18" s="412"/>
      <c r="BY18" s="412"/>
      <c r="BZ18" s="412"/>
      <c r="CA18" s="412"/>
      <c r="CB18" s="412"/>
      <c r="CC18" s="413"/>
      <c r="CD18" s="191"/>
      <c r="CE18" s="525"/>
      <c r="CF18" s="525"/>
      <c r="CG18" s="525"/>
      <c r="CH18" s="525"/>
      <c r="CI18" s="525"/>
      <c r="CJ18" s="525"/>
      <c r="CK18" s="525"/>
      <c r="CL18" s="525"/>
      <c r="CM18" s="525"/>
      <c r="CN18" s="525"/>
      <c r="CO18" s="525"/>
      <c r="CP18" s="525"/>
      <c r="CQ18" s="525"/>
      <c r="CR18" s="525"/>
      <c r="CS18" s="526"/>
      <c r="CT18" s="408"/>
      <c r="CU18" s="409"/>
      <c r="CV18" s="409"/>
      <c r="CW18" s="409"/>
      <c r="CX18" s="409"/>
      <c r="CY18" s="409"/>
      <c r="CZ18" s="409"/>
      <c r="DA18" s="410"/>
      <c r="DB18" s="408"/>
      <c r="DC18" s="409"/>
      <c r="DD18" s="409"/>
      <c r="DE18" s="409"/>
      <c r="DF18" s="409"/>
      <c r="DG18" s="409"/>
      <c r="DH18" s="409"/>
      <c r="DI18" s="410"/>
    </row>
    <row r="19" spans="1:113" ht="18.75" customHeight="1" thickBot="1" x14ac:dyDescent="0.25">
      <c r="A19" s="178"/>
      <c r="B19" s="533" t="s">
        <v>159</v>
      </c>
      <c r="C19" s="454"/>
      <c r="D19" s="454"/>
      <c r="E19" s="534"/>
      <c r="F19" s="534"/>
      <c r="G19" s="534"/>
      <c r="H19" s="534"/>
      <c r="I19" s="534"/>
      <c r="J19" s="534"/>
      <c r="K19" s="534"/>
      <c r="L19" s="542">
        <v>238</v>
      </c>
      <c r="M19" s="542"/>
      <c r="N19" s="542"/>
      <c r="O19" s="542"/>
      <c r="P19" s="542"/>
      <c r="Q19" s="542"/>
      <c r="R19" s="543"/>
      <c r="S19" s="543"/>
      <c r="T19" s="543"/>
      <c r="U19" s="543"/>
      <c r="V19" s="544"/>
      <c r="W19" s="368"/>
      <c r="X19" s="369"/>
      <c r="Y19" s="369"/>
      <c r="Z19" s="369"/>
      <c r="AA19" s="369"/>
      <c r="AB19" s="369"/>
      <c r="AC19" s="520"/>
      <c r="AD19" s="520"/>
      <c r="AE19" s="520"/>
      <c r="AF19" s="520"/>
      <c r="AG19" s="520"/>
      <c r="AH19" s="520"/>
      <c r="AI19" s="520"/>
      <c r="AJ19" s="520"/>
      <c r="AK19" s="520"/>
      <c r="AL19" s="521"/>
      <c r="AM19" s="440"/>
      <c r="AN19" s="441"/>
      <c r="AO19" s="441"/>
      <c r="AP19" s="441"/>
      <c r="AQ19" s="441"/>
      <c r="AR19" s="441"/>
      <c r="AS19" s="441"/>
      <c r="AT19" s="442"/>
      <c r="AU19" s="443"/>
      <c r="AV19" s="444"/>
      <c r="AW19" s="444"/>
      <c r="AX19" s="444"/>
      <c r="AY19" s="445" t="s">
        <v>160</v>
      </c>
      <c r="AZ19" s="446"/>
      <c r="BA19" s="446"/>
      <c r="BB19" s="446"/>
      <c r="BC19" s="446"/>
      <c r="BD19" s="446"/>
      <c r="BE19" s="446"/>
      <c r="BF19" s="446"/>
      <c r="BG19" s="446"/>
      <c r="BH19" s="446"/>
      <c r="BI19" s="446"/>
      <c r="BJ19" s="446"/>
      <c r="BK19" s="446"/>
      <c r="BL19" s="446"/>
      <c r="BM19" s="447"/>
      <c r="BN19" s="411">
        <v>15331135</v>
      </c>
      <c r="BO19" s="412"/>
      <c r="BP19" s="412"/>
      <c r="BQ19" s="412"/>
      <c r="BR19" s="412"/>
      <c r="BS19" s="412"/>
      <c r="BT19" s="412"/>
      <c r="BU19" s="413"/>
      <c r="BV19" s="411">
        <v>14898213</v>
      </c>
      <c r="BW19" s="412"/>
      <c r="BX19" s="412"/>
      <c r="BY19" s="412"/>
      <c r="BZ19" s="412"/>
      <c r="CA19" s="412"/>
      <c r="CB19" s="412"/>
      <c r="CC19" s="413"/>
      <c r="CD19" s="191"/>
      <c r="CE19" s="525"/>
      <c r="CF19" s="525"/>
      <c r="CG19" s="525"/>
      <c r="CH19" s="525"/>
      <c r="CI19" s="525"/>
      <c r="CJ19" s="525"/>
      <c r="CK19" s="525"/>
      <c r="CL19" s="525"/>
      <c r="CM19" s="525"/>
      <c r="CN19" s="525"/>
      <c r="CO19" s="525"/>
      <c r="CP19" s="525"/>
      <c r="CQ19" s="525"/>
      <c r="CR19" s="525"/>
      <c r="CS19" s="526"/>
      <c r="CT19" s="408"/>
      <c r="CU19" s="409"/>
      <c r="CV19" s="409"/>
      <c r="CW19" s="409"/>
      <c r="CX19" s="409"/>
      <c r="CY19" s="409"/>
      <c r="CZ19" s="409"/>
      <c r="DA19" s="410"/>
      <c r="DB19" s="408"/>
      <c r="DC19" s="409"/>
      <c r="DD19" s="409"/>
      <c r="DE19" s="409"/>
      <c r="DF19" s="409"/>
      <c r="DG19" s="409"/>
      <c r="DH19" s="409"/>
      <c r="DI19" s="410"/>
    </row>
    <row r="20" spans="1:113" ht="18.75" customHeight="1" thickBot="1" x14ac:dyDescent="0.25">
      <c r="A20" s="178"/>
      <c r="B20" s="533" t="s">
        <v>161</v>
      </c>
      <c r="C20" s="454"/>
      <c r="D20" s="454"/>
      <c r="E20" s="534"/>
      <c r="F20" s="534"/>
      <c r="G20" s="534"/>
      <c r="H20" s="534"/>
      <c r="I20" s="534"/>
      <c r="J20" s="534"/>
      <c r="K20" s="534"/>
      <c r="L20" s="542">
        <v>19443</v>
      </c>
      <c r="M20" s="542"/>
      <c r="N20" s="542"/>
      <c r="O20" s="542"/>
      <c r="P20" s="542"/>
      <c r="Q20" s="542"/>
      <c r="R20" s="543"/>
      <c r="S20" s="543"/>
      <c r="T20" s="543"/>
      <c r="U20" s="543"/>
      <c r="V20" s="544"/>
      <c r="W20" s="429"/>
      <c r="X20" s="430"/>
      <c r="Y20" s="430"/>
      <c r="Z20" s="430"/>
      <c r="AA20" s="430"/>
      <c r="AB20" s="430"/>
      <c r="AC20" s="545"/>
      <c r="AD20" s="545"/>
      <c r="AE20" s="545"/>
      <c r="AF20" s="545"/>
      <c r="AG20" s="545"/>
      <c r="AH20" s="545"/>
      <c r="AI20" s="545"/>
      <c r="AJ20" s="545"/>
      <c r="AK20" s="545"/>
      <c r="AL20" s="546"/>
      <c r="AM20" s="547"/>
      <c r="AN20" s="466"/>
      <c r="AO20" s="466"/>
      <c r="AP20" s="466"/>
      <c r="AQ20" s="466"/>
      <c r="AR20" s="466"/>
      <c r="AS20" s="466"/>
      <c r="AT20" s="467"/>
      <c r="AU20" s="548"/>
      <c r="AV20" s="549"/>
      <c r="AW20" s="549"/>
      <c r="AX20" s="550"/>
      <c r="AY20" s="445"/>
      <c r="AZ20" s="446"/>
      <c r="BA20" s="446"/>
      <c r="BB20" s="446"/>
      <c r="BC20" s="446"/>
      <c r="BD20" s="446"/>
      <c r="BE20" s="446"/>
      <c r="BF20" s="446"/>
      <c r="BG20" s="446"/>
      <c r="BH20" s="446"/>
      <c r="BI20" s="446"/>
      <c r="BJ20" s="446"/>
      <c r="BK20" s="446"/>
      <c r="BL20" s="446"/>
      <c r="BM20" s="447"/>
      <c r="BN20" s="411"/>
      <c r="BO20" s="412"/>
      <c r="BP20" s="412"/>
      <c r="BQ20" s="412"/>
      <c r="BR20" s="412"/>
      <c r="BS20" s="412"/>
      <c r="BT20" s="412"/>
      <c r="BU20" s="413"/>
      <c r="BV20" s="411"/>
      <c r="BW20" s="412"/>
      <c r="BX20" s="412"/>
      <c r="BY20" s="412"/>
      <c r="BZ20" s="412"/>
      <c r="CA20" s="412"/>
      <c r="CB20" s="412"/>
      <c r="CC20" s="413"/>
      <c r="CD20" s="191"/>
      <c r="CE20" s="525"/>
      <c r="CF20" s="525"/>
      <c r="CG20" s="525"/>
      <c r="CH20" s="525"/>
      <c r="CI20" s="525"/>
      <c r="CJ20" s="525"/>
      <c r="CK20" s="525"/>
      <c r="CL20" s="525"/>
      <c r="CM20" s="525"/>
      <c r="CN20" s="525"/>
      <c r="CO20" s="525"/>
      <c r="CP20" s="525"/>
      <c r="CQ20" s="525"/>
      <c r="CR20" s="525"/>
      <c r="CS20" s="526"/>
      <c r="CT20" s="408"/>
      <c r="CU20" s="409"/>
      <c r="CV20" s="409"/>
      <c r="CW20" s="409"/>
      <c r="CX20" s="409"/>
      <c r="CY20" s="409"/>
      <c r="CZ20" s="409"/>
      <c r="DA20" s="410"/>
      <c r="DB20" s="408"/>
      <c r="DC20" s="409"/>
      <c r="DD20" s="409"/>
      <c r="DE20" s="409"/>
      <c r="DF20" s="409"/>
      <c r="DG20" s="409"/>
      <c r="DH20" s="409"/>
      <c r="DI20" s="410"/>
    </row>
    <row r="21" spans="1:113" ht="18.75" customHeight="1" thickBot="1" x14ac:dyDescent="0.25">
      <c r="A21" s="178"/>
      <c r="B21" s="551" t="s">
        <v>162</v>
      </c>
      <c r="C21" s="552"/>
      <c r="D21" s="552"/>
      <c r="E21" s="552"/>
      <c r="F21" s="552"/>
      <c r="G21" s="552"/>
      <c r="H21" s="552"/>
      <c r="I21" s="552"/>
      <c r="J21" s="552"/>
      <c r="K21" s="552"/>
      <c r="L21" s="552"/>
      <c r="M21" s="552"/>
      <c r="N21" s="552"/>
      <c r="O21" s="552"/>
      <c r="P21" s="552"/>
      <c r="Q21" s="552"/>
      <c r="R21" s="552"/>
      <c r="S21" s="552"/>
      <c r="T21" s="552"/>
      <c r="U21" s="552"/>
      <c r="V21" s="552"/>
      <c r="W21" s="552"/>
      <c r="X21" s="552"/>
      <c r="Y21" s="552"/>
      <c r="Z21" s="552"/>
      <c r="AA21" s="552"/>
      <c r="AB21" s="552"/>
      <c r="AC21" s="552"/>
      <c r="AD21" s="552"/>
      <c r="AE21" s="552"/>
      <c r="AF21" s="552"/>
      <c r="AG21" s="552"/>
      <c r="AH21" s="552"/>
      <c r="AI21" s="552"/>
      <c r="AJ21" s="552"/>
      <c r="AK21" s="552"/>
      <c r="AL21" s="552"/>
      <c r="AM21" s="552"/>
      <c r="AN21" s="552"/>
      <c r="AO21" s="552"/>
      <c r="AP21" s="552"/>
      <c r="AQ21" s="552"/>
      <c r="AR21" s="552"/>
      <c r="AS21" s="552"/>
      <c r="AT21" s="552"/>
      <c r="AU21" s="552"/>
      <c r="AV21" s="552"/>
      <c r="AW21" s="552"/>
      <c r="AX21" s="553"/>
      <c r="AY21" s="527"/>
      <c r="AZ21" s="528"/>
      <c r="BA21" s="528"/>
      <c r="BB21" s="528"/>
      <c r="BC21" s="528"/>
      <c r="BD21" s="528"/>
      <c r="BE21" s="528"/>
      <c r="BF21" s="528"/>
      <c r="BG21" s="528"/>
      <c r="BH21" s="528"/>
      <c r="BI21" s="528"/>
      <c r="BJ21" s="528"/>
      <c r="BK21" s="528"/>
      <c r="BL21" s="528"/>
      <c r="BM21" s="529"/>
      <c r="BN21" s="530"/>
      <c r="BO21" s="531"/>
      <c r="BP21" s="531"/>
      <c r="BQ21" s="531"/>
      <c r="BR21" s="531"/>
      <c r="BS21" s="531"/>
      <c r="BT21" s="531"/>
      <c r="BU21" s="532"/>
      <c r="BV21" s="530"/>
      <c r="BW21" s="531"/>
      <c r="BX21" s="531"/>
      <c r="BY21" s="531"/>
      <c r="BZ21" s="531"/>
      <c r="CA21" s="531"/>
      <c r="CB21" s="531"/>
      <c r="CC21" s="532"/>
      <c r="CD21" s="191"/>
      <c r="CE21" s="525"/>
      <c r="CF21" s="525"/>
      <c r="CG21" s="525"/>
      <c r="CH21" s="525"/>
      <c r="CI21" s="525"/>
      <c r="CJ21" s="525"/>
      <c r="CK21" s="525"/>
      <c r="CL21" s="525"/>
      <c r="CM21" s="525"/>
      <c r="CN21" s="525"/>
      <c r="CO21" s="525"/>
      <c r="CP21" s="525"/>
      <c r="CQ21" s="525"/>
      <c r="CR21" s="525"/>
      <c r="CS21" s="526"/>
      <c r="CT21" s="408"/>
      <c r="CU21" s="409"/>
      <c r="CV21" s="409"/>
      <c r="CW21" s="409"/>
      <c r="CX21" s="409"/>
      <c r="CY21" s="409"/>
      <c r="CZ21" s="409"/>
      <c r="DA21" s="410"/>
      <c r="DB21" s="408"/>
      <c r="DC21" s="409"/>
      <c r="DD21" s="409"/>
      <c r="DE21" s="409"/>
      <c r="DF21" s="409"/>
      <c r="DG21" s="409"/>
      <c r="DH21" s="409"/>
      <c r="DI21" s="410"/>
    </row>
    <row r="22" spans="1:113" ht="18.75" customHeight="1" x14ac:dyDescent="0.2">
      <c r="A22" s="178"/>
      <c r="B22" s="581" t="s">
        <v>163</v>
      </c>
      <c r="C22" s="555"/>
      <c r="D22" s="556"/>
      <c r="E22" s="423" t="s">
        <v>1</v>
      </c>
      <c r="F22" s="428"/>
      <c r="G22" s="428"/>
      <c r="H22" s="428"/>
      <c r="I22" s="428"/>
      <c r="J22" s="428"/>
      <c r="K22" s="418"/>
      <c r="L22" s="423" t="s">
        <v>164</v>
      </c>
      <c r="M22" s="428"/>
      <c r="N22" s="428"/>
      <c r="O22" s="428"/>
      <c r="P22" s="418"/>
      <c r="Q22" s="586" t="s">
        <v>165</v>
      </c>
      <c r="R22" s="587"/>
      <c r="S22" s="587"/>
      <c r="T22" s="587"/>
      <c r="U22" s="587"/>
      <c r="V22" s="588"/>
      <c r="W22" s="554" t="s">
        <v>166</v>
      </c>
      <c r="X22" s="555"/>
      <c r="Y22" s="556"/>
      <c r="Z22" s="423" t="s">
        <v>1</v>
      </c>
      <c r="AA22" s="428"/>
      <c r="AB22" s="428"/>
      <c r="AC22" s="428"/>
      <c r="AD22" s="428"/>
      <c r="AE22" s="428"/>
      <c r="AF22" s="428"/>
      <c r="AG22" s="418"/>
      <c r="AH22" s="592" t="s">
        <v>167</v>
      </c>
      <c r="AI22" s="428"/>
      <c r="AJ22" s="428"/>
      <c r="AK22" s="428"/>
      <c r="AL22" s="418"/>
      <c r="AM22" s="592" t="s">
        <v>168</v>
      </c>
      <c r="AN22" s="593"/>
      <c r="AO22" s="593"/>
      <c r="AP22" s="593"/>
      <c r="AQ22" s="593"/>
      <c r="AR22" s="594"/>
      <c r="AS22" s="586" t="s">
        <v>165</v>
      </c>
      <c r="AT22" s="587"/>
      <c r="AU22" s="587"/>
      <c r="AV22" s="587"/>
      <c r="AW22" s="587"/>
      <c r="AX22" s="598"/>
      <c r="AY22" s="371" t="s">
        <v>169</v>
      </c>
      <c r="AZ22" s="372"/>
      <c r="BA22" s="372"/>
      <c r="BB22" s="372"/>
      <c r="BC22" s="372"/>
      <c r="BD22" s="372"/>
      <c r="BE22" s="372"/>
      <c r="BF22" s="372"/>
      <c r="BG22" s="372"/>
      <c r="BH22" s="372"/>
      <c r="BI22" s="372"/>
      <c r="BJ22" s="372"/>
      <c r="BK22" s="372"/>
      <c r="BL22" s="372"/>
      <c r="BM22" s="373"/>
      <c r="BN22" s="374">
        <v>18916369</v>
      </c>
      <c r="BO22" s="375"/>
      <c r="BP22" s="375"/>
      <c r="BQ22" s="375"/>
      <c r="BR22" s="375"/>
      <c r="BS22" s="375"/>
      <c r="BT22" s="375"/>
      <c r="BU22" s="376"/>
      <c r="BV22" s="374">
        <v>16519546</v>
      </c>
      <c r="BW22" s="375"/>
      <c r="BX22" s="375"/>
      <c r="BY22" s="375"/>
      <c r="BZ22" s="375"/>
      <c r="CA22" s="375"/>
      <c r="CB22" s="375"/>
      <c r="CC22" s="376"/>
      <c r="CD22" s="191"/>
      <c r="CE22" s="525"/>
      <c r="CF22" s="525"/>
      <c r="CG22" s="525"/>
      <c r="CH22" s="525"/>
      <c r="CI22" s="525"/>
      <c r="CJ22" s="525"/>
      <c r="CK22" s="525"/>
      <c r="CL22" s="525"/>
      <c r="CM22" s="525"/>
      <c r="CN22" s="525"/>
      <c r="CO22" s="525"/>
      <c r="CP22" s="525"/>
      <c r="CQ22" s="525"/>
      <c r="CR22" s="525"/>
      <c r="CS22" s="526"/>
      <c r="CT22" s="408"/>
      <c r="CU22" s="409"/>
      <c r="CV22" s="409"/>
      <c r="CW22" s="409"/>
      <c r="CX22" s="409"/>
      <c r="CY22" s="409"/>
      <c r="CZ22" s="409"/>
      <c r="DA22" s="410"/>
      <c r="DB22" s="408"/>
      <c r="DC22" s="409"/>
      <c r="DD22" s="409"/>
      <c r="DE22" s="409"/>
      <c r="DF22" s="409"/>
      <c r="DG22" s="409"/>
      <c r="DH22" s="409"/>
      <c r="DI22" s="410"/>
    </row>
    <row r="23" spans="1:113" ht="18.75" customHeight="1" x14ac:dyDescent="0.2">
      <c r="A23" s="178"/>
      <c r="B23" s="582"/>
      <c r="C23" s="558"/>
      <c r="D23" s="559"/>
      <c r="E23" s="397"/>
      <c r="F23" s="402"/>
      <c r="G23" s="402"/>
      <c r="H23" s="402"/>
      <c r="I23" s="402"/>
      <c r="J23" s="402"/>
      <c r="K23" s="391"/>
      <c r="L23" s="397"/>
      <c r="M23" s="402"/>
      <c r="N23" s="402"/>
      <c r="O23" s="402"/>
      <c r="P23" s="391"/>
      <c r="Q23" s="589"/>
      <c r="R23" s="590"/>
      <c r="S23" s="590"/>
      <c r="T23" s="590"/>
      <c r="U23" s="590"/>
      <c r="V23" s="591"/>
      <c r="W23" s="557"/>
      <c r="X23" s="558"/>
      <c r="Y23" s="559"/>
      <c r="Z23" s="397"/>
      <c r="AA23" s="402"/>
      <c r="AB23" s="402"/>
      <c r="AC23" s="402"/>
      <c r="AD23" s="402"/>
      <c r="AE23" s="402"/>
      <c r="AF23" s="402"/>
      <c r="AG23" s="391"/>
      <c r="AH23" s="397"/>
      <c r="AI23" s="402"/>
      <c r="AJ23" s="402"/>
      <c r="AK23" s="402"/>
      <c r="AL23" s="391"/>
      <c r="AM23" s="595"/>
      <c r="AN23" s="596"/>
      <c r="AO23" s="596"/>
      <c r="AP23" s="596"/>
      <c r="AQ23" s="596"/>
      <c r="AR23" s="597"/>
      <c r="AS23" s="589"/>
      <c r="AT23" s="590"/>
      <c r="AU23" s="590"/>
      <c r="AV23" s="590"/>
      <c r="AW23" s="590"/>
      <c r="AX23" s="599"/>
      <c r="AY23" s="445" t="s">
        <v>170</v>
      </c>
      <c r="AZ23" s="446"/>
      <c r="BA23" s="446"/>
      <c r="BB23" s="446"/>
      <c r="BC23" s="446"/>
      <c r="BD23" s="446"/>
      <c r="BE23" s="446"/>
      <c r="BF23" s="446"/>
      <c r="BG23" s="446"/>
      <c r="BH23" s="446"/>
      <c r="BI23" s="446"/>
      <c r="BJ23" s="446"/>
      <c r="BK23" s="446"/>
      <c r="BL23" s="446"/>
      <c r="BM23" s="447"/>
      <c r="BN23" s="411">
        <v>15843970</v>
      </c>
      <c r="BO23" s="412"/>
      <c r="BP23" s="412"/>
      <c r="BQ23" s="412"/>
      <c r="BR23" s="412"/>
      <c r="BS23" s="412"/>
      <c r="BT23" s="412"/>
      <c r="BU23" s="413"/>
      <c r="BV23" s="411">
        <v>13708626</v>
      </c>
      <c r="BW23" s="412"/>
      <c r="BX23" s="412"/>
      <c r="BY23" s="412"/>
      <c r="BZ23" s="412"/>
      <c r="CA23" s="412"/>
      <c r="CB23" s="412"/>
      <c r="CC23" s="413"/>
      <c r="CD23" s="191"/>
      <c r="CE23" s="525"/>
      <c r="CF23" s="525"/>
      <c r="CG23" s="525"/>
      <c r="CH23" s="525"/>
      <c r="CI23" s="525"/>
      <c r="CJ23" s="525"/>
      <c r="CK23" s="525"/>
      <c r="CL23" s="525"/>
      <c r="CM23" s="525"/>
      <c r="CN23" s="525"/>
      <c r="CO23" s="525"/>
      <c r="CP23" s="525"/>
      <c r="CQ23" s="525"/>
      <c r="CR23" s="525"/>
      <c r="CS23" s="526"/>
      <c r="CT23" s="408"/>
      <c r="CU23" s="409"/>
      <c r="CV23" s="409"/>
      <c r="CW23" s="409"/>
      <c r="CX23" s="409"/>
      <c r="CY23" s="409"/>
      <c r="CZ23" s="409"/>
      <c r="DA23" s="410"/>
      <c r="DB23" s="408"/>
      <c r="DC23" s="409"/>
      <c r="DD23" s="409"/>
      <c r="DE23" s="409"/>
      <c r="DF23" s="409"/>
      <c r="DG23" s="409"/>
      <c r="DH23" s="409"/>
      <c r="DI23" s="410"/>
    </row>
    <row r="24" spans="1:113" ht="18.75" customHeight="1" thickBot="1" x14ac:dyDescent="0.25">
      <c r="A24" s="178"/>
      <c r="B24" s="582"/>
      <c r="C24" s="558"/>
      <c r="D24" s="559"/>
      <c r="E24" s="461" t="s">
        <v>171</v>
      </c>
      <c r="F24" s="441"/>
      <c r="G24" s="441"/>
      <c r="H24" s="441"/>
      <c r="I24" s="441"/>
      <c r="J24" s="441"/>
      <c r="K24" s="442"/>
      <c r="L24" s="462">
        <v>1</v>
      </c>
      <c r="M24" s="463"/>
      <c r="N24" s="463"/>
      <c r="O24" s="463"/>
      <c r="P24" s="505"/>
      <c r="Q24" s="462">
        <v>8800</v>
      </c>
      <c r="R24" s="463"/>
      <c r="S24" s="463"/>
      <c r="T24" s="463"/>
      <c r="U24" s="463"/>
      <c r="V24" s="505"/>
      <c r="W24" s="557"/>
      <c r="X24" s="558"/>
      <c r="Y24" s="559"/>
      <c r="Z24" s="461" t="s">
        <v>172</v>
      </c>
      <c r="AA24" s="441"/>
      <c r="AB24" s="441"/>
      <c r="AC24" s="441"/>
      <c r="AD24" s="441"/>
      <c r="AE24" s="441"/>
      <c r="AF24" s="441"/>
      <c r="AG24" s="442"/>
      <c r="AH24" s="462">
        <v>336</v>
      </c>
      <c r="AI24" s="463"/>
      <c r="AJ24" s="463"/>
      <c r="AK24" s="463"/>
      <c r="AL24" s="505"/>
      <c r="AM24" s="462">
        <v>1012032</v>
      </c>
      <c r="AN24" s="463"/>
      <c r="AO24" s="463"/>
      <c r="AP24" s="463"/>
      <c r="AQ24" s="463"/>
      <c r="AR24" s="505"/>
      <c r="AS24" s="462">
        <v>3012</v>
      </c>
      <c r="AT24" s="463"/>
      <c r="AU24" s="463"/>
      <c r="AV24" s="463"/>
      <c r="AW24" s="463"/>
      <c r="AX24" s="464"/>
      <c r="AY24" s="527" t="s">
        <v>173</v>
      </c>
      <c r="AZ24" s="528"/>
      <c r="BA24" s="528"/>
      <c r="BB24" s="528"/>
      <c r="BC24" s="528"/>
      <c r="BD24" s="528"/>
      <c r="BE24" s="528"/>
      <c r="BF24" s="528"/>
      <c r="BG24" s="528"/>
      <c r="BH24" s="528"/>
      <c r="BI24" s="528"/>
      <c r="BJ24" s="528"/>
      <c r="BK24" s="528"/>
      <c r="BL24" s="528"/>
      <c r="BM24" s="529"/>
      <c r="BN24" s="411">
        <v>9567831</v>
      </c>
      <c r="BO24" s="412"/>
      <c r="BP24" s="412"/>
      <c r="BQ24" s="412"/>
      <c r="BR24" s="412"/>
      <c r="BS24" s="412"/>
      <c r="BT24" s="412"/>
      <c r="BU24" s="413"/>
      <c r="BV24" s="411">
        <v>7263349</v>
      </c>
      <c r="BW24" s="412"/>
      <c r="BX24" s="412"/>
      <c r="BY24" s="412"/>
      <c r="BZ24" s="412"/>
      <c r="CA24" s="412"/>
      <c r="CB24" s="412"/>
      <c r="CC24" s="413"/>
      <c r="CD24" s="191"/>
      <c r="CE24" s="525"/>
      <c r="CF24" s="525"/>
      <c r="CG24" s="525"/>
      <c r="CH24" s="525"/>
      <c r="CI24" s="525"/>
      <c r="CJ24" s="525"/>
      <c r="CK24" s="525"/>
      <c r="CL24" s="525"/>
      <c r="CM24" s="525"/>
      <c r="CN24" s="525"/>
      <c r="CO24" s="525"/>
      <c r="CP24" s="525"/>
      <c r="CQ24" s="525"/>
      <c r="CR24" s="525"/>
      <c r="CS24" s="526"/>
      <c r="CT24" s="408"/>
      <c r="CU24" s="409"/>
      <c r="CV24" s="409"/>
      <c r="CW24" s="409"/>
      <c r="CX24" s="409"/>
      <c r="CY24" s="409"/>
      <c r="CZ24" s="409"/>
      <c r="DA24" s="410"/>
      <c r="DB24" s="408"/>
      <c r="DC24" s="409"/>
      <c r="DD24" s="409"/>
      <c r="DE24" s="409"/>
      <c r="DF24" s="409"/>
      <c r="DG24" s="409"/>
      <c r="DH24" s="409"/>
      <c r="DI24" s="410"/>
    </row>
    <row r="25" spans="1:113" ht="18.75" customHeight="1" x14ac:dyDescent="0.2">
      <c r="A25" s="178"/>
      <c r="B25" s="582"/>
      <c r="C25" s="558"/>
      <c r="D25" s="559"/>
      <c r="E25" s="461" t="s">
        <v>174</v>
      </c>
      <c r="F25" s="441"/>
      <c r="G25" s="441"/>
      <c r="H25" s="441"/>
      <c r="I25" s="441"/>
      <c r="J25" s="441"/>
      <c r="K25" s="442"/>
      <c r="L25" s="462">
        <v>1</v>
      </c>
      <c r="M25" s="463"/>
      <c r="N25" s="463"/>
      <c r="O25" s="463"/>
      <c r="P25" s="505"/>
      <c r="Q25" s="462">
        <v>7300</v>
      </c>
      <c r="R25" s="463"/>
      <c r="S25" s="463"/>
      <c r="T25" s="463"/>
      <c r="U25" s="463"/>
      <c r="V25" s="505"/>
      <c r="W25" s="557"/>
      <c r="X25" s="558"/>
      <c r="Y25" s="559"/>
      <c r="Z25" s="461" t="s">
        <v>175</v>
      </c>
      <c r="AA25" s="441"/>
      <c r="AB25" s="441"/>
      <c r="AC25" s="441"/>
      <c r="AD25" s="441"/>
      <c r="AE25" s="441"/>
      <c r="AF25" s="441"/>
      <c r="AG25" s="442"/>
      <c r="AH25" s="462" t="s">
        <v>176</v>
      </c>
      <c r="AI25" s="463"/>
      <c r="AJ25" s="463"/>
      <c r="AK25" s="463"/>
      <c r="AL25" s="505"/>
      <c r="AM25" s="462" t="s">
        <v>176</v>
      </c>
      <c r="AN25" s="463"/>
      <c r="AO25" s="463"/>
      <c r="AP25" s="463"/>
      <c r="AQ25" s="463"/>
      <c r="AR25" s="505"/>
      <c r="AS25" s="462" t="s">
        <v>176</v>
      </c>
      <c r="AT25" s="463"/>
      <c r="AU25" s="463"/>
      <c r="AV25" s="463"/>
      <c r="AW25" s="463"/>
      <c r="AX25" s="464"/>
      <c r="AY25" s="371" t="s">
        <v>177</v>
      </c>
      <c r="AZ25" s="372"/>
      <c r="BA25" s="372"/>
      <c r="BB25" s="372"/>
      <c r="BC25" s="372"/>
      <c r="BD25" s="372"/>
      <c r="BE25" s="372"/>
      <c r="BF25" s="372"/>
      <c r="BG25" s="372"/>
      <c r="BH25" s="372"/>
      <c r="BI25" s="372"/>
      <c r="BJ25" s="372"/>
      <c r="BK25" s="372"/>
      <c r="BL25" s="372"/>
      <c r="BM25" s="373"/>
      <c r="BN25" s="374">
        <v>86352</v>
      </c>
      <c r="BO25" s="375"/>
      <c r="BP25" s="375"/>
      <c r="BQ25" s="375"/>
      <c r="BR25" s="375"/>
      <c r="BS25" s="375"/>
      <c r="BT25" s="375"/>
      <c r="BU25" s="376"/>
      <c r="BV25" s="374">
        <v>102415</v>
      </c>
      <c r="BW25" s="375"/>
      <c r="BX25" s="375"/>
      <c r="BY25" s="375"/>
      <c r="BZ25" s="375"/>
      <c r="CA25" s="375"/>
      <c r="CB25" s="375"/>
      <c r="CC25" s="376"/>
      <c r="CD25" s="191"/>
      <c r="CE25" s="525"/>
      <c r="CF25" s="525"/>
      <c r="CG25" s="525"/>
      <c r="CH25" s="525"/>
      <c r="CI25" s="525"/>
      <c r="CJ25" s="525"/>
      <c r="CK25" s="525"/>
      <c r="CL25" s="525"/>
      <c r="CM25" s="525"/>
      <c r="CN25" s="525"/>
      <c r="CO25" s="525"/>
      <c r="CP25" s="525"/>
      <c r="CQ25" s="525"/>
      <c r="CR25" s="525"/>
      <c r="CS25" s="526"/>
      <c r="CT25" s="408"/>
      <c r="CU25" s="409"/>
      <c r="CV25" s="409"/>
      <c r="CW25" s="409"/>
      <c r="CX25" s="409"/>
      <c r="CY25" s="409"/>
      <c r="CZ25" s="409"/>
      <c r="DA25" s="410"/>
      <c r="DB25" s="408"/>
      <c r="DC25" s="409"/>
      <c r="DD25" s="409"/>
      <c r="DE25" s="409"/>
      <c r="DF25" s="409"/>
      <c r="DG25" s="409"/>
      <c r="DH25" s="409"/>
      <c r="DI25" s="410"/>
    </row>
    <row r="26" spans="1:113" ht="18.75" customHeight="1" x14ac:dyDescent="0.2">
      <c r="A26" s="178"/>
      <c r="B26" s="582"/>
      <c r="C26" s="558"/>
      <c r="D26" s="559"/>
      <c r="E26" s="461" t="s">
        <v>178</v>
      </c>
      <c r="F26" s="441"/>
      <c r="G26" s="441"/>
      <c r="H26" s="441"/>
      <c r="I26" s="441"/>
      <c r="J26" s="441"/>
      <c r="K26" s="442"/>
      <c r="L26" s="462">
        <v>1</v>
      </c>
      <c r="M26" s="463"/>
      <c r="N26" s="463"/>
      <c r="O26" s="463"/>
      <c r="P26" s="505"/>
      <c r="Q26" s="462">
        <v>6400</v>
      </c>
      <c r="R26" s="463"/>
      <c r="S26" s="463"/>
      <c r="T26" s="463"/>
      <c r="U26" s="463"/>
      <c r="V26" s="505"/>
      <c r="W26" s="557"/>
      <c r="X26" s="558"/>
      <c r="Y26" s="559"/>
      <c r="Z26" s="461" t="s">
        <v>179</v>
      </c>
      <c r="AA26" s="563"/>
      <c r="AB26" s="563"/>
      <c r="AC26" s="563"/>
      <c r="AD26" s="563"/>
      <c r="AE26" s="563"/>
      <c r="AF26" s="563"/>
      <c r="AG26" s="564"/>
      <c r="AH26" s="462">
        <v>14</v>
      </c>
      <c r="AI26" s="463"/>
      <c r="AJ26" s="463"/>
      <c r="AK26" s="463"/>
      <c r="AL26" s="505"/>
      <c r="AM26" s="462">
        <v>46634</v>
      </c>
      <c r="AN26" s="463"/>
      <c r="AO26" s="463"/>
      <c r="AP26" s="463"/>
      <c r="AQ26" s="463"/>
      <c r="AR26" s="505"/>
      <c r="AS26" s="462">
        <v>3331</v>
      </c>
      <c r="AT26" s="463"/>
      <c r="AU26" s="463"/>
      <c r="AV26" s="463"/>
      <c r="AW26" s="463"/>
      <c r="AX26" s="464"/>
      <c r="AY26" s="414" t="s">
        <v>180</v>
      </c>
      <c r="AZ26" s="415"/>
      <c r="BA26" s="415"/>
      <c r="BB26" s="415"/>
      <c r="BC26" s="415"/>
      <c r="BD26" s="415"/>
      <c r="BE26" s="415"/>
      <c r="BF26" s="415"/>
      <c r="BG26" s="415"/>
      <c r="BH26" s="415"/>
      <c r="BI26" s="415"/>
      <c r="BJ26" s="415"/>
      <c r="BK26" s="415"/>
      <c r="BL26" s="415"/>
      <c r="BM26" s="416"/>
      <c r="BN26" s="411">
        <v>120000</v>
      </c>
      <c r="BO26" s="412"/>
      <c r="BP26" s="412"/>
      <c r="BQ26" s="412"/>
      <c r="BR26" s="412"/>
      <c r="BS26" s="412"/>
      <c r="BT26" s="412"/>
      <c r="BU26" s="413"/>
      <c r="BV26" s="411">
        <v>120000</v>
      </c>
      <c r="BW26" s="412"/>
      <c r="BX26" s="412"/>
      <c r="BY26" s="412"/>
      <c r="BZ26" s="412"/>
      <c r="CA26" s="412"/>
      <c r="CB26" s="412"/>
      <c r="CC26" s="413"/>
      <c r="CD26" s="191"/>
      <c r="CE26" s="525"/>
      <c r="CF26" s="525"/>
      <c r="CG26" s="525"/>
      <c r="CH26" s="525"/>
      <c r="CI26" s="525"/>
      <c r="CJ26" s="525"/>
      <c r="CK26" s="525"/>
      <c r="CL26" s="525"/>
      <c r="CM26" s="525"/>
      <c r="CN26" s="525"/>
      <c r="CO26" s="525"/>
      <c r="CP26" s="525"/>
      <c r="CQ26" s="525"/>
      <c r="CR26" s="525"/>
      <c r="CS26" s="526"/>
      <c r="CT26" s="408"/>
      <c r="CU26" s="409"/>
      <c r="CV26" s="409"/>
      <c r="CW26" s="409"/>
      <c r="CX26" s="409"/>
      <c r="CY26" s="409"/>
      <c r="CZ26" s="409"/>
      <c r="DA26" s="410"/>
      <c r="DB26" s="408"/>
      <c r="DC26" s="409"/>
      <c r="DD26" s="409"/>
      <c r="DE26" s="409"/>
      <c r="DF26" s="409"/>
      <c r="DG26" s="409"/>
      <c r="DH26" s="409"/>
      <c r="DI26" s="410"/>
    </row>
    <row r="27" spans="1:113" ht="18.75" customHeight="1" thickBot="1" x14ac:dyDescent="0.25">
      <c r="A27" s="178"/>
      <c r="B27" s="582"/>
      <c r="C27" s="558"/>
      <c r="D27" s="559"/>
      <c r="E27" s="461" t="s">
        <v>181</v>
      </c>
      <c r="F27" s="441"/>
      <c r="G27" s="441"/>
      <c r="H27" s="441"/>
      <c r="I27" s="441"/>
      <c r="J27" s="441"/>
      <c r="K27" s="442"/>
      <c r="L27" s="462">
        <v>1</v>
      </c>
      <c r="M27" s="463"/>
      <c r="N27" s="463"/>
      <c r="O27" s="463"/>
      <c r="P27" s="505"/>
      <c r="Q27" s="462">
        <v>4300</v>
      </c>
      <c r="R27" s="463"/>
      <c r="S27" s="463"/>
      <c r="T27" s="463"/>
      <c r="U27" s="463"/>
      <c r="V27" s="505"/>
      <c r="W27" s="557"/>
      <c r="X27" s="558"/>
      <c r="Y27" s="559"/>
      <c r="Z27" s="461" t="s">
        <v>182</v>
      </c>
      <c r="AA27" s="441"/>
      <c r="AB27" s="441"/>
      <c r="AC27" s="441"/>
      <c r="AD27" s="441"/>
      <c r="AE27" s="441"/>
      <c r="AF27" s="441"/>
      <c r="AG27" s="442"/>
      <c r="AH27" s="462">
        <v>16</v>
      </c>
      <c r="AI27" s="463"/>
      <c r="AJ27" s="463"/>
      <c r="AK27" s="463"/>
      <c r="AL27" s="505"/>
      <c r="AM27" s="462">
        <v>53511</v>
      </c>
      <c r="AN27" s="463"/>
      <c r="AO27" s="463"/>
      <c r="AP27" s="463"/>
      <c r="AQ27" s="463"/>
      <c r="AR27" s="505"/>
      <c r="AS27" s="462">
        <v>3344</v>
      </c>
      <c r="AT27" s="463"/>
      <c r="AU27" s="463"/>
      <c r="AV27" s="463"/>
      <c r="AW27" s="463"/>
      <c r="AX27" s="464"/>
      <c r="AY27" s="506" t="s">
        <v>183</v>
      </c>
      <c r="AZ27" s="507"/>
      <c r="BA27" s="507"/>
      <c r="BB27" s="507"/>
      <c r="BC27" s="507"/>
      <c r="BD27" s="507"/>
      <c r="BE27" s="507"/>
      <c r="BF27" s="507"/>
      <c r="BG27" s="507"/>
      <c r="BH27" s="507"/>
      <c r="BI27" s="507"/>
      <c r="BJ27" s="507"/>
      <c r="BK27" s="507"/>
      <c r="BL27" s="507"/>
      <c r="BM27" s="508"/>
      <c r="BN27" s="530">
        <v>550000</v>
      </c>
      <c r="BO27" s="531"/>
      <c r="BP27" s="531"/>
      <c r="BQ27" s="531"/>
      <c r="BR27" s="531"/>
      <c r="BS27" s="531"/>
      <c r="BT27" s="531"/>
      <c r="BU27" s="532"/>
      <c r="BV27" s="530">
        <v>550000</v>
      </c>
      <c r="BW27" s="531"/>
      <c r="BX27" s="531"/>
      <c r="BY27" s="531"/>
      <c r="BZ27" s="531"/>
      <c r="CA27" s="531"/>
      <c r="CB27" s="531"/>
      <c r="CC27" s="532"/>
      <c r="CD27" s="193"/>
      <c r="CE27" s="525"/>
      <c r="CF27" s="525"/>
      <c r="CG27" s="525"/>
      <c r="CH27" s="525"/>
      <c r="CI27" s="525"/>
      <c r="CJ27" s="525"/>
      <c r="CK27" s="525"/>
      <c r="CL27" s="525"/>
      <c r="CM27" s="525"/>
      <c r="CN27" s="525"/>
      <c r="CO27" s="525"/>
      <c r="CP27" s="525"/>
      <c r="CQ27" s="525"/>
      <c r="CR27" s="525"/>
      <c r="CS27" s="526"/>
      <c r="CT27" s="408"/>
      <c r="CU27" s="409"/>
      <c r="CV27" s="409"/>
      <c r="CW27" s="409"/>
      <c r="CX27" s="409"/>
      <c r="CY27" s="409"/>
      <c r="CZ27" s="409"/>
      <c r="DA27" s="410"/>
      <c r="DB27" s="408"/>
      <c r="DC27" s="409"/>
      <c r="DD27" s="409"/>
      <c r="DE27" s="409"/>
      <c r="DF27" s="409"/>
      <c r="DG27" s="409"/>
      <c r="DH27" s="409"/>
      <c r="DI27" s="410"/>
    </row>
    <row r="28" spans="1:113" ht="18.75" customHeight="1" x14ac:dyDescent="0.2">
      <c r="A28" s="178"/>
      <c r="B28" s="582"/>
      <c r="C28" s="558"/>
      <c r="D28" s="559"/>
      <c r="E28" s="461" t="s">
        <v>184</v>
      </c>
      <c r="F28" s="441"/>
      <c r="G28" s="441"/>
      <c r="H28" s="441"/>
      <c r="I28" s="441"/>
      <c r="J28" s="441"/>
      <c r="K28" s="442"/>
      <c r="L28" s="462">
        <v>1</v>
      </c>
      <c r="M28" s="463"/>
      <c r="N28" s="463"/>
      <c r="O28" s="463"/>
      <c r="P28" s="505"/>
      <c r="Q28" s="462">
        <v>3800</v>
      </c>
      <c r="R28" s="463"/>
      <c r="S28" s="463"/>
      <c r="T28" s="463"/>
      <c r="U28" s="463"/>
      <c r="V28" s="505"/>
      <c r="W28" s="557"/>
      <c r="X28" s="558"/>
      <c r="Y28" s="559"/>
      <c r="Z28" s="461" t="s">
        <v>185</v>
      </c>
      <c r="AA28" s="441"/>
      <c r="AB28" s="441"/>
      <c r="AC28" s="441"/>
      <c r="AD28" s="441"/>
      <c r="AE28" s="441"/>
      <c r="AF28" s="441"/>
      <c r="AG28" s="442"/>
      <c r="AH28" s="462" t="s">
        <v>128</v>
      </c>
      <c r="AI28" s="463"/>
      <c r="AJ28" s="463"/>
      <c r="AK28" s="463"/>
      <c r="AL28" s="505"/>
      <c r="AM28" s="462" t="s">
        <v>176</v>
      </c>
      <c r="AN28" s="463"/>
      <c r="AO28" s="463"/>
      <c r="AP28" s="463"/>
      <c r="AQ28" s="463"/>
      <c r="AR28" s="505"/>
      <c r="AS28" s="462" t="s">
        <v>176</v>
      </c>
      <c r="AT28" s="463"/>
      <c r="AU28" s="463"/>
      <c r="AV28" s="463"/>
      <c r="AW28" s="463"/>
      <c r="AX28" s="464"/>
      <c r="AY28" s="565" t="s">
        <v>186</v>
      </c>
      <c r="AZ28" s="566"/>
      <c r="BA28" s="566"/>
      <c r="BB28" s="567"/>
      <c r="BC28" s="371" t="s">
        <v>48</v>
      </c>
      <c r="BD28" s="372"/>
      <c r="BE28" s="372"/>
      <c r="BF28" s="372"/>
      <c r="BG28" s="372"/>
      <c r="BH28" s="372"/>
      <c r="BI28" s="372"/>
      <c r="BJ28" s="372"/>
      <c r="BK28" s="372"/>
      <c r="BL28" s="372"/>
      <c r="BM28" s="373"/>
      <c r="BN28" s="374">
        <v>8285462</v>
      </c>
      <c r="BO28" s="375"/>
      <c r="BP28" s="375"/>
      <c r="BQ28" s="375"/>
      <c r="BR28" s="375"/>
      <c r="BS28" s="375"/>
      <c r="BT28" s="375"/>
      <c r="BU28" s="376"/>
      <c r="BV28" s="374">
        <v>7589650</v>
      </c>
      <c r="BW28" s="375"/>
      <c r="BX28" s="375"/>
      <c r="BY28" s="375"/>
      <c r="BZ28" s="375"/>
      <c r="CA28" s="375"/>
      <c r="CB28" s="375"/>
      <c r="CC28" s="376"/>
      <c r="CD28" s="191"/>
      <c r="CE28" s="525"/>
      <c r="CF28" s="525"/>
      <c r="CG28" s="525"/>
      <c r="CH28" s="525"/>
      <c r="CI28" s="525"/>
      <c r="CJ28" s="525"/>
      <c r="CK28" s="525"/>
      <c r="CL28" s="525"/>
      <c r="CM28" s="525"/>
      <c r="CN28" s="525"/>
      <c r="CO28" s="525"/>
      <c r="CP28" s="525"/>
      <c r="CQ28" s="525"/>
      <c r="CR28" s="525"/>
      <c r="CS28" s="526"/>
      <c r="CT28" s="408"/>
      <c r="CU28" s="409"/>
      <c r="CV28" s="409"/>
      <c r="CW28" s="409"/>
      <c r="CX28" s="409"/>
      <c r="CY28" s="409"/>
      <c r="CZ28" s="409"/>
      <c r="DA28" s="410"/>
      <c r="DB28" s="408"/>
      <c r="DC28" s="409"/>
      <c r="DD28" s="409"/>
      <c r="DE28" s="409"/>
      <c r="DF28" s="409"/>
      <c r="DG28" s="409"/>
      <c r="DH28" s="409"/>
      <c r="DI28" s="410"/>
    </row>
    <row r="29" spans="1:113" ht="18.75" customHeight="1" x14ac:dyDescent="0.2">
      <c r="A29" s="178"/>
      <c r="B29" s="582"/>
      <c r="C29" s="558"/>
      <c r="D29" s="559"/>
      <c r="E29" s="461" t="s">
        <v>187</v>
      </c>
      <c r="F29" s="441"/>
      <c r="G29" s="441"/>
      <c r="H29" s="441"/>
      <c r="I29" s="441"/>
      <c r="J29" s="441"/>
      <c r="K29" s="442"/>
      <c r="L29" s="462">
        <v>16</v>
      </c>
      <c r="M29" s="463"/>
      <c r="N29" s="463"/>
      <c r="O29" s="463"/>
      <c r="P29" s="505"/>
      <c r="Q29" s="462">
        <v>3600</v>
      </c>
      <c r="R29" s="463"/>
      <c r="S29" s="463"/>
      <c r="T29" s="463"/>
      <c r="U29" s="463"/>
      <c r="V29" s="505"/>
      <c r="W29" s="560"/>
      <c r="X29" s="561"/>
      <c r="Y29" s="562"/>
      <c r="Z29" s="461" t="s">
        <v>188</v>
      </c>
      <c r="AA29" s="441"/>
      <c r="AB29" s="441"/>
      <c r="AC29" s="441"/>
      <c r="AD29" s="441"/>
      <c r="AE29" s="441"/>
      <c r="AF29" s="441"/>
      <c r="AG29" s="442"/>
      <c r="AH29" s="462">
        <v>352</v>
      </c>
      <c r="AI29" s="463"/>
      <c r="AJ29" s="463"/>
      <c r="AK29" s="463"/>
      <c r="AL29" s="505"/>
      <c r="AM29" s="462">
        <v>1065543</v>
      </c>
      <c r="AN29" s="463"/>
      <c r="AO29" s="463"/>
      <c r="AP29" s="463"/>
      <c r="AQ29" s="463"/>
      <c r="AR29" s="505"/>
      <c r="AS29" s="462">
        <v>3027</v>
      </c>
      <c r="AT29" s="463"/>
      <c r="AU29" s="463"/>
      <c r="AV29" s="463"/>
      <c r="AW29" s="463"/>
      <c r="AX29" s="464"/>
      <c r="AY29" s="568"/>
      <c r="AZ29" s="569"/>
      <c r="BA29" s="569"/>
      <c r="BB29" s="570"/>
      <c r="BC29" s="445" t="s">
        <v>189</v>
      </c>
      <c r="BD29" s="446"/>
      <c r="BE29" s="446"/>
      <c r="BF29" s="446"/>
      <c r="BG29" s="446"/>
      <c r="BH29" s="446"/>
      <c r="BI29" s="446"/>
      <c r="BJ29" s="446"/>
      <c r="BK29" s="446"/>
      <c r="BL29" s="446"/>
      <c r="BM29" s="447"/>
      <c r="BN29" s="411">
        <v>730007</v>
      </c>
      <c r="BO29" s="412"/>
      <c r="BP29" s="412"/>
      <c r="BQ29" s="412"/>
      <c r="BR29" s="412"/>
      <c r="BS29" s="412"/>
      <c r="BT29" s="412"/>
      <c r="BU29" s="413"/>
      <c r="BV29" s="411">
        <v>505952</v>
      </c>
      <c r="BW29" s="412"/>
      <c r="BX29" s="412"/>
      <c r="BY29" s="412"/>
      <c r="BZ29" s="412"/>
      <c r="CA29" s="412"/>
      <c r="CB29" s="412"/>
      <c r="CC29" s="413"/>
      <c r="CD29" s="193"/>
      <c r="CE29" s="525"/>
      <c r="CF29" s="525"/>
      <c r="CG29" s="525"/>
      <c r="CH29" s="525"/>
      <c r="CI29" s="525"/>
      <c r="CJ29" s="525"/>
      <c r="CK29" s="525"/>
      <c r="CL29" s="525"/>
      <c r="CM29" s="525"/>
      <c r="CN29" s="525"/>
      <c r="CO29" s="525"/>
      <c r="CP29" s="525"/>
      <c r="CQ29" s="525"/>
      <c r="CR29" s="525"/>
      <c r="CS29" s="526"/>
      <c r="CT29" s="408"/>
      <c r="CU29" s="409"/>
      <c r="CV29" s="409"/>
      <c r="CW29" s="409"/>
      <c r="CX29" s="409"/>
      <c r="CY29" s="409"/>
      <c r="CZ29" s="409"/>
      <c r="DA29" s="410"/>
      <c r="DB29" s="408"/>
      <c r="DC29" s="409"/>
      <c r="DD29" s="409"/>
      <c r="DE29" s="409"/>
      <c r="DF29" s="409"/>
      <c r="DG29" s="409"/>
      <c r="DH29" s="409"/>
      <c r="DI29" s="410"/>
    </row>
    <row r="30" spans="1:113" ht="18.75" customHeight="1" thickBot="1" x14ac:dyDescent="0.25">
      <c r="A30" s="178"/>
      <c r="B30" s="583"/>
      <c r="C30" s="584"/>
      <c r="D30" s="585"/>
      <c r="E30" s="465"/>
      <c r="F30" s="466"/>
      <c r="G30" s="466"/>
      <c r="H30" s="466"/>
      <c r="I30" s="466"/>
      <c r="J30" s="466"/>
      <c r="K30" s="467"/>
      <c r="L30" s="575"/>
      <c r="M30" s="576"/>
      <c r="N30" s="576"/>
      <c r="O30" s="576"/>
      <c r="P30" s="577"/>
      <c r="Q30" s="575"/>
      <c r="R30" s="576"/>
      <c r="S30" s="576"/>
      <c r="T30" s="576"/>
      <c r="U30" s="576"/>
      <c r="V30" s="577"/>
      <c r="W30" s="578" t="s">
        <v>190</v>
      </c>
      <c r="X30" s="579"/>
      <c r="Y30" s="579"/>
      <c r="Z30" s="579"/>
      <c r="AA30" s="579"/>
      <c r="AB30" s="579"/>
      <c r="AC30" s="579"/>
      <c r="AD30" s="579"/>
      <c r="AE30" s="579"/>
      <c r="AF30" s="579"/>
      <c r="AG30" s="580"/>
      <c r="AH30" s="538">
        <v>95.9</v>
      </c>
      <c r="AI30" s="539"/>
      <c r="AJ30" s="539"/>
      <c r="AK30" s="539"/>
      <c r="AL30" s="539"/>
      <c r="AM30" s="539"/>
      <c r="AN30" s="539"/>
      <c r="AO30" s="539"/>
      <c r="AP30" s="539"/>
      <c r="AQ30" s="539"/>
      <c r="AR30" s="539"/>
      <c r="AS30" s="539"/>
      <c r="AT30" s="539"/>
      <c r="AU30" s="539"/>
      <c r="AV30" s="539"/>
      <c r="AW30" s="539"/>
      <c r="AX30" s="541"/>
      <c r="AY30" s="571"/>
      <c r="AZ30" s="572"/>
      <c r="BA30" s="572"/>
      <c r="BB30" s="573"/>
      <c r="BC30" s="527" t="s">
        <v>50</v>
      </c>
      <c r="BD30" s="528"/>
      <c r="BE30" s="528"/>
      <c r="BF30" s="528"/>
      <c r="BG30" s="528"/>
      <c r="BH30" s="528"/>
      <c r="BI30" s="528"/>
      <c r="BJ30" s="528"/>
      <c r="BK30" s="528"/>
      <c r="BL30" s="528"/>
      <c r="BM30" s="529"/>
      <c r="BN30" s="530">
        <v>1969437</v>
      </c>
      <c r="BO30" s="531"/>
      <c r="BP30" s="531"/>
      <c r="BQ30" s="531"/>
      <c r="BR30" s="531"/>
      <c r="BS30" s="531"/>
      <c r="BT30" s="531"/>
      <c r="BU30" s="532"/>
      <c r="BV30" s="530">
        <v>2273342</v>
      </c>
      <c r="BW30" s="531"/>
      <c r="BX30" s="531"/>
      <c r="BY30" s="531"/>
      <c r="BZ30" s="531"/>
      <c r="CA30" s="531"/>
      <c r="CB30" s="531"/>
      <c r="CC30" s="532"/>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574" t="s">
        <v>191</v>
      </c>
      <c r="D32" s="574"/>
      <c r="E32" s="574"/>
      <c r="F32" s="574"/>
      <c r="G32" s="574"/>
      <c r="H32" s="574"/>
      <c r="I32" s="574"/>
      <c r="J32" s="574"/>
      <c r="K32" s="574"/>
      <c r="L32" s="574"/>
      <c r="M32" s="574"/>
      <c r="N32" s="574"/>
      <c r="O32" s="574"/>
      <c r="P32" s="574"/>
      <c r="Q32" s="574"/>
      <c r="R32" s="574"/>
      <c r="S32" s="574"/>
      <c r="U32" s="415" t="s">
        <v>192</v>
      </c>
      <c r="V32" s="415"/>
      <c r="W32" s="415"/>
      <c r="X32" s="415"/>
      <c r="Y32" s="415"/>
      <c r="Z32" s="415"/>
      <c r="AA32" s="415"/>
      <c r="AB32" s="415"/>
      <c r="AC32" s="415"/>
      <c r="AD32" s="415"/>
      <c r="AE32" s="415"/>
      <c r="AF32" s="415"/>
      <c r="AG32" s="415"/>
      <c r="AH32" s="415"/>
      <c r="AI32" s="415"/>
      <c r="AJ32" s="415"/>
      <c r="AK32" s="415"/>
      <c r="AM32" s="415" t="s">
        <v>193</v>
      </c>
      <c r="AN32" s="415"/>
      <c r="AO32" s="415"/>
      <c r="AP32" s="415"/>
      <c r="AQ32" s="415"/>
      <c r="AR32" s="415"/>
      <c r="AS32" s="415"/>
      <c r="AT32" s="415"/>
      <c r="AU32" s="415"/>
      <c r="AV32" s="415"/>
      <c r="AW32" s="415"/>
      <c r="AX32" s="415"/>
      <c r="AY32" s="415"/>
      <c r="AZ32" s="415"/>
      <c r="BA32" s="415"/>
      <c r="BB32" s="415"/>
      <c r="BC32" s="415"/>
      <c r="BE32" s="415" t="s">
        <v>194</v>
      </c>
      <c r="BF32" s="415"/>
      <c r="BG32" s="415"/>
      <c r="BH32" s="415"/>
      <c r="BI32" s="415"/>
      <c r="BJ32" s="415"/>
      <c r="BK32" s="415"/>
      <c r="BL32" s="415"/>
      <c r="BM32" s="415"/>
      <c r="BN32" s="415"/>
      <c r="BO32" s="415"/>
      <c r="BP32" s="415"/>
      <c r="BQ32" s="415"/>
      <c r="BR32" s="415"/>
      <c r="BS32" s="415"/>
      <c r="BT32" s="415"/>
      <c r="BU32" s="415"/>
      <c r="BW32" s="415" t="s">
        <v>195</v>
      </c>
      <c r="BX32" s="415"/>
      <c r="BY32" s="415"/>
      <c r="BZ32" s="415"/>
      <c r="CA32" s="415"/>
      <c r="CB32" s="415"/>
      <c r="CC32" s="415"/>
      <c r="CD32" s="415"/>
      <c r="CE32" s="415"/>
      <c r="CF32" s="415"/>
      <c r="CG32" s="415"/>
      <c r="CH32" s="415"/>
      <c r="CI32" s="415"/>
      <c r="CJ32" s="415"/>
      <c r="CK32" s="415"/>
      <c r="CL32" s="415"/>
      <c r="CM32" s="415"/>
      <c r="CO32" s="415" t="s">
        <v>196</v>
      </c>
      <c r="CP32" s="415"/>
      <c r="CQ32" s="415"/>
      <c r="CR32" s="415"/>
      <c r="CS32" s="415"/>
      <c r="CT32" s="415"/>
      <c r="CU32" s="415"/>
      <c r="CV32" s="415"/>
      <c r="CW32" s="415"/>
      <c r="CX32" s="415"/>
      <c r="CY32" s="415"/>
      <c r="CZ32" s="415"/>
      <c r="DA32" s="415"/>
      <c r="DB32" s="415"/>
      <c r="DC32" s="415"/>
      <c r="DD32" s="415"/>
      <c r="DE32" s="415"/>
      <c r="DI32" s="201"/>
    </row>
    <row r="33" spans="1:113" ht="13.5" customHeight="1" x14ac:dyDescent="0.2">
      <c r="A33" s="178"/>
      <c r="B33" s="202"/>
      <c r="C33" s="435" t="s">
        <v>197</v>
      </c>
      <c r="D33" s="435"/>
      <c r="E33" s="400" t="s">
        <v>198</v>
      </c>
      <c r="F33" s="400"/>
      <c r="G33" s="400"/>
      <c r="H33" s="400"/>
      <c r="I33" s="400"/>
      <c r="J33" s="400"/>
      <c r="K33" s="400"/>
      <c r="L33" s="400"/>
      <c r="M33" s="400"/>
      <c r="N33" s="400"/>
      <c r="O33" s="400"/>
      <c r="P33" s="400"/>
      <c r="Q33" s="400"/>
      <c r="R33" s="400"/>
      <c r="S33" s="400"/>
      <c r="T33" s="203"/>
      <c r="U33" s="435" t="s">
        <v>197</v>
      </c>
      <c r="V33" s="435"/>
      <c r="W33" s="400" t="s">
        <v>198</v>
      </c>
      <c r="X33" s="400"/>
      <c r="Y33" s="400"/>
      <c r="Z33" s="400"/>
      <c r="AA33" s="400"/>
      <c r="AB33" s="400"/>
      <c r="AC33" s="400"/>
      <c r="AD33" s="400"/>
      <c r="AE33" s="400"/>
      <c r="AF33" s="400"/>
      <c r="AG33" s="400"/>
      <c r="AH33" s="400"/>
      <c r="AI33" s="400"/>
      <c r="AJ33" s="400"/>
      <c r="AK33" s="400"/>
      <c r="AL33" s="203"/>
      <c r="AM33" s="435" t="s">
        <v>199</v>
      </c>
      <c r="AN33" s="435"/>
      <c r="AO33" s="400" t="s">
        <v>198</v>
      </c>
      <c r="AP33" s="400"/>
      <c r="AQ33" s="400"/>
      <c r="AR33" s="400"/>
      <c r="AS33" s="400"/>
      <c r="AT33" s="400"/>
      <c r="AU33" s="400"/>
      <c r="AV33" s="400"/>
      <c r="AW33" s="400"/>
      <c r="AX33" s="400"/>
      <c r="AY33" s="400"/>
      <c r="AZ33" s="400"/>
      <c r="BA33" s="400"/>
      <c r="BB33" s="400"/>
      <c r="BC33" s="400"/>
      <c r="BD33" s="204"/>
      <c r="BE33" s="400" t="s">
        <v>200</v>
      </c>
      <c r="BF33" s="400"/>
      <c r="BG33" s="400" t="s">
        <v>201</v>
      </c>
      <c r="BH33" s="400"/>
      <c r="BI33" s="400"/>
      <c r="BJ33" s="400"/>
      <c r="BK33" s="400"/>
      <c r="BL33" s="400"/>
      <c r="BM33" s="400"/>
      <c r="BN33" s="400"/>
      <c r="BO33" s="400"/>
      <c r="BP33" s="400"/>
      <c r="BQ33" s="400"/>
      <c r="BR33" s="400"/>
      <c r="BS33" s="400"/>
      <c r="BT33" s="400"/>
      <c r="BU33" s="400"/>
      <c r="BV33" s="204"/>
      <c r="BW33" s="435" t="s">
        <v>200</v>
      </c>
      <c r="BX33" s="435"/>
      <c r="BY33" s="400" t="s">
        <v>202</v>
      </c>
      <c r="BZ33" s="400"/>
      <c r="CA33" s="400"/>
      <c r="CB33" s="400"/>
      <c r="CC33" s="400"/>
      <c r="CD33" s="400"/>
      <c r="CE33" s="400"/>
      <c r="CF33" s="400"/>
      <c r="CG33" s="400"/>
      <c r="CH33" s="400"/>
      <c r="CI33" s="400"/>
      <c r="CJ33" s="400"/>
      <c r="CK33" s="400"/>
      <c r="CL33" s="400"/>
      <c r="CM33" s="400"/>
      <c r="CN33" s="203"/>
      <c r="CO33" s="435" t="s">
        <v>199</v>
      </c>
      <c r="CP33" s="435"/>
      <c r="CQ33" s="400" t="s">
        <v>203</v>
      </c>
      <c r="CR33" s="400"/>
      <c r="CS33" s="400"/>
      <c r="CT33" s="400"/>
      <c r="CU33" s="400"/>
      <c r="CV33" s="400"/>
      <c r="CW33" s="400"/>
      <c r="CX33" s="400"/>
      <c r="CY33" s="400"/>
      <c r="CZ33" s="400"/>
      <c r="DA33" s="400"/>
      <c r="DB33" s="400"/>
      <c r="DC33" s="400"/>
      <c r="DD33" s="400"/>
      <c r="DE33" s="400"/>
      <c r="DF33" s="203"/>
      <c r="DG33" s="600" t="s">
        <v>204</v>
      </c>
      <c r="DH33" s="600"/>
      <c r="DI33" s="205"/>
    </row>
    <row r="34" spans="1:113" ht="32.25" customHeight="1" x14ac:dyDescent="0.2">
      <c r="A34" s="178"/>
      <c r="B34" s="202"/>
      <c r="C34" s="601">
        <f>IF(E34="","",1)</f>
        <v>1</v>
      </c>
      <c r="D34" s="601"/>
      <c r="E34" s="602" t="str">
        <f>IF('各会計、関係団体の財政状況及び健全化判断比率'!B7="","",'各会計、関係団体の財政状況及び健全化判断比率'!B7)</f>
        <v>一般会計</v>
      </c>
      <c r="F34" s="602"/>
      <c r="G34" s="602"/>
      <c r="H34" s="602"/>
      <c r="I34" s="602"/>
      <c r="J34" s="602"/>
      <c r="K34" s="602"/>
      <c r="L34" s="602"/>
      <c r="M34" s="602"/>
      <c r="N34" s="602"/>
      <c r="O34" s="602"/>
      <c r="P34" s="602"/>
      <c r="Q34" s="602"/>
      <c r="R34" s="602"/>
      <c r="S34" s="602"/>
      <c r="T34" s="178"/>
      <c r="U34" s="601">
        <f>IF(W34="","",MAX(C34:D43)+1)</f>
        <v>4</v>
      </c>
      <c r="V34" s="601"/>
      <c r="W34" s="602" t="str">
        <f>IF('各会計、関係団体の財政状況及び健全化判断比率'!B28="","",'各会計、関係団体の財政状況及び健全化判断比率'!B28)</f>
        <v>国民健康保険（事業勘定）特別会計</v>
      </c>
      <c r="X34" s="602"/>
      <c r="Y34" s="602"/>
      <c r="Z34" s="602"/>
      <c r="AA34" s="602"/>
      <c r="AB34" s="602"/>
      <c r="AC34" s="602"/>
      <c r="AD34" s="602"/>
      <c r="AE34" s="602"/>
      <c r="AF34" s="602"/>
      <c r="AG34" s="602"/>
      <c r="AH34" s="602"/>
      <c r="AI34" s="602"/>
      <c r="AJ34" s="602"/>
      <c r="AK34" s="602"/>
      <c r="AL34" s="178"/>
      <c r="AM34" s="601">
        <f>IF(AO34="","",MAX(C34:D43,U34:V43)+1)</f>
        <v>9</v>
      </c>
      <c r="AN34" s="601"/>
      <c r="AO34" s="602" t="str">
        <f>IF('各会計、関係団体の財政状況及び健全化判断比率'!B33="","",'各会計、関係団体の財政状況及び健全化判断比率'!B33)</f>
        <v>簡易水道事業会計</v>
      </c>
      <c r="AP34" s="602"/>
      <c r="AQ34" s="602"/>
      <c r="AR34" s="602"/>
      <c r="AS34" s="602"/>
      <c r="AT34" s="602"/>
      <c r="AU34" s="602"/>
      <c r="AV34" s="602"/>
      <c r="AW34" s="602"/>
      <c r="AX34" s="602"/>
      <c r="AY34" s="602"/>
      <c r="AZ34" s="602"/>
      <c r="BA34" s="602"/>
      <c r="BB34" s="602"/>
      <c r="BC34" s="602"/>
      <c r="BD34" s="178"/>
      <c r="BE34" s="601">
        <f>IF(BG34="","",MAX(C34:D43,U34:V43,AM34:AN43)+1)</f>
        <v>11</v>
      </c>
      <c r="BF34" s="601"/>
      <c r="BG34" s="602" t="str">
        <f>IF('各会計、関係団体の財政状況及び健全化判断比率'!B35="","",'各会計、関係団体の財政状況及び健全化判断比率'!B35)</f>
        <v>太陽光発電事業特別会計</v>
      </c>
      <c r="BH34" s="602"/>
      <c r="BI34" s="602"/>
      <c r="BJ34" s="602"/>
      <c r="BK34" s="602"/>
      <c r="BL34" s="602"/>
      <c r="BM34" s="602"/>
      <c r="BN34" s="602"/>
      <c r="BO34" s="602"/>
      <c r="BP34" s="602"/>
      <c r="BQ34" s="602"/>
      <c r="BR34" s="602"/>
      <c r="BS34" s="602"/>
      <c r="BT34" s="602"/>
      <c r="BU34" s="602"/>
      <c r="BV34" s="178"/>
      <c r="BW34" s="601">
        <f>IF(BY34="","",MAX(C34:D43,U34:V43,AM34:AN43,BE34:BF43)+1)</f>
        <v>15</v>
      </c>
      <c r="BX34" s="601"/>
      <c r="BY34" s="602" t="str">
        <f>IF('各会計、関係団体の財政状況及び健全化判断比率'!B68="","",'各会計、関係団体の財政状況及び健全化判断比率'!B68)</f>
        <v>群馬県後期高齢者医療広域連合（一般会計）</v>
      </c>
      <c r="BZ34" s="602"/>
      <c r="CA34" s="602"/>
      <c r="CB34" s="602"/>
      <c r="CC34" s="602"/>
      <c r="CD34" s="602"/>
      <c r="CE34" s="602"/>
      <c r="CF34" s="602"/>
      <c r="CG34" s="602"/>
      <c r="CH34" s="602"/>
      <c r="CI34" s="602"/>
      <c r="CJ34" s="602"/>
      <c r="CK34" s="602"/>
      <c r="CL34" s="602"/>
      <c r="CM34" s="602"/>
      <c r="CN34" s="178"/>
      <c r="CO34" s="601">
        <f>IF(CQ34="","",MAX(C34:D43,U34:V43,AM34:AN43,BE34:BF43,BW34:BX43)+1)</f>
        <v>21</v>
      </c>
      <c r="CP34" s="601"/>
      <c r="CQ34" s="602" t="str">
        <f>IF('各会計、関係団体の財政状況及び健全化判断比率'!BS7="","",'各会計、関係団体の財政状況及び健全化判断比率'!BS7)</f>
        <v>浅原体験村</v>
      </c>
      <c r="CR34" s="602"/>
      <c r="CS34" s="602"/>
      <c r="CT34" s="602"/>
      <c r="CU34" s="602"/>
      <c r="CV34" s="602"/>
      <c r="CW34" s="602"/>
      <c r="CX34" s="602"/>
      <c r="CY34" s="602"/>
      <c r="CZ34" s="602"/>
      <c r="DA34" s="602"/>
      <c r="DB34" s="602"/>
      <c r="DC34" s="602"/>
      <c r="DD34" s="602"/>
      <c r="DE34" s="602"/>
      <c r="DG34" s="603" t="str">
        <f>IF('各会計、関係団体の財政状況及び健全化判断比率'!BR7="","",'各会計、関係団体の財政状況及び健全化判断比率'!BR7)</f>
        <v/>
      </c>
      <c r="DH34" s="603"/>
      <c r="DI34" s="205"/>
    </row>
    <row r="35" spans="1:113" ht="32.25" customHeight="1" x14ac:dyDescent="0.2">
      <c r="A35" s="178"/>
      <c r="B35" s="202"/>
      <c r="C35" s="601">
        <f>IF(E35="","",C34+1)</f>
        <v>2</v>
      </c>
      <c r="D35" s="601"/>
      <c r="E35" s="602" t="str">
        <f>IF('各会計、関係団体の財政状況及び健全化判断比率'!B8="","",'各会計、関係団体の財政状況及び健全化判断比率'!B8)</f>
        <v>鉄道経営対策事業特別会計</v>
      </c>
      <c r="F35" s="602"/>
      <c r="G35" s="602"/>
      <c r="H35" s="602"/>
      <c r="I35" s="602"/>
      <c r="J35" s="602"/>
      <c r="K35" s="602"/>
      <c r="L35" s="602"/>
      <c r="M35" s="602"/>
      <c r="N35" s="602"/>
      <c r="O35" s="602"/>
      <c r="P35" s="602"/>
      <c r="Q35" s="602"/>
      <c r="R35" s="602"/>
      <c r="S35" s="602"/>
      <c r="T35" s="178"/>
      <c r="U35" s="601">
        <f>IF(W35="","",U34+1)</f>
        <v>5</v>
      </c>
      <c r="V35" s="601"/>
      <c r="W35" s="602" t="str">
        <f>IF('各会計、関係団体の財政状況及び健全化判断比率'!B29="","",'各会計、関係団体の財政状況及び健全化判断比率'!B29)</f>
        <v>国民健康保険（診療所勘定）特別会計</v>
      </c>
      <c r="X35" s="602"/>
      <c r="Y35" s="602"/>
      <c r="Z35" s="602"/>
      <c r="AA35" s="602"/>
      <c r="AB35" s="602"/>
      <c r="AC35" s="602"/>
      <c r="AD35" s="602"/>
      <c r="AE35" s="602"/>
      <c r="AF35" s="602"/>
      <c r="AG35" s="602"/>
      <c r="AH35" s="602"/>
      <c r="AI35" s="602"/>
      <c r="AJ35" s="602"/>
      <c r="AK35" s="602"/>
      <c r="AL35" s="178"/>
      <c r="AM35" s="601">
        <f t="shared" ref="AM35:AM43" si="0">IF(AO35="","",AM34+1)</f>
        <v>10</v>
      </c>
      <c r="AN35" s="601"/>
      <c r="AO35" s="602" t="str">
        <f>IF('各会計、関係団体の財政状況及び健全化判断比率'!B34="","",'各会計、関係団体の財政状況及び健全化判断比率'!B34)</f>
        <v>公共下水道事業会計</v>
      </c>
      <c r="AP35" s="602"/>
      <c r="AQ35" s="602"/>
      <c r="AR35" s="602"/>
      <c r="AS35" s="602"/>
      <c r="AT35" s="602"/>
      <c r="AU35" s="602"/>
      <c r="AV35" s="602"/>
      <c r="AW35" s="602"/>
      <c r="AX35" s="602"/>
      <c r="AY35" s="602"/>
      <c r="AZ35" s="602"/>
      <c r="BA35" s="602"/>
      <c r="BB35" s="602"/>
      <c r="BC35" s="602"/>
      <c r="BD35" s="178"/>
      <c r="BE35" s="601">
        <f t="shared" ref="BE35:BE43" si="1">IF(BG35="","",BE34+1)</f>
        <v>12</v>
      </c>
      <c r="BF35" s="601"/>
      <c r="BG35" s="602" t="str">
        <f>IF('各会計、関係団体の財政状況及び健全化判断比率'!B36="","",'各会計、関係団体の財政状況及び健全化判断比率'!B36)</f>
        <v>戸別浄化槽事業特別会計</v>
      </c>
      <c r="BH35" s="602"/>
      <c r="BI35" s="602"/>
      <c r="BJ35" s="602"/>
      <c r="BK35" s="602"/>
      <c r="BL35" s="602"/>
      <c r="BM35" s="602"/>
      <c r="BN35" s="602"/>
      <c r="BO35" s="602"/>
      <c r="BP35" s="602"/>
      <c r="BQ35" s="602"/>
      <c r="BR35" s="602"/>
      <c r="BS35" s="602"/>
      <c r="BT35" s="602"/>
      <c r="BU35" s="602"/>
      <c r="BV35" s="178"/>
      <c r="BW35" s="601">
        <f t="shared" ref="BW35:BW43" si="2">IF(BY35="","",BW34+1)</f>
        <v>16</v>
      </c>
      <c r="BX35" s="601"/>
      <c r="BY35" s="602" t="str">
        <f>IF('各会計、関係団体の財政状況及び健全化判断比率'!B69="","",'各会計、関係団体の財政状況及び健全化判断比率'!B69)</f>
        <v>群馬県後期高齢者医療広域連合（事業会計）</v>
      </c>
      <c r="BZ35" s="602"/>
      <c r="CA35" s="602"/>
      <c r="CB35" s="602"/>
      <c r="CC35" s="602"/>
      <c r="CD35" s="602"/>
      <c r="CE35" s="602"/>
      <c r="CF35" s="602"/>
      <c r="CG35" s="602"/>
      <c r="CH35" s="602"/>
      <c r="CI35" s="602"/>
      <c r="CJ35" s="602"/>
      <c r="CK35" s="602"/>
      <c r="CL35" s="602"/>
      <c r="CM35" s="602"/>
      <c r="CN35" s="178"/>
      <c r="CO35" s="601" t="str">
        <f t="shared" ref="CO35:CO43" si="3">IF(CQ35="","",CO34+1)</f>
        <v/>
      </c>
      <c r="CP35" s="601"/>
      <c r="CQ35" s="602" t="str">
        <f>IF('各会計、関係団体の財政状況及び健全化判断比率'!BS8="","",'各会計、関係団体の財政状況及び健全化判断比率'!BS8)</f>
        <v/>
      </c>
      <c r="CR35" s="602"/>
      <c r="CS35" s="602"/>
      <c r="CT35" s="602"/>
      <c r="CU35" s="602"/>
      <c r="CV35" s="602"/>
      <c r="CW35" s="602"/>
      <c r="CX35" s="602"/>
      <c r="CY35" s="602"/>
      <c r="CZ35" s="602"/>
      <c r="DA35" s="602"/>
      <c r="DB35" s="602"/>
      <c r="DC35" s="602"/>
      <c r="DD35" s="602"/>
      <c r="DE35" s="602"/>
      <c r="DG35" s="603" t="str">
        <f>IF('各会計、関係団体の財政状況及び健全化判断比率'!BR8="","",'各会計、関係団体の財政状況及び健全化判断比率'!BR8)</f>
        <v/>
      </c>
      <c r="DH35" s="603"/>
      <c r="DI35" s="205"/>
    </row>
    <row r="36" spans="1:113" ht="32.25" customHeight="1" x14ac:dyDescent="0.2">
      <c r="A36" s="178"/>
      <c r="B36" s="202"/>
      <c r="C36" s="601">
        <f>IF(E36="","",C35+1)</f>
        <v>3</v>
      </c>
      <c r="D36" s="601"/>
      <c r="E36" s="602" t="str">
        <f>IF('各会計、関係団体の財政状況及び健全化判断比率'!B9="","",'各会計、関係団体の財政状況及び健全化判断比率'!B9)</f>
        <v>富弘美術館事業特別会計</v>
      </c>
      <c r="F36" s="602"/>
      <c r="G36" s="602"/>
      <c r="H36" s="602"/>
      <c r="I36" s="602"/>
      <c r="J36" s="602"/>
      <c r="K36" s="602"/>
      <c r="L36" s="602"/>
      <c r="M36" s="602"/>
      <c r="N36" s="602"/>
      <c r="O36" s="602"/>
      <c r="P36" s="602"/>
      <c r="Q36" s="602"/>
      <c r="R36" s="602"/>
      <c r="S36" s="602"/>
      <c r="T36" s="178"/>
      <c r="U36" s="601">
        <f t="shared" ref="U36:U43" si="4">IF(W36="","",U35+1)</f>
        <v>6</v>
      </c>
      <c r="V36" s="601"/>
      <c r="W36" s="602" t="str">
        <f>IF('各会計、関係団体の財政状況及び健全化判断比率'!B30="","",'各会計、関係団体の財政状況及び健全化判断比率'!B30)</f>
        <v>後期高齢者医療特別会計</v>
      </c>
      <c r="X36" s="602"/>
      <c r="Y36" s="602"/>
      <c r="Z36" s="602"/>
      <c r="AA36" s="602"/>
      <c r="AB36" s="602"/>
      <c r="AC36" s="602"/>
      <c r="AD36" s="602"/>
      <c r="AE36" s="602"/>
      <c r="AF36" s="602"/>
      <c r="AG36" s="602"/>
      <c r="AH36" s="602"/>
      <c r="AI36" s="602"/>
      <c r="AJ36" s="602"/>
      <c r="AK36" s="602"/>
      <c r="AL36" s="178"/>
      <c r="AM36" s="601" t="str">
        <f t="shared" si="0"/>
        <v/>
      </c>
      <c r="AN36" s="601"/>
      <c r="AO36" s="602"/>
      <c r="AP36" s="602"/>
      <c r="AQ36" s="602"/>
      <c r="AR36" s="602"/>
      <c r="AS36" s="602"/>
      <c r="AT36" s="602"/>
      <c r="AU36" s="602"/>
      <c r="AV36" s="602"/>
      <c r="AW36" s="602"/>
      <c r="AX36" s="602"/>
      <c r="AY36" s="602"/>
      <c r="AZ36" s="602"/>
      <c r="BA36" s="602"/>
      <c r="BB36" s="602"/>
      <c r="BC36" s="602"/>
      <c r="BD36" s="178"/>
      <c r="BE36" s="601">
        <f t="shared" si="1"/>
        <v>13</v>
      </c>
      <c r="BF36" s="601"/>
      <c r="BG36" s="602" t="str">
        <f>IF('各会計、関係団体の財政状況及び健全化判断比率'!B37="","",'各会計、関係団体の財政状況及び健全化判断比率'!B37)</f>
        <v>農業集落排水事業特別会計</v>
      </c>
      <c r="BH36" s="602"/>
      <c r="BI36" s="602"/>
      <c r="BJ36" s="602"/>
      <c r="BK36" s="602"/>
      <c r="BL36" s="602"/>
      <c r="BM36" s="602"/>
      <c r="BN36" s="602"/>
      <c r="BO36" s="602"/>
      <c r="BP36" s="602"/>
      <c r="BQ36" s="602"/>
      <c r="BR36" s="602"/>
      <c r="BS36" s="602"/>
      <c r="BT36" s="602"/>
      <c r="BU36" s="602"/>
      <c r="BV36" s="178"/>
      <c r="BW36" s="601">
        <f t="shared" si="2"/>
        <v>17</v>
      </c>
      <c r="BX36" s="601"/>
      <c r="BY36" s="602" t="str">
        <f>IF('各会計、関係団体の財政状況及び健全化判断比率'!B70="","",'各会計、関係団体の財政状況及び健全化判断比率'!B70)</f>
        <v>桐生地域医療組合</v>
      </c>
      <c r="BZ36" s="602"/>
      <c r="CA36" s="602"/>
      <c r="CB36" s="602"/>
      <c r="CC36" s="602"/>
      <c r="CD36" s="602"/>
      <c r="CE36" s="602"/>
      <c r="CF36" s="602"/>
      <c r="CG36" s="602"/>
      <c r="CH36" s="602"/>
      <c r="CI36" s="602"/>
      <c r="CJ36" s="602"/>
      <c r="CK36" s="602"/>
      <c r="CL36" s="602"/>
      <c r="CM36" s="602"/>
      <c r="CN36" s="178"/>
      <c r="CO36" s="601" t="str">
        <f t="shared" si="3"/>
        <v/>
      </c>
      <c r="CP36" s="601"/>
      <c r="CQ36" s="602" t="str">
        <f>IF('各会計、関係団体の財政状況及び健全化判断比率'!BS9="","",'各会計、関係団体の財政状況及び健全化判断比率'!BS9)</f>
        <v/>
      </c>
      <c r="CR36" s="602"/>
      <c r="CS36" s="602"/>
      <c r="CT36" s="602"/>
      <c r="CU36" s="602"/>
      <c r="CV36" s="602"/>
      <c r="CW36" s="602"/>
      <c r="CX36" s="602"/>
      <c r="CY36" s="602"/>
      <c r="CZ36" s="602"/>
      <c r="DA36" s="602"/>
      <c r="DB36" s="602"/>
      <c r="DC36" s="602"/>
      <c r="DD36" s="602"/>
      <c r="DE36" s="602"/>
      <c r="DG36" s="603" t="str">
        <f>IF('各会計、関係団体の財政状況及び健全化判断比率'!BR9="","",'各会計、関係団体の財政状況及び健全化判断比率'!BR9)</f>
        <v/>
      </c>
      <c r="DH36" s="603"/>
      <c r="DI36" s="205"/>
    </row>
    <row r="37" spans="1:113" ht="32.25" customHeight="1" x14ac:dyDescent="0.2">
      <c r="A37" s="178"/>
      <c r="B37" s="202"/>
      <c r="C37" s="601" t="str">
        <f>IF(E37="","",C36+1)</f>
        <v/>
      </c>
      <c r="D37" s="601"/>
      <c r="E37" s="602" t="str">
        <f>IF('各会計、関係団体の財政状況及び健全化判断比率'!B10="","",'各会計、関係団体の財政状況及び健全化判断比率'!B10)</f>
        <v/>
      </c>
      <c r="F37" s="602"/>
      <c r="G37" s="602"/>
      <c r="H37" s="602"/>
      <c r="I37" s="602"/>
      <c r="J37" s="602"/>
      <c r="K37" s="602"/>
      <c r="L37" s="602"/>
      <c r="M37" s="602"/>
      <c r="N37" s="602"/>
      <c r="O37" s="602"/>
      <c r="P37" s="602"/>
      <c r="Q37" s="602"/>
      <c r="R37" s="602"/>
      <c r="S37" s="602"/>
      <c r="T37" s="178"/>
      <c r="U37" s="601">
        <f t="shared" si="4"/>
        <v>7</v>
      </c>
      <c r="V37" s="601"/>
      <c r="W37" s="602" t="str">
        <f>IF('各会計、関係団体の財政状況及び健全化判断比率'!B31="","",'各会計、関係団体の財政状況及び健全化判断比率'!B31)</f>
        <v>介護保険（保険事業勘定）特別会計</v>
      </c>
      <c r="X37" s="602"/>
      <c r="Y37" s="602"/>
      <c r="Z37" s="602"/>
      <c r="AA37" s="602"/>
      <c r="AB37" s="602"/>
      <c r="AC37" s="602"/>
      <c r="AD37" s="602"/>
      <c r="AE37" s="602"/>
      <c r="AF37" s="602"/>
      <c r="AG37" s="602"/>
      <c r="AH37" s="602"/>
      <c r="AI37" s="602"/>
      <c r="AJ37" s="602"/>
      <c r="AK37" s="602"/>
      <c r="AL37" s="178"/>
      <c r="AM37" s="601" t="str">
        <f t="shared" si="0"/>
        <v/>
      </c>
      <c r="AN37" s="601"/>
      <c r="AO37" s="602"/>
      <c r="AP37" s="602"/>
      <c r="AQ37" s="602"/>
      <c r="AR37" s="602"/>
      <c r="AS37" s="602"/>
      <c r="AT37" s="602"/>
      <c r="AU37" s="602"/>
      <c r="AV37" s="602"/>
      <c r="AW37" s="602"/>
      <c r="AX37" s="602"/>
      <c r="AY37" s="602"/>
      <c r="AZ37" s="602"/>
      <c r="BA37" s="602"/>
      <c r="BB37" s="602"/>
      <c r="BC37" s="602"/>
      <c r="BD37" s="178"/>
      <c r="BE37" s="601">
        <f t="shared" si="1"/>
        <v>14</v>
      </c>
      <c r="BF37" s="601"/>
      <c r="BG37" s="602" t="str">
        <f>IF('各会計、関係団体の財政状況及び健全化判断比率'!B38="","",'各会計、関係団体の財政状況及び健全化判断比率'!B38)</f>
        <v>企業用地整備事業特別会計</v>
      </c>
      <c r="BH37" s="602"/>
      <c r="BI37" s="602"/>
      <c r="BJ37" s="602"/>
      <c r="BK37" s="602"/>
      <c r="BL37" s="602"/>
      <c r="BM37" s="602"/>
      <c r="BN37" s="602"/>
      <c r="BO37" s="602"/>
      <c r="BP37" s="602"/>
      <c r="BQ37" s="602"/>
      <c r="BR37" s="602"/>
      <c r="BS37" s="602"/>
      <c r="BT37" s="602"/>
      <c r="BU37" s="602"/>
      <c r="BV37" s="178"/>
      <c r="BW37" s="601">
        <f t="shared" si="2"/>
        <v>18</v>
      </c>
      <c r="BX37" s="601"/>
      <c r="BY37" s="602" t="str">
        <f>IF('各会計、関係団体の財政状況及び健全化判断比率'!B71="","",'各会計、関係団体の財政状況及び健全化判断比率'!B71)</f>
        <v>群馬県市町村総合事務組合</v>
      </c>
      <c r="BZ37" s="602"/>
      <c r="CA37" s="602"/>
      <c r="CB37" s="602"/>
      <c r="CC37" s="602"/>
      <c r="CD37" s="602"/>
      <c r="CE37" s="602"/>
      <c r="CF37" s="602"/>
      <c r="CG37" s="602"/>
      <c r="CH37" s="602"/>
      <c r="CI37" s="602"/>
      <c r="CJ37" s="602"/>
      <c r="CK37" s="602"/>
      <c r="CL37" s="602"/>
      <c r="CM37" s="602"/>
      <c r="CN37" s="178"/>
      <c r="CO37" s="601" t="str">
        <f t="shared" si="3"/>
        <v/>
      </c>
      <c r="CP37" s="601"/>
      <c r="CQ37" s="602" t="str">
        <f>IF('各会計、関係団体の財政状況及び健全化判断比率'!BS10="","",'各会計、関係団体の財政状況及び健全化判断比率'!BS10)</f>
        <v/>
      </c>
      <c r="CR37" s="602"/>
      <c r="CS37" s="602"/>
      <c r="CT37" s="602"/>
      <c r="CU37" s="602"/>
      <c r="CV37" s="602"/>
      <c r="CW37" s="602"/>
      <c r="CX37" s="602"/>
      <c r="CY37" s="602"/>
      <c r="CZ37" s="602"/>
      <c r="DA37" s="602"/>
      <c r="DB37" s="602"/>
      <c r="DC37" s="602"/>
      <c r="DD37" s="602"/>
      <c r="DE37" s="602"/>
      <c r="DG37" s="603" t="str">
        <f>IF('各会計、関係団体の財政状況及び健全化判断比率'!BR10="","",'各会計、関係団体の財政状況及び健全化判断比率'!BR10)</f>
        <v/>
      </c>
      <c r="DH37" s="603"/>
      <c r="DI37" s="205"/>
    </row>
    <row r="38" spans="1:113" ht="32.25" customHeight="1" x14ac:dyDescent="0.2">
      <c r="A38" s="178"/>
      <c r="B38" s="202"/>
      <c r="C38" s="601" t="str">
        <f t="shared" ref="C38:C43" si="5">IF(E38="","",C37+1)</f>
        <v/>
      </c>
      <c r="D38" s="601"/>
      <c r="E38" s="602" t="str">
        <f>IF('各会計、関係団体の財政状況及び健全化判断比率'!B11="","",'各会計、関係団体の財政状況及び健全化判断比率'!B11)</f>
        <v/>
      </c>
      <c r="F38" s="602"/>
      <c r="G38" s="602"/>
      <c r="H38" s="602"/>
      <c r="I38" s="602"/>
      <c r="J38" s="602"/>
      <c r="K38" s="602"/>
      <c r="L38" s="602"/>
      <c r="M38" s="602"/>
      <c r="N38" s="602"/>
      <c r="O38" s="602"/>
      <c r="P38" s="602"/>
      <c r="Q38" s="602"/>
      <c r="R38" s="602"/>
      <c r="S38" s="602"/>
      <c r="T38" s="178"/>
      <c r="U38" s="601">
        <f t="shared" si="4"/>
        <v>8</v>
      </c>
      <c r="V38" s="601"/>
      <c r="W38" s="602" t="str">
        <f>IF('各会計、関係団体の財政状況及び健全化判断比率'!B32="","",'各会計、関係団体の財政状況及び健全化判断比率'!B32)</f>
        <v>競艇事業特別会計</v>
      </c>
      <c r="X38" s="602"/>
      <c r="Y38" s="602"/>
      <c r="Z38" s="602"/>
      <c r="AA38" s="602"/>
      <c r="AB38" s="602"/>
      <c r="AC38" s="602"/>
      <c r="AD38" s="602"/>
      <c r="AE38" s="602"/>
      <c r="AF38" s="602"/>
      <c r="AG38" s="602"/>
      <c r="AH38" s="602"/>
      <c r="AI38" s="602"/>
      <c r="AJ38" s="602"/>
      <c r="AK38" s="602"/>
      <c r="AL38" s="178"/>
      <c r="AM38" s="601" t="str">
        <f t="shared" si="0"/>
        <v/>
      </c>
      <c r="AN38" s="601"/>
      <c r="AO38" s="602"/>
      <c r="AP38" s="602"/>
      <c r="AQ38" s="602"/>
      <c r="AR38" s="602"/>
      <c r="AS38" s="602"/>
      <c r="AT38" s="602"/>
      <c r="AU38" s="602"/>
      <c r="AV38" s="602"/>
      <c r="AW38" s="602"/>
      <c r="AX38" s="602"/>
      <c r="AY38" s="602"/>
      <c r="AZ38" s="602"/>
      <c r="BA38" s="602"/>
      <c r="BB38" s="602"/>
      <c r="BC38" s="602"/>
      <c r="BD38" s="178"/>
      <c r="BE38" s="601" t="str">
        <f t="shared" si="1"/>
        <v/>
      </c>
      <c r="BF38" s="601"/>
      <c r="BG38" s="602"/>
      <c r="BH38" s="602"/>
      <c r="BI38" s="602"/>
      <c r="BJ38" s="602"/>
      <c r="BK38" s="602"/>
      <c r="BL38" s="602"/>
      <c r="BM38" s="602"/>
      <c r="BN38" s="602"/>
      <c r="BO38" s="602"/>
      <c r="BP38" s="602"/>
      <c r="BQ38" s="602"/>
      <c r="BR38" s="602"/>
      <c r="BS38" s="602"/>
      <c r="BT38" s="602"/>
      <c r="BU38" s="602"/>
      <c r="BV38" s="178"/>
      <c r="BW38" s="601">
        <f t="shared" si="2"/>
        <v>19</v>
      </c>
      <c r="BX38" s="601"/>
      <c r="BY38" s="602" t="str">
        <f>IF('各会計、関係団体の財政状況及び健全化判断比率'!B72="","",'各会計、関係団体の財政状況及び健全化判断比率'!B72)</f>
        <v>群馬県市町村会館管理組合</v>
      </c>
      <c r="BZ38" s="602"/>
      <c r="CA38" s="602"/>
      <c r="CB38" s="602"/>
      <c r="CC38" s="602"/>
      <c r="CD38" s="602"/>
      <c r="CE38" s="602"/>
      <c r="CF38" s="602"/>
      <c r="CG38" s="602"/>
      <c r="CH38" s="602"/>
      <c r="CI38" s="602"/>
      <c r="CJ38" s="602"/>
      <c r="CK38" s="602"/>
      <c r="CL38" s="602"/>
      <c r="CM38" s="602"/>
      <c r="CN38" s="178"/>
      <c r="CO38" s="601" t="str">
        <f t="shared" si="3"/>
        <v/>
      </c>
      <c r="CP38" s="601"/>
      <c r="CQ38" s="602" t="str">
        <f>IF('各会計、関係団体の財政状況及び健全化判断比率'!BS11="","",'各会計、関係団体の財政状況及び健全化判断比率'!BS11)</f>
        <v/>
      </c>
      <c r="CR38" s="602"/>
      <c r="CS38" s="602"/>
      <c r="CT38" s="602"/>
      <c r="CU38" s="602"/>
      <c r="CV38" s="602"/>
      <c r="CW38" s="602"/>
      <c r="CX38" s="602"/>
      <c r="CY38" s="602"/>
      <c r="CZ38" s="602"/>
      <c r="DA38" s="602"/>
      <c r="DB38" s="602"/>
      <c r="DC38" s="602"/>
      <c r="DD38" s="602"/>
      <c r="DE38" s="602"/>
      <c r="DG38" s="603" t="str">
        <f>IF('各会計、関係団体の財政状況及び健全化判断比率'!BR11="","",'各会計、関係団体の財政状況及び健全化判断比率'!BR11)</f>
        <v/>
      </c>
      <c r="DH38" s="603"/>
      <c r="DI38" s="205"/>
    </row>
    <row r="39" spans="1:113" ht="32.25" customHeight="1" x14ac:dyDescent="0.2">
      <c r="A39" s="178"/>
      <c r="B39" s="202"/>
      <c r="C39" s="601" t="str">
        <f t="shared" si="5"/>
        <v/>
      </c>
      <c r="D39" s="601"/>
      <c r="E39" s="602" t="str">
        <f>IF('各会計、関係団体の財政状況及び健全化判断比率'!B12="","",'各会計、関係団体の財政状況及び健全化判断比率'!B12)</f>
        <v/>
      </c>
      <c r="F39" s="602"/>
      <c r="G39" s="602"/>
      <c r="H39" s="602"/>
      <c r="I39" s="602"/>
      <c r="J39" s="602"/>
      <c r="K39" s="602"/>
      <c r="L39" s="602"/>
      <c r="M39" s="602"/>
      <c r="N39" s="602"/>
      <c r="O39" s="602"/>
      <c r="P39" s="602"/>
      <c r="Q39" s="602"/>
      <c r="R39" s="602"/>
      <c r="S39" s="602"/>
      <c r="T39" s="178"/>
      <c r="U39" s="601" t="str">
        <f t="shared" si="4"/>
        <v/>
      </c>
      <c r="V39" s="601"/>
      <c r="W39" s="602"/>
      <c r="X39" s="602"/>
      <c r="Y39" s="602"/>
      <c r="Z39" s="602"/>
      <c r="AA39" s="602"/>
      <c r="AB39" s="602"/>
      <c r="AC39" s="602"/>
      <c r="AD39" s="602"/>
      <c r="AE39" s="602"/>
      <c r="AF39" s="602"/>
      <c r="AG39" s="602"/>
      <c r="AH39" s="602"/>
      <c r="AI39" s="602"/>
      <c r="AJ39" s="602"/>
      <c r="AK39" s="602"/>
      <c r="AL39" s="178"/>
      <c r="AM39" s="601" t="str">
        <f t="shared" si="0"/>
        <v/>
      </c>
      <c r="AN39" s="601"/>
      <c r="AO39" s="602"/>
      <c r="AP39" s="602"/>
      <c r="AQ39" s="602"/>
      <c r="AR39" s="602"/>
      <c r="AS39" s="602"/>
      <c r="AT39" s="602"/>
      <c r="AU39" s="602"/>
      <c r="AV39" s="602"/>
      <c r="AW39" s="602"/>
      <c r="AX39" s="602"/>
      <c r="AY39" s="602"/>
      <c r="AZ39" s="602"/>
      <c r="BA39" s="602"/>
      <c r="BB39" s="602"/>
      <c r="BC39" s="602"/>
      <c r="BD39" s="178"/>
      <c r="BE39" s="601" t="str">
        <f t="shared" si="1"/>
        <v/>
      </c>
      <c r="BF39" s="601"/>
      <c r="BG39" s="602"/>
      <c r="BH39" s="602"/>
      <c r="BI39" s="602"/>
      <c r="BJ39" s="602"/>
      <c r="BK39" s="602"/>
      <c r="BL39" s="602"/>
      <c r="BM39" s="602"/>
      <c r="BN39" s="602"/>
      <c r="BO39" s="602"/>
      <c r="BP39" s="602"/>
      <c r="BQ39" s="602"/>
      <c r="BR39" s="602"/>
      <c r="BS39" s="602"/>
      <c r="BT39" s="602"/>
      <c r="BU39" s="602"/>
      <c r="BV39" s="178"/>
      <c r="BW39" s="601">
        <f t="shared" si="2"/>
        <v>20</v>
      </c>
      <c r="BX39" s="601"/>
      <c r="BY39" s="602" t="str">
        <f>IF('各会計、関係団体の財政状況及び健全化判断比率'!B73="","",'各会計、関係団体の財政状況及び健全化判断比率'!B73)</f>
        <v>群馬県東部水道企業団</v>
      </c>
      <c r="BZ39" s="602"/>
      <c r="CA39" s="602"/>
      <c r="CB39" s="602"/>
      <c r="CC39" s="602"/>
      <c r="CD39" s="602"/>
      <c r="CE39" s="602"/>
      <c r="CF39" s="602"/>
      <c r="CG39" s="602"/>
      <c r="CH39" s="602"/>
      <c r="CI39" s="602"/>
      <c r="CJ39" s="602"/>
      <c r="CK39" s="602"/>
      <c r="CL39" s="602"/>
      <c r="CM39" s="602"/>
      <c r="CN39" s="178"/>
      <c r="CO39" s="601" t="str">
        <f t="shared" si="3"/>
        <v/>
      </c>
      <c r="CP39" s="601"/>
      <c r="CQ39" s="602" t="str">
        <f>IF('各会計、関係団体の財政状況及び健全化判断比率'!BS12="","",'各会計、関係団体の財政状況及び健全化判断比率'!BS12)</f>
        <v/>
      </c>
      <c r="CR39" s="602"/>
      <c r="CS39" s="602"/>
      <c r="CT39" s="602"/>
      <c r="CU39" s="602"/>
      <c r="CV39" s="602"/>
      <c r="CW39" s="602"/>
      <c r="CX39" s="602"/>
      <c r="CY39" s="602"/>
      <c r="CZ39" s="602"/>
      <c r="DA39" s="602"/>
      <c r="DB39" s="602"/>
      <c r="DC39" s="602"/>
      <c r="DD39" s="602"/>
      <c r="DE39" s="602"/>
      <c r="DG39" s="603" t="str">
        <f>IF('各会計、関係団体の財政状況及び健全化判断比率'!BR12="","",'各会計、関係団体の財政状況及び健全化判断比率'!BR12)</f>
        <v/>
      </c>
      <c r="DH39" s="603"/>
      <c r="DI39" s="205"/>
    </row>
    <row r="40" spans="1:113" ht="32.25" customHeight="1" x14ac:dyDescent="0.2">
      <c r="A40" s="178"/>
      <c r="B40" s="202"/>
      <c r="C40" s="601" t="str">
        <f t="shared" si="5"/>
        <v/>
      </c>
      <c r="D40" s="601"/>
      <c r="E40" s="602" t="str">
        <f>IF('各会計、関係団体の財政状況及び健全化判断比率'!B13="","",'各会計、関係団体の財政状況及び健全化判断比率'!B13)</f>
        <v/>
      </c>
      <c r="F40" s="602"/>
      <c r="G40" s="602"/>
      <c r="H40" s="602"/>
      <c r="I40" s="602"/>
      <c r="J40" s="602"/>
      <c r="K40" s="602"/>
      <c r="L40" s="602"/>
      <c r="M40" s="602"/>
      <c r="N40" s="602"/>
      <c r="O40" s="602"/>
      <c r="P40" s="602"/>
      <c r="Q40" s="602"/>
      <c r="R40" s="602"/>
      <c r="S40" s="602"/>
      <c r="T40" s="178"/>
      <c r="U40" s="601" t="str">
        <f t="shared" si="4"/>
        <v/>
      </c>
      <c r="V40" s="601"/>
      <c r="W40" s="602"/>
      <c r="X40" s="602"/>
      <c r="Y40" s="602"/>
      <c r="Z40" s="602"/>
      <c r="AA40" s="602"/>
      <c r="AB40" s="602"/>
      <c r="AC40" s="602"/>
      <c r="AD40" s="602"/>
      <c r="AE40" s="602"/>
      <c r="AF40" s="602"/>
      <c r="AG40" s="602"/>
      <c r="AH40" s="602"/>
      <c r="AI40" s="602"/>
      <c r="AJ40" s="602"/>
      <c r="AK40" s="602"/>
      <c r="AL40" s="178"/>
      <c r="AM40" s="601" t="str">
        <f t="shared" si="0"/>
        <v/>
      </c>
      <c r="AN40" s="601"/>
      <c r="AO40" s="602"/>
      <c r="AP40" s="602"/>
      <c r="AQ40" s="602"/>
      <c r="AR40" s="602"/>
      <c r="AS40" s="602"/>
      <c r="AT40" s="602"/>
      <c r="AU40" s="602"/>
      <c r="AV40" s="602"/>
      <c r="AW40" s="602"/>
      <c r="AX40" s="602"/>
      <c r="AY40" s="602"/>
      <c r="AZ40" s="602"/>
      <c r="BA40" s="602"/>
      <c r="BB40" s="602"/>
      <c r="BC40" s="602"/>
      <c r="BD40" s="178"/>
      <c r="BE40" s="601" t="str">
        <f t="shared" si="1"/>
        <v/>
      </c>
      <c r="BF40" s="601"/>
      <c r="BG40" s="602"/>
      <c r="BH40" s="602"/>
      <c r="BI40" s="602"/>
      <c r="BJ40" s="602"/>
      <c r="BK40" s="602"/>
      <c r="BL40" s="602"/>
      <c r="BM40" s="602"/>
      <c r="BN40" s="602"/>
      <c r="BO40" s="602"/>
      <c r="BP40" s="602"/>
      <c r="BQ40" s="602"/>
      <c r="BR40" s="602"/>
      <c r="BS40" s="602"/>
      <c r="BT40" s="602"/>
      <c r="BU40" s="602"/>
      <c r="BV40" s="178"/>
      <c r="BW40" s="601" t="str">
        <f t="shared" si="2"/>
        <v/>
      </c>
      <c r="BX40" s="601"/>
      <c r="BY40" s="602" t="str">
        <f>IF('各会計、関係団体の財政状況及び健全化判断比率'!B74="","",'各会計、関係団体の財政状況及び健全化判断比率'!B74)</f>
        <v/>
      </c>
      <c r="BZ40" s="602"/>
      <c r="CA40" s="602"/>
      <c r="CB40" s="602"/>
      <c r="CC40" s="602"/>
      <c r="CD40" s="602"/>
      <c r="CE40" s="602"/>
      <c r="CF40" s="602"/>
      <c r="CG40" s="602"/>
      <c r="CH40" s="602"/>
      <c r="CI40" s="602"/>
      <c r="CJ40" s="602"/>
      <c r="CK40" s="602"/>
      <c r="CL40" s="602"/>
      <c r="CM40" s="602"/>
      <c r="CN40" s="178"/>
      <c r="CO40" s="601" t="str">
        <f t="shared" si="3"/>
        <v/>
      </c>
      <c r="CP40" s="601"/>
      <c r="CQ40" s="602" t="str">
        <f>IF('各会計、関係団体の財政状況及び健全化判断比率'!BS13="","",'各会計、関係団体の財政状況及び健全化判断比率'!BS13)</f>
        <v/>
      </c>
      <c r="CR40" s="602"/>
      <c r="CS40" s="602"/>
      <c r="CT40" s="602"/>
      <c r="CU40" s="602"/>
      <c r="CV40" s="602"/>
      <c r="CW40" s="602"/>
      <c r="CX40" s="602"/>
      <c r="CY40" s="602"/>
      <c r="CZ40" s="602"/>
      <c r="DA40" s="602"/>
      <c r="DB40" s="602"/>
      <c r="DC40" s="602"/>
      <c r="DD40" s="602"/>
      <c r="DE40" s="602"/>
      <c r="DG40" s="603" t="str">
        <f>IF('各会計、関係団体の財政状況及び健全化判断比率'!BR13="","",'各会計、関係団体の財政状況及び健全化判断比率'!BR13)</f>
        <v/>
      </c>
      <c r="DH40" s="603"/>
      <c r="DI40" s="205"/>
    </row>
    <row r="41" spans="1:113" ht="32.25" customHeight="1" x14ac:dyDescent="0.2">
      <c r="A41" s="178"/>
      <c r="B41" s="202"/>
      <c r="C41" s="601" t="str">
        <f t="shared" si="5"/>
        <v/>
      </c>
      <c r="D41" s="601"/>
      <c r="E41" s="602" t="str">
        <f>IF('各会計、関係団体の財政状況及び健全化判断比率'!B14="","",'各会計、関係団体の財政状況及び健全化判断比率'!B14)</f>
        <v/>
      </c>
      <c r="F41" s="602"/>
      <c r="G41" s="602"/>
      <c r="H41" s="602"/>
      <c r="I41" s="602"/>
      <c r="J41" s="602"/>
      <c r="K41" s="602"/>
      <c r="L41" s="602"/>
      <c r="M41" s="602"/>
      <c r="N41" s="602"/>
      <c r="O41" s="602"/>
      <c r="P41" s="602"/>
      <c r="Q41" s="602"/>
      <c r="R41" s="602"/>
      <c r="S41" s="602"/>
      <c r="T41" s="178"/>
      <c r="U41" s="601" t="str">
        <f t="shared" si="4"/>
        <v/>
      </c>
      <c r="V41" s="601"/>
      <c r="W41" s="602"/>
      <c r="X41" s="602"/>
      <c r="Y41" s="602"/>
      <c r="Z41" s="602"/>
      <c r="AA41" s="602"/>
      <c r="AB41" s="602"/>
      <c r="AC41" s="602"/>
      <c r="AD41" s="602"/>
      <c r="AE41" s="602"/>
      <c r="AF41" s="602"/>
      <c r="AG41" s="602"/>
      <c r="AH41" s="602"/>
      <c r="AI41" s="602"/>
      <c r="AJ41" s="602"/>
      <c r="AK41" s="602"/>
      <c r="AL41" s="178"/>
      <c r="AM41" s="601" t="str">
        <f t="shared" si="0"/>
        <v/>
      </c>
      <c r="AN41" s="601"/>
      <c r="AO41" s="602"/>
      <c r="AP41" s="602"/>
      <c r="AQ41" s="602"/>
      <c r="AR41" s="602"/>
      <c r="AS41" s="602"/>
      <c r="AT41" s="602"/>
      <c r="AU41" s="602"/>
      <c r="AV41" s="602"/>
      <c r="AW41" s="602"/>
      <c r="AX41" s="602"/>
      <c r="AY41" s="602"/>
      <c r="AZ41" s="602"/>
      <c r="BA41" s="602"/>
      <c r="BB41" s="602"/>
      <c r="BC41" s="602"/>
      <c r="BD41" s="178"/>
      <c r="BE41" s="601" t="str">
        <f t="shared" si="1"/>
        <v/>
      </c>
      <c r="BF41" s="601"/>
      <c r="BG41" s="602"/>
      <c r="BH41" s="602"/>
      <c r="BI41" s="602"/>
      <c r="BJ41" s="602"/>
      <c r="BK41" s="602"/>
      <c r="BL41" s="602"/>
      <c r="BM41" s="602"/>
      <c r="BN41" s="602"/>
      <c r="BO41" s="602"/>
      <c r="BP41" s="602"/>
      <c r="BQ41" s="602"/>
      <c r="BR41" s="602"/>
      <c r="BS41" s="602"/>
      <c r="BT41" s="602"/>
      <c r="BU41" s="602"/>
      <c r="BV41" s="178"/>
      <c r="BW41" s="601" t="str">
        <f t="shared" si="2"/>
        <v/>
      </c>
      <c r="BX41" s="601"/>
      <c r="BY41" s="602" t="str">
        <f>IF('各会計、関係団体の財政状況及び健全化判断比率'!B75="","",'各会計、関係団体の財政状況及び健全化判断比率'!B75)</f>
        <v/>
      </c>
      <c r="BZ41" s="602"/>
      <c r="CA41" s="602"/>
      <c r="CB41" s="602"/>
      <c r="CC41" s="602"/>
      <c r="CD41" s="602"/>
      <c r="CE41" s="602"/>
      <c r="CF41" s="602"/>
      <c r="CG41" s="602"/>
      <c r="CH41" s="602"/>
      <c r="CI41" s="602"/>
      <c r="CJ41" s="602"/>
      <c r="CK41" s="602"/>
      <c r="CL41" s="602"/>
      <c r="CM41" s="602"/>
      <c r="CN41" s="178"/>
      <c r="CO41" s="601" t="str">
        <f t="shared" si="3"/>
        <v/>
      </c>
      <c r="CP41" s="601"/>
      <c r="CQ41" s="602" t="str">
        <f>IF('各会計、関係団体の財政状況及び健全化判断比率'!BS14="","",'各会計、関係団体の財政状況及び健全化判断比率'!BS14)</f>
        <v/>
      </c>
      <c r="CR41" s="602"/>
      <c r="CS41" s="602"/>
      <c r="CT41" s="602"/>
      <c r="CU41" s="602"/>
      <c r="CV41" s="602"/>
      <c r="CW41" s="602"/>
      <c r="CX41" s="602"/>
      <c r="CY41" s="602"/>
      <c r="CZ41" s="602"/>
      <c r="DA41" s="602"/>
      <c r="DB41" s="602"/>
      <c r="DC41" s="602"/>
      <c r="DD41" s="602"/>
      <c r="DE41" s="602"/>
      <c r="DG41" s="603" t="str">
        <f>IF('各会計、関係団体の財政状況及び健全化判断比率'!BR14="","",'各会計、関係団体の財政状況及び健全化判断比率'!BR14)</f>
        <v/>
      </c>
      <c r="DH41" s="603"/>
      <c r="DI41" s="205"/>
    </row>
    <row r="42" spans="1:113" ht="32.25" customHeight="1" x14ac:dyDescent="0.2">
      <c r="B42" s="202"/>
      <c r="C42" s="601" t="str">
        <f t="shared" si="5"/>
        <v/>
      </c>
      <c r="D42" s="601"/>
      <c r="E42" s="602" t="str">
        <f>IF('各会計、関係団体の財政状況及び健全化判断比率'!B15="","",'各会計、関係団体の財政状況及び健全化判断比率'!B15)</f>
        <v/>
      </c>
      <c r="F42" s="602"/>
      <c r="G42" s="602"/>
      <c r="H42" s="602"/>
      <c r="I42" s="602"/>
      <c r="J42" s="602"/>
      <c r="K42" s="602"/>
      <c r="L42" s="602"/>
      <c r="M42" s="602"/>
      <c r="N42" s="602"/>
      <c r="O42" s="602"/>
      <c r="P42" s="602"/>
      <c r="Q42" s="602"/>
      <c r="R42" s="602"/>
      <c r="S42" s="602"/>
      <c r="T42" s="178"/>
      <c r="U42" s="601" t="str">
        <f t="shared" si="4"/>
        <v/>
      </c>
      <c r="V42" s="601"/>
      <c r="W42" s="602"/>
      <c r="X42" s="602"/>
      <c r="Y42" s="602"/>
      <c r="Z42" s="602"/>
      <c r="AA42" s="602"/>
      <c r="AB42" s="602"/>
      <c r="AC42" s="602"/>
      <c r="AD42" s="602"/>
      <c r="AE42" s="602"/>
      <c r="AF42" s="602"/>
      <c r="AG42" s="602"/>
      <c r="AH42" s="602"/>
      <c r="AI42" s="602"/>
      <c r="AJ42" s="602"/>
      <c r="AK42" s="602"/>
      <c r="AL42" s="178"/>
      <c r="AM42" s="601" t="str">
        <f t="shared" si="0"/>
        <v/>
      </c>
      <c r="AN42" s="601"/>
      <c r="AO42" s="602"/>
      <c r="AP42" s="602"/>
      <c r="AQ42" s="602"/>
      <c r="AR42" s="602"/>
      <c r="AS42" s="602"/>
      <c r="AT42" s="602"/>
      <c r="AU42" s="602"/>
      <c r="AV42" s="602"/>
      <c r="AW42" s="602"/>
      <c r="AX42" s="602"/>
      <c r="AY42" s="602"/>
      <c r="AZ42" s="602"/>
      <c r="BA42" s="602"/>
      <c r="BB42" s="602"/>
      <c r="BC42" s="602"/>
      <c r="BD42" s="178"/>
      <c r="BE42" s="601" t="str">
        <f t="shared" si="1"/>
        <v/>
      </c>
      <c r="BF42" s="601"/>
      <c r="BG42" s="602"/>
      <c r="BH42" s="602"/>
      <c r="BI42" s="602"/>
      <c r="BJ42" s="602"/>
      <c r="BK42" s="602"/>
      <c r="BL42" s="602"/>
      <c r="BM42" s="602"/>
      <c r="BN42" s="602"/>
      <c r="BO42" s="602"/>
      <c r="BP42" s="602"/>
      <c r="BQ42" s="602"/>
      <c r="BR42" s="602"/>
      <c r="BS42" s="602"/>
      <c r="BT42" s="602"/>
      <c r="BU42" s="602"/>
      <c r="BV42" s="178"/>
      <c r="BW42" s="601" t="str">
        <f t="shared" si="2"/>
        <v/>
      </c>
      <c r="BX42" s="601"/>
      <c r="BY42" s="602" t="str">
        <f>IF('各会計、関係団体の財政状況及び健全化判断比率'!B76="","",'各会計、関係団体の財政状況及び健全化判断比率'!B76)</f>
        <v/>
      </c>
      <c r="BZ42" s="602"/>
      <c r="CA42" s="602"/>
      <c r="CB42" s="602"/>
      <c r="CC42" s="602"/>
      <c r="CD42" s="602"/>
      <c r="CE42" s="602"/>
      <c r="CF42" s="602"/>
      <c r="CG42" s="602"/>
      <c r="CH42" s="602"/>
      <c r="CI42" s="602"/>
      <c r="CJ42" s="602"/>
      <c r="CK42" s="602"/>
      <c r="CL42" s="602"/>
      <c r="CM42" s="602"/>
      <c r="CN42" s="178"/>
      <c r="CO42" s="601" t="str">
        <f t="shared" si="3"/>
        <v/>
      </c>
      <c r="CP42" s="601"/>
      <c r="CQ42" s="602" t="str">
        <f>IF('各会計、関係団体の財政状況及び健全化判断比率'!BS15="","",'各会計、関係団体の財政状況及び健全化判断比率'!BS15)</f>
        <v/>
      </c>
      <c r="CR42" s="602"/>
      <c r="CS42" s="602"/>
      <c r="CT42" s="602"/>
      <c r="CU42" s="602"/>
      <c r="CV42" s="602"/>
      <c r="CW42" s="602"/>
      <c r="CX42" s="602"/>
      <c r="CY42" s="602"/>
      <c r="CZ42" s="602"/>
      <c r="DA42" s="602"/>
      <c r="DB42" s="602"/>
      <c r="DC42" s="602"/>
      <c r="DD42" s="602"/>
      <c r="DE42" s="602"/>
      <c r="DG42" s="603" t="str">
        <f>IF('各会計、関係団体の財政状況及び健全化判断比率'!BR15="","",'各会計、関係団体の財政状況及び健全化判断比率'!BR15)</f>
        <v/>
      </c>
      <c r="DH42" s="603"/>
      <c r="DI42" s="205"/>
    </row>
    <row r="43" spans="1:113" ht="32.25" customHeight="1" x14ac:dyDescent="0.2">
      <c r="B43" s="202"/>
      <c r="C43" s="601" t="str">
        <f t="shared" si="5"/>
        <v/>
      </c>
      <c r="D43" s="601"/>
      <c r="E43" s="602" t="str">
        <f>IF('各会計、関係団体の財政状況及び健全化判断比率'!B16="","",'各会計、関係団体の財政状況及び健全化判断比率'!B16)</f>
        <v/>
      </c>
      <c r="F43" s="602"/>
      <c r="G43" s="602"/>
      <c r="H43" s="602"/>
      <c r="I43" s="602"/>
      <c r="J43" s="602"/>
      <c r="K43" s="602"/>
      <c r="L43" s="602"/>
      <c r="M43" s="602"/>
      <c r="N43" s="602"/>
      <c r="O43" s="602"/>
      <c r="P43" s="602"/>
      <c r="Q43" s="602"/>
      <c r="R43" s="602"/>
      <c r="S43" s="602"/>
      <c r="T43" s="178"/>
      <c r="U43" s="601" t="str">
        <f t="shared" si="4"/>
        <v/>
      </c>
      <c r="V43" s="601"/>
      <c r="W43" s="602"/>
      <c r="X43" s="602"/>
      <c r="Y43" s="602"/>
      <c r="Z43" s="602"/>
      <c r="AA43" s="602"/>
      <c r="AB43" s="602"/>
      <c r="AC43" s="602"/>
      <c r="AD43" s="602"/>
      <c r="AE43" s="602"/>
      <c r="AF43" s="602"/>
      <c r="AG43" s="602"/>
      <c r="AH43" s="602"/>
      <c r="AI43" s="602"/>
      <c r="AJ43" s="602"/>
      <c r="AK43" s="602"/>
      <c r="AL43" s="178"/>
      <c r="AM43" s="601" t="str">
        <f t="shared" si="0"/>
        <v/>
      </c>
      <c r="AN43" s="601"/>
      <c r="AO43" s="602"/>
      <c r="AP43" s="602"/>
      <c r="AQ43" s="602"/>
      <c r="AR43" s="602"/>
      <c r="AS43" s="602"/>
      <c r="AT43" s="602"/>
      <c r="AU43" s="602"/>
      <c r="AV43" s="602"/>
      <c r="AW43" s="602"/>
      <c r="AX43" s="602"/>
      <c r="AY43" s="602"/>
      <c r="AZ43" s="602"/>
      <c r="BA43" s="602"/>
      <c r="BB43" s="602"/>
      <c r="BC43" s="602"/>
      <c r="BD43" s="178"/>
      <c r="BE43" s="601" t="str">
        <f t="shared" si="1"/>
        <v/>
      </c>
      <c r="BF43" s="601"/>
      <c r="BG43" s="602"/>
      <c r="BH43" s="602"/>
      <c r="BI43" s="602"/>
      <c r="BJ43" s="602"/>
      <c r="BK43" s="602"/>
      <c r="BL43" s="602"/>
      <c r="BM43" s="602"/>
      <c r="BN43" s="602"/>
      <c r="BO43" s="602"/>
      <c r="BP43" s="602"/>
      <c r="BQ43" s="602"/>
      <c r="BR43" s="602"/>
      <c r="BS43" s="602"/>
      <c r="BT43" s="602"/>
      <c r="BU43" s="602"/>
      <c r="BV43" s="178"/>
      <c r="BW43" s="601" t="str">
        <f t="shared" si="2"/>
        <v/>
      </c>
      <c r="BX43" s="601"/>
      <c r="BY43" s="602" t="str">
        <f>IF('各会計、関係団体の財政状況及び健全化判断比率'!B77="","",'各会計、関係団体の財政状況及び健全化判断比率'!B77)</f>
        <v/>
      </c>
      <c r="BZ43" s="602"/>
      <c r="CA43" s="602"/>
      <c r="CB43" s="602"/>
      <c r="CC43" s="602"/>
      <c r="CD43" s="602"/>
      <c r="CE43" s="602"/>
      <c r="CF43" s="602"/>
      <c r="CG43" s="602"/>
      <c r="CH43" s="602"/>
      <c r="CI43" s="602"/>
      <c r="CJ43" s="602"/>
      <c r="CK43" s="602"/>
      <c r="CL43" s="602"/>
      <c r="CM43" s="602"/>
      <c r="CN43" s="178"/>
      <c r="CO43" s="601" t="str">
        <f t="shared" si="3"/>
        <v/>
      </c>
      <c r="CP43" s="601"/>
      <c r="CQ43" s="602" t="str">
        <f>IF('各会計、関係団体の財政状況及び健全化判断比率'!BS16="","",'各会計、関係団体の財政状況及び健全化判断比率'!BS16)</f>
        <v/>
      </c>
      <c r="CR43" s="602"/>
      <c r="CS43" s="602"/>
      <c r="CT43" s="602"/>
      <c r="CU43" s="602"/>
      <c r="CV43" s="602"/>
      <c r="CW43" s="602"/>
      <c r="CX43" s="602"/>
      <c r="CY43" s="602"/>
      <c r="CZ43" s="602"/>
      <c r="DA43" s="602"/>
      <c r="DB43" s="602"/>
      <c r="DC43" s="602"/>
      <c r="DD43" s="602"/>
      <c r="DE43" s="602"/>
      <c r="DG43" s="603" t="str">
        <f>IF('各会計、関係団体の財政状況及び健全化判断比率'!BR16="","",'各会計、関係団体の財政状況及び健全化判断比率'!BR16)</f>
        <v/>
      </c>
      <c r="DH43" s="603"/>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205</v>
      </c>
      <c r="E46" s="604" t="s">
        <v>206</v>
      </c>
      <c r="F46" s="604"/>
      <c r="G46" s="604"/>
      <c r="H46" s="604"/>
      <c r="I46" s="604"/>
      <c r="J46" s="604"/>
      <c r="K46" s="604"/>
      <c r="L46" s="604"/>
      <c r="M46" s="604"/>
      <c r="N46" s="604"/>
      <c r="O46" s="604"/>
      <c r="P46" s="604"/>
      <c r="Q46" s="604"/>
      <c r="R46" s="604"/>
      <c r="S46" s="604"/>
      <c r="T46" s="604"/>
      <c r="U46" s="604"/>
      <c r="V46" s="604"/>
      <c r="W46" s="604"/>
      <c r="X46" s="604"/>
      <c r="Y46" s="604"/>
      <c r="Z46" s="604"/>
      <c r="AA46" s="604"/>
      <c r="AB46" s="604"/>
      <c r="AC46" s="604"/>
      <c r="AD46" s="604"/>
      <c r="AE46" s="604"/>
      <c r="AF46" s="604"/>
      <c r="AG46" s="604"/>
      <c r="AH46" s="604"/>
      <c r="AI46" s="604"/>
      <c r="AJ46" s="604"/>
      <c r="AK46" s="604"/>
      <c r="AL46" s="604"/>
      <c r="AM46" s="604"/>
      <c r="AN46" s="604"/>
      <c r="AO46" s="604"/>
      <c r="AP46" s="604"/>
      <c r="AQ46" s="604"/>
      <c r="AR46" s="604"/>
      <c r="AS46" s="604"/>
      <c r="AT46" s="604"/>
      <c r="AU46" s="604"/>
      <c r="AV46" s="604"/>
      <c r="AW46" s="604"/>
      <c r="AX46" s="604"/>
      <c r="AY46" s="604"/>
      <c r="AZ46" s="604"/>
      <c r="BA46" s="604"/>
      <c r="BB46" s="604"/>
      <c r="BC46" s="604"/>
      <c r="BD46" s="604"/>
      <c r="BE46" s="604"/>
      <c r="BF46" s="604"/>
      <c r="BG46" s="604"/>
      <c r="BH46" s="604"/>
      <c r="BI46" s="604"/>
      <c r="BJ46" s="604"/>
      <c r="BK46" s="604"/>
      <c r="BL46" s="604"/>
      <c r="BM46" s="604"/>
      <c r="BN46" s="604"/>
      <c r="BO46" s="604"/>
      <c r="BP46" s="604"/>
      <c r="BQ46" s="604"/>
      <c r="BR46" s="604"/>
      <c r="BS46" s="604"/>
      <c r="BT46" s="604"/>
      <c r="BU46" s="604"/>
      <c r="BV46" s="604"/>
      <c r="BW46" s="604"/>
      <c r="BX46" s="604"/>
      <c r="BY46" s="604"/>
      <c r="BZ46" s="604"/>
      <c r="CA46" s="604"/>
      <c r="CB46" s="604"/>
      <c r="CC46" s="604"/>
      <c r="CD46" s="604"/>
      <c r="CE46" s="604"/>
      <c r="CF46" s="604"/>
      <c r="CG46" s="604"/>
      <c r="CH46" s="604"/>
      <c r="CI46" s="604"/>
      <c r="CJ46" s="604"/>
      <c r="CK46" s="604"/>
      <c r="CL46" s="604"/>
      <c r="CM46" s="604"/>
      <c r="CN46" s="604"/>
      <c r="CO46" s="604"/>
      <c r="CP46" s="604"/>
      <c r="CQ46" s="604"/>
      <c r="CR46" s="604"/>
      <c r="CS46" s="604"/>
      <c r="CT46" s="604"/>
      <c r="CU46" s="604"/>
      <c r="CV46" s="604"/>
      <c r="CW46" s="604"/>
      <c r="CX46" s="604"/>
      <c r="CY46" s="604"/>
      <c r="CZ46" s="604"/>
      <c r="DA46" s="604"/>
      <c r="DB46" s="604"/>
      <c r="DC46" s="604"/>
      <c r="DD46" s="604"/>
      <c r="DE46" s="604"/>
      <c r="DF46" s="604"/>
      <c r="DG46" s="604"/>
      <c r="DH46" s="604"/>
      <c r="DI46" s="604"/>
    </row>
    <row r="47" spans="1:113" x14ac:dyDescent="0.2">
      <c r="E47" s="604" t="s">
        <v>207</v>
      </c>
      <c r="F47" s="604"/>
      <c r="G47" s="604"/>
      <c r="H47" s="604"/>
      <c r="I47" s="604"/>
      <c r="J47" s="604"/>
      <c r="K47" s="604"/>
      <c r="L47" s="604"/>
      <c r="M47" s="604"/>
      <c r="N47" s="604"/>
      <c r="O47" s="604"/>
      <c r="P47" s="604"/>
      <c r="Q47" s="604"/>
      <c r="R47" s="604"/>
      <c r="S47" s="604"/>
      <c r="T47" s="604"/>
      <c r="U47" s="604"/>
      <c r="V47" s="604"/>
      <c r="W47" s="604"/>
      <c r="X47" s="604"/>
      <c r="Y47" s="604"/>
      <c r="Z47" s="604"/>
      <c r="AA47" s="604"/>
      <c r="AB47" s="604"/>
      <c r="AC47" s="604"/>
      <c r="AD47" s="604"/>
      <c r="AE47" s="604"/>
      <c r="AF47" s="604"/>
      <c r="AG47" s="604"/>
      <c r="AH47" s="604"/>
      <c r="AI47" s="604"/>
      <c r="AJ47" s="604"/>
      <c r="AK47" s="604"/>
      <c r="AL47" s="604"/>
      <c r="AM47" s="604"/>
      <c r="AN47" s="604"/>
      <c r="AO47" s="604"/>
      <c r="AP47" s="604"/>
      <c r="AQ47" s="604"/>
      <c r="AR47" s="604"/>
      <c r="AS47" s="604"/>
      <c r="AT47" s="604"/>
      <c r="AU47" s="604"/>
      <c r="AV47" s="604"/>
      <c r="AW47" s="604"/>
      <c r="AX47" s="604"/>
      <c r="AY47" s="604"/>
      <c r="AZ47" s="604"/>
      <c r="BA47" s="604"/>
      <c r="BB47" s="604"/>
      <c r="BC47" s="604"/>
      <c r="BD47" s="604"/>
      <c r="BE47" s="604"/>
      <c r="BF47" s="604"/>
      <c r="BG47" s="604"/>
      <c r="BH47" s="604"/>
      <c r="BI47" s="604"/>
      <c r="BJ47" s="604"/>
      <c r="BK47" s="604"/>
      <c r="BL47" s="604"/>
      <c r="BM47" s="604"/>
      <c r="BN47" s="604"/>
      <c r="BO47" s="604"/>
      <c r="BP47" s="604"/>
      <c r="BQ47" s="604"/>
      <c r="BR47" s="604"/>
      <c r="BS47" s="604"/>
      <c r="BT47" s="604"/>
      <c r="BU47" s="604"/>
      <c r="BV47" s="604"/>
      <c r="BW47" s="604"/>
      <c r="BX47" s="604"/>
      <c r="BY47" s="604"/>
      <c r="BZ47" s="604"/>
      <c r="CA47" s="604"/>
      <c r="CB47" s="604"/>
      <c r="CC47" s="604"/>
      <c r="CD47" s="604"/>
      <c r="CE47" s="604"/>
      <c r="CF47" s="604"/>
      <c r="CG47" s="604"/>
      <c r="CH47" s="604"/>
      <c r="CI47" s="604"/>
      <c r="CJ47" s="604"/>
      <c r="CK47" s="604"/>
      <c r="CL47" s="604"/>
      <c r="CM47" s="604"/>
      <c r="CN47" s="604"/>
      <c r="CO47" s="604"/>
      <c r="CP47" s="604"/>
      <c r="CQ47" s="604"/>
      <c r="CR47" s="604"/>
      <c r="CS47" s="604"/>
      <c r="CT47" s="604"/>
      <c r="CU47" s="604"/>
      <c r="CV47" s="604"/>
      <c r="CW47" s="604"/>
      <c r="CX47" s="604"/>
      <c r="CY47" s="604"/>
      <c r="CZ47" s="604"/>
      <c r="DA47" s="604"/>
      <c r="DB47" s="604"/>
      <c r="DC47" s="604"/>
      <c r="DD47" s="604"/>
      <c r="DE47" s="604"/>
      <c r="DF47" s="604"/>
      <c r="DG47" s="604"/>
      <c r="DH47" s="604"/>
      <c r="DI47" s="604"/>
    </row>
    <row r="48" spans="1:113" x14ac:dyDescent="0.2">
      <c r="E48" s="604" t="s">
        <v>208</v>
      </c>
      <c r="F48" s="604"/>
      <c r="G48" s="604"/>
      <c r="H48" s="604"/>
      <c r="I48" s="604"/>
      <c r="J48" s="604"/>
      <c r="K48" s="604"/>
      <c r="L48" s="604"/>
      <c r="M48" s="604"/>
      <c r="N48" s="604"/>
      <c r="O48" s="604"/>
      <c r="P48" s="604"/>
      <c r="Q48" s="604"/>
      <c r="R48" s="604"/>
      <c r="S48" s="604"/>
      <c r="T48" s="604"/>
      <c r="U48" s="604"/>
      <c r="V48" s="604"/>
      <c r="W48" s="604"/>
      <c r="X48" s="604"/>
      <c r="Y48" s="604"/>
      <c r="Z48" s="604"/>
      <c r="AA48" s="604"/>
      <c r="AB48" s="604"/>
      <c r="AC48" s="604"/>
      <c r="AD48" s="604"/>
      <c r="AE48" s="604"/>
      <c r="AF48" s="604"/>
      <c r="AG48" s="604"/>
      <c r="AH48" s="604"/>
      <c r="AI48" s="604"/>
      <c r="AJ48" s="604"/>
      <c r="AK48" s="604"/>
      <c r="AL48" s="604"/>
      <c r="AM48" s="604"/>
      <c r="AN48" s="604"/>
      <c r="AO48" s="604"/>
      <c r="AP48" s="604"/>
      <c r="AQ48" s="604"/>
      <c r="AR48" s="604"/>
      <c r="AS48" s="604"/>
      <c r="AT48" s="604"/>
      <c r="AU48" s="604"/>
      <c r="AV48" s="604"/>
      <c r="AW48" s="604"/>
      <c r="AX48" s="604"/>
      <c r="AY48" s="604"/>
      <c r="AZ48" s="604"/>
      <c r="BA48" s="604"/>
      <c r="BB48" s="604"/>
      <c r="BC48" s="604"/>
      <c r="BD48" s="604"/>
      <c r="BE48" s="604"/>
      <c r="BF48" s="604"/>
      <c r="BG48" s="604"/>
      <c r="BH48" s="604"/>
      <c r="BI48" s="604"/>
      <c r="BJ48" s="604"/>
      <c r="BK48" s="604"/>
      <c r="BL48" s="604"/>
      <c r="BM48" s="604"/>
      <c r="BN48" s="604"/>
      <c r="BO48" s="604"/>
      <c r="BP48" s="604"/>
      <c r="BQ48" s="604"/>
      <c r="BR48" s="604"/>
      <c r="BS48" s="604"/>
      <c r="BT48" s="604"/>
      <c r="BU48" s="604"/>
      <c r="BV48" s="604"/>
      <c r="BW48" s="604"/>
      <c r="BX48" s="604"/>
      <c r="BY48" s="604"/>
      <c r="BZ48" s="604"/>
      <c r="CA48" s="604"/>
      <c r="CB48" s="604"/>
      <c r="CC48" s="604"/>
      <c r="CD48" s="604"/>
      <c r="CE48" s="604"/>
      <c r="CF48" s="604"/>
      <c r="CG48" s="604"/>
      <c r="CH48" s="604"/>
      <c r="CI48" s="604"/>
      <c r="CJ48" s="604"/>
      <c r="CK48" s="604"/>
      <c r="CL48" s="604"/>
      <c r="CM48" s="604"/>
      <c r="CN48" s="604"/>
      <c r="CO48" s="604"/>
      <c r="CP48" s="604"/>
      <c r="CQ48" s="604"/>
      <c r="CR48" s="604"/>
      <c r="CS48" s="604"/>
      <c r="CT48" s="604"/>
      <c r="CU48" s="604"/>
      <c r="CV48" s="604"/>
      <c r="CW48" s="604"/>
      <c r="CX48" s="604"/>
      <c r="CY48" s="604"/>
      <c r="CZ48" s="604"/>
      <c r="DA48" s="604"/>
      <c r="DB48" s="604"/>
      <c r="DC48" s="604"/>
      <c r="DD48" s="604"/>
      <c r="DE48" s="604"/>
      <c r="DF48" s="604"/>
      <c r="DG48" s="604"/>
      <c r="DH48" s="604"/>
      <c r="DI48" s="604"/>
    </row>
    <row r="49" spans="5:113" x14ac:dyDescent="0.2">
      <c r="E49" s="605" t="s">
        <v>209</v>
      </c>
      <c r="F49" s="605"/>
      <c r="G49" s="605"/>
      <c r="H49" s="605"/>
      <c r="I49" s="605"/>
      <c r="J49" s="605"/>
      <c r="K49" s="605"/>
      <c r="L49" s="605"/>
      <c r="M49" s="605"/>
      <c r="N49" s="605"/>
      <c r="O49" s="605"/>
      <c r="P49" s="605"/>
      <c r="Q49" s="605"/>
      <c r="R49" s="605"/>
      <c r="S49" s="605"/>
      <c r="T49" s="605"/>
      <c r="U49" s="605"/>
      <c r="V49" s="605"/>
      <c r="W49" s="605"/>
      <c r="X49" s="605"/>
      <c r="Y49" s="605"/>
      <c r="Z49" s="605"/>
      <c r="AA49" s="605"/>
      <c r="AB49" s="605"/>
      <c r="AC49" s="605"/>
      <c r="AD49" s="605"/>
      <c r="AE49" s="605"/>
      <c r="AF49" s="605"/>
      <c r="AG49" s="605"/>
      <c r="AH49" s="605"/>
      <c r="AI49" s="605"/>
      <c r="AJ49" s="605"/>
      <c r="AK49" s="605"/>
      <c r="AL49" s="605"/>
      <c r="AM49" s="605"/>
      <c r="AN49" s="605"/>
      <c r="AO49" s="605"/>
      <c r="AP49" s="605"/>
      <c r="AQ49" s="605"/>
      <c r="AR49" s="605"/>
      <c r="AS49" s="605"/>
      <c r="AT49" s="605"/>
      <c r="AU49" s="605"/>
      <c r="AV49" s="605"/>
      <c r="AW49" s="605"/>
      <c r="AX49" s="605"/>
      <c r="AY49" s="605"/>
      <c r="AZ49" s="605"/>
      <c r="BA49" s="605"/>
      <c r="BB49" s="605"/>
      <c r="BC49" s="605"/>
      <c r="BD49" s="605"/>
      <c r="BE49" s="605"/>
      <c r="BF49" s="605"/>
      <c r="BG49" s="605"/>
      <c r="BH49" s="605"/>
      <c r="BI49" s="605"/>
      <c r="BJ49" s="605"/>
      <c r="BK49" s="605"/>
      <c r="BL49" s="605"/>
      <c r="BM49" s="605"/>
      <c r="BN49" s="605"/>
      <c r="BO49" s="605"/>
      <c r="BP49" s="605"/>
      <c r="BQ49" s="605"/>
      <c r="BR49" s="605"/>
      <c r="BS49" s="605"/>
      <c r="BT49" s="605"/>
      <c r="BU49" s="605"/>
      <c r="BV49" s="605"/>
      <c r="BW49" s="605"/>
      <c r="BX49" s="605"/>
      <c r="BY49" s="605"/>
      <c r="BZ49" s="605"/>
      <c r="CA49" s="605"/>
      <c r="CB49" s="605"/>
      <c r="CC49" s="605"/>
      <c r="CD49" s="605"/>
      <c r="CE49" s="605"/>
      <c r="CF49" s="605"/>
      <c r="CG49" s="605"/>
      <c r="CH49" s="605"/>
      <c r="CI49" s="605"/>
      <c r="CJ49" s="605"/>
      <c r="CK49" s="605"/>
      <c r="CL49" s="605"/>
      <c r="CM49" s="605"/>
      <c r="CN49" s="605"/>
      <c r="CO49" s="605"/>
      <c r="CP49" s="605"/>
      <c r="CQ49" s="605"/>
      <c r="CR49" s="605"/>
      <c r="CS49" s="605"/>
      <c r="CT49" s="605"/>
      <c r="CU49" s="605"/>
      <c r="CV49" s="605"/>
      <c r="CW49" s="605"/>
      <c r="CX49" s="605"/>
      <c r="CY49" s="605"/>
      <c r="CZ49" s="605"/>
      <c r="DA49" s="605"/>
      <c r="DB49" s="605"/>
      <c r="DC49" s="605"/>
      <c r="DD49" s="605"/>
      <c r="DE49" s="605"/>
      <c r="DF49" s="605"/>
      <c r="DG49" s="605"/>
      <c r="DH49" s="605"/>
      <c r="DI49" s="605"/>
    </row>
    <row r="50" spans="5:113" x14ac:dyDescent="0.2">
      <c r="E50" s="604" t="s">
        <v>210</v>
      </c>
      <c r="F50" s="604"/>
      <c r="G50" s="604"/>
      <c r="H50" s="604"/>
      <c r="I50" s="604"/>
      <c r="J50" s="604"/>
      <c r="K50" s="604"/>
      <c r="L50" s="604"/>
      <c r="M50" s="604"/>
      <c r="N50" s="604"/>
      <c r="O50" s="604"/>
      <c r="P50" s="604"/>
      <c r="Q50" s="604"/>
      <c r="R50" s="604"/>
      <c r="S50" s="604"/>
      <c r="T50" s="604"/>
      <c r="U50" s="604"/>
      <c r="V50" s="604"/>
      <c r="W50" s="604"/>
      <c r="X50" s="604"/>
      <c r="Y50" s="604"/>
      <c r="Z50" s="604"/>
      <c r="AA50" s="604"/>
      <c r="AB50" s="604"/>
      <c r="AC50" s="604"/>
      <c r="AD50" s="604"/>
      <c r="AE50" s="604"/>
      <c r="AF50" s="604"/>
      <c r="AG50" s="604"/>
      <c r="AH50" s="604"/>
      <c r="AI50" s="604"/>
      <c r="AJ50" s="604"/>
      <c r="AK50" s="604"/>
      <c r="AL50" s="604"/>
      <c r="AM50" s="604"/>
      <c r="AN50" s="604"/>
      <c r="AO50" s="604"/>
      <c r="AP50" s="604"/>
      <c r="AQ50" s="604"/>
      <c r="AR50" s="604"/>
      <c r="AS50" s="604"/>
      <c r="AT50" s="604"/>
      <c r="AU50" s="604"/>
      <c r="AV50" s="604"/>
      <c r="AW50" s="604"/>
      <c r="AX50" s="604"/>
      <c r="AY50" s="604"/>
      <c r="AZ50" s="604"/>
      <c r="BA50" s="604"/>
      <c r="BB50" s="604"/>
      <c r="BC50" s="604"/>
      <c r="BD50" s="604"/>
      <c r="BE50" s="604"/>
      <c r="BF50" s="604"/>
      <c r="BG50" s="604"/>
      <c r="BH50" s="604"/>
      <c r="BI50" s="604"/>
      <c r="BJ50" s="604"/>
      <c r="BK50" s="604"/>
      <c r="BL50" s="604"/>
      <c r="BM50" s="604"/>
      <c r="BN50" s="604"/>
      <c r="BO50" s="604"/>
      <c r="BP50" s="604"/>
      <c r="BQ50" s="604"/>
      <c r="BR50" s="604"/>
      <c r="BS50" s="604"/>
      <c r="BT50" s="604"/>
      <c r="BU50" s="604"/>
      <c r="BV50" s="604"/>
      <c r="BW50" s="604"/>
      <c r="BX50" s="604"/>
      <c r="BY50" s="604"/>
      <c r="BZ50" s="604"/>
      <c r="CA50" s="604"/>
      <c r="CB50" s="604"/>
      <c r="CC50" s="604"/>
      <c r="CD50" s="604"/>
      <c r="CE50" s="604"/>
      <c r="CF50" s="604"/>
      <c r="CG50" s="604"/>
      <c r="CH50" s="604"/>
      <c r="CI50" s="604"/>
      <c r="CJ50" s="604"/>
      <c r="CK50" s="604"/>
      <c r="CL50" s="604"/>
      <c r="CM50" s="604"/>
      <c r="CN50" s="604"/>
      <c r="CO50" s="604"/>
      <c r="CP50" s="604"/>
      <c r="CQ50" s="604"/>
      <c r="CR50" s="604"/>
      <c r="CS50" s="604"/>
      <c r="CT50" s="604"/>
      <c r="CU50" s="604"/>
      <c r="CV50" s="604"/>
      <c r="CW50" s="604"/>
      <c r="CX50" s="604"/>
      <c r="CY50" s="604"/>
      <c r="CZ50" s="604"/>
      <c r="DA50" s="604"/>
      <c r="DB50" s="604"/>
      <c r="DC50" s="604"/>
      <c r="DD50" s="604"/>
      <c r="DE50" s="604"/>
      <c r="DF50" s="604"/>
      <c r="DG50" s="604"/>
      <c r="DH50" s="604"/>
      <c r="DI50" s="604"/>
    </row>
    <row r="51" spans="5:113" x14ac:dyDescent="0.2">
      <c r="E51" s="604" t="s">
        <v>211</v>
      </c>
      <c r="F51" s="604"/>
      <c r="G51" s="604"/>
      <c r="H51" s="604"/>
      <c r="I51" s="604"/>
      <c r="J51" s="604"/>
      <c r="K51" s="604"/>
      <c r="L51" s="604"/>
      <c r="M51" s="604"/>
      <c r="N51" s="604"/>
      <c r="O51" s="604"/>
      <c r="P51" s="604"/>
      <c r="Q51" s="604"/>
      <c r="R51" s="604"/>
      <c r="S51" s="604"/>
      <c r="T51" s="604"/>
      <c r="U51" s="604"/>
      <c r="V51" s="604"/>
      <c r="W51" s="604"/>
      <c r="X51" s="604"/>
      <c r="Y51" s="604"/>
      <c r="Z51" s="604"/>
      <c r="AA51" s="604"/>
      <c r="AB51" s="604"/>
      <c r="AC51" s="604"/>
      <c r="AD51" s="604"/>
      <c r="AE51" s="604"/>
      <c r="AF51" s="604"/>
      <c r="AG51" s="604"/>
      <c r="AH51" s="604"/>
      <c r="AI51" s="604"/>
      <c r="AJ51" s="604"/>
      <c r="AK51" s="604"/>
      <c r="AL51" s="604"/>
      <c r="AM51" s="604"/>
      <c r="AN51" s="604"/>
      <c r="AO51" s="604"/>
      <c r="AP51" s="604"/>
      <c r="AQ51" s="604"/>
      <c r="AR51" s="604"/>
      <c r="AS51" s="604"/>
      <c r="AT51" s="604"/>
      <c r="AU51" s="604"/>
      <c r="AV51" s="604"/>
      <c r="AW51" s="604"/>
      <c r="AX51" s="604"/>
      <c r="AY51" s="604"/>
      <c r="AZ51" s="604"/>
      <c r="BA51" s="604"/>
      <c r="BB51" s="604"/>
      <c r="BC51" s="604"/>
      <c r="BD51" s="604"/>
      <c r="BE51" s="604"/>
      <c r="BF51" s="604"/>
      <c r="BG51" s="604"/>
      <c r="BH51" s="604"/>
      <c r="BI51" s="604"/>
      <c r="BJ51" s="604"/>
      <c r="BK51" s="604"/>
      <c r="BL51" s="604"/>
      <c r="BM51" s="604"/>
      <c r="BN51" s="604"/>
      <c r="BO51" s="604"/>
      <c r="BP51" s="604"/>
      <c r="BQ51" s="604"/>
      <c r="BR51" s="604"/>
      <c r="BS51" s="604"/>
      <c r="BT51" s="604"/>
      <c r="BU51" s="604"/>
      <c r="BV51" s="604"/>
      <c r="BW51" s="604"/>
      <c r="BX51" s="604"/>
      <c r="BY51" s="604"/>
      <c r="BZ51" s="604"/>
      <c r="CA51" s="604"/>
      <c r="CB51" s="604"/>
      <c r="CC51" s="604"/>
      <c r="CD51" s="604"/>
      <c r="CE51" s="604"/>
      <c r="CF51" s="604"/>
      <c r="CG51" s="604"/>
      <c r="CH51" s="604"/>
      <c r="CI51" s="604"/>
      <c r="CJ51" s="604"/>
      <c r="CK51" s="604"/>
      <c r="CL51" s="604"/>
      <c r="CM51" s="604"/>
      <c r="CN51" s="604"/>
      <c r="CO51" s="604"/>
      <c r="CP51" s="604"/>
      <c r="CQ51" s="604"/>
      <c r="CR51" s="604"/>
      <c r="CS51" s="604"/>
      <c r="CT51" s="604"/>
      <c r="CU51" s="604"/>
      <c r="CV51" s="604"/>
      <c r="CW51" s="604"/>
      <c r="CX51" s="604"/>
      <c r="CY51" s="604"/>
      <c r="CZ51" s="604"/>
      <c r="DA51" s="604"/>
      <c r="DB51" s="604"/>
      <c r="DC51" s="604"/>
      <c r="DD51" s="604"/>
      <c r="DE51" s="604"/>
      <c r="DF51" s="604"/>
      <c r="DG51" s="604"/>
      <c r="DH51" s="604"/>
      <c r="DI51" s="604"/>
    </row>
    <row r="52" spans="5:113" x14ac:dyDescent="0.2">
      <c r="E52" s="604" t="s">
        <v>212</v>
      </c>
      <c r="F52" s="604"/>
      <c r="G52" s="604"/>
      <c r="H52" s="604"/>
      <c r="I52" s="604"/>
      <c r="J52" s="604"/>
      <c r="K52" s="604"/>
      <c r="L52" s="604"/>
      <c r="M52" s="604"/>
      <c r="N52" s="604"/>
      <c r="O52" s="604"/>
      <c r="P52" s="604"/>
      <c r="Q52" s="604"/>
      <c r="R52" s="604"/>
      <c r="S52" s="604"/>
      <c r="T52" s="604"/>
      <c r="U52" s="604"/>
      <c r="V52" s="604"/>
      <c r="W52" s="604"/>
      <c r="X52" s="604"/>
      <c r="Y52" s="604"/>
      <c r="Z52" s="604"/>
      <c r="AA52" s="604"/>
      <c r="AB52" s="604"/>
      <c r="AC52" s="604"/>
      <c r="AD52" s="604"/>
      <c r="AE52" s="604"/>
      <c r="AF52" s="604"/>
      <c r="AG52" s="604"/>
      <c r="AH52" s="604"/>
      <c r="AI52" s="604"/>
      <c r="AJ52" s="604"/>
      <c r="AK52" s="604"/>
      <c r="AL52" s="604"/>
      <c r="AM52" s="604"/>
      <c r="AN52" s="604"/>
      <c r="AO52" s="604"/>
      <c r="AP52" s="604"/>
      <c r="AQ52" s="604"/>
      <c r="AR52" s="604"/>
      <c r="AS52" s="604"/>
      <c r="AT52" s="604"/>
      <c r="AU52" s="604"/>
      <c r="AV52" s="604"/>
      <c r="AW52" s="604"/>
      <c r="AX52" s="604"/>
      <c r="AY52" s="604"/>
      <c r="AZ52" s="604"/>
      <c r="BA52" s="604"/>
      <c r="BB52" s="604"/>
      <c r="BC52" s="604"/>
      <c r="BD52" s="604"/>
      <c r="BE52" s="604"/>
      <c r="BF52" s="604"/>
      <c r="BG52" s="604"/>
      <c r="BH52" s="604"/>
      <c r="BI52" s="604"/>
      <c r="BJ52" s="604"/>
      <c r="BK52" s="604"/>
      <c r="BL52" s="604"/>
      <c r="BM52" s="604"/>
      <c r="BN52" s="604"/>
      <c r="BO52" s="604"/>
      <c r="BP52" s="604"/>
      <c r="BQ52" s="604"/>
      <c r="BR52" s="604"/>
      <c r="BS52" s="604"/>
      <c r="BT52" s="604"/>
      <c r="BU52" s="604"/>
      <c r="BV52" s="604"/>
      <c r="BW52" s="604"/>
      <c r="BX52" s="604"/>
      <c r="BY52" s="604"/>
      <c r="BZ52" s="604"/>
      <c r="CA52" s="604"/>
      <c r="CB52" s="604"/>
      <c r="CC52" s="604"/>
      <c r="CD52" s="604"/>
      <c r="CE52" s="604"/>
      <c r="CF52" s="604"/>
      <c r="CG52" s="604"/>
      <c r="CH52" s="604"/>
      <c r="CI52" s="604"/>
      <c r="CJ52" s="604"/>
      <c r="CK52" s="604"/>
      <c r="CL52" s="604"/>
      <c r="CM52" s="604"/>
      <c r="CN52" s="604"/>
      <c r="CO52" s="604"/>
      <c r="CP52" s="604"/>
      <c r="CQ52" s="604"/>
      <c r="CR52" s="604"/>
      <c r="CS52" s="604"/>
      <c r="CT52" s="604"/>
      <c r="CU52" s="604"/>
      <c r="CV52" s="604"/>
      <c r="CW52" s="604"/>
      <c r="CX52" s="604"/>
      <c r="CY52" s="604"/>
      <c r="CZ52" s="604"/>
      <c r="DA52" s="604"/>
      <c r="DB52" s="604"/>
      <c r="DC52" s="604"/>
      <c r="DD52" s="604"/>
      <c r="DE52" s="604"/>
      <c r="DF52" s="604"/>
      <c r="DG52" s="604"/>
      <c r="DH52" s="604"/>
      <c r="DI52" s="604"/>
    </row>
    <row r="53" spans="5:113" x14ac:dyDescent="0.2">
      <c r="E53" s="360" t="s">
        <v>604</v>
      </c>
    </row>
    <row r="54" spans="5:113" x14ac:dyDescent="0.2"/>
    <row r="55" spans="5:113" x14ac:dyDescent="0.2"/>
    <row r="56" spans="5:113" x14ac:dyDescent="0.2"/>
  </sheetData>
  <sheetProtection algorithmName="SHA-512" hashValue="1TOf9DbRFs6bc1EYZ7tRZOzzd1Qt47OVZZUNch+XGdQyDlo7y832YPiVZNKOLcDz/2+o9E6PqgR8OQQCfjKwvA==" saltValue="QbtwEJ3TOBzikDJ4Uh1+/g=="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565</v>
      </c>
      <c r="G33" s="29" t="s">
        <v>566</v>
      </c>
      <c r="H33" s="29" t="s">
        <v>567</v>
      </c>
      <c r="I33" s="29" t="s">
        <v>568</v>
      </c>
      <c r="J33" s="30" t="s">
        <v>569</v>
      </c>
      <c r="K33" s="22"/>
      <c r="L33" s="22"/>
      <c r="M33" s="22"/>
      <c r="N33" s="22"/>
      <c r="O33" s="22"/>
      <c r="P33" s="22"/>
    </row>
    <row r="34" spans="1:16" ht="39" customHeight="1" x14ac:dyDescent="0.2">
      <c r="A34" s="22"/>
      <c r="B34" s="31"/>
      <c r="C34" s="1180" t="s">
        <v>574</v>
      </c>
      <c r="D34" s="1180"/>
      <c r="E34" s="1181"/>
      <c r="F34" s="32">
        <v>8.0299999999999994</v>
      </c>
      <c r="G34" s="33">
        <v>8.74</v>
      </c>
      <c r="H34" s="33">
        <v>7.88</v>
      </c>
      <c r="I34" s="33">
        <v>10.83</v>
      </c>
      <c r="J34" s="34">
        <v>10.78</v>
      </c>
      <c r="K34" s="22"/>
      <c r="L34" s="22"/>
      <c r="M34" s="22"/>
      <c r="N34" s="22"/>
      <c r="O34" s="22"/>
      <c r="P34" s="22"/>
    </row>
    <row r="35" spans="1:16" ht="39" customHeight="1" x14ac:dyDescent="0.2">
      <c r="A35" s="22"/>
      <c r="B35" s="35"/>
      <c r="C35" s="1174" t="s">
        <v>575</v>
      </c>
      <c r="D35" s="1175"/>
      <c r="E35" s="1176"/>
      <c r="F35" s="36">
        <v>2.84</v>
      </c>
      <c r="G35" s="37">
        <v>2.62</v>
      </c>
      <c r="H35" s="37">
        <v>2.71</v>
      </c>
      <c r="I35" s="37">
        <v>2.2400000000000002</v>
      </c>
      <c r="J35" s="38">
        <v>1.76</v>
      </c>
      <c r="K35" s="22"/>
      <c r="L35" s="22"/>
      <c r="M35" s="22"/>
      <c r="N35" s="22"/>
      <c r="O35" s="22"/>
      <c r="P35" s="22"/>
    </row>
    <row r="36" spans="1:16" ht="39" customHeight="1" x14ac:dyDescent="0.2">
      <c r="A36" s="22"/>
      <c r="B36" s="35"/>
      <c r="C36" s="1174" t="s">
        <v>576</v>
      </c>
      <c r="D36" s="1175"/>
      <c r="E36" s="1176"/>
      <c r="F36" s="36" t="s">
        <v>523</v>
      </c>
      <c r="G36" s="37" t="s">
        <v>523</v>
      </c>
      <c r="H36" s="37" t="s">
        <v>523</v>
      </c>
      <c r="I36" s="37">
        <v>0.97</v>
      </c>
      <c r="J36" s="38">
        <v>1.19</v>
      </c>
      <c r="K36" s="22"/>
      <c r="L36" s="22"/>
      <c r="M36" s="22"/>
      <c r="N36" s="22"/>
      <c r="O36" s="22"/>
      <c r="P36" s="22"/>
    </row>
    <row r="37" spans="1:16" ht="39" customHeight="1" x14ac:dyDescent="0.2">
      <c r="A37" s="22"/>
      <c r="B37" s="35"/>
      <c r="C37" s="1174" t="s">
        <v>577</v>
      </c>
      <c r="D37" s="1175"/>
      <c r="E37" s="1176"/>
      <c r="F37" s="36">
        <v>0.99</v>
      </c>
      <c r="G37" s="37">
        <v>0.49</v>
      </c>
      <c r="H37" s="37">
        <v>0.19</v>
      </c>
      <c r="I37" s="37">
        <v>1.08</v>
      </c>
      <c r="J37" s="38">
        <v>0.85</v>
      </c>
      <c r="K37" s="22"/>
      <c r="L37" s="22"/>
      <c r="M37" s="22"/>
      <c r="N37" s="22"/>
      <c r="O37" s="22"/>
      <c r="P37" s="22"/>
    </row>
    <row r="38" spans="1:16" ht="39" customHeight="1" x14ac:dyDescent="0.2">
      <c r="A38" s="22"/>
      <c r="B38" s="35"/>
      <c r="C38" s="1174" t="s">
        <v>578</v>
      </c>
      <c r="D38" s="1175"/>
      <c r="E38" s="1176"/>
      <c r="F38" s="36">
        <v>0.64</v>
      </c>
      <c r="G38" s="37">
        <v>0.75</v>
      </c>
      <c r="H38" s="37">
        <v>0.79</v>
      </c>
      <c r="I38" s="37">
        <v>0.19</v>
      </c>
      <c r="J38" s="38">
        <v>0.67</v>
      </c>
      <c r="K38" s="22"/>
      <c r="L38" s="22"/>
      <c r="M38" s="22"/>
      <c r="N38" s="22"/>
      <c r="O38" s="22"/>
      <c r="P38" s="22"/>
    </row>
    <row r="39" spans="1:16" ht="39" customHeight="1" x14ac:dyDescent="0.2">
      <c r="A39" s="22"/>
      <c r="B39" s="35"/>
      <c r="C39" s="1174" t="s">
        <v>579</v>
      </c>
      <c r="D39" s="1175"/>
      <c r="E39" s="1176"/>
      <c r="F39" s="36" t="s">
        <v>523</v>
      </c>
      <c r="G39" s="37" t="s">
        <v>523</v>
      </c>
      <c r="H39" s="37" t="s">
        <v>523</v>
      </c>
      <c r="I39" s="37">
        <v>0.2</v>
      </c>
      <c r="J39" s="38">
        <v>0.3</v>
      </c>
      <c r="K39" s="22"/>
      <c r="L39" s="22"/>
      <c r="M39" s="22"/>
      <c r="N39" s="22"/>
      <c r="O39" s="22"/>
      <c r="P39" s="22"/>
    </row>
    <row r="40" spans="1:16" ht="39" customHeight="1" x14ac:dyDescent="0.2">
      <c r="A40" s="22"/>
      <c r="B40" s="35"/>
      <c r="C40" s="1174" t="s">
        <v>580</v>
      </c>
      <c r="D40" s="1175"/>
      <c r="E40" s="1176"/>
      <c r="F40" s="36">
        <v>0.31</v>
      </c>
      <c r="G40" s="37">
        <v>0.32</v>
      </c>
      <c r="H40" s="37">
        <v>0.31</v>
      </c>
      <c r="I40" s="37">
        <v>0.3</v>
      </c>
      <c r="J40" s="38">
        <v>0.27</v>
      </c>
      <c r="K40" s="22"/>
      <c r="L40" s="22"/>
      <c r="M40" s="22"/>
      <c r="N40" s="22"/>
      <c r="O40" s="22"/>
      <c r="P40" s="22"/>
    </row>
    <row r="41" spans="1:16" ht="39" customHeight="1" x14ac:dyDescent="0.2">
      <c r="A41" s="22"/>
      <c r="B41" s="35"/>
      <c r="C41" s="1174" t="s">
        <v>581</v>
      </c>
      <c r="D41" s="1175"/>
      <c r="E41" s="1176"/>
      <c r="F41" s="36">
        <v>0.06</v>
      </c>
      <c r="G41" s="37">
        <v>0.05</v>
      </c>
      <c r="H41" s="37">
        <v>0.03</v>
      </c>
      <c r="I41" s="37">
        <v>0.06</v>
      </c>
      <c r="J41" s="38">
        <v>0.06</v>
      </c>
      <c r="K41" s="22"/>
      <c r="L41" s="22"/>
      <c r="M41" s="22"/>
      <c r="N41" s="22"/>
      <c r="O41" s="22"/>
      <c r="P41" s="22"/>
    </row>
    <row r="42" spans="1:16" ht="39" customHeight="1" x14ac:dyDescent="0.2">
      <c r="A42" s="22"/>
      <c r="B42" s="39"/>
      <c r="C42" s="1174" t="s">
        <v>582</v>
      </c>
      <c r="D42" s="1175"/>
      <c r="E42" s="1176"/>
      <c r="F42" s="36" t="s">
        <v>523</v>
      </c>
      <c r="G42" s="37" t="s">
        <v>523</v>
      </c>
      <c r="H42" s="37" t="s">
        <v>523</v>
      </c>
      <c r="I42" s="37" t="s">
        <v>523</v>
      </c>
      <c r="J42" s="38" t="s">
        <v>523</v>
      </c>
      <c r="K42" s="22"/>
      <c r="L42" s="22"/>
      <c r="M42" s="22"/>
      <c r="N42" s="22"/>
      <c r="O42" s="22"/>
      <c r="P42" s="22"/>
    </row>
    <row r="43" spans="1:16" ht="39" customHeight="1" thickBot="1" x14ac:dyDescent="0.25">
      <c r="A43" s="22"/>
      <c r="B43" s="40"/>
      <c r="C43" s="1177" t="s">
        <v>583</v>
      </c>
      <c r="D43" s="1178"/>
      <c r="E43" s="1179"/>
      <c r="F43" s="41">
        <v>0.63</v>
      </c>
      <c r="G43" s="42">
        <v>0.35</v>
      </c>
      <c r="H43" s="42">
        <v>0.34</v>
      </c>
      <c r="I43" s="42">
        <v>0.18</v>
      </c>
      <c r="J43" s="43">
        <v>0.08</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qJCGx1sfM6doGdL11DxFQHqIBSgecQjpM8h3V5bpLfv47lQ+ebqx+uw6GMmUBvwdsv43JbkdrZ2JAw65LejiIQ==" saltValue="tE6jjl0rhKRJXkRSK2xca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x14ac:dyDescent="0.2">
      <c r="A45" s="48"/>
      <c r="B45" s="1182" t="s">
        <v>11</v>
      </c>
      <c r="C45" s="1183"/>
      <c r="D45" s="58"/>
      <c r="E45" s="1188" t="s">
        <v>12</v>
      </c>
      <c r="F45" s="1188"/>
      <c r="G45" s="1188"/>
      <c r="H45" s="1188"/>
      <c r="I45" s="1188"/>
      <c r="J45" s="1189"/>
      <c r="K45" s="59">
        <v>1423</v>
      </c>
      <c r="L45" s="60">
        <v>1374</v>
      </c>
      <c r="M45" s="60">
        <v>1336</v>
      </c>
      <c r="N45" s="60">
        <v>1355</v>
      </c>
      <c r="O45" s="61">
        <v>1441</v>
      </c>
      <c r="P45" s="48"/>
      <c r="Q45" s="48"/>
      <c r="R45" s="48"/>
      <c r="S45" s="48"/>
      <c r="T45" s="48"/>
      <c r="U45" s="48"/>
    </row>
    <row r="46" spans="1:21" ht="30.75" customHeight="1" x14ac:dyDescent="0.2">
      <c r="A46" s="48"/>
      <c r="B46" s="1184"/>
      <c r="C46" s="1185"/>
      <c r="D46" s="62"/>
      <c r="E46" s="1190" t="s">
        <v>13</v>
      </c>
      <c r="F46" s="1190"/>
      <c r="G46" s="1190"/>
      <c r="H46" s="1190"/>
      <c r="I46" s="1190"/>
      <c r="J46" s="1191"/>
      <c r="K46" s="63" t="s">
        <v>523</v>
      </c>
      <c r="L46" s="64" t="s">
        <v>523</v>
      </c>
      <c r="M46" s="64" t="s">
        <v>523</v>
      </c>
      <c r="N46" s="64" t="s">
        <v>523</v>
      </c>
      <c r="O46" s="65" t="s">
        <v>523</v>
      </c>
      <c r="P46" s="48"/>
      <c r="Q46" s="48"/>
      <c r="R46" s="48"/>
      <c r="S46" s="48"/>
      <c r="T46" s="48"/>
      <c r="U46" s="48"/>
    </row>
    <row r="47" spans="1:21" ht="30.75" customHeight="1" x14ac:dyDescent="0.2">
      <c r="A47" s="48"/>
      <c r="B47" s="1184"/>
      <c r="C47" s="1185"/>
      <c r="D47" s="62"/>
      <c r="E47" s="1190" t="s">
        <v>14</v>
      </c>
      <c r="F47" s="1190"/>
      <c r="G47" s="1190"/>
      <c r="H47" s="1190"/>
      <c r="I47" s="1190"/>
      <c r="J47" s="1191"/>
      <c r="K47" s="63" t="s">
        <v>523</v>
      </c>
      <c r="L47" s="64" t="s">
        <v>523</v>
      </c>
      <c r="M47" s="64" t="s">
        <v>523</v>
      </c>
      <c r="N47" s="64" t="s">
        <v>523</v>
      </c>
      <c r="O47" s="65" t="s">
        <v>523</v>
      </c>
      <c r="P47" s="48"/>
      <c r="Q47" s="48"/>
      <c r="R47" s="48"/>
      <c r="S47" s="48"/>
      <c r="T47" s="48"/>
      <c r="U47" s="48"/>
    </row>
    <row r="48" spans="1:21" ht="30.75" customHeight="1" x14ac:dyDescent="0.2">
      <c r="A48" s="48"/>
      <c r="B48" s="1184"/>
      <c r="C48" s="1185"/>
      <c r="D48" s="62"/>
      <c r="E48" s="1190" t="s">
        <v>15</v>
      </c>
      <c r="F48" s="1190"/>
      <c r="G48" s="1190"/>
      <c r="H48" s="1190"/>
      <c r="I48" s="1190"/>
      <c r="J48" s="1191"/>
      <c r="K48" s="63">
        <v>410</v>
      </c>
      <c r="L48" s="64">
        <v>439</v>
      </c>
      <c r="M48" s="64">
        <v>444</v>
      </c>
      <c r="N48" s="64">
        <v>433</v>
      </c>
      <c r="O48" s="65">
        <v>428</v>
      </c>
      <c r="P48" s="48"/>
      <c r="Q48" s="48"/>
      <c r="R48" s="48"/>
      <c r="S48" s="48"/>
      <c r="T48" s="48"/>
      <c r="U48" s="48"/>
    </row>
    <row r="49" spans="1:21" ht="30.75" customHeight="1" x14ac:dyDescent="0.2">
      <c r="A49" s="48"/>
      <c r="B49" s="1184"/>
      <c r="C49" s="1185"/>
      <c r="D49" s="62"/>
      <c r="E49" s="1190" t="s">
        <v>16</v>
      </c>
      <c r="F49" s="1190"/>
      <c r="G49" s="1190"/>
      <c r="H49" s="1190"/>
      <c r="I49" s="1190"/>
      <c r="J49" s="1191"/>
      <c r="K49" s="63">
        <v>74</v>
      </c>
      <c r="L49" s="64">
        <v>68</v>
      </c>
      <c r="M49" s="64">
        <v>69</v>
      </c>
      <c r="N49" s="64">
        <v>28</v>
      </c>
      <c r="O49" s="65">
        <v>30</v>
      </c>
      <c r="P49" s="48"/>
      <c r="Q49" s="48"/>
      <c r="R49" s="48"/>
      <c r="S49" s="48"/>
      <c r="T49" s="48"/>
      <c r="U49" s="48"/>
    </row>
    <row r="50" spans="1:21" ht="30.75" customHeight="1" x14ac:dyDescent="0.2">
      <c r="A50" s="48"/>
      <c r="B50" s="1184"/>
      <c r="C50" s="1185"/>
      <c r="D50" s="62"/>
      <c r="E50" s="1190" t="s">
        <v>17</v>
      </c>
      <c r="F50" s="1190"/>
      <c r="G50" s="1190"/>
      <c r="H50" s="1190"/>
      <c r="I50" s="1190"/>
      <c r="J50" s="1191"/>
      <c r="K50" s="63">
        <v>1</v>
      </c>
      <c r="L50" s="64">
        <v>0</v>
      </c>
      <c r="M50" s="64">
        <v>0</v>
      </c>
      <c r="N50" s="64" t="s">
        <v>523</v>
      </c>
      <c r="O50" s="65" t="s">
        <v>523</v>
      </c>
      <c r="P50" s="48"/>
      <c r="Q50" s="48"/>
      <c r="R50" s="48"/>
      <c r="S50" s="48"/>
      <c r="T50" s="48"/>
      <c r="U50" s="48"/>
    </row>
    <row r="51" spans="1:21" ht="30.75" customHeight="1" x14ac:dyDescent="0.2">
      <c r="A51" s="48"/>
      <c r="B51" s="1186"/>
      <c r="C51" s="1187"/>
      <c r="D51" s="66"/>
      <c r="E51" s="1190" t="s">
        <v>18</v>
      </c>
      <c r="F51" s="1190"/>
      <c r="G51" s="1190"/>
      <c r="H51" s="1190"/>
      <c r="I51" s="1190"/>
      <c r="J51" s="1191"/>
      <c r="K51" s="63" t="s">
        <v>523</v>
      </c>
      <c r="L51" s="64" t="s">
        <v>523</v>
      </c>
      <c r="M51" s="64" t="s">
        <v>523</v>
      </c>
      <c r="N51" s="64" t="s">
        <v>523</v>
      </c>
      <c r="O51" s="65" t="s">
        <v>523</v>
      </c>
      <c r="P51" s="48"/>
      <c r="Q51" s="48"/>
      <c r="R51" s="48"/>
      <c r="S51" s="48"/>
      <c r="T51" s="48"/>
      <c r="U51" s="48"/>
    </row>
    <row r="52" spans="1:21" ht="30.75" customHeight="1" x14ac:dyDescent="0.2">
      <c r="A52" s="48"/>
      <c r="B52" s="1192" t="s">
        <v>19</v>
      </c>
      <c r="C52" s="1193"/>
      <c r="D52" s="66"/>
      <c r="E52" s="1190" t="s">
        <v>20</v>
      </c>
      <c r="F52" s="1190"/>
      <c r="G52" s="1190"/>
      <c r="H52" s="1190"/>
      <c r="I52" s="1190"/>
      <c r="J52" s="1191"/>
      <c r="K52" s="63">
        <v>1544</v>
      </c>
      <c r="L52" s="64">
        <v>1500</v>
      </c>
      <c r="M52" s="64">
        <v>1447</v>
      </c>
      <c r="N52" s="64">
        <v>1441</v>
      </c>
      <c r="O52" s="65">
        <v>1467</v>
      </c>
      <c r="P52" s="48"/>
      <c r="Q52" s="48"/>
      <c r="R52" s="48"/>
      <c r="S52" s="48"/>
      <c r="T52" s="48"/>
      <c r="U52" s="48"/>
    </row>
    <row r="53" spans="1:21" ht="30.75" customHeight="1" thickBot="1" x14ac:dyDescent="0.25">
      <c r="A53" s="48"/>
      <c r="B53" s="1194" t="s">
        <v>21</v>
      </c>
      <c r="C53" s="1195"/>
      <c r="D53" s="67"/>
      <c r="E53" s="1196" t="s">
        <v>22</v>
      </c>
      <c r="F53" s="1196"/>
      <c r="G53" s="1196"/>
      <c r="H53" s="1196"/>
      <c r="I53" s="1196"/>
      <c r="J53" s="1197"/>
      <c r="K53" s="68">
        <v>364</v>
      </c>
      <c r="L53" s="69">
        <v>381</v>
      </c>
      <c r="M53" s="69">
        <v>402</v>
      </c>
      <c r="N53" s="69">
        <v>375</v>
      </c>
      <c r="O53" s="70">
        <v>432</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5" t="s">
        <v>584</v>
      </c>
      <c r="P55" s="48"/>
      <c r="Q55" s="48"/>
      <c r="R55" s="48"/>
      <c r="S55" s="48"/>
      <c r="T55" s="48"/>
      <c r="U55" s="48"/>
    </row>
    <row r="56" spans="1:21" ht="31.5" customHeight="1" thickBot="1" x14ac:dyDescent="0.3">
      <c r="A56" s="48"/>
      <c r="B56" s="76"/>
      <c r="C56" s="77"/>
      <c r="D56" s="77"/>
      <c r="E56" s="78"/>
      <c r="F56" s="78"/>
      <c r="G56" s="78"/>
      <c r="H56" s="78"/>
      <c r="I56" s="78"/>
      <c r="J56" s="79" t="s">
        <v>2</v>
      </c>
      <c r="K56" s="80" t="s">
        <v>585</v>
      </c>
      <c r="L56" s="81" t="s">
        <v>586</v>
      </c>
      <c r="M56" s="81" t="s">
        <v>587</v>
      </c>
      <c r="N56" s="81" t="s">
        <v>588</v>
      </c>
      <c r="O56" s="82" t="s">
        <v>589</v>
      </c>
      <c r="P56" s="48"/>
      <c r="Q56" s="48"/>
      <c r="R56" s="48"/>
      <c r="S56" s="48"/>
      <c r="T56" s="48"/>
      <c r="U56" s="48"/>
    </row>
    <row r="57" spans="1:21" ht="31.5" customHeight="1" x14ac:dyDescent="0.2">
      <c r="B57" s="1198" t="s">
        <v>25</v>
      </c>
      <c r="C57" s="1199"/>
      <c r="D57" s="1202" t="s">
        <v>26</v>
      </c>
      <c r="E57" s="1203"/>
      <c r="F57" s="1203"/>
      <c r="G57" s="1203"/>
      <c r="H57" s="1203"/>
      <c r="I57" s="1203"/>
      <c r="J57" s="1204"/>
      <c r="K57" s="83"/>
      <c r="L57" s="84"/>
      <c r="M57" s="84"/>
      <c r="N57" s="84"/>
      <c r="O57" s="85"/>
    </row>
    <row r="58" spans="1:21" ht="31.5" customHeight="1" thickBot="1" x14ac:dyDescent="0.25">
      <c r="B58" s="1200"/>
      <c r="C58" s="1201"/>
      <c r="D58" s="1205" t="s">
        <v>27</v>
      </c>
      <c r="E58" s="1206"/>
      <c r="F58" s="1206"/>
      <c r="G58" s="1206"/>
      <c r="H58" s="1206"/>
      <c r="I58" s="1206"/>
      <c r="J58" s="1207"/>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fRyQbd9+1MTJw7Dh5RCTx9fDsLLon2TW7Il8itc8sMuLnqvWXs80b2UCTBP9cYHiiNqpDTe+PuGx26f5AsmIaw==" saltValue="iDSr4LmzRQ30482f7DdXR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3">
      <c r="B40" s="95" t="s">
        <v>10</v>
      </c>
      <c r="C40" s="96"/>
      <c r="D40" s="96"/>
      <c r="E40" s="97"/>
      <c r="F40" s="97"/>
      <c r="G40" s="97"/>
      <c r="H40" s="98" t="s">
        <v>2</v>
      </c>
      <c r="I40" s="99" t="s">
        <v>565</v>
      </c>
      <c r="J40" s="100" t="s">
        <v>566</v>
      </c>
      <c r="K40" s="100" t="s">
        <v>567</v>
      </c>
      <c r="L40" s="100" t="s">
        <v>568</v>
      </c>
      <c r="M40" s="101" t="s">
        <v>569</v>
      </c>
    </row>
    <row r="41" spans="2:13" ht="27.75" customHeight="1" x14ac:dyDescent="0.2">
      <c r="B41" s="1208" t="s">
        <v>30</v>
      </c>
      <c r="C41" s="1209"/>
      <c r="D41" s="102"/>
      <c r="E41" s="1214" t="s">
        <v>31</v>
      </c>
      <c r="F41" s="1214"/>
      <c r="G41" s="1214"/>
      <c r="H41" s="1215"/>
      <c r="I41" s="351">
        <v>13977</v>
      </c>
      <c r="J41" s="352">
        <v>14040</v>
      </c>
      <c r="K41" s="352">
        <v>14466</v>
      </c>
      <c r="L41" s="352">
        <v>16520</v>
      </c>
      <c r="M41" s="353">
        <v>18916</v>
      </c>
    </row>
    <row r="42" spans="2:13" ht="27.75" customHeight="1" x14ac:dyDescent="0.2">
      <c r="B42" s="1210"/>
      <c r="C42" s="1211"/>
      <c r="D42" s="103"/>
      <c r="E42" s="1216" t="s">
        <v>32</v>
      </c>
      <c r="F42" s="1216"/>
      <c r="G42" s="1216"/>
      <c r="H42" s="1217"/>
      <c r="I42" s="354">
        <v>3</v>
      </c>
      <c r="J42" s="355">
        <v>3</v>
      </c>
      <c r="K42" s="355">
        <v>2</v>
      </c>
      <c r="L42" s="355" t="s">
        <v>523</v>
      </c>
      <c r="M42" s="356" t="s">
        <v>523</v>
      </c>
    </row>
    <row r="43" spans="2:13" ht="27.75" customHeight="1" x14ac:dyDescent="0.2">
      <c r="B43" s="1210"/>
      <c r="C43" s="1211"/>
      <c r="D43" s="103"/>
      <c r="E43" s="1216" t="s">
        <v>33</v>
      </c>
      <c r="F43" s="1216"/>
      <c r="G43" s="1216"/>
      <c r="H43" s="1217"/>
      <c r="I43" s="354">
        <v>5976</v>
      </c>
      <c r="J43" s="355">
        <v>6059</v>
      </c>
      <c r="K43" s="355">
        <v>5865</v>
      </c>
      <c r="L43" s="355">
        <v>5689</v>
      </c>
      <c r="M43" s="356">
        <v>5399</v>
      </c>
    </row>
    <row r="44" spans="2:13" ht="27.75" customHeight="1" x14ac:dyDescent="0.2">
      <c r="B44" s="1210"/>
      <c r="C44" s="1211"/>
      <c r="D44" s="103"/>
      <c r="E44" s="1216" t="s">
        <v>34</v>
      </c>
      <c r="F44" s="1216"/>
      <c r="G44" s="1216"/>
      <c r="H44" s="1217"/>
      <c r="I44" s="354">
        <v>221</v>
      </c>
      <c r="J44" s="355">
        <v>168</v>
      </c>
      <c r="K44" s="355">
        <v>134</v>
      </c>
      <c r="L44" s="355">
        <v>117</v>
      </c>
      <c r="M44" s="356">
        <v>170</v>
      </c>
    </row>
    <row r="45" spans="2:13" ht="27.75" customHeight="1" x14ac:dyDescent="0.2">
      <c r="B45" s="1210"/>
      <c r="C45" s="1211"/>
      <c r="D45" s="103"/>
      <c r="E45" s="1216" t="s">
        <v>35</v>
      </c>
      <c r="F45" s="1216"/>
      <c r="G45" s="1216"/>
      <c r="H45" s="1217"/>
      <c r="I45" s="354">
        <v>2917</v>
      </c>
      <c r="J45" s="355">
        <v>2743</v>
      </c>
      <c r="K45" s="355">
        <v>2665</v>
      </c>
      <c r="L45" s="355">
        <v>2711</v>
      </c>
      <c r="M45" s="356">
        <v>2614</v>
      </c>
    </row>
    <row r="46" spans="2:13" ht="27.75" customHeight="1" x14ac:dyDescent="0.2">
      <c r="B46" s="1210"/>
      <c r="C46" s="1211"/>
      <c r="D46" s="104"/>
      <c r="E46" s="1216" t="s">
        <v>36</v>
      </c>
      <c r="F46" s="1216"/>
      <c r="G46" s="1216"/>
      <c r="H46" s="1217"/>
      <c r="I46" s="354">
        <v>13</v>
      </c>
      <c r="J46" s="355">
        <v>9</v>
      </c>
      <c r="K46" s="355">
        <v>11</v>
      </c>
      <c r="L46" s="355">
        <v>16</v>
      </c>
      <c r="M46" s="356">
        <v>4</v>
      </c>
    </row>
    <row r="47" spans="2:13" ht="27.75" customHeight="1" x14ac:dyDescent="0.2">
      <c r="B47" s="1210"/>
      <c r="C47" s="1211"/>
      <c r="D47" s="105"/>
      <c r="E47" s="1218" t="s">
        <v>37</v>
      </c>
      <c r="F47" s="1219"/>
      <c r="G47" s="1219"/>
      <c r="H47" s="1220"/>
      <c r="I47" s="354" t="s">
        <v>523</v>
      </c>
      <c r="J47" s="355" t="s">
        <v>523</v>
      </c>
      <c r="K47" s="355" t="s">
        <v>523</v>
      </c>
      <c r="L47" s="355" t="s">
        <v>523</v>
      </c>
      <c r="M47" s="356" t="s">
        <v>523</v>
      </c>
    </row>
    <row r="48" spans="2:13" ht="27.75" customHeight="1" x14ac:dyDescent="0.2">
      <c r="B48" s="1210"/>
      <c r="C48" s="1211"/>
      <c r="D48" s="103"/>
      <c r="E48" s="1216" t="s">
        <v>38</v>
      </c>
      <c r="F48" s="1216"/>
      <c r="G48" s="1216"/>
      <c r="H48" s="1217"/>
      <c r="I48" s="354" t="s">
        <v>523</v>
      </c>
      <c r="J48" s="355" t="s">
        <v>523</v>
      </c>
      <c r="K48" s="355" t="s">
        <v>523</v>
      </c>
      <c r="L48" s="355" t="s">
        <v>523</v>
      </c>
      <c r="M48" s="356" t="s">
        <v>523</v>
      </c>
    </row>
    <row r="49" spans="2:13" ht="27.75" customHeight="1" x14ac:dyDescent="0.2">
      <c r="B49" s="1212"/>
      <c r="C49" s="1213"/>
      <c r="D49" s="103"/>
      <c r="E49" s="1216" t="s">
        <v>39</v>
      </c>
      <c r="F49" s="1216"/>
      <c r="G49" s="1216"/>
      <c r="H49" s="1217"/>
      <c r="I49" s="354" t="s">
        <v>523</v>
      </c>
      <c r="J49" s="355" t="s">
        <v>523</v>
      </c>
      <c r="K49" s="355" t="s">
        <v>523</v>
      </c>
      <c r="L49" s="355" t="s">
        <v>523</v>
      </c>
      <c r="M49" s="356" t="s">
        <v>523</v>
      </c>
    </row>
    <row r="50" spans="2:13" ht="27.75" customHeight="1" x14ac:dyDescent="0.2">
      <c r="B50" s="1221" t="s">
        <v>40</v>
      </c>
      <c r="C50" s="1222"/>
      <c r="D50" s="106"/>
      <c r="E50" s="1216" t="s">
        <v>41</v>
      </c>
      <c r="F50" s="1216"/>
      <c r="G50" s="1216"/>
      <c r="H50" s="1217"/>
      <c r="I50" s="354">
        <v>14530</v>
      </c>
      <c r="J50" s="355">
        <v>14148</v>
      </c>
      <c r="K50" s="355">
        <v>13608</v>
      </c>
      <c r="L50" s="355">
        <v>13660</v>
      </c>
      <c r="M50" s="356">
        <v>14618</v>
      </c>
    </row>
    <row r="51" spans="2:13" ht="27.75" customHeight="1" x14ac:dyDescent="0.2">
      <c r="B51" s="1210"/>
      <c r="C51" s="1211"/>
      <c r="D51" s="103"/>
      <c r="E51" s="1216" t="s">
        <v>42</v>
      </c>
      <c r="F51" s="1216"/>
      <c r="G51" s="1216"/>
      <c r="H51" s="1217"/>
      <c r="I51" s="354">
        <v>58</v>
      </c>
      <c r="J51" s="355">
        <v>36</v>
      </c>
      <c r="K51" s="355">
        <v>15</v>
      </c>
      <c r="L51" s="355">
        <v>11</v>
      </c>
      <c r="M51" s="356">
        <v>8</v>
      </c>
    </row>
    <row r="52" spans="2:13" ht="27.75" customHeight="1" x14ac:dyDescent="0.2">
      <c r="B52" s="1212"/>
      <c r="C52" s="1213"/>
      <c r="D52" s="103"/>
      <c r="E52" s="1216" t="s">
        <v>43</v>
      </c>
      <c r="F52" s="1216"/>
      <c r="G52" s="1216"/>
      <c r="H52" s="1217"/>
      <c r="I52" s="354">
        <v>16058</v>
      </c>
      <c r="J52" s="355">
        <v>16060</v>
      </c>
      <c r="K52" s="355">
        <v>16064</v>
      </c>
      <c r="L52" s="355">
        <v>17406</v>
      </c>
      <c r="M52" s="356">
        <v>18712</v>
      </c>
    </row>
    <row r="53" spans="2:13" ht="27.75" customHeight="1" thickBot="1" x14ac:dyDescent="0.25">
      <c r="B53" s="1223" t="s">
        <v>44</v>
      </c>
      <c r="C53" s="1224"/>
      <c r="D53" s="107"/>
      <c r="E53" s="1225" t="s">
        <v>45</v>
      </c>
      <c r="F53" s="1225"/>
      <c r="G53" s="1225"/>
      <c r="H53" s="1226"/>
      <c r="I53" s="357">
        <v>-7540</v>
      </c>
      <c r="J53" s="358">
        <v>-7221</v>
      </c>
      <c r="K53" s="358">
        <v>-6545</v>
      </c>
      <c r="L53" s="358">
        <v>-6024</v>
      </c>
      <c r="M53" s="359">
        <v>-6234</v>
      </c>
    </row>
    <row r="54" spans="2:13" ht="27.75" customHeight="1" x14ac:dyDescent="0.25">
      <c r="B54" s="108" t="s">
        <v>46</v>
      </c>
      <c r="C54" s="109"/>
      <c r="D54" s="109"/>
      <c r="E54" s="110"/>
      <c r="F54" s="110"/>
      <c r="G54" s="110"/>
      <c r="H54" s="110"/>
      <c r="I54" s="111"/>
      <c r="J54" s="111"/>
      <c r="K54" s="111"/>
      <c r="L54" s="111"/>
      <c r="M54" s="111"/>
    </row>
    <row r="55" spans="2:13" ht="13" x14ac:dyDescent="0.2"/>
  </sheetData>
  <sheetProtection algorithmName="SHA-512" hashValue="VhDRwzCDHESqpNFsyciW1LldsjWzEVCAezAMi5Nuy14fjGDsyiuZVJutDY/6TIdmpWBEP3lzV4Y2TbTFlG+OCw==" saltValue="pnRp6WigQNLw45gLxfE+V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2" t="s">
        <v>47</v>
      </c>
    </row>
    <row r="54" spans="2:8" ht="29.25" customHeight="1" thickBot="1" x14ac:dyDescent="0.35">
      <c r="B54" s="113" t="s">
        <v>1</v>
      </c>
      <c r="C54" s="114"/>
      <c r="D54" s="114"/>
      <c r="E54" s="115" t="s">
        <v>2</v>
      </c>
      <c r="F54" s="116" t="s">
        <v>567</v>
      </c>
      <c r="G54" s="116" t="s">
        <v>568</v>
      </c>
      <c r="H54" s="117" t="s">
        <v>569</v>
      </c>
    </row>
    <row r="55" spans="2:8" ht="52.5" customHeight="1" x14ac:dyDescent="0.2">
      <c r="B55" s="118"/>
      <c r="C55" s="1235" t="s">
        <v>48</v>
      </c>
      <c r="D55" s="1235"/>
      <c r="E55" s="1236"/>
      <c r="F55" s="119">
        <v>7625</v>
      </c>
      <c r="G55" s="119">
        <v>7590</v>
      </c>
      <c r="H55" s="120">
        <v>8285</v>
      </c>
    </row>
    <row r="56" spans="2:8" ht="52.5" customHeight="1" x14ac:dyDescent="0.2">
      <c r="B56" s="121"/>
      <c r="C56" s="1237" t="s">
        <v>49</v>
      </c>
      <c r="D56" s="1237"/>
      <c r="E56" s="1238"/>
      <c r="F56" s="122">
        <v>506</v>
      </c>
      <c r="G56" s="122">
        <v>506</v>
      </c>
      <c r="H56" s="123">
        <v>730</v>
      </c>
    </row>
    <row r="57" spans="2:8" ht="53.25" customHeight="1" x14ac:dyDescent="0.2">
      <c r="B57" s="121"/>
      <c r="C57" s="1239" t="s">
        <v>50</v>
      </c>
      <c r="D57" s="1239"/>
      <c r="E57" s="1240"/>
      <c r="F57" s="124">
        <v>2394</v>
      </c>
      <c r="G57" s="124">
        <v>2273</v>
      </c>
      <c r="H57" s="125">
        <v>1969</v>
      </c>
    </row>
    <row r="58" spans="2:8" ht="45.75" customHeight="1" x14ac:dyDescent="0.2">
      <c r="B58" s="126"/>
      <c r="C58" s="1227" t="s">
        <v>599</v>
      </c>
      <c r="D58" s="1228"/>
      <c r="E58" s="1229"/>
      <c r="F58" s="127">
        <v>655</v>
      </c>
      <c r="G58" s="127">
        <v>656</v>
      </c>
      <c r="H58" s="128">
        <v>656</v>
      </c>
    </row>
    <row r="59" spans="2:8" ht="45.75" customHeight="1" x14ac:dyDescent="0.2">
      <c r="B59" s="126"/>
      <c r="C59" s="1227" t="s">
        <v>600</v>
      </c>
      <c r="D59" s="1228"/>
      <c r="E59" s="1229"/>
      <c r="F59" s="127">
        <v>380</v>
      </c>
      <c r="G59" s="127">
        <v>379</v>
      </c>
      <c r="H59" s="128">
        <v>380</v>
      </c>
    </row>
    <row r="60" spans="2:8" ht="45.75" customHeight="1" x14ac:dyDescent="0.2">
      <c r="B60" s="126"/>
      <c r="C60" s="1227" t="s">
        <v>601</v>
      </c>
      <c r="D60" s="1228"/>
      <c r="E60" s="1229"/>
      <c r="F60" s="127">
        <v>398</v>
      </c>
      <c r="G60" s="127">
        <v>369</v>
      </c>
      <c r="H60" s="128">
        <v>339</v>
      </c>
    </row>
    <row r="61" spans="2:8" ht="45.75" customHeight="1" x14ac:dyDescent="0.2">
      <c r="B61" s="126"/>
      <c r="C61" s="1227" t="s">
        <v>602</v>
      </c>
      <c r="D61" s="1228"/>
      <c r="E61" s="1229"/>
      <c r="F61" s="127">
        <v>596</v>
      </c>
      <c r="G61" s="127">
        <v>499</v>
      </c>
      <c r="H61" s="128">
        <v>200</v>
      </c>
    </row>
    <row r="62" spans="2:8" ht="45.75" customHeight="1" thickBot="1" x14ac:dyDescent="0.25">
      <c r="B62" s="129"/>
      <c r="C62" s="1230" t="s">
        <v>603</v>
      </c>
      <c r="D62" s="1231"/>
      <c r="E62" s="1232"/>
      <c r="F62" s="130">
        <v>126</v>
      </c>
      <c r="G62" s="130">
        <v>126</v>
      </c>
      <c r="H62" s="131">
        <v>126</v>
      </c>
    </row>
    <row r="63" spans="2:8" ht="52.5" customHeight="1" thickBot="1" x14ac:dyDescent="0.25">
      <c r="B63" s="132"/>
      <c r="C63" s="1233" t="s">
        <v>51</v>
      </c>
      <c r="D63" s="1233"/>
      <c r="E63" s="1234"/>
      <c r="F63" s="133">
        <v>10525</v>
      </c>
      <c r="G63" s="133">
        <v>10369</v>
      </c>
      <c r="H63" s="134">
        <v>10985</v>
      </c>
    </row>
    <row r="64" spans="2:8" ht="13" x14ac:dyDescent="0.2"/>
  </sheetData>
  <sheetProtection algorithmName="SHA-512" hashValue="4geyGshxdzcDXpJ+YR3hmBLxy2AvG34vNYG8zNMDeNOAvqNUFSFLVr8VqZhsygyDO8p+23JkCkPA43j34bGNtg==" saltValue="5UT7aZ+zZZQzpyUTqGMWN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5AEB96-A599-462B-A56E-A410C5DFAE3C}">
  <sheetPr>
    <pageSetUpPr fitToPage="1"/>
  </sheetPr>
  <dimension ref="A1:DE85"/>
  <sheetViews>
    <sheetView showGridLines="0" zoomScale="85" zoomScaleNormal="85" zoomScaleSheetLayoutView="55" workbookViewId="0">
      <selection activeCell="DD33" sqref="DD33"/>
    </sheetView>
  </sheetViews>
  <sheetFormatPr defaultColWidth="0" defaultRowHeight="13.5" customHeight="1" zeroHeight="1" x14ac:dyDescent="0.2"/>
  <cols>
    <col min="1" max="1" width="6.36328125" style="1243" customWidth="1"/>
    <col min="2" max="107" width="2.453125" style="1243" customWidth="1"/>
    <col min="108" max="108" width="6.08984375" style="1250" customWidth="1"/>
    <col min="109" max="109" width="5.90625" style="1249" customWidth="1"/>
    <col min="110" max="16384" width="8.6328125" style="1243" hidden="1"/>
  </cols>
  <sheetData>
    <row r="1" spans="1:109" ht="42.75" customHeight="1" x14ac:dyDescent="0.2">
      <c r="A1" s="1241"/>
      <c r="B1" s="1242"/>
      <c r="DD1" s="1243"/>
      <c r="DE1" s="1243"/>
    </row>
    <row r="2" spans="1:109" ht="25.5" customHeight="1" x14ac:dyDescent="0.2">
      <c r="A2" s="1244"/>
      <c r="C2" s="1244"/>
      <c r="O2" s="1244"/>
      <c r="P2" s="1244"/>
      <c r="Q2" s="1244"/>
      <c r="R2" s="1244"/>
      <c r="S2" s="1244"/>
      <c r="T2" s="1244"/>
      <c r="U2" s="1244"/>
      <c r="V2" s="1244"/>
      <c r="W2" s="1244"/>
      <c r="X2" s="1244"/>
      <c r="Y2" s="1244"/>
      <c r="Z2" s="1244"/>
      <c r="AA2" s="1244"/>
      <c r="AB2" s="1244"/>
      <c r="AC2" s="1244"/>
      <c r="AD2" s="1244"/>
      <c r="AE2" s="1244"/>
      <c r="AF2" s="1244"/>
      <c r="AG2" s="1244"/>
      <c r="AH2" s="1244"/>
      <c r="AI2" s="1244"/>
      <c r="AU2" s="1244"/>
      <c r="BG2" s="1244"/>
      <c r="BS2" s="1244"/>
      <c r="CE2" s="1244"/>
      <c r="CQ2" s="1244"/>
      <c r="DD2" s="1243"/>
      <c r="DE2" s="1243"/>
    </row>
    <row r="3" spans="1:109" ht="25.5" customHeight="1" x14ac:dyDescent="0.2">
      <c r="A3" s="1244"/>
      <c r="C3" s="1244"/>
      <c r="O3" s="1244"/>
      <c r="P3" s="1244"/>
      <c r="Q3" s="1244"/>
      <c r="R3" s="1244"/>
      <c r="S3" s="1244"/>
      <c r="T3" s="1244"/>
      <c r="U3" s="1244"/>
      <c r="V3" s="1244"/>
      <c r="W3" s="1244"/>
      <c r="X3" s="1244"/>
      <c r="Y3" s="1244"/>
      <c r="Z3" s="1244"/>
      <c r="AA3" s="1244"/>
      <c r="AB3" s="1244"/>
      <c r="AC3" s="1244"/>
      <c r="AD3" s="1244"/>
      <c r="AE3" s="1244"/>
      <c r="AF3" s="1244"/>
      <c r="AG3" s="1244"/>
      <c r="AH3" s="1244"/>
      <c r="AI3" s="1244"/>
      <c r="AU3" s="1244"/>
      <c r="BG3" s="1244"/>
      <c r="BS3" s="1244"/>
      <c r="CE3" s="1244"/>
      <c r="CQ3" s="1244"/>
      <c r="DD3" s="1243"/>
      <c r="DE3" s="1243"/>
    </row>
    <row r="4" spans="1:109" s="255" customFormat="1" ht="13" x14ac:dyDescent="0.2">
      <c r="A4" s="1244"/>
      <c r="B4" s="1244"/>
      <c r="C4" s="1244"/>
      <c r="D4" s="1244"/>
      <c r="E4" s="1244"/>
      <c r="F4" s="1244"/>
      <c r="G4" s="1244"/>
      <c r="H4" s="1244"/>
      <c r="I4" s="1244"/>
      <c r="J4" s="1244"/>
      <c r="K4" s="1244"/>
      <c r="L4" s="1244"/>
      <c r="M4" s="1244"/>
      <c r="N4" s="1244"/>
      <c r="O4" s="1244"/>
      <c r="P4" s="1244"/>
      <c r="Q4" s="1244"/>
      <c r="R4" s="1244"/>
      <c r="S4" s="1244"/>
      <c r="T4" s="1244"/>
      <c r="U4" s="1244"/>
      <c r="V4" s="1244"/>
      <c r="W4" s="1244"/>
      <c r="X4" s="1244"/>
      <c r="Y4" s="1244"/>
      <c r="Z4" s="1244"/>
      <c r="AA4" s="1244"/>
      <c r="AB4" s="1244"/>
      <c r="AC4" s="1244"/>
      <c r="AD4" s="1244"/>
      <c r="AE4" s="1244"/>
      <c r="AF4" s="1244"/>
      <c r="AG4" s="1244"/>
      <c r="AH4" s="1244"/>
      <c r="AI4" s="1244"/>
      <c r="AJ4" s="1244"/>
      <c r="AK4" s="1244"/>
      <c r="AL4" s="1244"/>
      <c r="AM4" s="1244"/>
      <c r="AN4" s="1244"/>
      <c r="AO4" s="1244"/>
      <c r="AP4" s="1244"/>
      <c r="AQ4" s="1244"/>
      <c r="AR4" s="1244"/>
      <c r="AS4" s="1244"/>
      <c r="AT4" s="1244"/>
      <c r="AU4" s="1244"/>
      <c r="AV4" s="1244"/>
      <c r="AW4" s="1244"/>
      <c r="AX4" s="1244"/>
      <c r="AY4" s="1244"/>
      <c r="AZ4" s="1244"/>
      <c r="BA4" s="1244"/>
      <c r="BB4" s="1244"/>
      <c r="BC4" s="1244"/>
      <c r="BD4" s="1244"/>
      <c r="BE4" s="1244"/>
      <c r="BF4" s="1244"/>
      <c r="BG4" s="1244"/>
      <c r="BH4" s="1244"/>
      <c r="BI4" s="1244"/>
      <c r="BJ4" s="1244"/>
      <c r="BK4" s="1244"/>
      <c r="BL4" s="1244"/>
      <c r="BM4" s="1244"/>
      <c r="BN4" s="1244"/>
      <c r="BO4" s="1244"/>
      <c r="BP4" s="1244"/>
      <c r="BQ4" s="1244"/>
      <c r="BR4" s="1244"/>
      <c r="BS4" s="1244"/>
      <c r="BT4" s="1244"/>
      <c r="BU4" s="1244"/>
      <c r="BV4" s="1244"/>
      <c r="BW4" s="1244"/>
      <c r="BX4" s="1244"/>
      <c r="BY4" s="1244"/>
      <c r="BZ4" s="1244"/>
      <c r="CA4" s="1244"/>
      <c r="CB4" s="1244"/>
      <c r="CC4" s="1244"/>
      <c r="CD4" s="1244"/>
      <c r="CE4" s="1244"/>
      <c r="CF4" s="1244"/>
      <c r="CG4" s="1244"/>
      <c r="CH4" s="1244"/>
      <c r="CI4" s="1244"/>
      <c r="CJ4" s="1244"/>
      <c r="CK4" s="1244"/>
      <c r="CL4" s="1244"/>
      <c r="CM4" s="1244"/>
      <c r="CN4" s="1244"/>
      <c r="CO4" s="1244"/>
      <c r="CP4" s="1244"/>
      <c r="CQ4" s="1244"/>
      <c r="CR4" s="1244"/>
      <c r="CS4" s="1244"/>
      <c r="CT4" s="1244"/>
      <c r="CU4" s="1244"/>
      <c r="CV4" s="1244"/>
      <c r="CW4" s="1244"/>
      <c r="CX4" s="1244"/>
      <c r="CY4" s="1244"/>
      <c r="CZ4" s="1244"/>
      <c r="DA4" s="1244"/>
      <c r="DB4" s="1244"/>
      <c r="DC4" s="1244"/>
      <c r="DD4" s="1244"/>
      <c r="DE4" s="1244"/>
    </row>
    <row r="5" spans="1:109" s="255" customFormat="1" ht="13" x14ac:dyDescent="0.2">
      <c r="A5" s="1244"/>
      <c r="B5" s="1244"/>
      <c r="C5" s="1244"/>
      <c r="D5" s="1244"/>
      <c r="E5" s="1244"/>
      <c r="F5" s="1244"/>
      <c r="G5" s="1244"/>
      <c r="H5" s="1244"/>
      <c r="I5" s="1244"/>
      <c r="J5" s="1244"/>
      <c r="K5" s="1244"/>
      <c r="L5" s="1244"/>
      <c r="M5" s="1244"/>
      <c r="N5" s="1244"/>
      <c r="O5" s="1244"/>
      <c r="P5" s="1244"/>
      <c r="Q5" s="1244"/>
      <c r="R5" s="1244"/>
      <c r="S5" s="1244"/>
      <c r="T5" s="1244"/>
      <c r="U5" s="1244"/>
      <c r="V5" s="1244"/>
      <c r="W5" s="1244"/>
      <c r="X5" s="1244"/>
      <c r="Y5" s="1244"/>
      <c r="Z5" s="1244"/>
      <c r="AA5" s="1244"/>
      <c r="AB5" s="1244"/>
      <c r="AC5" s="1244"/>
      <c r="AD5" s="1244"/>
      <c r="AE5" s="1244"/>
      <c r="AF5" s="1244"/>
      <c r="AG5" s="1244"/>
      <c r="AH5" s="1244"/>
      <c r="AI5" s="1244"/>
      <c r="AJ5" s="1244"/>
      <c r="AK5" s="1244"/>
      <c r="AL5" s="1244"/>
      <c r="AM5" s="1244"/>
      <c r="AN5" s="1244"/>
      <c r="AO5" s="1244"/>
      <c r="AP5" s="1244"/>
      <c r="AQ5" s="1244"/>
      <c r="AR5" s="1244"/>
      <c r="AS5" s="1244"/>
      <c r="AT5" s="1244"/>
      <c r="AU5" s="1244"/>
      <c r="AV5" s="1244"/>
      <c r="AW5" s="1244"/>
      <c r="AX5" s="1244"/>
      <c r="AY5" s="1244"/>
      <c r="AZ5" s="1244"/>
      <c r="BA5" s="1244"/>
      <c r="BB5" s="1244"/>
      <c r="BC5" s="1244"/>
      <c r="BD5" s="1244"/>
      <c r="BE5" s="1244"/>
      <c r="BF5" s="1244"/>
      <c r="BG5" s="1244"/>
      <c r="BH5" s="1244"/>
      <c r="BI5" s="1244"/>
      <c r="BJ5" s="1244"/>
      <c r="BK5" s="1244"/>
      <c r="BL5" s="1244"/>
      <c r="BM5" s="1244"/>
      <c r="BN5" s="1244"/>
      <c r="BO5" s="1244"/>
      <c r="BP5" s="1244"/>
      <c r="BQ5" s="1244"/>
      <c r="BR5" s="1244"/>
      <c r="BS5" s="1244"/>
      <c r="BT5" s="1244"/>
      <c r="BU5" s="1244"/>
      <c r="BV5" s="1244"/>
      <c r="BW5" s="1244"/>
      <c r="BX5" s="1244"/>
      <c r="BY5" s="1244"/>
      <c r="BZ5" s="1244"/>
      <c r="CA5" s="1244"/>
      <c r="CB5" s="1244"/>
      <c r="CC5" s="1244"/>
      <c r="CD5" s="1244"/>
      <c r="CE5" s="1244"/>
      <c r="CF5" s="1244"/>
      <c r="CG5" s="1244"/>
      <c r="CH5" s="1244"/>
      <c r="CI5" s="1244"/>
      <c r="CJ5" s="1244"/>
      <c r="CK5" s="1244"/>
      <c r="CL5" s="1244"/>
      <c r="CM5" s="1244"/>
      <c r="CN5" s="1244"/>
      <c r="CO5" s="1244"/>
      <c r="CP5" s="1244"/>
      <c r="CQ5" s="1244"/>
      <c r="CR5" s="1244"/>
      <c r="CS5" s="1244"/>
      <c r="CT5" s="1244"/>
      <c r="CU5" s="1244"/>
      <c r="CV5" s="1244"/>
      <c r="CW5" s="1244"/>
      <c r="CX5" s="1244"/>
      <c r="CY5" s="1244"/>
      <c r="CZ5" s="1244"/>
      <c r="DA5" s="1244"/>
      <c r="DB5" s="1244"/>
      <c r="DC5" s="1244"/>
      <c r="DD5" s="1244"/>
      <c r="DE5" s="1244"/>
    </row>
    <row r="6" spans="1:109" s="255" customFormat="1" ht="13" x14ac:dyDescent="0.2">
      <c r="A6" s="1244"/>
      <c r="B6" s="1244"/>
      <c r="C6" s="1244"/>
      <c r="D6" s="1244"/>
      <c r="E6" s="1244"/>
      <c r="F6" s="1244"/>
      <c r="G6" s="1244"/>
      <c r="H6" s="1244"/>
      <c r="I6" s="1244"/>
      <c r="J6" s="1244"/>
      <c r="K6" s="1244"/>
      <c r="L6" s="1244"/>
      <c r="M6" s="1244"/>
      <c r="N6" s="1244"/>
      <c r="O6" s="1244"/>
      <c r="P6" s="1244"/>
      <c r="Q6" s="1244"/>
      <c r="R6" s="1244"/>
      <c r="S6" s="1244"/>
      <c r="T6" s="1244"/>
      <c r="U6" s="1244"/>
      <c r="V6" s="1244"/>
      <c r="W6" s="1244"/>
      <c r="X6" s="1244"/>
      <c r="Y6" s="1244"/>
      <c r="Z6" s="1244"/>
      <c r="AA6" s="1244"/>
      <c r="AB6" s="1244"/>
      <c r="AC6" s="1244"/>
      <c r="AD6" s="1244"/>
      <c r="AE6" s="1244"/>
      <c r="AF6" s="1244"/>
      <c r="AG6" s="1244"/>
      <c r="AH6" s="1244"/>
      <c r="AI6" s="1244"/>
      <c r="AJ6" s="1244"/>
      <c r="AK6" s="1244"/>
      <c r="AL6" s="1244"/>
      <c r="AM6" s="1244"/>
      <c r="AN6" s="1244"/>
      <c r="AO6" s="1244"/>
      <c r="AP6" s="1244"/>
      <c r="AQ6" s="1244"/>
      <c r="AR6" s="1244"/>
      <c r="AS6" s="1244"/>
      <c r="AT6" s="1244"/>
      <c r="AU6" s="1244"/>
      <c r="AV6" s="1244"/>
      <c r="AW6" s="1244"/>
      <c r="AX6" s="1244"/>
      <c r="AY6" s="1244"/>
      <c r="AZ6" s="1244"/>
      <c r="BA6" s="1244"/>
      <c r="BB6" s="1244"/>
      <c r="BC6" s="1244"/>
      <c r="BD6" s="1244"/>
      <c r="BE6" s="1244"/>
      <c r="BF6" s="1244"/>
      <c r="BG6" s="1244"/>
      <c r="BH6" s="1244"/>
      <c r="BI6" s="1244"/>
      <c r="BJ6" s="1244"/>
      <c r="BK6" s="1244"/>
      <c r="BL6" s="1244"/>
      <c r="BM6" s="1244"/>
      <c r="BN6" s="1244"/>
      <c r="BO6" s="1244"/>
      <c r="BP6" s="1244"/>
      <c r="BQ6" s="1244"/>
      <c r="BR6" s="1244"/>
      <c r="BS6" s="1244"/>
      <c r="BT6" s="1244"/>
      <c r="BU6" s="1244"/>
      <c r="BV6" s="1244"/>
      <c r="BW6" s="1244"/>
      <c r="BX6" s="1244"/>
      <c r="BY6" s="1244"/>
      <c r="BZ6" s="1244"/>
      <c r="CA6" s="1244"/>
      <c r="CB6" s="1244"/>
      <c r="CC6" s="1244"/>
      <c r="CD6" s="1244"/>
      <c r="CE6" s="1244"/>
      <c r="CF6" s="1244"/>
      <c r="CG6" s="1244"/>
      <c r="CH6" s="1244"/>
      <c r="CI6" s="1244"/>
      <c r="CJ6" s="1244"/>
      <c r="CK6" s="1244"/>
      <c r="CL6" s="1244"/>
      <c r="CM6" s="1244"/>
      <c r="CN6" s="1244"/>
      <c r="CO6" s="1244"/>
      <c r="CP6" s="1244"/>
      <c r="CQ6" s="1244"/>
      <c r="CR6" s="1244"/>
      <c r="CS6" s="1244"/>
      <c r="CT6" s="1244"/>
      <c r="CU6" s="1244"/>
      <c r="CV6" s="1244"/>
      <c r="CW6" s="1244"/>
      <c r="CX6" s="1244"/>
      <c r="CY6" s="1244"/>
      <c r="CZ6" s="1244"/>
      <c r="DA6" s="1244"/>
      <c r="DB6" s="1244"/>
      <c r="DC6" s="1244"/>
      <c r="DD6" s="1244"/>
      <c r="DE6" s="1244"/>
    </row>
    <row r="7" spans="1:109" s="255" customFormat="1" ht="13" x14ac:dyDescent="0.2">
      <c r="A7" s="1244"/>
      <c r="B7" s="1244"/>
      <c r="C7" s="1244"/>
      <c r="D7" s="1244"/>
      <c r="E7" s="1244"/>
      <c r="F7" s="1244"/>
      <c r="G7" s="1244"/>
      <c r="H7" s="1244"/>
      <c r="I7" s="1244"/>
      <c r="J7" s="1244"/>
      <c r="K7" s="1244"/>
      <c r="L7" s="1244"/>
      <c r="M7" s="1244"/>
      <c r="N7" s="1244"/>
      <c r="O7" s="1244"/>
      <c r="P7" s="1244"/>
      <c r="Q7" s="1244"/>
      <c r="R7" s="1244"/>
      <c r="S7" s="1244"/>
      <c r="T7" s="1244"/>
      <c r="U7" s="1244"/>
      <c r="V7" s="1244"/>
      <c r="W7" s="1244"/>
      <c r="X7" s="1244"/>
      <c r="Y7" s="1244"/>
      <c r="Z7" s="1244"/>
      <c r="AA7" s="1244"/>
      <c r="AB7" s="1244"/>
      <c r="AC7" s="1244"/>
      <c r="AD7" s="1244"/>
      <c r="AE7" s="1244"/>
      <c r="AF7" s="1244"/>
      <c r="AG7" s="1244"/>
      <c r="AH7" s="1244"/>
      <c r="AI7" s="1244"/>
      <c r="AJ7" s="1244"/>
      <c r="AK7" s="1244"/>
      <c r="AL7" s="1244"/>
      <c r="AM7" s="1244"/>
      <c r="AN7" s="1244"/>
      <c r="AO7" s="1244"/>
      <c r="AP7" s="1244"/>
      <c r="AQ7" s="1244"/>
      <c r="AR7" s="1244"/>
      <c r="AS7" s="1244"/>
      <c r="AT7" s="1244"/>
      <c r="AU7" s="1244"/>
      <c r="AV7" s="1244"/>
      <c r="AW7" s="1244"/>
      <c r="AX7" s="1244"/>
      <c r="AY7" s="1244"/>
      <c r="AZ7" s="1244"/>
      <c r="BA7" s="1244"/>
      <c r="BB7" s="1244"/>
      <c r="BC7" s="1244"/>
      <c r="BD7" s="1244"/>
      <c r="BE7" s="1244"/>
      <c r="BF7" s="1244"/>
      <c r="BG7" s="1244"/>
      <c r="BH7" s="1244"/>
      <c r="BI7" s="1244"/>
      <c r="BJ7" s="1244"/>
      <c r="BK7" s="1244"/>
      <c r="BL7" s="1244"/>
      <c r="BM7" s="1244"/>
      <c r="BN7" s="1244"/>
      <c r="BO7" s="1244"/>
      <c r="BP7" s="1244"/>
      <c r="BQ7" s="1244"/>
      <c r="BR7" s="1244"/>
      <c r="BS7" s="1244"/>
      <c r="BT7" s="1244"/>
      <c r="BU7" s="1244"/>
      <c r="BV7" s="1244"/>
      <c r="BW7" s="1244"/>
      <c r="BX7" s="1244"/>
      <c r="BY7" s="1244"/>
      <c r="BZ7" s="1244"/>
      <c r="CA7" s="1244"/>
      <c r="CB7" s="1244"/>
      <c r="CC7" s="1244"/>
      <c r="CD7" s="1244"/>
      <c r="CE7" s="1244"/>
      <c r="CF7" s="1244"/>
      <c r="CG7" s="1244"/>
      <c r="CH7" s="1244"/>
      <c r="CI7" s="1244"/>
      <c r="CJ7" s="1244"/>
      <c r="CK7" s="1244"/>
      <c r="CL7" s="1244"/>
      <c r="CM7" s="1244"/>
      <c r="CN7" s="1244"/>
      <c r="CO7" s="1244"/>
      <c r="CP7" s="1244"/>
      <c r="CQ7" s="1244"/>
      <c r="CR7" s="1244"/>
      <c r="CS7" s="1244"/>
      <c r="CT7" s="1244"/>
      <c r="CU7" s="1244"/>
      <c r="CV7" s="1244"/>
      <c r="CW7" s="1244"/>
      <c r="CX7" s="1244"/>
      <c r="CY7" s="1244"/>
      <c r="CZ7" s="1244"/>
      <c r="DA7" s="1244"/>
      <c r="DB7" s="1244"/>
      <c r="DC7" s="1244"/>
      <c r="DD7" s="1244"/>
      <c r="DE7" s="1244"/>
    </row>
    <row r="8" spans="1:109" s="255" customFormat="1" ht="13" x14ac:dyDescent="0.2">
      <c r="A8" s="1244"/>
      <c r="B8" s="1244"/>
      <c r="C8" s="1244"/>
      <c r="D8" s="1244"/>
      <c r="E8" s="1244"/>
      <c r="F8" s="1244"/>
      <c r="G8" s="1244"/>
      <c r="H8" s="1244"/>
      <c r="I8" s="1244"/>
      <c r="J8" s="1244"/>
      <c r="K8" s="1244"/>
      <c r="L8" s="1244"/>
      <c r="M8" s="1244"/>
      <c r="N8" s="1244"/>
      <c r="O8" s="1244"/>
      <c r="P8" s="1244"/>
      <c r="Q8" s="1244"/>
      <c r="R8" s="1244"/>
      <c r="S8" s="1244"/>
      <c r="T8" s="1244"/>
      <c r="U8" s="1244"/>
      <c r="V8" s="1244"/>
      <c r="W8" s="1244"/>
      <c r="X8" s="1244"/>
      <c r="Y8" s="1244"/>
      <c r="Z8" s="1244"/>
      <c r="AA8" s="1244"/>
      <c r="AB8" s="1244"/>
      <c r="AC8" s="1244"/>
      <c r="AD8" s="1244"/>
      <c r="AE8" s="1244"/>
      <c r="AF8" s="1244"/>
      <c r="AG8" s="1244"/>
      <c r="AH8" s="1244"/>
      <c r="AI8" s="1244"/>
      <c r="AJ8" s="1244"/>
      <c r="AK8" s="1244"/>
      <c r="AL8" s="1244"/>
      <c r="AM8" s="1244"/>
      <c r="AN8" s="1244"/>
      <c r="AO8" s="1244"/>
      <c r="AP8" s="1244"/>
      <c r="AQ8" s="1244"/>
      <c r="AR8" s="1244"/>
      <c r="AS8" s="1244"/>
      <c r="AT8" s="1244"/>
      <c r="AU8" s="1244"/>
      <c r="AV8" s="1244"/>
      <c r="AW8" s="1244"/>
      <c r="AX8" s="1244"/>
      <c r="AY8" s="1244"/>
      <c r="AZ8" s="1244"/>
      <c r="BA8" s="1244"/>
      <c r="BB8" s="1244"/>
      <c r="BC8" s="1244"/>
      <c r="BD8" s="1244"/>
      <c r="BE8" s="1244"/>
      <c r="BF8" s="1244"/>
      <c r="BG8" s="1244"/>
      <c r="BH8" s="1244"/>
      <c r="BI8" s="1244"/>
      <c r="BJ8" s="1244"/>
      <c r="BK8" s="1244"/>
      <c r="BL8" s="1244"/>
      <c r="BM8" s="1244"/>
      <c r="BN8" s="1244"/>
      <c r="BO8" s="1244"/>
      <c r="BP8" s="1244"/>
      <c r="BQ8" s="1244"/>
      <c r="BR8" s="1244"/>
      <c r="BS8" s="1244"/>
      <c r="BT8" s="1244"/>
      <c r="BU8" s="1244"/>
      <c r="BV8" s="1244"/>
      <c r="BW8" s="1244"/>
      <c r="BX8" s="1244"/>
      <c r="BY8" s="1244"/>
      <c r="BZ8" s="1244"/>
      <c r="CA8" s="1244"/>
      <c r="CB8" s="1244"/>
      <c r="CC8" s="1244"/>
      <c r="CD8" s="1244"/>
      <c r="CE8" s="1244"/>
      <c r="CF8" s="1244"/>
      <c r="CG8" s="1244"/>
      <c r="CH8" s="1244"/>
      <c r="CI8" s="1244"/>
      <c r="CJ8" s="1244"/>
      <c r="CK8" s="1244"/>
      <c r="CL8" s="1244"/>
      <c r="CM8" s="1244"/>
      <c r="CN8" s="1244"/>
      <c r="CO8" s="1244"/>
      <c r="CP8" s="1244"/>
      <c r="CQ8" s="1244"/>
      <c r="CR8" s="1244"/>
      <c r="CS8" s="1244"/>
      <c r="CT8" s="1244"/>
      <c r="CU8" s="1244"/>
      <c r="CV8" s="1244"/>
      <c r="CW8" s="1244"/>
      <c r="CX8" s="1244"/>
      <c r="CY8" s="1244"/>
      <c r="CZ8" s="1244"/>
      <c r="DA8" s="1244"/>
      <c r="DB8" s="1244"/>
      <c r="DC8" s="1244"/>
      <c r="DD8" s="1244"/>
      <c r="DE8" s="1244"/>
    </row>
    <row r="9" spans="1:109" s="255" customFormat="1" ht="13" x14ac:dyDescent="0.2">
      <c r="A9" s="1244"/>
      <c r="B9" s="1244"/>
      <c r="C9" s="1244"/>
      <c r="D9" s="1244"/>
      <c r="E9" s="1244"/>
      <c r="F9" s="1244"/>
      <c r="G9" s="1244"/>
      <c r="H9" s="1244"/>
      <c r="I9" s="1244"/>
      <c r="J9" s="1244"/>
      <c r="K9" s="1244"/>
      <c r="L9" s="1244"/>
      <c r="M9" s="1244"/>
      <c r="N9" s="1244"/>
      <c r="O9" s="1244"/>
      <c r="P9" s="1244"/>
      <c r="Q9" s="1244"/>
      <c r="R9" s="1244"/>
      <c r="S9" s="1244"/>
      <c r="T9" s="1244"/>
      <c r="U9" s="1244"/>
      <c r="V9" s="1244"/>
      <c r="W9" s="1244"/>
      <c r="X9" s="1244"/>
      <c r="Y9" s="1244"/>
      <c r="Z9" s="1244"/>
      <c r="AA9" s="1244"/>
      <c r="AB9" s="1244"/>
      <c r="AC9" s="1244"/>
      <c r="AD9" s="1244"/>
      <c r="AE9" s="1244"/>
      <c r="AF9" s="1244"/>
      <c r="AG9" s="1244"/>
      <c r="AH9" s="1244"/>
      <c r="AI9" s="1244"/>
      <c r="AJ9" s="1244"/>
      <c r="AK9" s="1244"/>
      <c r="AL9" s="1244"/>
      <c r="AM9" s="1244"/>
      <c r="AN9" s="1244"/>
      <c r="AO9" s="1244"/>
      <c r="AP9" s="1244"/>
      <c r="AQ9" s="1244"/>
      <c r="AR9" s="1244"/>
      <c r="AS9" s="1244"/>
      <c r="AT9" s="1244"/>
      <c r="AU9" s="1244"/>
      <c r="AV9" s="1244"/>
      <c r="AW9" s="1244"/>
      <c r="AX9" s="1244"/>
      <c r="AY9" s="1244"/>
      <c r="AZ9" s="1244"/>
      <c r="BA9" s="1244"/>
      <c r="BB9" s="1244"/>
      <c r="BC9" s="1244"/>
      <c r="BD9" s="1244"/>
      <c r="BE9" s="1244"/>
      <c r="BF9" s="1244"/>
      <c r="BG9" s="1244"/>
      <c r="BH9" s="1244"/>
      <c r="BI9" s="1244"/>
      <c r="BJ9" s="1244"/>
      <c r="BK9" s="1244"/>
      <c r="BL9" s="1244"/>
      <c r="BM9" s="1244"/>
      <c r="BN9" s="1244"/>
      <c r="BO9" s="1244"/>
      <c r="BP9" s="1244"/>
      <c r="BQ9" s="1244"/>
      <c r="BR9" s="1244"/>
      <c r="BS9" s="1244"/>
      <c r="BT9" s="1244"/>
      <c r="BU9" s="1244"/>
      <c r="BV9" s="1244"/>
      <c r="BW9" s="1244"/>
      <c r="BX9" s="1244"/>
      <c r="BY9" s="1244"/>
      <c r="BZ9" s="1244"/>
      <c r="CA9" s="1244"/>
      <c r="CB9" s="1244"/>
      <c r="CC9" s="1244"/>
      <c r="CD9" s="1244"/>
      <c r="CE9" s="1244"/>
      <c r="CF9" s="1244"/>
      <c r="CG9" s="1244"/>
      <c r="CH9" s="1244"/>
      <c r="CI9" s="1244"/>
      <c r="CJ9" s="1244"/>
      <c r="CK9" s="1244"/>
      <c r="CL9" s="1244"/>
      <c r="CM9" s="1244"/>
      <c r="CN9" s="1244"/>
      <c r="CO9" s="1244"/>
      <c r="CP9" s="1244"/>
      <c r="CQ9" s="1244"/>
      <c r="CR9" s="1244"/>
      <c r="CS9" s="1244"/>
      <c r="CT9" s="1244"/>
      <c r="CU9" s="1244"/>
      <c r="CV9" s="1244"/>
      <c r="CW9" s="1244"/>
      <c r="CX9" s="1244"/>
      <c r="CY9" s="1244"/>
      <c r="CZ9" s="1244"/>
      <c r="DA9" s="1244"/>
      <c r="DB9" s="1244"/>
      <c r="DC9" s="1244"/>
      <c r="DD9" s="1244"/>
      <c r="DE9" s="1244"/>
    </row>
    <row r="10" spans="1:109" s="255" customFormat="1" ht="13" x14ac:dyDescent="0.2">
      <c r="A10" s="1244"/>
      <c r="B10" s="1244"/>
      <c r="C10" s="1244"/>
      <c r="D10" s="1244"/>
      <c r="E10" s="1244"/>
      <c r="F10" s="1244"/>
      <c r="G10" s="1244"/>
      <c r="H10" s="1244"/>
      <c r="I10" s="1244"/>
      <c r="J10" s="1244"/>
      <c r="K10" s="1244"/>
      <c r="L10" s="1244"/>
      <c r="M10" s="1244"/>
      <c r="N10" s="1244"/>
      <c r="O10" s="1244"/>
      <c r="P10" s="1244"/>
      <c r="Q10" s="1244"/>
      <c r="R10" s="1244"/>
      <c r="S10" s="1244"/>
      <c r="T10" s="1244"/>
      <c r="U10" s="1244"/>
      <c r="V10" s="1244"/>
      <c r="W10" s="1244"/>
      <c r="X10" s="1244"/>
      <c r="Y10" s="1244"/>
      <c r="Z10" s="1244"/>
      <c r="AA10" s="1244"/>
      <c r="AB10" s="1244"/>
      <c r="AC10" s="1244"/>
      <c r="AD10" s="1244"/>
      <c r="AE10" s="1244"/>
      <c r="AF10" s="1244"/>
      <c r="AG10" s="1244"/>
      <c r="AH10" s="1244"/>
      <c r="AI10" s="1244"/>
      <c r="AJ10" s="1244"/>
      <c r="AK10" s="1244"/>
      <c r="AL10" s="1244"/>
      <c r="AM10" s="1244"/>
      <c r="AN10" s="1244"/>
      <c r="AO10" s="1244"/>
      <c r="AP10" s="1244"/>
      <c r="AQ10" s="1244"/>
      <c r="AR10" s="1244"/>
      <c r="AS10" s="1244"/>
      <c r="AT10" s="1244"/>
      <c r="AU10" s="1244"/>
      <c r="AV10" s="1244"/>
      <c r="AW10" s="1244"/>
      <c r="AX10" s="1244"/>
      <c r="AY10" s="1244"/>
      <c r="AZ10" s="1244"/>
      <c r="BA10" s="1244"/>
      <c r="BB10" s="1244"/>
      <c r="BC10" s="1244"/>
      <c r="BD10" s="1244"/>
      <c r="BE10" s="1244"/>
      <c r="BF10" s="1244"/>
      <c r="BG10" s="1244"/>
      <c r="BH10" s="1244"/>
      <c r="BI10" s="1244"/>
      <c r="BJ10" s="1244"/>
      <c r="BK10" s="1244"/>
      <c r="BL10" s="1244"/>
      <c r="BM10" s="1244"/>
      <c r="BN10" s="1244"/>
      <c r="BO10" s="1244"/>
      <c r="BP10" s="1244"/>
      <c r="BQ10" s="1244"/>
      <c r="BR10" s="1244"/>
      <c r="BS10" s="1244"/>
      <c r="BT10" s="1244"/>
      <c r="BU10" s="1244"/>
      <c r="BV10" s="1244"/>
      <c r="BW10" s="1244"/>
      <c r="BX10" s="1244"/>
      <c r="BY10" s="1244"/>
      <c r="BZ10" s="1244"/>
      <c r="CA10" s="1244"/>
      <c r="CB10" s="1244"/>
      <c r="CC10" s="1244"/>
      <c r="CD10" s="1244"/>
      <c r="CE10" s="1244"/>
      <c r="CF10" s="1244"/>
      <c r="CG10" s="1244"/>
      <c r="CH10" s="1244"/>
      <c r="CI10" s="1244"/>
      <c r="CJ10" s="1244"/>
      <c r="CK10" s="1244"/>
      <c r="CL10" s="1244"/>
      <c r="CM10" s="1244"/>
      <c r="CN10" s="1244"/>
      <c r="CO10" s="1244"/>
      <c r="CP10" s="1244"/>
      <c r="CQ10" s="1244"/>
      <c r="CR10" s="1244"/>
      <c r="CS10" s="1244"/>
      <c r="CT10" s="1244"/>
      <c r="CU10" s="1244"/>
      <c r="CV10" s="1244"/>
      <c r="CW10" s="1244"/>
      <c r="CX10" s="1244"/>
      <c r="CY10" s="1244"/>
      <c r="CZ10" s="1244"/>
      <c r="DA10" s="1244"/>
      <c r="DB10" s="1244"/>
      <c r="DC10" s="1244"/>
      <c r="DD10" s="1244"/>
      <c r="DE10" s="1244"/>
    </row>
    <row r="11" spans="1:109" s="255" customFormat="1" ht="13" x14ac:dyDescent="0.2">
      <c r="A11" s="1244"/>
      <c r="B11" s="1244"/>
      <c r="C11" s="1244"/>
      <c r="D11" s="1244"/>
      <c r="E11" s="1244"/>
      <c r="F11" s="1244"/>
      <c r="G11" s="1244"/>
      <c r="H11" s="1244"/>
      <c r="I11" s="1244"/>
      <c r="J11" s="1244"/>
      <c r="K11" s="1244"/>
      <c r="L11" s="1244"/>
      <c r="M11" s="1244"/>
      <c r="N11" s="1244"/>
      <c r="O11" s="1244"/>
      <c r="P11" s="1244"/>
      <c r="Q11" s="1244"/>
      <c r="R11" s="1244"/>
      <c r="S11" s="1244"/>
      <c r="T11" s="1244"/>
      <c r="U11" s="1244"/>
      <c r="V11" s="1244"/>
      <c r="W11" s="1244"/>
      <c r="X11" s="1244"/>
      <c r="Y11" s="1244"/>
      <c r="Z11" s="1244"/>
      <c r="AA11" s="1244"/>
      <c r="AB11" s="1244"/>
      <c r="AC11" s="1244"/>
      <c r="AD11" s="1244"/>
      <c r="AE11" s="1244"/>
      <c r="AF11" s="1244"/>
      <c r="AG11" s="1244"/>
      <c r="AH11" s="1244"/>
      <c r="AI11" s="1244"/>
      <c r="AJ11" s="1244"/>
      <c r="AK11" s="1244"/>
      <c r="AL11" s="1244"/>
      <c r="AM11" s="1244"/>
      <c r="AN11" s="1244"/>
      <c r="AO11" s="1244"/>
      <c r="AP11" s="1244"/>
      <c r="AQ11" s="1244"/>
      <c r="AR11" s="1244"/>
      <c r="AS11" s="1244"/>
      <c r="AT11" s="1244"/>
      <c r="AU11" s="1244"/>
      <c r="AV11" s="1244"/>
      <c r="AW11" s="1244"/>
      <c r="AX11" s="1244"/>
      <c r="AY11" s="1244"/>
      <c r="AZ11" s="1244"/>
      <c r="BA11" s="1244"/>
      <c r="BB11" s="1244"/>
      <c r="BC11" s="1244"/>
      <c r="BD11" s="1244"/>
      <c r="BE11" s="1244"/>
      <c r="BF11" s="1244"/>
      <c r="BG11" s="1244"/>
      <c r="BH11" s="1244"/>
      <c r="BI11" s="1244"/>
      <c r="BJ11" s="1244"/>
      <c r="BK11" s="1244"/>
      <c r="BL11" s="1244"/>
      <c r="BM11" s="1244"/>
      <c r="BN11" s="1244"/>
      <c r="BO11" s="1244"/>
      <c r="BP11" s="1244"/>
      <c r="BQ11" s="1244"/>
      <c r="BR11" s="1244"/>
      <c r="BS11" s="1244"/>
      <c r="BT11" s="1244"/>
      <c r="BU11" s="1244"/>
      <c r="BV11" s="1244"/>
      <c r="BW11" s="1244"/>
      <c r="BX11" s="1244"/>
      <c r="BY11" s="1244"/>
      <c r="BZ11" s="1244"/>
      <c r="CA11" s="1244"/>
      <c r="CB11" s="1244"/>
      <c r="CC11" s="1244"/>
      <c r="CD11" s="1244"/>
      <c r="CE11" s="1244"/>
      <c r="CF11" s="1244"/>
      <c r="CG11" s="1244"/>
      <c r="CH11" s="1244"/>
      <c r="CI11" s="1244"/>
      <c r="CJ11" s="1244"/>
      <c r="CK11" s="1244"/>
      <c r="CL11" s="1244"/>
      <c r="CM11" s="1244"/>
      <c r="CN11" s="1244"/>
      <c r="CO11" s="1244"/>
      <c r="CP11" s="1244"/>
      <c r="CQ11" s="1244"/>
      <c r="CR11" s="1244"/>
      <c r="CS11" s="1244"/>
      <c r="CT11" s="1244"/>
      <c r="CU11" s="1244"/>
      <c r="CV11" s="1244"/>
      <c r="CW11" s="1244"/>
      <c r="CX11" s="1244"/>
      <c r="CY11" s="1244"/>
      <c r="CZ11" s="1244"/>
      <c r="DA11" s="1244"/>
      <c r="DB11" s="1244"/>
      <c r="DC11" s="1244"/>
      <c r="DD11" s="1244"/>
      <c r="DE11" s="1244"/>
    </row>
    <row r="12" spans="1:109" s="255" customFormat="1" ht="13" x14ac:dyDescent="0.2">
      <c r="A12" s="1244"/>
      <c r="B12" s="1244"/>
      <c r="C12" s="1244"/>
      <c r="D12" s="1244"/>
      <c r="E12" s="1244"/>
      <c r="F12" s="1244"/>
      <c r="G12" s="1244"/>
      <c r="H12" s="1244"/>
      <c r="I12" s="1244"/>
      <c r="J12" s="1244"/>
      <c r="K12" s="1244"/>
      <c r="L12" s="1244"/>
      <c r="M12" s="1244"/>
      <c r="N12" s="1244"/>
      <c r="O12" s="1244"/>
      <c r="P12" s="1244"/>
      <c r="Q12" s="1244"/>
      <c r="R12" s="1244"/>
      <c r="S12" s="1244"/>
      <c r="T12" s="1244"/>
      <c r="U12" s="1244"/>
      <c r="V12" s="1244"/>
      <c r="W12" s="1244"/>
      <c r="X12" s="1244"/>
      <c r="Y12" s="1244"/>
      <c r="Z12" s="1244"/>
      <c r="AA12" s="1244"/>
      <c r="AB12" s="1244"/>
      <c r="AC12" s="1244"/>
      <c r="AD12" s="1244"/>
      <c r="AE12" s="1244"/>
      <c r="AF12" s="1244"/>
      <c r="AG12" s="1244"/>
      <c r="AH12" s="1244"/>
      <c r="AI12" s="1244"/>
      <c r="AJ12" s="1244"/>
      <c r="AK12" s="1244"/>
      <c r="AL12" s="1244"/>
      <c r="AM12" s="1244"/>
      <c r="AN12" s="1244"/>
      <c r="AO12" s="1244"/>
      <c r="AP12" s="1244"/>
      <c r="AQ12" s="1244"/>
      <c r="AR12" s="1244"/>
      <c r="AS12" s="1244"/>
      <c r="AT12" s="1244"/>
      <c r="AU12" s="1244"/>
      <c r="AV12" s="1244"/>
      <c r="AW12" s="1244"/>
      <c r="AX12" s="1244"/>
      <c r="AY12" s="1244"/>
      <c r="AZ12" s="1244"/>
      <c r="BA12" s="1244"/>
      <c r="BB12" s="1244"/>
      <c r="BC12" s="1244"/>
      <c r="BD12" s="1244"/>
      <c r="BE12" s="1244"/>
      <c r="BF12" s="1244"/>
      <c r="BG12" s="1244"/>
      <c r="BH12" s="1244"/>
      <c r="BI12" s="1244"/>
      <c r="BJ12" s="1244"/>
      <c r="BK12" s="1244"/>
      <c r="BL12" s="1244"/>
      <c r="BM12" s="1244"/>
      <c r="BN12" s="1244"/>
      <c r="BO12" s="1244"/>
      <c r="BP12" s="1244"/>
      <c r="BQ12" s="1244"/>
      <c r="BR12" s="1244"/>
      <c r="BS12" s="1244"/>
      <c r="BT12" s="1244"/>
      <c r="BU12" s="1244"/>
      <c r="BV12" s="1244"/>
      <c r="BW12" s="1244"/>
      <c r="BX12" s="1244"/>
      <c r="BY12" s="1244"/>
      <c r="BZ12" s="1244"/>
      <c r="CA12" s="1244"/>
      <c r="CB12" s="1244"/>
      <c r="CC12" s="1244"/>
      <c r="CD12" s="1244"/>
      <c r="CE12" s="1244"/>
      <c r="CF12" s="1244"/>
      <c r="CG12" s="1244"/>
      <c r="CH12" s="1244"/>
      <c r="CI12" s="1244"/>
      <c r="CJ12" s="1244"/>
      <c r="CK12" s="1244"/>
      <c r="CL12" s="1244"/>
      <c r="CM12" s="1244"/>
      <c r="CN12" s="1244"/>
      <c r="CO12" s="1244"/>
      <c r="CP12" s="1244"/>
      <c r="CQ12" s="1244"/>
      <c r="CR12" s="1244"/>
      <c r="CS12" s="1244"/>
      <c r="CT12" s="1244"/>
      <c r="CU12" s="1244"/>
      <c r="CV12" s="1244"/>
      <c r="CW12" s="1244"/>
      <c r="CX12" s="1244"/>
      <c r="CY12" s="1244"/>
      <c r="CZ12" s="1244"/>
      <c r="DA12" s="1244"/>
      <c r="DB12" s="1244"/>
      <c r="DC12" s="1244"/>
      <c r="DD12" s="1244"/>
      <c r="DE12" s="1244"/>
    </row>
    <row r="13" spans="1:109" s="255" customFormat="1" ht="13" x14ac:dyDescent="0.2">
      <c r="A13" s="1244"/>
      <c r="B13" s="1244"/>
      <c r="C13" s="1244"/>
      <c r="D13" s="1244"/>
      <c r="E13" s="1244"/>
      <c r="F13" s="1244"/>
      <c r="G13" s="1244"/>
      <c r="H13" s="1244"/>
      <c r="I13" s="1244"/>
      <c r="J13" s="1244"/>
      <c r="K13" s="1244"/>
      <c r="L13" s="1244"/>
      <c r="M13" s="1244"/>
      <c r="N13" s="1244"/>
      <c r="O13" s="1244"/>
      <c r="P13" s="1244"/>
      <c r="Q13" s="1244"/>
      <c r="R13" s="1244"/>
      <c r="S13" s="1244"/>
      <c r="T13" s="1244"/>
      <c r="U13" s="1244"/>
      <c r="V13" s="1244"/>
      <c r="W13" s="1244"/>
      <c r="X13" s="1244"/>
      <c r="Y13" s="1244"/>
      <c r="Z13" s="1244"/>
      <c r="AA13" s="1244"/>
      <c r="AB13" s="1244"/>
      <c r="AC13" s="1244"/>
      <c r="AD13" s="1244"/>
      <c r="AE13" s="1244"/>
      <c r="AF13" s="1244"/>
      <c r="AG13" s="1244"/>
      <c r="AH13" s="1244"/>
      <c r="AI13" s="1244"/>
      <c r="AJ13" s="1244"/>
      <c r="AK13" s="1244"/>
      <c r="AL13" s="1244"/>
      <c r="AM13" s="1244"/>
      <c r="AN13" s="1244"/>
      <c r="AO13" s="1244"/>
      <c r="AP13" s="1244"/>
      <c r="AQ13" s="1244"/>
      <c r="AR13" s="1244"/>
      <c r="AS13" s="1244"/>
      <c r="AT13" s="1244"/>
      <c r="AU13" s="1244"/>
      <c r="AV13" s="1244"/>
      <c r="AW13" s="1244"/>
      <c r="AX13" s="1244"/>
      <c r="AY13" s="1244"/>
      <c r="AZ13" s="1244"/>
      <c r="BA13" s="1244"/>
      <c r="BB13" s="1244"/>
      <c r="BC13" s="1244"/>
      <c r="BD13" s="1244"/>
      <c r="BE13" s="1244"/>
      <c r="BF13" s="1244"/>
      <c r="BG13" s="1244"/>
      <c r="BH13" s="1244"/>
      <c r="BI13" s="1244"/>
      <c r="BJ13" s="1244"/>
      <c r="BK13" s="1244"/>
      <c r="BL13" s="1244"/>
      <c r="BM13" s="1244"/>
      <c r="BN13" s="1244"/>
      <c r="BO13" s="1244"/>
      <c r="BP13" s="1244"/>
      <c r="BQ13" s="1244"/>
      <c r="BR13" s="1244"/>
      <c r="BS13" s="1244"/>
      <c r="BT13" s="1244"/>
      <c r="BU13" s="1244"/>
      <c r="BV13" s="1244"/>
      <c r="BW13" s="1244"/>
      <c r="BX13" s="1244"/>
      <c r="BY13" s="1244"/>
      <c r="BZ13" s="1244"/>
      <c r="CA13" s="1244"/>
      <c r="CB13" s="1244"/>
      <c r="CC13" s="1244"/>
      <c r="CD13" s="1244"/>
      <c r="CE13" s="1244"/>
      <c r="CF13" s="1244"/>
      <c r="CG13" s="1244"/>
      <c r="CH13" s="1244"/>
      <c r="CI13" s="1244"/>
      <c r="CJ13" s="1244"/>
      <c r="CK13" s="1244"/>
      <c r="CL13" s="1244"/>
      <c r="CM13" s="1244"/>
      <c r="CN13" s="1244"/>
      <c r="CO13" s="1244"/>
      <c r="CP13" s="1244"/>
      <c r="CQ13" s="1244"/>
      <c r="CR13" s="1244"/>
      <c r="CS13" s="1244"/>
      <c r="CT13" s="1244"/>
      <c r="CU13" s="1244"/>
      <c r="CV13" s="1244"/>
      <c r="CW13" s="1244"/>
      <c r="CX13" s="1244"/>
      <c r="CY13" s="1244"/>
      <c r="CZ13" s="1244"/>
      <c r="DA13" s="1244"/>
      <c r="DB13" s="1244"/>
      <c r="DC13" s="1244"/>
      <c r="DD13" s="1244"/>
      <c r="DE13" s="1244"/>
    </row>
    <row r="14" spans="1:109" s="255" customFormat="1" ht="13" x14ac:dyDescent="0.2">
      <c r="A14" s="1244"/>
      <c r="B14" s="1244"/>
      <c r="C14" s="1244"/>
      <c r="D14" s="1244"/>
      <c r="E14" s="1244"/>
      <c r="F14" s="1244"/>
      <c r="G14" s="1244"/>
      <c r="H14" s="1244"/>
      <c r="I14" s="1244"/>
      <c r="J14" s="1244"/>
      <c r="K14" s="1244"/>
      <c r="L14" s="1244"/>
      <c r="M14" s="1244"/>
      <c r="N14" s="1244"/>
      <c r="O14" s="1244"/>
      <c r="P14" s="1244"/>
      <c r="Q14" s="1244"/>
      <c r="R14" s="1244"/>
      <c r="S14" s="1244"/>
      <c r="T14" s="1244"/>
      <c r="U14" s="1244"/>
      <c r="V14" s="1244"/>
      <c r="W14" s="1244"/>
      <c r="X14" s="1244"/>
      <c r="Y14" s="1244"/>
      <c r="Z14" s="1244"/>
      <c r="AA14" s="1244"/>
      <c r="AB14" s="1244"/>
      <c r="AC14" s="1244"/>
      <c r="AD14" s="1244"/>
      <c r="AE14" s="1244"/>
      <c r="AF14" s="1244"/>
      <c r="AG14" s="1244"/>
      <c r="AH14" s="1244"/>
      <c r="AI14" s="1244"/>
      <c r="AJ14" s="1244"/>
      <c r="AK14" s="1244"/>
      <c r="AL14" s="1244"/>
      <c r="AM14" s="1244"/>
      <c r="AN14" s="1244"/>
      <c r="AO14" s="1244"/>
      <c r="AP14" s="1244"/>
      <c r="AQ14" s="1244"/>
      <c r="AR14" s="1244"/>
      <c r="AS14" s="1244"/>
      <c r="AT14" s="1244"/>
      <c r="AU14" s="1244"/>
      <c r="AV14" s="1244"/>
      <c r="AW14" s="1244"/>
      <c r="AX14" s="1244"/>
      <c r="AY14" s="1244"/>
      <c r="AZ14" s="1244"/>
      <c r="BA14" s="1244"/>
      <c r="BB14" s="1244"/>
      <c r="BC14" s="1244"/>
      <c r="BD14" s="1244"/>
      <c r="BE14" s="1244"/>
      <c r="BF14" s="1244"/>
      <c r="BG14" s="1244"/>
      <c r="BH14" s="1244"/>
      <c r="BI14" s="1244"/>
      <c r="BJ14" s="1244"/>
      <c r="BK14" s="1244"/>
      <c r="BL14" s="1244"/>
      <c r="BM14" s="1244"/>
      <c r="BN14" s="1244"/>
      <c r="BO14" s="1244"/>
      <c r="BP14" s="1244"/>
      <c r="BQ14" s="1244"/>
      <c r="BR14" s="1244"/>
      <c r="BS14" s="1244"/>
      <c r="BT14" s="1244"/>
      <c r="BU14" s="1244"/>
      <c r="BV14" s="1244"/>
      <c r="BW14" s="1244"/>
      <c r="BX14" s="1244"/>
      <c r="BY14" s="1244"/>
      <c r="BZ14" s="1244"/>
      <c r="CA14" s="1244"/>
      <c r="CB14" s="1244"/>
      <c r="CC14" s="1244"/>
      <c r="CD14" s="1244"/>
      <c r="CE14" s="1244"/>
      <c r="CF14" s="1244"/>
      <c r="CG14" s="1244"/>
      <c r="CH14" s="1244"/>
      <c r="CI14" s="1244"/>
      <c r="CJ14" s="1244"/>
      <c r="CK14" s="1244"/>
      <c r="CL14" s="1244"/>
      <c r="CM14" s="1244"/>
      <c r="CN14" s="1244"/>
      <c r="CO14" s="1244"/>
      <c r="CP14" s="1244"/>
      <c r="CQ14" s="1244"/>
      <c r="CR14" s="1244"/>
      <c r="CS14" s="1244"/>
      <c r="CT14" s="1244"/>
      <c r="CU14" s="1244"/>
      <c r="CV14" s="1244"/>
      <c r="CW14" s="1244"/>
      <c r="CX14" s="1244"/>
      <c r="CY14" s="1244"/>
      <c r="CZ14" s="1244"/>
      <c r="DA14" s="1244"/>
      <c r="DB14" s="1244"/>
      <c r="DC14" s="1244"/>
      <c r="DD14" s="1244"/>
      <c r="DE14" s="1244"/>
    </row>
    <row r="15" spans="1:109" s="255" customFormat="1" ht="13" x14ac:dyDescent="0.2">
      <c r="A15" s="1243"/>
      <c r="B15" s="1244"/>
      <c r="C15" s="1244"/>
      <c r="D15" s="1244"/>
      <c r="E15" s="1244"/>
      <c r="F15" s="1244"/>
      <c r="G15" s="1244"/>
      <c r="H15" s="1244"/>
      <c r="I15" s="1244"/>
      <c r="J15" s="1244"/>
      <c r="K15" s="1244"/>
      <c r="L15" s="1244"/>
      <c r="M15" s="1244"/>
      <c r="N15" s="1244"/>
      <c r="O15" s="1244"/>
      <c r="P15" s="1244"/>
      <c r="Q15" s="1244"/>
      <c r="R15" s="1244"/>
      <c r="S15" s="1244"/>
      <c r="T15" s="1244"/>
      <c r="U15" s="1244"/>
      <c r="V15" s="1244"/>
      <c r="W15" s="1244"/>
      <c r="X15" s="1244"/>
      <c r="Y15" s="1244"/>
      <c r="Z15" s="1244"/>
      <c r="AA15" s="1244"/>
      <c r="AB15" s="1244"/>
      <c r="AC15" s="1244"/>
      <c r="AD15" s="1244"/>
      <c r="AE15" s="1244"/>
      <c r="AF15" s="1244"/>
      <c r="AG15" s="1244"/>
      <c r="AH15" s="1244"/>
      <c r="AI15" s="1244"/>
      <c r="AJ15" s="1244"/>
      <c r="AK15" s="1244"/>
      <c r="AL15" s="1244"/>
      <c r="AM15" s="1244"/>
      <c r="AN15" s="1244"/>
      <c r="AO15" s="1244"/>
      <c r="AP15" s="1244"/>
      <c r="AQ15" s="1244"/>
      <c r="AR15" s="1244"/>
      <c r="AS15" s="1244"/>
      <c r="AT15" s="1244"/>
      <c r="AU15" s="1244"/>
      <c r="AV15" s="1244"/>
      <c r="AW15" s="1244"/>
      <c r="AX15" s="1244"/>
      <c r="AY15" s="1244"/>
      <c r="AZ15" s="1244"/>
      <c r="BA15" s="1244"/>
      <c r="BB15" s="1244"/>
      <c r="BC15" s="1244"/>
      <c r="BD15" s="1244"/>
      <c r="BE15" s="1244"/>
      <c r="BF15" s="1244"/>
      <c r="BG15" s="1244"/>
      <c r="BH15" s="1244"/>
      <c r="BI15" s="1244"/>
      <c r="BJ15" s="1244"/>
      <c r="BK15" s="1244"/>
      <c r="BL15" s="1244"/>
      <c r="BM15" s="1244"/>
      <c r="BN15" s="1244"/>
      <c r="BO15" s="1244"/>
      <c r="BP15" s="1244"/>
      <c r="BQ15" s="1244"/>
      <c r="BR15" s="1244"/>
      <c r="BS15" s="1244"/>
      <c r="BT15" s="1244"/>
      <c r="BU15" s="1244"/>
      <c r="BV15" s="1244"/>
      <c r="BW15" s="1244"/>
      <c r="BX15" s="1244"/>
      <c r="BY15" s="1244"/>
      <c r="BZ15" s="1244"/>
      <c r="CA15" s="1244"/>
      <c r="CB15" s="1244"/>
      <c r="CC15" s="1244"/>
      <c r="CD15" s="1244"/>
      <c r="CE15" s="1244"/>
      <c r="CF15" s="1244"/>
      <c r="CG15" s="1244"/>
      <c r="CH15" s="1244"/>
      <c r="CI15" s="1244"/>
      <c r="CJ15" s="1244"/>
      <c r="CK15" s="1244"/>
      <c r="CL15" s="1244"/>
      <c r="CM15" s="1244"/>
      <c r="CN15" s="1244"/>
      <c r="CO15" s="1244"/>
      <c r="CP15" s="1244"/>
      <c r="CQ15" s="1244"/>
      <c r="CR15" s="1244"/>
      <c r="CS15" s="1244"/>
      <c r="CT15" s="1244"/>
      <c r="CU15" s="1244"/>
      <c r="CV15" s="1244"/>
      <c r="CW15" s="1244"/>
      <c r="CX15" s="1244"/>
      <c r="CY15" s="1244"/>
      <c r="CZ15" s="1244"/>
      <c r="DA15" s="1244"/>
      <c r="DB15" s="1244"/>
      <c r="DC15" s="1244"/>
      <c r="DD15" s="1244"/>
      <c r="DE15" s="1244"/>
    </row>
    <row r="16" spans="1:109" s="255" customFormat="1" ht="13" x14ac:dyDescent="0.2">
      <c r="A16" s="1243"/>
      <c r="B16" s="1244"/>
      <c r="C16" s="1244"/>
      <c r="D16" s="1244"/>
      <c r="E16" s="1244"/>
      <c r="F16" s="1244"/>
      <c r="G16" s="1244"/>
      <c r="H16" s="1244"/>
      <c r="I16" s="1244"/>
      <c r="J16" s="1244"/>
      <c r="K16" s="1244"/>
      <c r="L16" s="1244"/>
      <c r="M16" s="1244"/>
      <c r="N16" s="1244"/>
      <c r="O16" s="1244"/>
      <c r="P16" s="1244"/>
      <c r="Q16" s="1244"/>
      <c r="R16" s="1244"/>
      <c r="S16" s="1244"/>
      <c r="T16" s="1244"/>
      <c r="U16" s="1244"/>
      <c r="V16" s="1244"/>
      <c r="W16" s="1244"/>
      <c r="X16" s="1244"/>
      <c r="Y16" s="1244"/>
      <c r="Z16" s="1244"/>
      <c r="AA16" s="1244"/>
      <c r="AB16" s="1244"/>
      <c r="AC16" s="1244"/>
      <c r="AD16" s="1244"/>
      <c r="AE16" s="1244"/>
      <c r="AF16" s="1244"/>
      <c r="AG16" s="1244"/>
      <c r="AH16" s="1244"/>
      <c r="AI16" s="1244"/>
      <c r="AJ16" s="1244"/>
      <c r="AK16" s="1244"/>
      <c r="AL16" s="1244"/>
      <c r="AM16" s="1244"/>
      <c r="AN16" s="1244"/>
      <c r="AO16" s="1244"/>
      <c r="AP16" s="1244"/>
      <c r="AQ16" s="1244"/>
      <c r="AR16" s="1244"/>
      <c r="AS16" s="1244"/>
      <c r="AT16" s="1244"/>
      <c r="AU16" s="1244"/>
      <c r="AV16" s="1244"/>
      <c r="AW16" s="1244"/>
      <c r="AX16" s="1244"/>
      <c r="AY16" s="1244"/>
      <c r="AZ16" s="1244"/>
      <c r="BA16" s="1244"/>
      <c r="BB16" s="1244"/>
      <c r="BC16" s="1244"/>
      <c r="BD16" s="1244"/>
      <c r="BE16" s="1244"/>
      <c r="BF16" s="1244"/>
      <c r="BG16" s="1244"/>
      <c r="BH16" s="1244"/>
      <c r="BI16" s="1244"/>
      <c r="BJ16" s="1244"/>
      <c r="BK16" s="1244"/>
      <c r="BL16" s="1244"/>
      <c r="BM16" s="1244"/>
      <c r="BN16" s="1244"/>
      <c r="BO16" s="1244"/>
      <c r="BP16" s="1244"/>
      <c r="BQ16" s="1244"/>
      <c r="BR16" s="1244"/>
      <c r="BS16" s="1244"/>
      <c r="BT16" s="1244"/>
      <c r="BU16" s="1244"/>
      <c r="BV16" s="1244"/>
      <c r="BW16" s="1244"/>
      <c r="BX16" s="1244"/>
      <c r="BY16" s="1244"/>
      <c r="BZ16" s="1244"/>
      <c r="CA16" s="1244"/>
      <c r="CB16" s="1244"/>
      <c r="CC16" s="1244"/>
      <c r="CD16" s="1244"/>
      <c r="CE16" s="1244"/>
      <c r="CF16" s="1244"/>
      <c r="CG16" s="1244"/>
      <c r="CH16" s="1244"/>
      <c r="CI16" s="1244"/>
      <c r="CJ16" s="1244"/>
      <c r="CK16" s="1244"/>
      <c r="CL16" s="1244"/>
      <c r="CM16" s="1244"/>
      <c r="CN16" s="1244"/>
      <c r="CO16" s="1244"/>
      <c r="CP16" s="1244"/>
      <c r="CQ16" s="1244"/>
      <c r="CR16" s="1244"/>
      <c r="CS16" s="1244"/>
      <c r="CT16" s="1244"/>
      <c r="CU16" s="1244"/>
      <c r="CV16" s="1244"/>
      <c r="CW16" s="1244"/>
      <c r="CX16" s="1244"/>
      <c r="CY16" s="1244"/>
      <c r="CZ16" s="1244"/>
      <c r="DA16" s="1244"/>
      <c r="DB16" s="1244"/>
      <c r="DC16" s="1244"/>
      <c r="DD16" s="1244"/>
      <c r="DE16" s="1244"/>
    </row>
    <row r="17" spans="1:109" s="255" customFormat="1" ht="13" x14ac:dyDescent="0.2">
      <c r="A17" s="1243"/>
      <c r="B17" s="1244"/>
      <c r="C17" s="1244"/>
      <c r="D17" s="1244"/>
      <c r="E17" s="1244"/>
      <c r="F17" s="1244"/>
      <c r="G17" s="1244"/>
      <c r="H17" s="1244"/>
      <c r="I17" s="1244"/>
      <c r="J17" s="1244"/>
      <c r="K17" s="1244"/>
      <c r="L17" s="1244"/>
      <c r="M17" s="1244"/>
      <c r="N17" s="1244"/>
      <c r="O17" s="1244"/>
      <c r="P17" s="1244"/>
      <c r="Q17" s="1244"/>
      <c r="R17" s="1244"/>
      <c r="S17" s="1244"/>
      <c r="T17" s="1244"/>
      <c r="U17" s="1244"/>
      <c r="V17" s="1244"/>
      <c r="W17" s="1244"/>
      <c r="X17" s="1244"/>
      <c r="Y17" s="1244"/>
      <c r="Z17" s="1244"/>
      <c r="AA17" s="1244"/>
      <c r="AB17" s="1244"/>
      <c r="AC17" s="1244"/>
      <c r="AD17" s="1244"/>
      <c r="AE17" s="1244"/>
      <c r="AF17" s="1244"/>
      <c r="AG17" s="1244"/>
      <c r="AH17" s="1244"/>
      <c r="AI17" s="1244"/>
      <c r="AJ17" s="1244"/>
      <c r="AK17" s="1244"/>
      <c r="AL17" s="1244"/>
      <c r="AM17" s="1244"/>
      <c r="AN17" s="1244"/>
      <c r="AO17" s="1244"/>
      <c r="AP17" s="1244"/>
      <c r="AQ17" s="1244"/>
      <c r="AR17" s="1244"/>
      <c r="AS17" s="1244"/>
      <c r="AT17" s="1244"/>
      <c r="AU17" s="1244"/>
      <c r="AV17" s="1244"/>
      <c r="AW17" s="1244"/>
      <c r="AX17" s="1244"/>
      <c r="AY17" s="1244"/>
      <c r="AZ17" s="1244"/>
      <c r="BA17" s="1244"/>
      <c r="BB17" s="1244"/>
      <c r="BC17" s="1244"/>
      <c r="BD17" s="1244"/>
      <c r="BE17" s="1244"/>
      <c r="BF17" s="1244"/>
      <c r="BG17" s="1244"/>
      <c r="BH17" s="1244"/>
      <c r="BI17" s="1244"/>
      <c r="BJ17" s="1244"/>
      <c r="BK17" s="1244"/>
      <c r="BL17" s="1244"/>
      <c r="BM17" s="1244"/>
      <c r="BN17" s="1244"/>
      <c r="BO17" s="1244"/>
      <c r="BP17" s="1244"/>
      <c r="BQ17" s="1244"/>
      <c r="BR17" s="1244"/>
      <c r="BS17" s="1244"/>
      <c r="BT17" s="1244"/>
      <c r="BU17" s="1244"/>
      <c r="BV17" s="1244"/>
      <c r="BW17" s="1244"/>
      <c r="BX17" s="1244"/>
      <c r="BY17" s="1244"/>
      <c r="BZ17" s="1244"/>
      <c r="CA17" s="1244"/>
      <c r="CB17" s="1244"/>
      <c r="CC17" s="1244"/>
      <c r="CD17" s="1244"/>
      <c r="CE17" s="1244"/>
      <c r="CF17" s="1244"/>
      <c r="CG17" s="1244"/>
      <c r="CH17" s="1244"/>
      <c r="CI17" s="1244"/>
      <c r="CJ17" s="1244"/>
      <c r="CK17" s="1244"/>
      <c r="CL17" s="1244"/>
      <c r="CM17" s="1244"/>
      <c r="CN17" s="1244"/>
      <c r="CO17" s="1244"/>
      <c r="CP17" s="1244"/>
      <c r="CQ17" s="1244"/>
      <c r="CR17" s="1244"/>
      <c r="CS17" s="1244"/>
      <c r="CT17" s="1244"/>
      <c r="CU17" s="1244"/>
      <c r="CV17" s="1244"/>
      <c r="CW17" s="1244"/>
      <c r="CX17" s="1244"/>
      <c r="CY17" s="1244"/>
      <c r="CZ17" s="1244"/>
      <c r="DA17" s="1244"/>
      <c r="DB17" s="1244"/>
      <c r="DC17" s="1244"/>
      <c r="DD17" s="1244"/>
      <c r="DE17" s="1244"/>
    </row>
    <row r="18" spans="1:109" s="255" customFormat="1" ht="13" x14ac:dyDescent="0.2">
      <c r="A18" s="1243"/>
      <c r="B18" s="1244"/>
      <c r="C18" s="1244"/>
      <c r="D18" s="1244"/>
      <c r="E18" s="1244"/>
      <c r="F18" s="1244"/>
      <c r="G18" s="1244"/>
      <c r="H18" s="1244"/>
      <c r="I18" s="1244"/>
      <c r="J18" s="1244"/>
      <c r="K18" s="1244"/>
      <c r="L18" s="1244"/>
      <c r="M18" s="1244"/>
      <c r="N18" s="1244"/>
      <c r="O18" s="1244"/>
      <c r="P18" s="1244"/>
      <c r="Q18" s="1244"/>
      <c r="R18" s="1244"/>
      <c r="S18" s="1244"/>
      <c r="T18" s="1244"/>
      <c r="U18" s="1244"/>
      <c r="V18" s="1244"/>
      <c r="W18" s="1244"/>
      <c r="X18" s="1244"/>
      <c r="Y18" s="1244"/>
      <c r="Z18" s="1244"/>
      <c r="AA18" s="1244"/>
      <c r="AB18" s="1244"/>
      <c r="AC18" s="1244"/>
      <c r="AD18" s="1244"/>
      <c r="AE18" s="1244"/>
      <c r="AF18" s="1244"/>
      <c r="AG18" s="1244"/>
      <c r="AH18" s="1244"/>
      <c r="AI18" s="1244"/>
      <c r="AJ18" s="1244"/>
      <c r="AK18" s="1244"/>
      <c r="AL18" s="1244"/>
      <c r="AM18" s="1244"/>
      <c r="AN18" s="1244"/>
      <c r="AO18" s="1244"/>
      <c r="AP18" s="1244"/>
      <c r="AQ18" s="1244"/>
      <c r="AR18" s="1244"/>
      <c r="AS18" s="1244"/>
      <c r="AT18" s="1244"/>
      <c r="AU18" s="1244"/>
      <c r="AV18" s="1244"/>
      <c r="AW18" s="1244"/>
      <c r="AX18" s="1244"/>
      <c r="AY18" s="1244"/>
      <c r="AZ18" s="1244"/>
      <c r="BA18" s="1244"/>
      <c r="BB18" s="1244"/>
      <c r="BC18" s="1244"/>
      <c r="BD18" s="1244"/>
      <c r="BE18" s="1244"/>
      <c r="BF18" s="1244"/>
      <c r="BG18" s="1244"/>
      <c r="BH18" s="1244"/>
      <c r="BI18" s="1244"/>
      <c r="BJ18" s="1244"/>
      <c r="BK18" s="1244"/>
      <c r="BL18" s="1244"/>
      <c r="BM18" s="1244"/>
      <c r="BN18" s="1244"/>
      <c r="BO18" s="1244"/>
      <c r="BP18" s="1244"/>
      <c r="BQ18" s="1244"/>
      <c r="BR18" s="1244"/>
      <c r="BS18" s="1244"/>
      <c r="BT18" s="1244"/>
      <c r="BU18" s="1244"/>
      <c r="BV18" s="1244"/>
      <c r="BW18" s="1244"/>
      <c r="BX18" s="1244"/>
      <c r="BY18" s="1244"/>
      <c r="BZ18" s="1244"/>
      <c r="CA18" s="1244"/>
      <c r="CB18" s="1244"/>
      <c r="CC18" s="1244"/>
      <c r="CD18" s="1244"/>
      <c r="CE18" s="1244"/>
      <c r="CF18" s="1244"/>
      <c r="CG18" s="1244"/>
      <c r="CH18" s="1244"/>
      <c r="CI18" s="1244"/>
      <c r="CJ18" s="1244"/>
      <c r="CK18" s="1244"/>
      <c r="CL18" s="1244"/>
      <c r="CM18" s="1244"/>
      <c r="CN18" s="1244"/>
      <c r="CO18" s="1244"/>
      <c r="CP18" s="1244"/>
      <c r="CQ18" s="1244"/>
      <c r="CR18" s="1244"/>
      <c r="CS18" s="1244"/>
      <c r="CT18" s="1244"/>
      <c r="CU18" s="1244"/>
      <c r="CV18" s="1244"/>
      <c r="CW18" s="1244"/>
      <c r="CX18" s="1244"/>
      <c r="CY18" s="1244"/>
      <c r="CZ18" s="1244"/>
      <c r="DA18" s="1244"/>
      <c r="DB18" s="1244"/>
      <c r="DC18" s="1244"/>
      <c r="DD18" s="1244"/>
      <c r="DE18" s="1244"/>
    </row>
    <row r="19" spans="1:109" ht="13" x14ac:dyDescent="0.2">
      <c r="DD19" s="1243"/>
      <c r="DE19" s="1243"/>
    </row>
    <row r="20" spans="1:109" ht="13" x14ac:dyDescent="0.2">
      <c r="DD20" s="1243"/>
      <c r="DE20" s="1243"/>
    </row>
    <row r="21" spans="1:109" ht="17.25" customHeight="1" x14ac:dyDescent="0.2">
      <c r="B21" s="1245"/>
      <c r="C21" s="1246"/>
      <c r="D21" s="1246"/>
      <c r="E21" s="1246"/>
      <c r="F21" s="1246"/>
      <c r="G21" s="1246"/>
      <c r="H21" s="1246"/>
      <c r="I21" s="1246"/>
      <c r="J21" s="1246"/>
      <c r="K21" s="1246"/>
      <c r="L21" s="1246"/>
      <c r="M21" s="1246"/>
      <c r="N21" s="1247"/>
      <c r="O21" s="1246"/>
      <c r="P21" s="1246"/>
      <c r="Q21" s="1246"/>
      <c r="R21" s="1246"/>
      <c r="S21" s="1246"/>
      <c r="T21" s="1246"/>
      <c r="U21" s="1246"/>
      <c r="V21" s="1246"/>
      <c r="W21" s="1246"/>
      <c r="X21" s="1246"/>
      <c r="Y21" s="1246"/>
      <c r="Z21" s="1246"/>
      <c r="AA21" s="1246"/>
      <c r="AB21" s="1246"/>
      <c r="AC21" s="1246"/>
      <c r="AD21" s="1246"/>
      <c r="AE21" s="1246"/>
      <c r="AF21" s="1246"/>
      <c r="AG21" s="1246"/>
      <c r="AH21" s="1246"/>
      <c r="AI21" s="1246"/>
      <c r="AJ21" s="1246"/>
      <c r="AK21" s="1246"/>
      <c r="AL21" s="1246"/>
      <c r="AM21" s="1246"/>
      <c r="AN21" s="1246"/>
      <c r="AO21" s="1246"/>
      <c r="AP21" s="1246"/>
      <c r="AQ21" s="1246"/>
      <c r="AR21" s="1246"/>
      <c r="AS21" s="1246"/>
      <c r="AT21" s="1247"/>
      <c r="AU21" s="1246"/>
      <c r="AV21" s="1246"/>
      <c r="AW21" s="1246"/>
      <c r="AX21" s="1246"/>
      <c r="AY21" s="1246"/>
      <c r="AZ21" s="1246"/>
      <c r="BA21" s="1246"/>
      <c r="BB21" s="1246"/>
      <c r="BC21" s="1246"/>
      <c r="BD21" s="1246"/>
      <c r="BE21" s="1246"/>
      <c r="BF21" s="1247"/>
      <c r="BG21" s="1246"/>
      <c r="BH21" s="1246"/>
      <c r="BI21" s="1246"/>
      <c r="BJ21" s="1246"/>
      <c r="BK21" s="1246"/>
      <c r="BL21" s="1246"/>
      <c r="BM21" s="1246"/>
      <c r="BN21" s="1246"/>
      <c r="BO21" s="1246"/>
      <c r="BP21" s="1246"/>
      <c r="BQ21" s="1246"/>
      <c r="BR21" s="1247"/>
      <c r="BS21" s="1246"/>
      <c r="BT21" s="1246"/>
      <c r="BU21" s="1246"/>
      <c r="BV21" s="1246"/>
      <c r="BW21" s="1246"/>
      <c r="BX21" s="1246"/>
      <c r="BY21" s="1246"/>
      <c r="BZ21" s="1246"/>
      <c r="CA21" s="1246"/>
      <c r="CB21" s="1246"/>
      <c r="CC21" s="1246"/>
      <c r="CD21" s="1247"/>
      <c r="CE21" s="1246"/>
      <c r="CF21" s="1246"/>
      <c r="CG21" s="1246"/>
      <c r="CH21" s="1246"/>
      <c r="CI21" s="1246"/>
      <c r="CJ21" s="1246"/>
      <c r="CK21" s="1246"/>
      <c r="CL21" s="1246"/>
      <c r="CM21" s="1246"/>
      <c r="CN21" s="1246"/>
      <c r="CO21" s="1246"/>
      <c r="CP21" s="1247"/>
      <c r="CQ21" s="1246"/>
      <c r="CR21" s="1246"/>
      <c r="CS21" s="1246"/>
      <c r="CT21" s="1246"/>
      <c r="CU21" s="1246"/>
      <c r="CV21" s="1246"/>
      <c r="CW21" s="1246"/>
      <c r="CX21" s="1246"/>
      <c r="CY21" s="1246"/>
      <c r="CZ21" s="1246"/>
      <c r="DA21" s="1246"/>
      <c r="DB21" s="1247"/>
      <c r="DC21" s="1246"/>
      <c r="DD21" s="1248"/>
      <c r="DE21" s="1243"/>
    </row>
    <row r="22" spans="1:109" ht="17.25" customHeight="1" x14ac:dyDescent="0.2">
      <c r="B22" s="1249"/>
    </row>
    <row r="23" spans="1:109" ht="13" x14ac:dyDescent="0.2">
      <c r="B23" s="1249"/>
    </row>
    <row r="24" spans="1:109" ht="13" x14ac:dyDescent="0.2">
      <c r="B24" s="1249"/>
    </row>
    <row r="25" spans="1:109" ht="13" x14ac:dyDescent="0.2">
      <c r="B25" s="1249"/>
    </row>
    <row r="26" spans="1:109" ht="13" x14ac:dyDescent="0.2">
      <c r="B26" s="1249"/>
    </row>
    <row r="27" spans="1:109" ht="13" x14ac:dyDescent="0.2">
      <c r="B27" s="1249"/>
    </row>
    <row r="28" spans="1:109" ht="13" x14ac:dyDescent="0.2">
      <c r="B28" s="1249"/>
    </row>
    <row r="29" spans="1:109" ht="13" x14ac:dyDescent="0.2">
      <c r="B29" s="1249"/>
    </row>
    <row r="30" spans="1:109" ht="13" x14ac:dyDescent="0.2">
      <c r="B30" s="1249"/>
    </row>
    <row r="31" spans="1:109" ht="13" x14ac:dyDescent="0.2">
      <c r="B31" s="1249"/>
    </row>
    <row r="32" spans="1:109" ht="13" x14ac:dyDescent="0.2">
      <c r="B32" s="1249"/>
    </row>
    <row r="33" spans="2:109" ht="13" x14ac:dyDescent="0.2">
      <c r="B33" s="1249"/>
    </row>
    <row r="34" spans="2:109" ht="13" x14ac:dyDescent="0.2">
      <c r="B34" s="1249"/>
    </row>
    <row r="35" spans="2:109" ht="13" x14ac:dyDescent="0.2">
      <c r="B35" s="1249"/>
    </row>
    <row r="36" spans="2:109" ht="13" x14ac:dyDescent="0.2">
      <c r="B36" s="1249"/>
    </row>
    <row r="37" spans="2:109" ht="13" x14ac:dyDescent="0.2">
      <c r="B37" s="1249"/>
    </row>
    <row r="38" spans="2:109" ht="13" x14ac:dyDescent="0.2">
      <c r="B38" s="1249"/>
    </row>
    <row r="39" spans="2:109" ht="13" x14ac:dyDescent="0.2">
      <c r="B39" s="1251"/>
      <c r="C39" s="1252"/>
      <c r="D39" s="1252"/>
      <c r="E39" s="1252"/>
      <c r="F39" s="1252"/>
      <c r="G39" s="1252"/>
      <c r="H39" s="1252"/>
      <c r="I39" s="1252"/>
      <c r="J39" s="1252"/>
      <c r="K39" s="1252"/>
      <c r="L39" s="1252"/>
      <c r="M39" s="1252"/>
      <c r="N39" s="1252"/>
      <c r="O39" s="1252"/>
      <c r="P39" s="1252"/>
      <c r="Q39" s="1252"/>
      <c r="R39" s="1252"/>
      <c r="S39" s="1252"/>
      <c r="T39" s="1252"/>
      <c r="U39" s="1252"/>
      <c r="V39" s="1252"/>
      <c r="W39" s="1252"/>
      <c r="X39" s="1252"/>
      <c r="Y39" s="1252"/>
      <c r="Z39" s="1252"/>
      <c r="AA39" s="1252"/>
      <c r="AB39" s="1252"/>
      <c r="AC39" s="1252"/>
      <c r="AD39" s="1252"/>
      <c r="AE39" s="1252"/>
      <c r="AF39" s="1252"/>
      <c r="AG39" s="1252"/>
      <c r="AH39" s="1252"/>
      <c r="AI39" s="1252"/>
      <c r="AJ39" s="1252"/>
      <c r="AK39" s="1252"/>
      <c r="AL39" s="1252"/>
      <c r="AM39" s="1252"/>
      <c r="AN39" s="1252"/>
      <c r="AO39" s="1252"/>
      <c r="AP39" s="1252"/>
      <c r="AQ39" s="1252"/>
      <c r="AR39" s="1252"/>
      <c r="AS39" s="1252"/>
      <c r="AT39" s="1252"/>
      <c r="AU39" s="1252"/>
      <c r="AV39" s="1252"/>
      <c r="AW39" s="1252"/>
      <c r="AX39" s="1252"/>
      <c r="AY39" s="1252"/>
      <c r="AZ39" s="1252"/>
      <c r="BA39" s="1252"/>
      <c r="BB39" s="1252"/>
      <c r="BC39" s="1252"/>
      <c r="BD39" s="1252"/>
      <c r="BE39" s="1252"/>
      <c r="BF39" s="1252"/>
      <c r="BG39" s="1252"/>
      <c r="BH39" s="1252"/>
      <c r="BI39" s="1252"/>
      <c r="BJ39" s="1252"/>
      <c r="BK39" s="1252"/>
      <c r="BL39" s="1252"/>
      <c r="BM39" s="1252"/>
      <c r="BN39" s="1252"/>
      <c r="BO39" s="1252"/>
      <c r="BP39" s="1252"/>
      <c r="BQ39" s="1252"/>
      <c r="BR39" s="1252"/>
      <c r="BS39" s="1252"/>
      <c r="BT39" s="1252"/>
      <c r="BU39" s="1252"/>
      <c r="BV39" s="1252"/>
      <c r="BW39" s="1252"/>
      <c r="BX39" s="1252"/>
      <c r="BY39" s="1252"/>
      <c r="BZ39" s="1252"/>
      <c r="CA39" s="1252"/>
      <c r="CB39" s="1252"/>
      <c r="CC39" s="1252"/>
      <c r="CD39" s="1252"/>
      <c r="CE39" s="1252"/>
      <c r="CF39" s="1252"/>
      <c r="CG39" s="1252"/>
      <c r="CH39" s="1252"/>
      <c r="CI39" s="1252"/>
      <c r="CJ39" s="1252"/>
      <c r="CK39" s="1252"/>
      <c r="CL39" s="1252"/>
      <c r="CM39" s="1252"/>
      <c r="CN39" s="1252"/>
      <c r="CO39" s="1252"/>
      <c r="CP39" s="1252"/>
      <c r="CQ39" s="1252"/>
      <c r="CR39" s="1252"/>
      <c r="CS39" s="1252"/>
      <c r="CT39" s="1252"/>
      <c r="CU39" s="1252"/>
      <c r="CV39" s="1252"/>
      <c r="CW39" s="1252"/>
      <c r="CX39" s="1252"/>
      <c r="CY39" s="1252"/>
      <c r="CZ39" s="1252"/>
      <c r="DA39" s="1252"/>
      <c r="DB39" s="1252"/>
      <c r="DC39" s="1252"/>
      <c r="DD39" s="1253"/>
    </row>
    <row r="40" spans="2:109" ht="13" x14ac:dyDescent="0.2">
      <c r="B40" s="1254"/>
      <c r="DD40" s="1254"/>
      <c r="DE40" s="1243"/>
    </row>
    <row r="41" spans="2:109" ht="16.5" x14ac:dyDescent="0.2">
      <c r="B41" s="1255" t="s">
        <v>605</v>
      </c>
      <c r="C41" s="1246"/>
      <c r="D41" s="1246"/>
      <c r="E41" s="1246"/>
      <c r="F41" s="1246"/>
      <c r="G41" s="1246"/>
      <c r="H41" s="1246"/>
      <c r="I41" s="1246"/>
      <c r="J41" s="1246"/>
      <c r="K41" s="1246"/>
      <c r="L41" s="1246"/>
      <c r="M41" s="1246"/>
      <c r="N41" s="1246"/>
      <c r="O41" s="1246"/>
      <c r="P41" s="1246"/>
      <c r="Q41" s="1246"/>
      <c r="R41" s="1246"/>
      <c r="S41" s="1246"/>
      <c r="T41" s="1246"/>
      <c r="U41" s="1246"/>
      <c r="V41" s="1246"/>
      <c r="W41" s="1246"/>
      <c r="X41" s="1246"/>
      <c r="Y41" s="1246"/>
      <c r="Z41" s="1246"/>
      <c r="AA41" s="1246"/>
      <c r="AB41" s="1246"/>
      <c r="AC41" s="1246"/>
      <c r="AD41" s="1246"/>
      <c r="AE41" s="1246"/>
      <c r="AF41" s="1246"/>
      <c r="AG41" s="1246"/>
      <c r="AH41" s="1246"/>
      <c r="AI41" s="1246"/>
      <c r="AJ41" s="1246"/>
      <c r="AK41" s="1246"/>
      <c r="AL41" s="1246"/>
      <c r="AM41" s="1246"/>
      <c r="AN41" s="1246"/>
      <c r="AO41" s="1246"/>
      <c r="AP41" s="1246"/>
      <c r="AQ41" s="1246"/>
      <c r="AR41" s="1246"/>
      <c r="AS41" s="1246"/>
      <c r="AT41" s="1246"/>
      <c r="AU41" s="1246"/>
      <c r="AV41" s="1246"/>
      <c r="AW41" s="1246"/>
      <c r="AX41" s="1246"/>
      <c r="AY41" s="1246"/>
      <c r="AZ41" s="1246"/>
      <c r="BA41" s="1246"/>
      <c r="BB41" s="1246"/>
      <c r="BC41" s="1246"/>
      <c r="BD41" s="1246"/>
      <c r="BE41" s="1246"/>
      <c r="BF41" s="1246"/>
      <c r="BG41" s="1246"/>
      <c r="BH41" s="1246"/>
      <c r="BI41" s="1246"/>
      <c r="BJ41" s="1246"/>
      <c r="BK41" s="1246"/>
      <c r="BL41" s="1246"/>
      <c r="BM41" s="1246"/>
      <c r="BN41" s="1246"/>
      <c r="BO41" s="1246"/>
      <c r="BP41" s="1246"/>
      <c r="BQ41" s="1246"/>
      <c r="BR41" s="1246"/>
      <c r="BS41" s="1246"/>
      <c r="BT41" s="1246"/>
      <c r="BU41" s="1246"/>
      <c r="BV41" s="1246"/>
      <c r="BW41" s="1246"/>
      <c r="BX41" s="1246"/>
      <c r="BY41" s="1246"/>
      <c r="BZ41" s="1246"/>
      <c r="CA41" s="1246"/>
      <c r="CB41" s="1246"/>
      <c r="CC41" s="1246"/>
      <c r="CD41" s="1246"/>
      <c r="CE41" s="1246"/>
      <c r="CF41" s="1246"/>
      <c r="CG41" s="1246"/>
      <c r="CH41" s="1246"/>
      <c r="CI41" s="1246"/>
      <c r="CJ41" s="1246"/>
      <c r="CK41" s="1246"/>
      <c r="CL41" s="1246"/>
      <c r="CM41" s="1246"/>
      <c r="CN41" s="1246"/>
      <c r="CO41" s="1246"/>
      <c r="CP41" s="1246"/>
      <c r="CQ41" s="1246"/>
      <c r="CR41" s="1246"/>
      <c r="CS41" s="1246"/>
      <c r="CT41" s="1246"/>
      <c r="CU41" s="1246"/>
      <c r="CV41" s="1246"/>
      <c r="CW41" s="1246"/>
      <c r="CX41" s="1246"/>
      <c r="CY41" s="1246"/>
      <c r="CZ41" s="1246"/>
      <c r="DA41" s="1246"/>
      <c r="DB41" s="1246"/>
      <c r="DC41" s="1246"/>
      <c r="DD41" s="1248"/>
    </row>
    <row r="42" spans="2:109" ht="13" x14ac:dyDescent="0.2">
      <c r="B42" s="1249"/>
      <c r="G42" s="1256"/>
      <c r="I42" s="1257"/>
      <c r="J42" s="1257"/>
      <c r="K42" s="1257"/>
      <c r="AM42" s="1256"/>
      <c r="AN42" s="1256" t="s">
        <v>606</v>
      </c>
      <c r="AP42" s="1257"/>
      <c r="AQ42" s="1257"/>
      <c r="AR42" s="1257"/>
      <c r="AY42" s="1256"/>
      <c r="BA42" s="1257"/>
      <c r="BB42" s="1257"/>
      <c r="BC42" s="1257"/>
      <c r="BK42" s="1256"/>
      <c r="BM42" s="1257"/>
      <c r="BN42" s="1257"/>
      <c r="BO42" s="1257"/>
      <c r="BW42" s="1256"/>
      <c r="BY42" s="1257"/>
      <c r="BZ42" s="1257"/>
      <c r="CA42" s="1257"/>
      <c r="CI42" s="1256"/>
      <c r="CK42" s="1257"/>
      <c r="CL42" s="1257"/>
      <c r="CM42" s="1257"/>
      <c r="CU42" s="1256"/>
      <c r="CW42" s="1257"/>
      <c r="CX42" s="1257"/>
      <c r="CY42" s="1257"/>
    </row>
    <row r="43" spans="2:109" ht="13.5" customHeight="1" x14ac:dyDescent="0.2">
      <c r="B43" s="1249"/>
      <c r="AN43" s="1258" t="s">
        <v>607</v>
      </c>
      <c r="AO43" s="1259"/>
      <c r="AP43" s="1259"/>
      <c r="AQ43" s="1259"/>
      <c r="AR43" s="1259"/>
      <c r="AS43" s="1259"/>
      <c r="AT43" s="1259"/>
      <c r="AU43" s="1259"/>
      <c r="AV43" s="1259"/>
      <c r="AW43" s="1259"/>
      <c r="AX43" s="1259"/>
      <c r="AY43" s="1259"/>
      <c r="AZ43" s="1259"/>
      <c r="BA43" s="1259"/>
      <c r="BB43" s="1259"/>
      <c r="BC43" s="1259"/>
      <c r="BD43" s="1259"/>
      <c r="BE43" s="1259"/>
      <c r="BF43" s="1259"/>
      <c r="BG43" s="1259"/>
      <c r="BH43" s="1259"/>
      <c r="BI43" s="1259"/>
      <c r="BJ43" s="1259"/>
      <c r="BK43" s="1259"/>
      <c r="BL43" s="1259"/>
      <c r="BM43" s="1259"/>
      <c r="BN43" s="1259"/>
      <c r="BO43" s="1259"/>
      <c r="BP43" s="1259"/>
      <c r="BQ43" s="1259"/>
      <c r="BR43" s="1259"/>
      <c r="BS43" s="1259"/>
      <c r="BT43" s="1259"/>
      <c r="BU43" s="1259"/>
      <c r="BV43" s="1259"/>
      <c r="BW43" s="1259"/>
      <c r="BX43" s="1259"/>
      <c r="BY43" s="1259"/>
      <c r="BZ43" s="1259"/>
      <c r="CA43" s="1259"/>
      <c r="CB43" s="1259"/>
      <c r="CC43" s="1259"/>
      <c r="CD43" s="1259"/>
      <c r="CE43" s="1259"/>
      <c r="CF43" s="1259"/>
      <c r="CG43" s="1259"/>
      <c r="CH43" s="1259"/>
      <c r="CI43" s="1259"/>
      <c r="CJ43" s="1259"/>
      <c r="CK43" s="1259"/>
      <c r="CL43" s="1259"/>
      <c r="CM43" s="1259"/>
      <c r="CN43" s="1259"/>
      <c r="CO43" s="1259"/>
      <c r="CP43" s="1259"/>
      <c r="CQ43" s="1259"/>
      <c r="CR43" s="1259"/>
      <c r="CS43" s="1259"/>
      <c r="CT43" s="1259"/>
      <c r="CU43" s="1259"/>
      <c r="CV43" s="1259"/>
      <c r="CW43" s="1259"/>
      <c r="CX43" s="1259"/>
      <c r="CY43" s="1259"/>
      <c r="CZ43" s="1259"/>
      <c r="DA43" s="1259"/>
      <c r="DB43" s="1259"/>
      <c r="DC43" s="1260"/>
    </row>
    <row r="44" spans="2:109" ht="13" x14ac:dyDescent="0.2">
      <c r="B44" s="1249"/>
      <c r="AN44" s="1261"/>
      <c r="AO44" s="1262"/>
      <c r="AP44" s="1262"/>
      <c r="AQ44" s="1262"/>
      <c r="AR44" s="1262"/>
      <c r="AS44" s="1262"/>
      <c r="AT44" s="1262"/>
      <c r="AU44" s="1262"/>
      <c r="AV44" s="1262"/>
      <c r="AW44" s="1262"/>
      <c r="AX44" s="1262"/>
      <c r="AY44" s="1262"/>
      <c r="AZ44" s="1262"/>
      <c r="BA44" s="1262"/>
      <c r="BB44" s="1262"/>
      <c r="BC44" s="1262"/>
      <c r="BD44" s="1262"/>
      <c r="BE44" s="1262"/>
      <c r="BF44" s="1262"/>
      <c r="BG44" s="1262"/>
      <c r="BH44" s="1262"/>
      <c r="BI44" s="1262"/>
      <c r="BJ44" s="1262"/>
      <c r="BK44" s="1262"/>
      <c r="BL44" s="1262"/>
      <c r="BM44" s="1262"/>
      <c r="BN44" s="1262"/>
      <c r="BO44" s="1262"/>
      <c r="BP44" s="1262"/>
      <c r="BQ44" s="1262"/>
      <c r="BR44" s="1262"/>
      <c r="BS44" s="1262"/>
      <c r="BT44" s="1262"/>
      <c r="BU44" s="1262"/>
      <c r="BV44" s="1262"/>
      <c r="BW44" s="1262"/>
      <c r="BX44" s="1262"/>
      <c r="BY44" s="1262"/>
      <c r="BZ44" s="1262"/>
      <c r="CA44" s="1262"/>
      <c r="CB44" s="1262"/>
      <c r="CC44" s="1262"/>
      <c r="CD44" s="1262"/>
      <c r="CE44" s="1262"/>
      <c r="CF44" s="1262"/>
      <c r="CG44" s="1262"/>
      <c r="CH44" s="1262"/>
      <c r="CI44" s="1262"/>
      <c r="CJ44" s="1262"/>
      <c r="CK44" s="1262"/>
      <c r="CL44" s="1262"/>
      <c r="CM44" s="1262"/>
      <c r="CN44" s="1262"/>
      <c r="CO44" s="1262"/>
      <c r="CP44" s="1262"/>
      <c r="CQ44" s="1262"/>
      <c r="CR44" s="1262"/>
      <c r="CS44" s="1262"/>
      <c r="CT44" s="1262"/>
      <c r="CU44" s="1262"/>
      <c r="CV44" s="1262"/>
      <c r="CW44" s="1262"/>
      <c r="CX44" s="1262"/>
      <c r="CY44" s="1262"/>
      <c r="CZ44" s="1262"/>
      <c r="DA44" s="1262"/>
      <c r="DB44" s="1262"/>
      <c r="DC44" s="1263"/>
    </row>
    <row r="45" spans="2:109" ht="13" x14ac:dyDescent="0.2">
      <c r="B45" s="1249"/>
      <c r="AN45" s="1261"/>
      <c r="AO45" s="1262"/>
      <c r="AP45" s="1262"/>
      <c r="AQ45" s="1262"/>
      <c r="AR45" s="1262"/>
      <c r="AS45" s="1262"/>
      <c r="AT45" s="1262"/>
      <c r="AU45" s="1262"/>
      <c r="AV45" s="1262"/>
      <c r="AW45" s="1262"/>
      <c r="AX45" s="1262"/>
      <c r="AY45" s="1262"/>
      <c r="AZ45" s="1262"/>
      <c r="BA45" s="1262"/>
      <c r="BB45" s="1262"/>
      <c r="BC45" s="1262"/>
      <c r="BD45" s="1262"/>
      <c r="BE45" s="1262"/>
      <c r="BF45" s="1262"/>
      <c r="BG45" s="1262"/>
      <c r="BH45" s="1262"/>
      <c r="BI45" s="1262"/>
      <c r="BJ45" s="1262"/>
      <c r="BK45" s="1262"/>
      <c r="BL45" s="1262"/>
      <c r="BM45" s="1262"/>
      <c r="BN45" s="1262"/>
      <c r="BO45" s="1262"/>
      <c r="BP45" s="1262"/>
      <c r="BQ45" s="1262"/>
      <c r="BR45" s="1262"/>
      <c r="BS45" s="1262"/>
      <c r="BT45" s="1262"/>
      <c r="BU45" s="1262"/>
      <c r="BV45" s="1262"/>
      <c r="BW45" s="1262"/>
      <c r="BX45" s="1262"/>
      <c r="BY45" s="1262"/>
      <c r="BZ45" s="1262"/>
      <c r="CA45" s="1262"/>
      <c r="CB45" s="1262"/>
      <c r="CC45" s="1262"/>
      <c r="CD45" s="1262"/>
      <c r="CE45" s="1262"/>
      <c r="CF45" s="1262"/>
      <c r="CG45" s="1262"/>
      <c r="CH45" s="1262"/>
      <c r="CI45" s="1262"/>
      <c r="CJ45" s="1262"/>
      <c r="CK45" s="1262"/>
      <c r="CL45" s="1262"/>
      <c r="CM45" s="1262"/>
      <c r="CN45" s="1262"/>
      <c r="CO45" s="1262"/>
      <c r="CP45" s="1262"/>
      <c r="CQ45" s="1262"/>
      <c r="CR45" s="1262"/>
      <c r="CS45" s="1262"/>
      <c r="CT45" s="1262"/>
      <c r="CU45" s="1262"/>
      <c r="CV45" s="1262"/>
      <c r="CW45" s="1262"/>
      <c r="CX45" s="1262"/>
      <c r="CY45" s="1262"/>
      <c r="CZ45" s="1262"/>
      <c r="DA45" s="1262"/>
      <c r="DB45" s="1262"/>
      <c r="DC45" s="1263"/>
    </row>
    <row r="46" spans="2:109" ht="13" x14ac:dyDescent="0.2">
      <c r="B46" s="1249"/>
      <c r="AN46" s="1261"/>
      <c r="AO46" s="1262"/>
      <c r="AP46" s="1262"/>
      <c r="AQ46" s="1262"/>
      <c r="AR46" s="1262"/>
      <c r="AS46" s="1262"/>
      <c r="AT46" s="1262"/>
      <c r="AU46" s="1262"/>
      <c r="AV46" s="1262"/>
      <c r="AW46" s="1262"/>
      <c r="AX46" s="1262"/>
      <c r="AY46" s="1262"/>
      <c r="AZ46" s="1262"/>
      <c r="BA46" s="1262"/>
      <c r="BB46" s="1262"/>
      <c r="BC46" s="1262"/>
      <c r="BD46" s="1262"/>
      <c r="BE46" s="1262"/>
      <c r="BF46" s="1262"/>
      <c r="BG46" s="1262"/>
      <c r="BH46" s="1262"/>
      <c r="BI46" s="1262"/>
      <c r="BJ46" s="1262"/>
      <c r="BK46" s="1262"/>
      <c r="BL46" s="1262"/>
      <c r="BM46" s="1262"/>
      <c r="BN46" s="1262"/>
      <c r="BO46" s="1262"/>
      <c r="BP46" s="1262"/>
      <c r="BQ46" s="1262"/>
      <c r="BR46" s="1262"/>
      <c r="BS46" s="1262"/>
      <c r="BT46" s="1262"/>
      <c r="BU46" s="1262"/>
      <c r="BV46" s="1262"/>
      <c r="BW46" s="1262"/>
      <c r="BX46" s="1262"/>
      <c r="BY46" s="1262"/>
      <c r="BZ46" s="1262"/>
      <c r="CA46" s="1262"/>
      <c r="CB46" s="1262"/>
      <c r="CC46" s="1262"/>
      <c r="CD46" s="1262"/>
      <c r="CE46" s="1262"/>
      <c r="CF46" s="1262"/>
      <c r="CG46" s="1262"/>
      <c r="CH46" s="1262"/>
      <c r="CI46" s="1262"/>
      <c r="CJ46" s="1262"/>
      <c r="CK46" s="1262"/>
      <c r="CL46" s="1262"/>
      <c r="CM46" s="1262"/>
      <c r="CN46" s="1262"/>
      <c r="CO46" s="1262"/>
      <c r="CP46" s="1262"/>
      <c r="CQ46" s="1262"/>
      <c r="CR46" s="1262"/>
      <c r="CS46" s="1262"/>
      <c r="CT46" s="1262"/>
      <c r="CU46" s="1262"/>
      <c r="CV46" s="1262"/>
      <c r="CW46" s="1262"/>
      <c r="CX46" s="1262"/>
      <c r="CY46" s="1262"/>
      <c r="CZ46" s="1262"/>
      <c r="DA46" s="1262"/>
      <c r="DB46" s="1262"/>
      <c r="DC46" s="1263"/>
    </row>
    <row r="47" spans="2:109" ht="13" x14ac:dyDescent="0.2">
      <c r="B47" s="1249"/>
      <c r="AN47" s="1264"/>
      <c r="AO47" s="1265"/>
      <c r="AP47" s="1265"/>
      <c r="AQ47" s="1265"/>
      <c r="AR47" s="1265"/>
      <c r="AS47" s="1265"/>
      <c r="AT47" s="1265"/>
      <c r="AU47" s="1265"/>
      <c r="AV47" s="1265"/>
      <c r="AW47" s="1265"/>
      <c r="AX47" s="1265"/>
      <c r="AY47" s="1265"/>
      <c r="AZ47" s="1265"/>
      <c r="BA47" s="1265"/>
      <c r="BB47" s="1265"/>
      <c r="BC47" s="1265"/>
      <c r="BD47" s="1265"/>
      <c r="BE47" s="1265"/>
      <c r="BF47" s="1265"/>
      <c r="BG47" s="1265"/>
      <c r="BH47" s="1265"/>
      <c r="BI47" s="1265"/>
      <c r="BJ47" s="1265"/>
      <c r="BK47" s="1265"/>
      <c r="BL47" s="1265"/>
      <c r="BM47" s="1265"/>
      <c r="BN47" s="1265"/>
      <c r="BO47" s="1265"/>
      <c r="BP47" s="1265"/>
      <c r="BQ47" s="1265"/>
      <c r="BR47" s="1265"/>
      <c r="BS47" s="1265"/>
      <c r="BT47" s="1265"/>
      <c r="BU47" s="1265"/>
      <c r="BV47" s="1265"/>
      <c r="BW47" s="1265"/>
      <c r="BX47" s="1265"/>
      <c r="BY47" s="1265"/>
      <c r="BZ47" s="1265"/>
      <c r="CA47" s="1265"/>
      <c r="CB47" s="1265"/>
      <c r="CC47" s="1265"/>
      <c r="CD47" s="1265"/>
      <c r="CE47" s="1265"/>
      <c r="CF47" s="1265"/>
      <c r="CG47" s="1265"/>
      <c r="CH47" s="1265"/>
      <c r="CI47" s="1265"/>
      <c r="CJ47" s="1265"/>
      <c r="CK47" s="1265"/>
      <c r="CL47" s="1265"/>
      <c r="CM47" s="1265"/>
      <c r="CN47" s="1265"/>
      <c r="CO47" s="1265"/>
      <c r="CP47" s="1265"/>
      <c r="CQ47" s="1265"/>
      <c r="CR47" s="1265"/>
      <c r="CS47" s="1265"/>
      <c r="CT47" s="1265"/>
      <c r="CU47" s="1265"/>
      <c r="CV47" s="1265"/>
      <c r="CW47" s="1265"/>
      <c r="CX47" s="1265"/>
      <c r="CY47" s="1265"/>
      <c r="CZ47" s="1265"/>
      <c r="DA47" s="1265"/>
      <c r="DB47" s="1265"/>
      <c r="DC47" s="1266"/>
    </row>
    <row r="48" spans="2:109" ht="13" x14ac:dyDescent="0.2">
      <c r="B48" s="1249"/>
      <c r="H48" s="1267"/>
      <c r="I48" s="1267"/>
      <c r="J48" s="1267"/>
      <c r="AN48" s="1267"/>
      <c r="AO48" s="1267"/>
      <c r="AP48" s="1267"/>
      <c r="AZ48" s="1267"/>
      <c r="BA48" s="1267"/>
      <c r="BB48" s="1267"/>
      <c r="BL48" s="1267"/>
      <c r="BM48" s="1267"/>
      <c r="BN48" s="1267"/>
      <c r="BX48" s="1267"/>
      <c r="BY48" s="1267"/>
      <c r="BZ48" s="1267"/>
      <c r="CJ48" s="1267"/>
      <c r="CK48" s="1267"/>
      <c r="CL48" s="1267"/>
      <c r="CV48" s="1267"/>
      <c r="CW48" s="1267"/>
      <c r="CX48" s="1267"/>
    </row>
    <row r="49" spans="1:109" ht="13" x14ac:dyDescent="0.2">
      <c r="B49" s="1249"/>
      <c r="AN49" s="1243" t="s">
        <v>608</v>
      </c>
    </row>
    <row r="50" spans="1:109" ht="13" x14ac:dyDescent="0.2">
      <c r="B50" s="1249"/>
      <c r="G50" s="1268"/>
      <c r="H50" s="1268"/>
      <c r="I50" s="1268"/>
      <c r="J50" s="1268"/>
      <c r="K50" s="1269"/>
      <c r="L50" s="1269"/>
      <c r="M50" s="1270"/>
      <c r="N50" s="1270"/>
      <c r="AN50" s="1271"/>
      <c r="AO50" s="1272"/>
      <c r="AP50" s="1272"/>
      <c r="AQ50" s="1272"/>
      <c r="AR50" s="1272"/>
      <c r="AS50" s="1272"/>
      <c r="AT50" s="1272"/>
      <c r="AU50" s="1272"/>
      <c r="AV50" s="1272"/>
      <c r="AW50" s="1272"/>
      <c r="AX50" s="1272"/>
      <c r="AY50" s="1272"/>
      <c r="AZ50" s="1272"/>
      <c r="BA50" s="1272"/>
      <c r="BB50" s="1272"/>
      <c r="BC50" s="1272"/>
      <c r="BD50" s="1272"/>
      <c r="BE50" s="1272"/>
      <c r="BF50" s="1272"/>
      <c r="BG50" s="1272"/>
      <c r="BH50" s="1272"/>
      <c r="BI50" s="1272"/>
      <c r="BJ50" s="1272"/>
      <c r="BK50" s="1272"/>
      <c r="BL50" s="1272"/>
      <c r="BM50" s="1272"/>
      <c r="BN50" s="1272"/>
      <c r="BO50" s="1273"/>
      <c r="BP50" s="1274" t="s">
        <v>565</v>
      </c>
      <c r="BQ50" s="1274"/>
      <c r="BR50" s="1274"/>
      <c r="BS50" s="1274"/>
      <c r="BT50" s="1274"/>
      <c r="BU50" s="1274"/>
      <c r="BV50" s="1274"/>
      <c r="BW50" s="1274"/>
      <c r="BX50" s="1274" t="s">
        <v>566</v>
      </c>
      <c r="BY50" s="1274"/>
      <c r="BZ50" s="1274"/>
      <c r="CA50" s="1274"/>
      <c r="CB50" s="1274"/>
      <c r="CC50" s="1274"/>
      <c r="CD50" s="1274"/>
      <c r="CE50" s="1274"/>
      <c r="CF50" s="1274" t="s">
        <v>567</v>
      </c>
      <c r="CG50" s="1274"/>
      <c r="CH50" s="1274"/>
      <c r="CI50" s="1274"/>
      <c r="CJ50" s="1274"/>
      <c r="CK50" s="1274"/>
      <c r="CL50" s="1274"/>
      <c r="CM50" s="1274"/>
      <c r="CN50" s="1274" t="s">
        <v>568</v>
      </c>
      <c r="CO50" s="1274"/>
      <c r="CP50" s="1274"/>
      <c r="CQ50" s="1274"/>
      <c r="CR50" s="1274"/>
      <c r="CS50" s="1274"/>
      <c r="CT50" s="1274"/>
      <c r="CU50" s="1274"/>
      <c r="CV50" s="1274" t="s">
        <v>569</v>
      </c>
      <c r="CW50" s="1274"/>
      <c r="CX50" s="1274"/>
      <c r="CY50" s="1274"/>
      <c r="CZ50" s="1274"/>
      <c r="DA50" s="1274"/>
      <c r="DB50" s="1274"/>
      <c r="DC50" s="1274"/>
    </row>
    <row r="51" spans="1:109" ht="13.5" customHeight="1" x14ac:dyDescent="0.2">
      <c r="B51" s="1249"/>
      <c r="G51" s="1275"/>
      <c r="H51" s="1275"/>
      <c r="I51" s="1276"/>
      <c r="J51" s="1276"/>
      <c r="K51" s="1277"/>
      <c r="L51" s="1277"/>
      <c r="M51" s="1277"/>
      <c r="N51" s="1277"/>
      <c r="AM51" s="1267"/>
      <c r="AN51" s="1278" t="s">
        <v>609</v>
      </c>
      <c r="AO51" s="1278"/>
      <c r="AP51" s="1278"/>
      <c r="AQ51" s="1278"/>
      <c r="AR51" s="1278"/>
      <c r="AS51" s="1278"/>
      <c r="AT51" s="1278"/>
      <c r="AU51" s="1278"/>
      <c r="AV51" s="1278"/>
      <c r="AW51" s="1278"/>
      <c r="AX51" s="1278"/>
      <c r="AY51" s="1278"/>
      <c r="AZ51" s="1278"/>
      <c r="BA51" s="1278"/>
      <c r="BB51" s="1278" t="s">
        <v>610</v>
      </c>
      <c r="BC51" s="1278"/>
      <c r="BD51" s="1278"/>
      <c r="BE51" s="1278"/>
      <c r="BF51" s="1278"/>
      <c r="BG51" s="1278"/>
      <c r="BH51" s="1278"/>
      <c r="BI51" s="1278"/>
      <c r="BJ51" s="1278"/>
      <c r="BK51" s="1278"/>
      <c r="BL51" s="1278"/>
      <c r="BM51" s="1278"/>
      <c r="BN51" s="1278"/>
      <c r="BO51" s="1278"/>
      <c r="BP51" s="1279"/>
      <c r="BQ51" s="1279"/>
      <c r="BR51" s="1279"/>
      <c r="BS51" s="1279"/>
      <c r="BT51" s="1279"/>
      <c r="BU51" s="1279"/>
      <c r="BV51" s="1279"/>
      <c r="BW51" s="1279"/>
      <c r="BX51" s="1279"/>
      <c r="BY51" s="1279"/>
      <c r="BZ51" s="1279"/>
      <c r="CA51" s="1279"/>
      <c r="CB51" s="1279"/>
      <c r="CC51" s="1279"/>
      <c r="CD51" s="1279"/>
      <c r="CE51" s="1279"/>
      <c r="CF51" s="1279"/>
      <c r="CG51" s="1279"/>
      <c r="CH51" s="1279"/>
      <c r="CI51" s="1279"/>
      <c r="CJ51" s="1279"/>
      <c r="CK51" s="1279"/>
      <c r="CL51" s="1279"/>
      <c r="CM51" s="1279"/>
      <c r="CN51" s="1280"/>
      <c r="CO51" s="1279"/>
      <c r="CP51" s="1279"/>
      <c r="CQ51" s="1279"/>
      <c r="CR51" s="1279"/>
      <c r="CS51" s="1279"/>
      <c r="CT51" s="1279"/>
      <c r="CU51" s="1279"/>
      <c r="CV51" s="1280"/>
      <c r="CW51" s="1279"/>
      <c r="CX51" s="1279"/>
      <c r="CY51" s="1279"/>
      <c r="CZ51" s="1279"/>
      <c r="DA51" s="1279"/>
      <c r="DB51" s="1279"/>
      <c r="DC51" s="1279"/>
    </row>
    <row r="52" spans="1:109" ht="13" x14ac:dyDescent="0.2">
      <c r="B52" s="1249"/>
      <c r="G52" s="1275"/>
      <c r="H52" s="1275"/>
      <c r="I52" s="1276"/>
      <c r="J52" s="1276"/>
      <c r="K52" s="1277"/>
      <c r="L52" s="1277"/>
      <c r="M52" s="1277"/>
      <c r="N52" s="1277"/>
      <c r="AM52" s="1267"/>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9"/>
      <c r="BQ52" s="1279"/>
      <c r="BR52" s="1279"/>
      <c r="BS52" s="1279"/>
      <c r="BT52" s="1279"/>
      <c r="BU52" s="1279"/>
      <c r="BV52" s="1279"/>
      <c r="BW52" s="1279"/>
      <c r="BX52" s="1279"/>
      <c r="BY52" s="1279"/>
      <c r="BZ52" s="1279"/>
      <c r="CA52" s="1279"/>
      <c r="CB52" s="1279"/>
      <c r="CC52" s="1279"/>
      <c r="CD52" s="1279"/>
      <c r="CE52" s="1279"/>
      <c r="CF52" s="1279"/>
      <c r="CG52" s="1279"/>
      <c r="CH52" s="1279"/>
      <c r="CI52" s="1279"/>
      <c r="CJ52" s="1279"/>
      <c r="CK52" s="1279"/>
      <c r="CL52" s="1279"/>
      <c r="CM52" s="1279"/>
      <c r="CN52" s="1279"/>
      <c r="CO52" s="1279"/>
      <c r="CP52" s="1279"/>
      <c r="CQ52" s="1279"/>
      <c r="CR52" s="1279"/>
      <c r="CS52" s="1279"/>
      <c r="CT52" s="1279"/>
      <c r="CU52" s="1279"/>
      <c r="CV52" s="1279"/>
      <c r="CW52" s="1279"/>
      <c r="CX52" s="1279"/>
      <c r="CY52" s="1279"/>
      <c r="CZ52" s="1279"/>
      <c r="DA52" s="1279"/>
      <c r="DB52" s="1279"/>
      <c r="DC52" s="1279"/>
    </row>
    <row r="53" spans="1:109" ht="13" x14ac:dyDescent="0.2">
      <c r="A53" s="1257"/>
      <c r="B53" s="1249"/>
      <c r="G53" s="1275"/>
      <c r="H53" s="1275"/>
      <c r="I53" s="1268"/>
      <c r="J53" s="1268"/>
      <c r="K53" s="1277"/>
      <c r="L53" s="1277"/>
      <c r="M53" s="1277"/>
      <c r="N53" s="1277"/>
      <c r="AM53" s="1267"/>
      <c r="AN53" s="1278"/>
      <c r="AO53" s="1278"/>
      <c r="AP53" s="1278"/>
      <c r="AQ53" s="1278"/>
      <c r="AR53" s="1278"/>
      <c r="AS53" s="1278"/>
      <c r="AT53" s="1278"/>
      <c r="AU53" s="1278"/>
      <c r="AV53" s="1278"/>
      <c r="AW53" s="1278"/>
      <c r="AX53" s="1278"/>
      <c r="AY53" s="1278"/>
      <c r="AZ53" s="1278"/>
      <c r="BA53" s="1278"/>
      <c r="BB53" s="1278" t="s">
        <v>611</v>
      </c>
      <c r="BC53" s="1278"/>
      <c r="BD53" s="1278"/>
      <c r="BE53" s="1278"/>
      <c r="BF53" s="1278"/>
      <c r="BG53" s="1278"/>
      <c r="BH53" s="1278"/>
      <c r="BI53" s="1278"/>
      <c r="BJ53" s="1278"/>
      <c r="BK53" s="1278"/>
      <c r="BL53" s="1278"/>
      <c r="BM53" s="1278"/>
      <c r="BN53" s="1278"/>
      <c r="BO53" s="1278"/>
      <c r="BP53" s="1279">
        <v>69.3</v>
      </c>
      <c r="BQ53" s="1279"/>
      <c r="BR53" s="1279"/>
      <c r="BS53" s="1279"/>
      <c r="BT53" s="1279"/>
      <c r="BU53" s="1279"/>
      <c r="BV53" s="1279"/>
      <c r="BW53" s="1279"/>
      <c r="BX53" s="1279">
        <v>70.7</v>
      </c>
      <c r="BY53" s="1279"/>
      <c r="BZ53" s="1279"/>
      <c r="CA53" s="1279"/>
      <c r="CB53" s="1279"/>
      <c r="CC53" s="1279"/>
      <c r="CD53" s="1279"/>
      <c r="CE53" s="1279"/>
      <c r="CF53" s="1279">
        <v>71.900000000000006</v>
      </c>
      <c r="CG53" s="1279"/>
      <c r="CH53" s="1279"/>
      <c r="CI53" s="1279"/>
      <c r="CJ53" s="1279"/>
      <c r="CK53" s="1279"/>
      <c r="CL53" s="1279"/>
      <c r="CM53" s="1279"/>
      <c r="CN53" s="1280"/>
      <c r="CO53" s="1279"/>
      <c r="CP53" s="1279"/>
      <c r="CQ53" s="1279"/>
      <c r="CR53" s="1279"/>
      <c r="CS53" s="1279"/>
      <c r="CT53" s="1279"/>
      <c r="CU53" s="1279"/>
      <c r="CV53" s="1280"/>
      <c r="CW53" s="1279"/>
      <c r="CX53" s="1279"/>
      <c r="CY53" s="1279"/>
      <c r="CZ53" s="1279"/>
      <c r="DA53" s="1279"/>
      <c r="DB53" s="1279"/>
      <c r="DC53" s="1279"/>
    </row>
    <row r="54" spans="1:109" ht="13" x14ac:dyDescent="0.2">
      <c r="A54" s="1257"/>
      <c r="B54" s="1249"/>
      <c r="G54" s="1275"/>
      <c r="H54" s="1275"/>
      <c r="I54" s="1268"/>
      <c r="J54" s="1268"/>
      <c r="K54" s="1277"/>
      <c r="L54" s="1277"/>
      <c r="M54" s="1277"/>
      <c r="N54" s="1277"/>
      <c r="AM54" s="1267"/>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9"/>
      <c r="BQ54" s="1279"/>
      <c r="BR54" s="1279"/>
      <c r="BS54" s="1279"/>
      <c r="BT54" s="1279"/>
      <c r="BU54" s="1279"/>
      <c r="BV54" s="1279"/>
      <c r="BW54" s="1279"/>
      <c r="BX54" s="1279"/>
      <c r="BY54" s="1279"/>
      <c r="BZ54" s="1279"/>
      <c r="CA54" s="1279"/>
      <c r="CB54" s="1279"/>
      <c r="CC54" s="1279"/>
      <c r="CD54" s="1279"/>
      <c r="CE54" s="1279"/>
      <c r="CF54" s="1279"/>
      <c r="CG54" s="1279"/>
      <c r="CH54" s="1279"/>
      <c r="CI54" s="1279"/>
      <c r="CJ54" s="1279"/>
      <c r="CK54" s="1279"/>
      <c r="CL54" s="1279"/>
      <c r="CM54" s="1279"/>
      <c r="CN54" s="1279"/>
      <c r="CO54" s="1279"/>
      <c r="CP54" s="1279"/>
      <c r="CQ54" s="1279"/>
      <c r="CR54" s="1279"/>
      <c r="CS54" s="1279"/>
      <c r="CT54" s="1279"/>
      <c r="CU54" s="1279"/>
      <c r="CV54" s="1279"/>
      <c r="CW54" s="1279"/>
      <c r="CX54" s="1279"/>
      <c r="CY54" s="1279"/>
      <c r="CZ54" s="1279"/>
      <c r="DA54" s="1279"/>
      <c r="DB54" s="1279"/>
      <c r="DC54" s="1279"/>
    </row>
    <row r="55" spans="1:109" ht="13" x14ac:dyDescent="0.2">
      <c r="A55" s="1257"/>
      <c r="B55" s="1249"/>
      <c r="G55" s="1268"/>
      <c r="H55" s="1268"/>
      <c r="I55" s="1268"/>
      <c r="J55" s="1268"/>
      <c r="K55" s="1277"/>
      <c r="L55" s="1277"/>
      <c r="M55" s="1277"/>
      <c r="N55" s="1277"/>
      <c r="AN55" s="1274" t="s">
        <v>612</v>
      </c>
      <c r="AO55" s="1274"/>
      <c r="AP55" s="1274"/>
      <c r="AQ55" s="1274"/>
      <c r="AR55" s="1274"/>
      <c r="AS55" s="1274"/>
      <c r="AT55" s="1274"/>
      <c r="AU55" s="1274"/>
      <c r="AV55" s="1274"/>
      <c r="AW55" s="1274"/>
      <c r="AX55" s="1274"/>
      <c r="AY55" s="1274"/>
      <c r="AZ55" s="1274"/>
      <c r="BA55" s="1274"/>
      <c r="BB55" s="1278" t="s">
        <v>610</v>
      </c>
      <c r="BC55" s="1278"/>
      <c r="BD55" s="1278"/>
      <c r="BE55" s="1278"/>
      <c r="BF55" s="1278"/>
      <c r="BG55" s="1278"/>
      <c r="BH55" s="1278"/>
      <c r="BI55" s="1278"/>
      <c r="BJ55" s="1278"/>
      <c r="BK55" s="1278"/>
      <c r="BL55" s="1278"/>
      <c r="BM55" s="1278"/>
      <c r="BN55" s="1278"/>
      <c r="BO55" s="1278"/>
      <c r="BP55" s="1279">
        <v>31.3</v>
      </c>
      <c r="BQ55" s="1279"/>
      <c r="BR55" s="1279"/>
      <c r="BS55" s="1279"/>
      <c r="BT55" s="1279"/>
      <c r="BU55" s="1279"/>
      <c r="BV55" s="1279"/>
      <c r="BW55" s="1279"/>
      <c r="BX55" s="1279">
        <v>25.3</v>
      </c>
      <c r="BY55" s="1279"/>
      <c r="BZ55" s="1279"/>
      <c r="CA55" s="1279"/>
      <c r="CB55" s="1279"/>
      <c r="CC55" s="1279"/>
      <c r="CD55" s="1279"/>
      <c r="CE55" s="1279"/>
      <c r="CF55" s="1279">
        <v>25.5</v>
      </c>
      <c r="CG55" s="1279"/>
      <c r="CH55" s="1279"/>
      <c r="CI55" s="1279"/>
      <c r="CJ55" s="1279"/>
      <c r="CK55" s="1279"/>
      <c r="CL55" s="1279"/>
      <c r="CM55" s="1279"/>
      <c r="CN55" s="1280"/>
      <c r="CO55" s="1279"/>
      <c r="CP55" s="1279"/>
      <c r="CQ55" s="1279"/>
      <c r="CR55" s="1279"/>
      <c r="CS55" s="1279"/>
      <c r="CT55" s="1279"/>
      <c r="CU55" s="1279"/>
      <c r="CV55" s="1280"/>
      <c r="CW55" s="1279"/>
      <c r="CX55" s="1279"/>
      <c r="CY55" s="1279"/>
      <c r="CZ55" s="1279"/>
      <c r="DA55" s="1279"/>
      <c r="DB55" s="1279"/>
      <c r="DC55" s="1279"/>
    </row>
    <row r="56" spans="1:109" ht="13" x14ac:dyDescent="0.2">
      <c r="A56" s="1257"/>
      <c r="B56" s="1249"/>
      <c r="G56" s="1268"/>
      <c r="H56" s="1268"/>
      <c r="I56" s="1268"/>
      <c r="J56" s="1268"/>
      <c r="K56" s="1277"/>
      <c r="L56" s="1277"/>
      <c r="M56" s="1277"/>
      <c r="N56" s="1277"/>
      <c r="AN56" s="1274"/>
      <c r="AO56" s="1274"/>
      <c r="AP56" s="1274"/>
      <c r="AQ56" s="1274"/>
      <c r="AR56" s="1274"/>
      <c r="AS56" s="1274"/>
      <c r="AT56" s="1274"/>
      <c r="AU56" s="1274"/>
      <c r="AV56" s="1274"/>
      <c r="AW56" s="1274"/>
      <c r="AX56" s="1274"/>
      <c r="AY56" s="1274"/>
      <c r="AZ56" s="1274"/>
      <c r="BA56" s="1274"/>
      <c r="BB56" s="1278"/>
      <c r="BC56" s="1278"/>
      <c r="BD56" s="1278"/>
      <c r="BE56" s="1278"/>
      <c r="BF56" s="1278"/>
      <c r="BG56" s="1278"/>
      <c r="BH56" s="1278"/>
      <c r="BI56" s="1278"/>
      <c r="BJ56" s="1278"/>
      <c r="BK56" s="1278"/>
      <c r="BL56" s="1278"/>
      <c r="BM56" s="1278"/>
      <c r="BN56" s="1278"/>
      <c r="BO56" s="1278"/>
      <c r="BP56" s="1279"/>
      <c r="BQ56" s="1279"/>
      <c r="BR56" s="1279"/>
      <c r="BS56" s="1279"/>
      <c r="BT56" s="1279"/>
      <c r="BU56" s="1279"/>
      <c r="BV56" s="1279"/>
      <c r="BW56" s="1279"/>
      <c r="BX56" s="1279"/>
      <c r="BY56" s="1279"/>
      <c r="BZ56" s="1279"/>
      <c r="CA56" s="1279"/>
      <c r="CB56" s="1279"/>
      <c r="CC56" s="1279"/>
      <c r="CD56" s="1279"/>
      <c r="CE56" s="1279"/>
      <c r="CF56" s="1279"/>
      <c r="CG56" s="1279"/>
      <c r="CH56" s="1279"/>
      <c r="CI56" s="1279"/>
      <c r="CJ56" s="1279"/>
      <c r="CK56" s="1279"/>
      <c r="CL56" s="1279"/>
      <c r="CM56" s="1279"/>
      <c r="CN56" s="1279"/>
      <c r="CO56" s="1279"/>
      <c r="CP56" s="1279"/>
      <c r="CQ56" s="1279"/>
      <c r="CR56" s="1279"/>
      <c r="CS56" s="1279"/>
      <c r="CT56" s="1279"/>
      <c r="CU56" s="1279"/>
      <c r="CV56" s="1279"/>
      <c r="CW56" s="1279"/>
      <c r="CX56" s="1279"/>
      <c r="CY56" s="1279"/>
      <c r="CZ56" s="1279"/>
      <c r="DA56" s="1279"/>
      <c r="DB56" s="1279"/>
      <c r="DC56" s="1279"/>
    </row>
    <row r="57" spans="1:109" s="1257" customFormat="1" ht="13" x14ac:dyDescent="0.2">
      <c r="B57" s="1281"/>
      <c r="G57" s="1268"/>
      <c r="H57" s="1268"/>
      <c r="I57" s="1282"/>
      <c r="J57" s="1282"/>
      <c r="K57" s="1277"/>
      <c r="L57" s="1277"/>
      <c r="M57" s="1277"/>
      <c r="N57" s="1277"/>
      <c r="AM57" s="1243"/>
      <c r="AN57" s="1274"/>
      <c r="AO57" s="1274"/>
      <c r="AP57" s="1274"/>
      <c r="AQ57" s="1274"/>
      <c r="AR57" s="1274"/>
      <c r="AS57" s="1274"/>
      <c r="AT57" s="1274"/>
      <c r="AU57" s="1274"/>
      <c r="AV57" s="1274"/>
      <c r="AW57" s="1274"/>
      <c r="AX57" s="1274"/>
      <c r="AY57" s="1274"/>
      <c r="AZ57" s="1274"/>
      <c r="BA57" s="1274"/>
      <c r="BB57" s="1278" t="s">
        <v>611</v>
      </c>
      <c r="BC57" s="1278"/>
      <c r="BD57" s="1278"/>
      <c r="BE57" s="1278"/>
      <c r="BF57" s="1278"/>
      <c r="BG57" s="1278"/>
      <c r="BH57" s="1278"/>
      <c r="BI57" s="1278"/>
      <c r="BJ57" s="1278"/>
      <c r="BK57" s="1278"/>
      <c r="BL57" s="1278"/>
      <c r="BM57" s="1278"/>
      <c r="BN57" s="1278"/>
      <c r="BO57" s="1278"/>
      <c r="BP57" s="1279">
        <v>58.4</v>
      </c>
      <c r="BQ57" s="1279"/>
      <c r="BR57" s="1279"/>
      <c r="BS57" s="1279"/>
      <c r="BT57" s="1279"/>
      <c r="BU57" s="1279"/>
      <c r="BV57" s="1279"/>
      <c r="BW57" s="1279"/>
      <c r="BX57" s="1279">
        <v>59.7</v>
      </c>
      <c r="BY57" s="1279"/>
      <c r="BZ57" s="1279"/>
      <c r="CA57" s="1279"/>
      <c r="CB57" s="1279"/>
      <c r="CC57" s="1279"/>
      <c r="CD57" s="1279"/>
      <c r="CE57" s="1279"/>
      <c r="CF57" s="1279">
        <v>60.9</v>
      </c>
      <c r="CG57" s="1279"/>
      <c r="CH57" s="1279"/>
      <c r="CI57" s="1279"/>
      <c r="CJ57" s="1279"/>
      <c r="CK57" s="1279"/>
      <c r="CL57" s="1279"/>
      <c r="CM57" s="1279"/>
      <c r="CN57" s="1280"/>
      <c r="CO57" s="1279"/>
      <c r="CP57" s="1279"/>
      <c r="CQ57" s="1279"/>
      <c r="CR57" s="1279"/>
      <c r="CS57" s="1279"/>
      <c r="CT57" s="1279"/>
      <c r="CU57" s="1279"/>
      <c r="CV57" s="1280"/>
      <c r="CW57" s="1279"/>
      <c r="CX57" s="1279"/>
      <c r="CY57" s="1279"/>
      <c r="CZ57" s="1279"/>
      <c r="DA57" s="1279"/>
      <c r="DB57" s="1279"/>
      <c r="DC57" s="1279"/>
      <c r="DD57" s="1283"/>
      <c r="DE57" s="1281"/>
    </row>
    <row r="58" spans="1:109" s="1257" customFormat="1" ht="13" x14ac:dyDescent="0.2">
      <c r="A58" s="1243"/>
      <c r="B58" s="1281"/>
      <c r="G58" s="1268"/>
      <c r="H58" s="1268"/>
      <c r="I58" s="1282"/>
      <c r="J58" s="1282"/>
      <c r="K58" s="1277"/>
      <c r="L58" s="1277"/>
      <c r="M58" s="1277"/>
      <c r="N58" s="1277"/>
      <c r="AM58" s="1243"/>
      <c r="AN58" s="1274"/>
      <c r="AO58" s="1274"/>
      <c r="AP58" s="1274"/>
      <c r="AQ58" s="1274"/>
      <c r="AR58" s="1274"/>
      <c r="AS58" s="1274"/>
      <c r="AT58" s="1274"/>
      <c r="AU58" s="1274"/>
      <c r="AV58" s="1274"/>
      <c r="AW58" s="1274"/>
      <c r="AX58" s="1274"/>
      <c r="AY58" s="1274"/>
      <c r="AZ58" s="1274"/>
      <c r="BA58" s="1274"/>
      <c r="BB58" s="1278"/>
      <c r="BC58" s="1278"/>
      <c r="BD58" s="1278"/>
      <c r="BE58" s="1278"/>
      <c r="BF58" s="1278"/>
      <c r="BG58" s="1278"/>
      <c r="BH58" s="1278"/>
      <c r="BI58" s="1278"/>
      <c r="BJ58" s="1278"/>
      <c r="BK58" s="1278"/>
      <c r="BL58" s="1278"/>
      <c r="BM58" s="1278"/>
      <c r="BN58" s="1278"/>
      <c r="BO58" s="1278"/>
      <c r="BP58" s="1279"/>
      <c r="BQ58" s="1279"/>
      <c r="BR58" s="1279"/>
      <c r="BS58" s="1279"/>
      <c r="BT58" s="1279"/>
      <c r="BU58" s="1279"/>
      <c r="BV58" s="1279"/>
      <c r="BW58" s="1279"/>
      <c r="BX58" s="1279"/>
      <c r="BY58" s="1279"/>
      <c r="BZ58" s="1279"/>
      <c r="CA58" s="1279"/>
      <c r="CB58" s="1279"/>
      <c r="CC58" s="1279"/>
      <c r="CD58" s="1279"/>
      <c r="CE58" s="1279"/>
      <c r="CF58" s="1279"/>
      <c r="CG58" s="1279"/>
      <c r="CH58" s="1279"/>
      <c r="CI58" s="1279"/>
      <c r="CJ58" s="1279"/>
      <c r="CK58" s="1279"/>
      <c r="CL58" s="1279"/>
      <c r="CM58" s="1279"/>
      <c r="CN58" s="1279"/>
      <c r="CO58" s="1279"/>
      <c r="CP58" s="1279"/>
      <c r="CQ58" s="1279"/>
      <c r="CR58" s="1279"/>
      <c r="CS58" s="1279"/>
      <c r="CT58" s="1279"/>
      <c r="CU58" s="1279"/>
      <c r="CV58" s="1279"/>
      <c r="CW58" s="1279"/>
      <c r="CX58" s="1279"/>
      <c r="CY58" s="1279"/>
      <c r="CZ58" s="1279"/>
      <c r="DA58" s="1279"/>
      <c r="DB58" s="1279"/>
      <c r="DC58" s="1279"/>
      <c r="DD58" s="1283"/>
      <c r="DE58" s="1281"/>
    </row>
    <row r="59" spans="1:109" s="1257" customFormat="1" ht="13" x14ac:dyDescent="0.2">
      <c r="A59" s="1243"/>
      <c r="B59" s="1281"/>
      <c r="K59" s="1284"/>
      <c r="L59" s="1284"/>
      <c r="M59" s="1284"/>
      <c r="N59" s="1284"/>
      <c r="AQ59" s="1284"/>
      <c r="AR59" s="1284"/>
      <c r="AS59" s="1284"/>
      <c r="AT59" s="1284"/>
      <c r="BC59" s="1284"/>
      <c r="BD59" s="1284"/>
      <c r="BE59" s="1284"/>
      <c r="BF59" s="1284"/>
      <c r="BO59" s="1284"/>
      <c r="BP59" s="1284"/>
      <c r="BQ59" s="1284"/>
      <c r="BR59" s="1284"/>
      <c r="CA59" s="1284"/>
      <c r="CB59" s="1284"/>
      <c r="CC59" s="1284"/>
      <c r="CD59" s="1284"/>
      <c r="CM59" s="1284"/>
      <c r="CN59" s="1284"/>
      <c r="CO59" s="1284"/>
      <c r="CP59" s="1284"/>
      <c r="CY59" s="1284"/>
      <c r="CZ59" s="1284"/>
      <c r="DA59" s="1284"/>
      <c r="DB59" s="1284"/>
      <c r="DC59" s="1284"/>
      <c r="DD59" s="1283"/>
      <c r="DE59" s="1281"/>
    </row>
    <row r="60" spans="1:109" s="1257" customFormat="1" ht="13" x14ac:dyDescent="0.2">
      <c r="A60" s="1243"/>
      <c r="B60" s="1281"/>
      <c r="K60" s="1284"/>
      <c r="L60" s="1284"/>
      <c r="M60" s="1284"/>
      <c r="N60" s="1284"/>
      <c r="AQ60" s="1284"/>
      <c r="AR60" s="1284"/>
      <c r="AS60" s="1284"/>
      <c r="AT60" s="1284"/>
      <c r="BC60" s="1284"/>
      <c r="BD60" s="1284"/>
      <c r="BE60" s="1284"/>
      <c r="BF60" s="1284"/>
      <c r="BO60" s="1284"/>
      <c r="BP60" s="1284"/>
      <c r="BQ60" s="1284"/>
      <c r="BR60" s="1284"/>
      <c r="CA60" s="1284"/>
      <c r="CB60" s="1284"/>
      <c r="CC60" s="1284"/>
      <c r="CD60" s="1284"/>
      <c r="CM60" s="1284"/>
      <c r="CN60" s="1284"/>
      <c r="CO60" s="1284"/>
      <c r="CP60" s="1284"/>
      <c r="CY60" s="1284"/>
      <c r="CZ60" s="1284"/>
      <c r="DA60" s="1284"/>
      <c r="DB60" s="1284"/>
      <c r="DC60" s="1284"/>
      <c r="DD60" s="1283"/>
      <c r="DE60" s="1281"/>
    </row>
    <row r="61" spans="1:109" s="1257" customFormat="1" ht="13" x14ac:dyDescent="0.2">
      <c r="A61" s="1243"/>
      <c r="B61" s="1285"/>
      <c r="C61" s="1286"/>
      <c r="D61" s="1286"/>
      <c r="E61" s="1286"/>
      <c r="F61" s="1286"/>
      <c r="G61" s="1286"/>
      <c r="H61" s="1286"/>
      <c r="I61" s="1286"/>
      <c r="J61" s="1286"/>
      <c r="K61" s="1286"/>
      <c r="L61" s="1286"/>
      <c r="M61" s="1287"/>
      <c r="N61" s="1287"/>
      <c r="O61" s="1286"/>
      <c r="P61" s="1286"/>
      <c r="Q61" s="1286"/>
      <c r="R61" s="1286"/>
      <c r="S61" s="1286"/>
      <c r="T61" s="1286"/>
      <c r="U61" s="1286"/>
      <c r="V61" s="1286"/>
      <c r="W61" s="1286"/>
      <c r="X61" s="1286"/>
      <c r="Y61" s="1286"/>
      <c r="Z61" s="1286"/>
      <c r="AA61" s="1286"/>
      <c r="AB61" s="1286"/>
      <c r="AC61" s="1286"/>
      <c r="AD61" s="1286"/>
      <c r="AE61" s="1286"/>
      <c r="AF61" s="1286"/>
      <c r="AG61" s="1286"/>
      <c r="AH61" s="1286"/>
      <c r="AI61" s="1286"/>
      <c r="AJ61" s="1286"/>
      <c r="AK61" s="1286"/>
      <c r="AL61" s="1286"/>
      <c r="AM61" s="1286"/>
      <c r="AN61" s="1286"/>
      <c r="AO61" s="1286"/>
      <c r="AP61" s="1286"/>
      <c r="AQ61" s="1286"/>
      <c r="AR61" s="1286"/>
      <c r="AS61" s="1287"/>
      <c r="AT61" s="1287"/>
      <c r="AU61" s="1286"/>
      <c r="AV61" s="1286"/>
      <c r="AW61" s="1286"/>
      <c r="AX61" s="1286"/>
      <c r="AY61" s="1286"/>
      <c r="AZ61" s="1286"/>
      <c r="BA61" s="1286"/>
      <c r="BB61" s="1286"/>
      <c r="BC61" s="1286"/>
      <c r="BD61" s="1286"/>
      <c r="BE61" s="1287"/>
      <c r="BF61" s="1287"/>
      <c r="BG61" s="1286"/>
      <c r="BH61" s="1286"/>
      <c r="BI61" s="1286"/>
      <c r="BJ61" s="1286"/>
      <c r="BK61" s="1286"/>
      <c r="BL61" s="1286"/>
      <c r="BM61" s="1286"/>
      <c r="BN61" s="1286"/>
      <c r="BO61" s="1286"/>
      <c r="BP61" s="1286"/>
      <c r="BQ61" s="1287"/>
      <c r="BR61" s="1287"/>
      <c r="BS61" s="1286"/>
      <c r="BT61" s="1286"/>
      <c r="BU61" s="1286"/>
      <c r="BV61" s="1286"/>
      <c r="BW61" s="1286"/>
      <c r="BX61" s="1286"/>
      <c r="BY61" s="1286"/>
      <c r="BZ61" s="1286"/>
      <c r="CA61" s="1286"/>
      <c r="CB61" s="1286"/>
      <c r="CC61" s="1287"/>
      <c r="CD61" s="1287"/>
      <c r="CE61" s="1286"/>
      <c r="CF61" s="1286"/>
      <c r="CG61" s="1286"/>
      <c r="CH61" s="1286"/>
      <c r="CI61" s="1286"/>
      <c r="CJ61" s="1286"/>
      <c r="CK61" s="1286"/>
      <c r="CL61" s="1286"/>
      <c r="CM61" s="1286"/>
      <c r="CN61" s="1286"/>
      <c r="CO61" s="1287"/>
      <c r="CP61" s="1287"/>
      <c r="CQ61" s="1286"/>
      <c r="CR61" s="1286"/>
      <c r="CS61" s="1286"/>
      <c r="CT61" s="1286"/>
      <c r="CU61" s="1286"/>
      <c r="CV61" s="1286"/>
      <c r="CW61" s="1286"/>
      <c r="CX61" s="1286"/>
      <c r="CY61" s="1286"/>
      <c r="CZ61" s="1286"/>
      <c r="DA61" s="1287"/>
      <c r="DB61" s="1287"/>
      <c r="DC61" s="1287"/>
      <c r="DD61" s="1288"/>
      <c r="DE61" s="1281"/>
    </row>
    <row r="62" spans="1:109" ht="13" x14ac:dyDescent="0.2">
      <c r="B62" s="1254"/>
      <c r="C62" s="1254"/>
      <c r="D62" s="1254"/>
      <c r="E62" s="1254"/>
      <c r="F62" s="1254"/>
      <c r="G62" s="1254"/>
      <c r="H62" s="1254"/>
      <c r="I62" s="1254"/>
      <c r="J62" s="1254"/>
      <c r="K62" s="1254"/>
      <c r="L62" s="1254"/>
      <c r="M62" s="1254"/>
      <c r="N62" s="1254"/>
      <c r="O62" s="1254"/>
      <c r="P62" s="1254"/>
      <c r="Q62" s="1254"/>
      <c r="R62" s="1254"/>
      <c r="S62" s="1254"/>
      <c r="T62" s="1254"/>
      <c r="U62" s="1254"/>
      <c r="V62" s="1254"/>
      <c r="W62" s="1254"/>
      <c r="X62" s="1254"/>
      <c r="Y62" s="1254"/>
      <c r="Z62" s="1254"/>
      <c r="AA62" s="1254"/>
      <c r="AB62" s="1254"/>
      <c r="AC62" s="1254"/>
      <c r="AD62" s="1254"/>
      <c r="AE62" s="1254"/>
      <c r="AF62" s="1254"/>
      <c r="AG62" s="1254"/>
      <c r="AH62" s="1254"/>
      <c r="AI62" s="1254"/>
      <c r="AJ62" s="1254"/>
      <c r="AK62" s="1254"/>
      <c r="AL62" s="1254"/>
      <c r="AM62" s="1254"/>
      <c r="AN62" s="1254"/>
      <c r="AO62" s="1254"/>
      <c r="AP62" s="1254"/>
      <c r="AQ62" s="1254"/>
      <c r="AR62" s="1254"/>
      <c r="AS62" s="1254"/>
      <c r="AT62" s="1254"/>
      <c r="AU62" s="1254"/>
      <c r="AV62" s="1254"/>
      <c r="AW62" s="1254"/>
      <c r="AX62" s="1254"/>
      <c r="AY62" s="1254"/>
      <c r="AZ62" s="1254"/>
      <c r="BA62" s="1254"/>
      <c r="BB62" s="1254"/>
      <c r="BC62" s="1254"/>
      <c r="BD62" s="1254"/>
      <c r="BE62" s="1254"/>
      <c r="BF62" s="1254"/>
      <c r="BG62" s="1254"/>
      <c r="BH62" s="1254"/>
      <c r="BI62" s="1254"/>
      <c r="BJ62" s="1254"/>
      <c r="BK62" s="1254"/>
      <c r="BL62" s="1254"/>
      <c r="BM62" s="1254"/>
      <c r="BN62" s="1254"/>
      <c r="BO62" s="1254"/>
      <c r="BP62" s="1254"/>
      <c r="BQ62" s="1254"/>
      <c r="BR62" s="1254"/>
      <c r="BS62" s="1254"/>
      <c r="BT62" s="1254"/>
      <c r="BU62" s="1254"/>
      <c r="BV62" s="1254"/>
      <c r="BW62" s="1254"/>
      <c r="BX62" s="1254"/>
      <c r="BY62" s="1254"/>
      <c r="BZ62" s="1254"/>
      <c r="CA62" s="1254"/>
      <c r="CB62" s="1254"/>
      <c r="CC62" s="1254"/>
      <c r="CD62" s="1254"/>
      <c r="CE62" s="1254"/>
      <c r="CF62" s="1254"/>
      <c r="CG62" s="1254"/>
      <c r="CH62" s="1254"/>
      <c r="CI62" s="1254"/>
      <c r="CJ62" s="1254"/>
      <c r="CK62" s="1254"/>
      <c r="CL62" s="1254"/>
      <c r="CM62" s="1254"/>
      <c r="CN62" s="1254"/>
      <c r="CO62" s="1254"/>
      <c r="CP62" s="1254"/>
      <c r="CQ62" s="1254"/>
      <c r="CR62" s="1254"/>
      <c r="CS62" s="1254"/>
      <c r="CT62" s="1254"/>
      <c r="CU62" s="1254"/>
      <c r="CV62" s="1254"/>
      <c r="CW62" s="1254"/>
      <c r="CX62" s="1254"/>
      <c r="CY62" s="1254"/>
      <c r="CZ62" s="1254"/>
      <c r="DA62" s="1254"/>
      <c r="DB62" s="1254"/>
      <c r="DC62" s="1254"/>
      <c r="DD62" s="1254"/>
      <c r="DE62" s="1243"/>
    </row>
    <row r="63" spans="1:109" ht="16.5" x14ac:dyDescent="0.2">
      <c r="B63" s="1289" t="s">
        <v>613</v>
      </c>
    </row>
    <row r="64" spans="1:109" ht="13" x14ac:dyDescent="0.2">
      <c r="B64" s="1249"/>
      <c r="G64" s="1256"/>
      <c r="I64" s="1290"/>
      <c r="J64" s="1290"/>
      <c r="K64" s="1290"/>
      <c r="L64" s="1290"/>
      <c r="M64" s="1290"/>
      <c r="N64" s="1291"/>
      <c r="AM64" s="1256"/>
      <c r="AN64" s="1256" t="s">
        <v>606</v>
      </c>
      <c r="AP64" s="1257"/>
      <c r="AQ64" s="1257"/>
      <c r="AR64" s="1257"/>
      <c r="AY64" s="1256"/>
      <c r="BA64" s="1257"/>
      <c r="BB64" s="1257"/>
      <c r="BC64" s="1257"/>
      <c r="BK64" s="1256"/>
      <c r="BM64" s="1257"/>
      <c r="BN64" s="1257"/>
      <c r="BO64" s="1257"/>
      <c r="BW64" s="1256"/>
      <c r="BY64" s="1257"/>
      <c r="BZ64" s="1257"/>
      <c r="CA64" s="1257"/>
      <c r="CI64" s="1256"/>
      <c r="CK64" s="1257"/>
      <c r="CL64" s="1257"/>
      <c r="CM64" s="1257"/>
      <c r="CU64" s="1256"/>
      <c r="CW64" s="1257"/>
      <c r="CX64" s="1257"/>
      <c r="CY64" s="1257"/>
    </row>
    <row r="65" spans="2:107" ht="13" x14ac:dyDescent="0.2">
      <c r="B65" s="1249"/>
      <c r="AN65" s="1258" t="s">
        <v>614</v>
      </c>
      <c r="AO65" s="1259"/>
      <c r="AP65" s="1259"/>
      <c r="AQ65" s="1259"/>
      <c r="AR65" s="1259"/>
      <c r="AS65" s="1259"/>
      <c r="AT65" s="1259"/>
      <c r="AU65" s="1259"/>
      <c r="AV65" s="1259"/>
      <c r="AW65" s="1259"/>
      <c r="AX65" s="1259"/>
      <c r="AY65" s="1259"/>
      <c r="AZ65" s="1259"/>
      <c r="BA65" s="1259"/>
      <c r="BB65" s="1259"/>
      <c r="BC65" s="1259"/>
      <c r="BD65" s="1259"/>
      <c r="BE65" s="1259"/>
      <c r="BF65" s="1259"/>
      <c r="BG65" s="1259"/>
      <c r="BH65" s="1259"/>
      <c r="BI65" s="1259"/>
      <c r="BJ65" s="1259"/>
      <c r="BK65" s="1259"/>
      <c r="BL65" s="1259"/>
      <c r="BM65" s="1259"/>
      <c r="BN65" s="1259"/>
      <c r="BO65" s="1259"/>
      <c r="BP65" s="1259"/>
      <c r="BQ65" s="1259"/>
      <c r="BR65" s="1259"/>
      <c r="BS65" s="1259"/>
      <c r="BT65" s="1259"/>
      <c r="BU65" s="1259"/>
      <c r="BV65" s="1259"/>
      <c r="BW65" s="1259"/>
      <c r="BX65" s="1259"/>
      <c r="BY65" s="1259"/>
      <c r="BZ65" s="1259"/>
      <c r="CA65" s="1259"/>
      <c r="CB65" s="1259"/>
      <c r="CC65" s="1259"/>
      <c r="CD65" s="1259"/>
      <c r="CE65" s="1259"/>
      <c r="CF65" s="1259"/>
      <c r="CG65" s="1259"/>
      <c r="CH65" s="1259"/>
      <c r="CI65" s="1259"/>
      <c r="CJ65" s="1259"/>
      <c r="CK65" s="1259"/>
      <c r="CL65" s="1259"/>
      <c r="CM65" s="1259"/>
      <c r="CN65" s="1259"/>
      <c r="CO65" s="1259"/>
      <c r="CP65" s="1259"/>
      <c r="CQ65" s="1259"/>
      <c r="CR65" s="1259"/>
      <c r="CS65" s="1259"/>
      <c r="CT65" s="1259"/>
      <c r="CU65" s="1259"/>
      <c r="CV65" s="1259"/>
      <c r="CW65" s="1259"/>
      <c r="CX65" s="1259"/>
      <c r="CY65" s="1259"/>
      <c r="CZ65" s="1259"/>
      <c r="DA65" s="1259"/>
      <c r="DB65" s="1259"/>
      <c r="DC65" s="1260"/>
    </row>
    <row r="66" spans="2:107" ht="13" x14ac:dyDescent="0.2">
      <c r="B66" s="1249"/>
      <c r="AN66" s="1261"/>
      <c r="AO66" s="1262"/>
      <c r="AP66" s="1262"/>
      <c r="AQ66" s="1262"/>
      <c r="AR66" s="1262"/>
      <c r="AS66" s="1262"/>
      <c r="AT66" s="1262"/>
      <c r="AU66" s="1262"/>
      <c r="AV66" s="1262"/>
      <c r="AW66" s="1262"/>
      <c r="AX66" s="1262"/>
      <c r="AY66" s="1262"/>
      <c r="AZ66" s="1262"/>
      <c r="BA66" s="1262"/>
      <c r="BB66" s="1262"/>
      <c r="BC66" s="1262"/>
      <c r="BD66" s="1262"/>
      <c r="BE66" s="1262"/>
      <c r="BF66" s="1262"/>
      <c r="BG66" s="1262"/>
      <c r="BH66" s="1262"/>
      <c r="BI66" s="1262"/>
      <c r="BJ66" s="1262"/>
      <c r="BK66" s="1262"/>
      <c r="BL66" s="1262"/>
      <c r="BM66" s="1262"/>
      <c r="BN66" s="1262"/>
      <c r="BO66" s="1262"/>
      <c r="BP66" s="1262"/>
      <c r="BQ66" s="1262"/>
      <c r="BR66" s="1262"/>
      <c r="BS66" s="1262"/>
      <c r="BT66" s="1262"/>
      <c r="BU66" s="1262"/>
      <c r="BV66" s="1262"/>
      <c r="BW66" s="1262"/>
      <c r="BX66" s="1262"/>
      <c r="BY66" s="1262"/>
      <c r="BZ66" s="1262"/>
      <c r="CA66" s="1262"/>
      <c r="CB66" s="1262"/>
      <c r="CC66" s="1262"/>
      <c r="CD66" s="1262"/>
      <c r="CE66" s="1262"/>
      <c r="CF66" s="1262"/>
      <c r="CG66" s="1262"/>
      <c r="CH66" s="1262"/>
      <c r="CI66" s="1262"/>
      <c r="CJ66" s="1262"/>
      <c r="CK66" s="1262"/>
      <c r="CL66" s="1262"/>
      <c r="CM66" s="1262"/>
      <c r="CN66" s="1262"/>
      <c r="CO66" s="1262"/>
      <c r="CP66" s="1262"/>
      <c r="CQ66" s="1262"/>
      <c r="CR66" s="1262"/>
      <c r="CS66" s="1262"/>
      <c r="CT66" s="1262"/>
      <c r="CU66" s="1262"/>
      <c r="CV66" s="1262"/>
      <c r="CW66" s="1262"/>
      <c r="CX66" s="1262"/>
      <c r="CY66" s="1262"/>
      <c r="CZ66" s="1262"/>
      <c r="DA66" s="1262"/>
      <c r="DB66" s="1262"/>
      <c r="DC66" s="1263"/>
    </row>
    <row r="67" spans="2:107" ht="13" x14ac:dyDescent="0.2">
      <c r="B67" s="1249"/>
      <c r="AN67" s="1261"/>
      <c r="AO67" s="1262"/>
      <c r="AP67" s="1262"/>
      <c r="AQ67" s="1262"/>
      <c r="AR67" s="1262"/>
      <c r="AS67" s="1262"/>
      <c r="AT67" s="1262"/>
      <c r="AU67" s="1262"/>
      <c r="AV67" s="1262"/>
      <c r="AW67" s="1262"/>
      <c r="AX67" s="1262"/>
      <c r="AY67" s="1262"/>
      <c r="AZ67" s="1262"/>
      <c r="BA67" s="1262"/>
      <c r="BB67" s="1262"/>
      <c r="BC67" s="1262"/>
      <c r="BD67" s="1262"/>
      <c r="BE67" s="1262"/>
      <c r="BF67" s="1262"/>
      <c r="BG67" s="1262"/>
      <c r="BH67" s="1262"/>
      <c r="BI67" s="1262"/>
      <c r="BJ67" s="1262"/>
      <c r="BK67" s="1262"/>
      <c r="BL67" s="1262"/>
      <c r="BM67" s="1262"/>
      <c r="BN67" s="1262"/>
      <c r="BO67" s="1262"/>
      <c r="BP67" s="1262"/>
      <c r="BQ67" s="1262"/>
      <c r="BR67" s="1262"/>
      <c r="BS67" s="1262"/>
      <c r="BT67" s="1262"/>
      <c r="BU67" s="1262"/>
      <c r="BV67" s="1262"/>
      <c r="BW67" s="1262"/>
      <c r="BX67" s="1262"/>
      <c r="BY67" s="1262"/>
      <c r="BZ67" s="1262"/>
      <c r="CA67" s="1262"/>
      <c r="CB67" s="1262"/>
      <c r="CC67" s="1262"/>
      <c r="CD67" s="1262"/>
      <c r="CE67" s="1262"/>
      <c r="CF67" s="1262"/>
      <c r="CG67" s="1262"/>
      <c r="CH67" s="1262"/>
      <c r="CI67" s="1262"/>
      <c r="CJ67" s="1262"/>
      <c r="CK67" s="1262"/>
      <c r="CL67" s="1262"/>
      <c r="CM67" s="1262"/>
      <c r="CN67" s="1262"/>
      <c r="CO67" s="1262"/>
      <c r="CP67" s="1262"/>
      <c r="CQ67" s="1262"/>
      <c r="CR67" s="1262"/>
      <c r="CS67" s="1262"/>
      <c r="CT67" s="1262"/>
      <c r="CU67" s="1262"/>
      <c r="CV67" s="1262"/>
      <c r="CW67" s="1262"/>
      <c r="CX67" s="1262"/>
      <c r="CY67" s="1262"/>
      <c r="CZ67" s="1262"/>
      <c r="DA67" s="1262"/>
      <c r="DB67" s="1262"/>
      <c r="DC67" s="1263"/>
    </row>
    <row r="68" spans="2:107" ht="13" x14ac:dyDescent="0.2">
      <c r="B68" s="1249"/>
      <c r="AN68" s="1261"/>
      <c r="AO68" s="1262"/>
      <c r="AP68" s="1262"/>
      <c r="AQ68" s="1262"/>
      <c r="AR68" s="1262"/>
      <c r="AS68" s="1262"/>
      <c r="AT68" s="1262"/>
      <c r="AU68" s="1262"/>
      <c r="AV68" s="1262"/>
      <c r="AW68" s="1262"/>
      <c r="AX68" s="1262"/>
      <c r="AY68" s="1262"/>
      <c r="AZ68" s="1262"/>
      <c r="BA68" s="1262"/>
      <c r="BB68" s="1262"/>
      <c r="BC68" s="1262"/>
      <c r="BD68" s="1262"/>
      <c r="BE68" s="1262"/>
      <c r="BF68" s="1262"/>
      <c r="BG68" s="1262"/>
      <c r="BH68" s="1262"/>
      <c r="BI68" s="1262"/>
      <c r="BJ68" s="1262"/>
      <c r="BK68" s="1262"/>
      <c r="BL68" s="1262"/>
      <c r="BM68" s="1262"/>
      <c r="BN68" s="1262"/>
      <c r="BO68" s="1262"/>
      <c r="BP68" s="1262"/>
      <c r="BQ68" s="1262"/>
      <c r="BR68" s="1262"/>
      <c r="BS68" s="1262"/>
      <c r="BT68" s="1262"/>
      <c r="BU68" s="1262"/>
      <c r="BV68" s="1262"/>
      <c r="BW68" s="1262"/>
      <c r="BX68" s="1262"/>
      <c r="BY68" s="1262"/>
      <c r="BZ68" s="1262"/>
      <c r="CA68" s="1262"/>
      <c r="CB68" s="1262"/>
      <c r="CC68" s="1262"/>
      <c r="CD68" s="1262"/>
      <c r="CE68" s="1262"/>
      <c r="CF68" s="1262"/>
      <c r="CG68" s="1262"/>
      <c r="CH68" s="1262"/>
      <c r="CI68" s="1262"/>
      <c r="CJ68" s="1262"/>
      <c r="CK68" s="1262"/>
      <c r="CL68" s="1262"/>
      <c r="CM68" s="1262"/>
      <c r="CN68" s="1262"/>
      <c r="CO68" s="1262"/>
      <c r="CP68" s="1262"/>
      <c r="CQ68" s="1262"/>
      <c r="CR68" s="1262"/>
      <c r="CS68" s="1262"/>
      <c r="CT68" s="1262"/>
      <c r="CU68" s="1262"/>
      <c r="CV68" s="1262"/>
      <c r="CW68" s="1262"/>
      <c r="CX68" s="1262"/>
      <c r="CY68" s="1262"/>
      <c r="CZ68" s="1262"/>
      <c r="DA68" s="1262"/>
      <c r="DB68" s="1262"/>
      <c r="DC68" s="1263"/>
    </row>
    <row r="69" spans="2:107" ht="13" x14ac:dyDescent="0.2">
      <c r="B69" s="1249"/>
      <c r="AN69" s="1264"/>
      <c r="AO69" s="1265"/>
      <c r="AP69" s="1265"/>
      <c r="AQ69" s="1265"/>
      <c r="AR69" s="1265"/>
      <c r="AS69" s="1265"/>
      <c r="AT69" s="1265"/>
      <c r="AU69" s="1265"/>
      <c r="AV69" s="1265"/>
      <c r="AW69" s="1265"/>
      <c r="AX69" s="1265"/>
      <c r="AY69" s="1265"/>
      <c r="AZ69" s="1265"/>
      <c r="BA69" s="1265"/>
      <c r="BB69" s="1265"/>
      <c r="BC69" s="1265"/>
      <c r="BD69" s="1265"/>
      <c r="BE69" s="1265"/>
      <c r="BF69" s="1265"/>
      <c r="BG69" s="1265"/>
      <c r="BH69" s="1265"/>
      <c r="BI69" s="1265"/>
      <c r="BJ69" s="1265"/>
      <c r="BK69" s="1265"/>
      <c r="BL69" s="1265"/>
      <c r="BM69" s="1265"/>
      <c r="BN69" s="1265"/>
      <c r="BO69" s="1265"/>
      <c r="BP69" s="1265"/>
      <c r="BQ69" s="1265"/>
      <c r="BR69" s="1265"/>
      <c r="BS69" s="1265"/>
      <c r="BT69" s="1265"/>
      <c r="BU69" s="1265"/>
      <c r="BV69" s="1265"/>
      <c r="BW69" s="1265"/>
      <c r="BX69" s="1265"/>
      <c r="BY69" s="1265"/>
      <c r="BZ69" s="1265"/>
      <c r="CA69" s="1265"/>
      <c r="CB69" s="1265"/>
      <c r="CC69" s="1265"/>
      <c r="CD69" s="1265"/>
      <c r="CE69" s="1265"/>
      <c r="CF69" s="1265"/>
      <c r="CG69" s="1265"/>
      <c r="CH69" s="1265"/>
      <c r="CI69" s="1265"/>
      <c r="CJ69" s="1265"/>
      <c r="CK69" s="1265"/>
      <c r="CL69" s="1265"/>
      <c r="CM69" s="1265"/>
      <c r="CN69" s="1265"/>
      <c r="CO69" s="1265"/>
      <c r="CP69" s="1265"/>
      <c r="CQ69" s="1265"/>
      <c r="CR69" s="1265"/>
      <c r="CS69" s="1265"/>
      <c r="CT69" s="1265"/>
      <c r="CU69" s="1265"/>
      <c r="CV69" s="1265"/>
      <c r="CW69" s="1265"/>
      <c r="CX69" s="1265"/>
      <c r="CY69" s="1265"/>
      <c r="CZ69" s="1265"/>
      <c r="DA69" s="1265"/>
      <c r="DB69" s="1265"/>
      <c r="DC69" s="1266"/>
    </row>
    <row r="70" spans="2:107" ht="13" x14ac:dyDescent="0.2">
      <c r="B70" s="1249"/>
      <c r="H70" s="1292"/>
      <c r="I70" s="1292"/>
      <c r="J70" s="1293"/>
      <c r="K70" s="1293"/>
      <c r="L70" s="1294"/>
      <c r="M70" s="1293"/>
      <c r="N70" s="1294"/>
      <c r="AN70" s="1267"/>
      <c r="AO70" s="1267"/>
      <c r="AP70" s="1267"/>
      <c r="AZ70" s="1267"/>
      <c r="BA70" s="1267"/>
      <c r="BB70" s="1267"/>
      <c r="BL70" s="1267"/>
      <c r="BM70" s="1267"/>
      <c r="BN70" s="1267"/>
      <c r="BX70" s="1267"/>
      <c r="BY70" s="1267"/>
      <c r="BZ70" s="1267"/>
      <c r="CJ70" s="1267"/>
      <c r="CK70" s="1267"/>
      <c r="CL70" s="1267"/>
      <c r="CV70" s="1267"/>
      <c r="CW70" s="1267"/>
      <c r="CX70" s="1267"/>
    </row>
    <row r="71" spans="2:107" ht="13" x14ac:dyDescent="0.2">
      <c r="B71" s="1249"/>
      <c r="G71" s="1295"/>
      <c r="I71" s="1296"/>
      <c r="J71" s="1293"/>
      <c r="K71" s="1293"/>
      <c r="L71" s="1294"/>
      <c r="M71" s="1293"/>
      <c r="N71" s="1294"/>
      <c r="AM71" s="1295"/>
      <c r="AN71" s="1243" t="s">
        <v>608</v>
      </c>
    </row>
    <row r="72" spans="2:107" ht="13" x14ac:dyDescent="0.2">
      <c r="B72" s="1249"/>
      <c r="G72" s="1268"/>
      <c r="H72" s="1268"/>
      <c r="I72" s="1268"/>
      <c r="J72" s="1268"/>
      <c r="K72" s="1269"/>
      <c r="L72" s="1269"/>
      <c r="M72" s="1270"/>
      <c r="N72" s="1270"/>
      <c r="AN72" s="1271"/>
      <c r="AO72" s="1272"/>
      <c r="AP72" s="1272"/>
      <c r="AQ72" s="1272"/>
      <c r="AR72" s="1272"/>
      <c r="AS72" s="1272"/>
      <c r="AT72" s="1272"/>
      <c r="AU72" s="1272"/>
      <c r="AV72" s="1272"/>
      <c r="AW72" s="1272"/>
      <c r="AX72" s="1272"/>
      <c r="AY72" s="1272"/>
      <c r="AZ72" s="1272"/>
      <c r="BA72" s="1272"/>
      <c r="BB72" s="1272"/>
      <c r="BC72" s="1272"/>
      <c r="BD72" s="1272"/>
      <c r="BE72" s="1272"/>
      <c r="BF72" s="1272"/>
      <c r="BG72" s="1272"/>
      <c r="BH72" s="1272"/>
      <c r="BI72" s="1272"/>
      <c r="BJ72" s="1272"/>
      <c r="BK72" s="1272"/>
      <c r="BL72" s="1272"/>
      <c r="BM72" s="1272"/>
      <c r="BN72" s="1272"/>
      <c r="BO72" s="1273"/>
      <c r="BP72" s="1274" t="s">
        <v>565</v>
      </c>
      <c r="BQ72" s="1274"/>
      <c r="BR72" s="1274"/>
      <c r="BS72" s="1274"/>
      <c r="BT72" s="1274"/>
      <c r="BU72" s="1274"/>
      <c r="BV72" s="1274"/>
      <c r="BW72" s="1274"/>
      <c r="BX72" s="1274" t="s">
        <v>566</v>
      </c>
      <c r="BY72" s="1274"/>
      <c r="BZ72" s="1274"/>
      <c r="CA72" s="1274"/>
      <c r="CB72" s="1274"/>
      <c r="CC72" s="1274"/>
      <c r="CD72" s="1274"/>
      <c r="CE72" s="1274"/>
      <c r="CF72" s="1274" t="s">
        <v>567</v>
      </c>
      <c r="CG72" s="1274"/>
      <c r="CH72" s="1274"/>
      <c r="CI72" s="1274"/>
      <c r="CJ72" s="1274"/>
      <c r="CK72" s="1274"/>
      <c r="CL72" s="1274"/>
      <c r="CM72" s="1274"/>
      <c r="CN72" s="1274" t="s">
        <v>568</v>
      </c>
      <c r="CO72" s="1274"/>
      <c r="CP72" s="1274"/>
      <c r="CQ72" s="1274"/>
      <c r="CR72" s="1274"/>
      <c r="CS72" s="1274"/>
      <c r="CT72" s="1274"/>
      <c r="CU72" s="1274"/>
      <c r="CV72" s="1274" t="s">
        <v>569</v>
      </c>
      <c r="CW72" s="1274"/>
      <c r="CX72" s="1274"/>
      <c r="CY72" s="1274"/>
      <c r="CZ72" s="1274"/>
      <c r="DA72" s="1274"/>
      <c r="DB72" s="1274"/>
      <c r="DC72" s="1274"/>
    </row>
    <row r="73" spans="2:107" ht="13" x14ac:dyDescent="0.2">
      <c r="B73" s="1249"/>
      <c r="G73" s="1275"/>
      <c r="H73" s="1275"/>
      <c r="I73" s="1275"/>
      <c r="J73" s="1275"/>
      <c r="K73" s="1297"/>
      <c r="L73" s="1297"/>
      <c r="M73" s="1297"/>
      <c r="N73" s="1297"/>
      <c r="AM73" s="1267"/>
      <c r="AN73" s="1278" t="s">
        <v>609</v>
      </c>
      <c r="AO73" s="1278"/>
      <c r="AP73" s="1278"/>
      <c r="AQ73" s="1278"/>
      <c r="AR73" s="1278"/>
      <c r="AS73" s="1278"/>
      <c r="AT73" s="1278"/>
      <c r="AU73" s="1278"/>
      <c r="AV73" s="1278"/>
      <c r="AW73" s="1278"/>
      <c r="AX73" s="1278"/>
      <c r="AY73" s="1278"/>
      <c r="AZ73" s="1278"/>
      <c r="BA73" s="1278"/>
      <c r="BB73" s="1278" t="s">
        <v>610</v>
      </c>
      <c r="BC73" s="1278"/>
      <c r="BD73" s="1278"/>
      <c r="BE73" s="1278"/>
      <c r="BF73" s="1278"/>
      <c r="BG73" s="1278"/>
      <c r="BH73" s="1278"/>
      <c r="BI73" s="1278"/>
      <c r="BJ73" s="1278"/>
      <c r="BK73" s="1278"/>
      <c r="BL73" s="1278"/>
      <c r="BM73" s="1278"/>
      <c r="BN73" s="1278"/>
      <c r="BO73" s="1278"/>
      <c r="BP73" s="1279"/>
      <c r="BQ73" s="1279"/>
      <c r="BR73" s="1279"/>
      <c r="BS73" s="1279"/>
      <c r="BT73" s="1279"/>
      <c r="BU73" s="1279"/>
      <c r="BV73" s="1279"/>
      <c r="BW73" s="1279"/>
      <c r="BX73" s="1279"/>
      <c r="BY73" s="1279"/>
      <c r="BZ73" s="1279"/>
      <c r="CA73" s="1279"/>
      <c r="CB73" s="1279"/>
      <c r="CC73" s="1279"/>
      <c r="CD73" s="1279"/>
      <c r="CE73" s="1279"/>
      <c r="CF73" s="1279"/>
      <c r="CG73" s="1279"/>
      <c r="CH73" s="1279"/>
      <c r="CI73" s="1279"/>
      <c r="CJ73" s="1279"/>
      <c r="CK73" s="1279"/>
      <c r="CL73" s="1279"/>
      <c r="CM73" s="1279"/>
      <c r="CN73" s="1279"/>
      <c r="CO73" s="1279"/>
      <c r="CP73" s="1279"/>
      <c r="CQ73" s="1279"/>
      <c r="CR73" s="1279"/>
      <c r="CS73" s="1279"/>
      <c r="CT73" s="1279"/>
      <c r="CU73" s="1279"/>
      <c r="CV73" s="1279"/>
      <c r="CW73" s="1279"/>
      <c r="CX73" s="1279"/>
      <c r="CY73" s="1279"/>
      <c r="CZ73" s="1279"/>
      <c r="DA73" s="1279"/>
      <c r="DB73" s="1279"/>
      <c r="DC73" s="1279"/>
    </row>
    <row r="74" spans="2:107" ht="13" x14ac:dyDescent="0.2">
      <c r="B74" s="1249"/>
      <c r="G74" s="1275"/>
      <c r="H74" s="1275"/>
      <c r="I74" s="1275"/>
      <c r="J74" s="1275"/>
      <c r="K74" s="1297"/>
      <c r="L74" s="1297"/>
      <c r="M74" s="1297"/>
      <c r="N74" s="1297"/>
      <c r="AM74" s="1267"/>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9"/>
      <c r="BQ74" s="1279"/>
      <c r="BR74" s="1279"/>
      <c r="BS74" s="1279"/>
      <c r="BT74" s="1279"/>
      <c r="BU74" s="1279"/>
      <c r="BV74" s="1279"/>
      <c r="BW74" s="1279"/>
      <c r="BX74" s="1279"/>
      <c r="BY74" s="1279"/>
      <c r="BZ74" s="1279"/>
      <c r="CA74" s="1279"/>
      <c r="CB74" s="1279"/>
      <c r="CC74" s="1279"/>
      <c r="CD74" s="1279"/>
      <c r="CE74" s="1279"/>
      <c r="CF74" s="1279"/>
      <c r="CG74" s="1279"/>
      <c r="CH74" s="1279"/>
      <c r="CI74" s="1279"/>
      <c r="CJ74" s="1279"/>
      <c r="CK74" s="1279"/>
      <c r="CL74" s="1279"/>
      <c r="CM74" s="1279"/>
      <c r="CN74" s="1279"/>
      <c r="CO74" s="1279"/>
      <c r="CP74" s="1279"/>
      <c r="CQ74" s="1279"/>
      <c r="CR74" s="1279"/>
      <c r="CS74" s="1279"/>
      <c r="CT74" s="1279"/>
      <c r="CU74" s="1279"/>
      <c r="CV74" s="1279"/>
      <c r="CW74" s="1279"/>
      <c r="CX74" s="1279"/>
      <c r="CY74" s="1279"/>
      <c r="CZ74" s="1279"/>
      <c r="DA74" s="1279"/>
      <c r="DB74" s="1279"/>
      <c r="DC74" s="1279"/>
    </row>
    <row r="75" spans="2:107" ht="13" x14ac:dyDescent="0.2">
      <c r="B75" s="1249"/>
      <c r="G75" s="1275"/>
      <c r="H75" s="1275"/>
      <c r="I75" s="1268"/>
      <c r="J75" s="1268"/>
      <c r="K75" s="1277"/>
      <c r="L75" s="1277"/>
      <c r="M75" s="1277"/>
      <c r="N75" s="1277"/>
      <c r="AM75" s="1267"/>
      <c r="AN75" s="1278"/>
      <c r="AO75" s="1278"/>
      <c r="AP75" s="1278"/>
      <c r="AQ75" s="1278"/>
      <c r="AR75" s="1278"/>
      <c r="AS75" s="1278"/>
      <c r="AT75" s="1278"/>
      <c r="AU75" s="1278"/>
      <c r="AV75" s="1278"/>
      <c r="AW75" s="1278"/>
      <c r="AX75" s="1278"/>
      <c r="AY75" s="1278"/>
      <c r="AZ75" s="1278"/>
      <c r="BA75" s="1278"/>
      <c r="BB75" s="1278" t="s">
        <v>615</v>
      </c>
      <c r="BC75" s="1278"/>
      <c r="BD75" s="1278"/>
      <c r="BE75" s="1278"/>
      <c r="BF75" s="1278"/>
      <c r="BG75" s="1278"/>
      <c r="BH75" s="1278"/>
      <c r="BI75" s="1278"/>
      <c r="BJ75" s="1278"/>
      <c r="BK75" s="1278"/>
      <c r="BL75" s="1278"/>
      <c r="BM75" s="1278"/>
      <c r="BN75" s="1278"/>
      <c r="BO75" s="1278"/>
      <c r="BP75" s="1279">
        <v>3.9</v>
      </c>
      <c r="BQ75" s="1279"/>
      <c r="BR75" s="1279"/>
      <c r="BS75" s="1279"/>
      <c r="BT75" s="1279"/>
      <c r="BU75" s="1279"/>
      <c r="BV75" s="1279"/>
      <c r="BW75" s="1279"/>
      <c r="BX75" s="1279">
        <v>3.8</v>
      </c>
      <c r="BY75" s="1279"/>
      <c r="BZ75" s="1279"/>
      <c r="CA75" s="1279"/>
      <c r="CB75" s="1279"/>
      <c r="CC75" s="1279"/>
      <c r="CD75" s="1279"/>
      <c r="CE75" s="1279"/>
      <c r="CF75" s="1279">
        <v>3.7</v>
      </c>
      <c r="CG75" s="1279"/>
      <c r="CH75" s="1279"/>
      <c r="CI75" s="1279"/>
      <c r="CJ75" s="1279"/>
      <c r="CK75" s="1279"/>
      <c r="CL75" s="1279"/>
      <c r="CM75" s="1279"/>
      <c r="CN75" s="1279">
        <v>3.7</v>
      </c>
      <c r="CO75" s="1279"/>
      <c r="CP75" s="1279"/>
      <c r="CQ75" s="1279"/>
      <c r="CR75" s="1279"/>
      <c r="CS75" s="1279"/>
      <c r="CT75" s="1279"/>
      <c r="CU75" s="1279"/>
      <c r="CV75" s="1279">
        <v>3.8</v>
      </c>
      <c r="CW75" s="1279"/>
      <c r="CX75" s="1279"/>
      <c r="CY75" s="1279"/>
      <c r="CZ75" s="1279"/>
      <c r="DA75" s="1279"/>
      <c r="DB75" s="1279"/>
      <c r="DC75" s="1279"/>
    </row>
    <row r="76" spans="2:107" ht="13" x14ac:dyDescent="0.2">
      <c r="B76" s="1249"/>
      <c r="G76" s="1275"/>
      <c r="H76" s="1275"/>
      <c r="I76" s="1268"/>
      <c r="J76" s="1268"/>
      <c r="K76" s="1277"/>
      <c r="L76" s="1277"/>
      <c r="M76" s="1277"/>
      <c r="N76" s="1277"/>
      <c r="AM76" s="1267"/>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9"/>
      <c r="BQ76" s="1279"/>
      <c r="BR76" s="1279"/>
      <c r="BS76" s="1279"/>
      <c r="BT76" s="1279"/>
      <c r="BU76" s="1279"/>
      <c r="BV76" s="1279"/>
      <c r="BW76" s="1279"/>
      <c r="BX76" s="1279"/>
      <c r="BY76" s="1279"/>
      <c r="BZ76" s="1279"/>
      <c r="CA76" s="1279"/>
      <c r="CB76" s="1279"/>
      <c r="CC76" s="1279"/>
      <c r="CD76" s="1279"/>
      <c r="CE76" s="1279"/>
      <c r="CF76" s="1279"/>
      <c r="CG76" s="1279"/>
      <c r="CH76" s="1279"/>
      <c r="CI76" s="1279"/>
      <c r="CJ76" s="1279"/>
      <c r="CK76" s="1279"/>
      <c r="CL76" s="1279"/>
      <c r="CM76" s="1279"/>
      <c r="CN76" s="1279"/>
      <c r="CO76" s="1279"/>
      <c r="CP76" s="1279"/>
      <c r="CQ76" s="1279"/>
      <c r="CR76" s="1279"/>
      <c r="CS76" s="1279"/>
      <c r="CT76" s="1279"/>
      <c r="CU76" s="1279"/>
      <c r="CV76" s="1279"/>
      <c r="CW76" s="1279"/>
      <c r="CX76" s="1279"/>
      <c r="CY76" s="1279"/>
      <c r="CZ76" s="1279"/>
      <c r="DA76" s="1279"/>
      <c r="DB76" s="1279"/>
      <c r="DC76" s="1279"/>
    </row>
    <row r="77" spans="2:107" ht="13" x14ac:dyDescent="0.2">
      <c r="B77" s="1249"/>
      <c r="G77" s="1268"/>
      <c r="H77" s="1268"/>
      <c r="I77" s="1268"/>
      <c r="J77" s="1268"/>
      <c r="K77" s="1297"/>
      <c r="L77" s="1297"/>
      <c r="M77" s="1297"/>
      <c r="N77" s="1297"/>
      <c r="AN77" s="1274" t="s">
        <v>612</v>
      </c>
      <c r="AO77" s="1274"/>
      <c r="AP77" s="1274"/>
      <c r="AQ77" s="1274"/>
      <c r="AR77" s="1274"/>
      <c r="AS77" s="1274"/>
      <c r="AT77" s="1274"/>
      <c r="AU77" s="1274"/>
      <c r="AV77" s="1274"/>
      <c r="AW77" s="1274"/>
      <c r="AX77" s="1274"/>
      <c r="AY77" s="1274"/>
      <c r="AZ77" s="1274"/>
      <c r="BA77" s="1274"/>
      <c r="BB77" s="1278" t="s">
        <v>610</v>
      </c>
      <c r="BC77" s="1278"/>
      <c r="BD77" s="1278"/>
      <c r="BE77" s="1278"/>
      <c r="BF77" s="1278"/>
      <c r="BG77" s="1278"/>
      <c r="BH77" s="1278"/>
      <c r="BI77" s="1278"/>
      <c r="BJ77" s="1278"/>
      <c r="BK77" s="1278"/>
      <c r="BL77" s="1278"/>
      <c r="BM77" s="1278"/>
      <c r="BN77" s="1278"/>
      <c r="BO77" s="1278"/>
      <c r="BP77" s="1279">
        <v>31.3</v>
      </c>
      <c r="BQ77" s="1279"/>
      <c r="BR77" s="1279"/>
      <c r="BS77" s="1279"/>
      <c r="BT77" s="1279"/>
      <c r="BU77" s="1279"/>
      <c r="BV77" s="1279"/>
      <c r="BW77" s="1279"/>
      <c r="BX77" s="1279">
        <v>25.3</v>
      </c>
      <c r="BY77" s="1279"/>
      <c r="BZ77" s="1279"/>
      <c r="CA77" s="1279"/>
      <c r="CB77" s="1279"/>
      <c r="CC77" s="1279"/>
      <c r="CD77" s="1279"/>
      <c r="CE77" s="1279"/>
      <c r="CF77" s="1279">
        <v>25.5</v>
      </c>
      <c r="CG77" s="1279"/>
      <c r="CH77" s="1279"/>
      <c r="CI77" s="1279"/>
      <c r="CJ77" s="1279"/>
      <c r="CK77" s="1279"/>
      <c r="CL77" s="1279"/>
      <c r="CM77" s="1279"/>
      <c r="CN77" s="1279">
        <v>37.299999999999997</v>
      </c>
      <c r="CO77" s="1279"/>
      <c r="CP77" s="1279"/>
      <c r="CQ77" s="1279"/>
      <c r="CR77" s="1279"/>
      <c r="CS77" s="1279"/>
      <c r="CT77" s="1279"/>
      <c r="CU77" s="1279"/>
      <c r="CV77" s="1279">
        <v>25.1</v>
      </c>
      <c r="CW77" s="1279"/>
      <c r="CX77" s="1279"/>
      <c r="CY77" s="1279"/>
      <c r="CZ77" s="1279"/>
      <c r="DA77" s="1279"/>
      <c r="DB77" s="1279"/>
      <c r="DC77" s="1279"/>
    </row>
    <row r="78" spans="2:107" ht="13" x14ac:dyDescent="0.2">
      <c r="B78" s="1249"/>
      <c r="G78" s="1268"/>
      <c r="H78" s="1268"/>
      <c r="I78" s="1268"/>
      <c r="J78" s="1268"/>
      <c r="K78" s="1297"/>
      <c r="L78" s="1297"/>
      <c r="M78" s="1297"/>
      <c r="N78" s="1297"/>
      <c r="AN78" s="1274"/>
      <c r="AO78" s="1274"/>
      <c r="AP78" s="1274"/>
      <c r="AQ78" s="1274"/>
      <c r="AR78" s="1274"/>
      <c r="AS78" s="1274"/>
      <c r="AT78" s="1274"/>
      <c r="AU78" s="1274"/>
      <c r="AV78" s="1274"/>
      <c r="AW78" s="1274"/>
      <c r="AX78" s="1274"/>
      <c r="AY78" s="1274"/>
      <c r="AZ78" s="1274"/>
      <c r="BA78" s="1274"/>
      <c r="BB78" s="1278"/>
      <c r="BC78" s="1278"/>
      <c r="BD78" s="1278"/>
      <c r="BE78" s="1278"/>
      <c r="BF78" s="1278"/>
      <c r="BG78" s="1278"/>
      <c r="BH78" s="1278"/>
      <c r="BI78" s="1278"/>
      <c r="BJ78" s="1278"/>
      <c r="BK78" s="1278"/>
      <c r="BL78" s="1278"/>
      <c r="BM78" s="1278"/>
      <c r="BN78" s="1278"/>
      <c r="BO78" s="1278"/>
      <c r="BP78" s="1279"/>
      <c r="BQ78" s="1279"/>
      <c r="BR78" s="1279"/>
      <c r="BS78" s="1279"/>
      <c r="BT78" s="1279"/>
      <c r="BU78" s="1279"/>
      <c r="BV78" s="1279"/>
      <c r="BW78" s="1279"/>
      <c r="BX78" s="1279"/>
      <c r="BY78" s="1279"/>
      <c r="BZ78" s="1279"/>
      <c r="CA78" s="1279"/>
      <c r="CB78" s="1279"/>
      <c r="CC78" s="1279"/>
      <c r="CD78" s="1279"/>
      <c r="CE78" s="1279"/>
      <c r="CF78" s="1279"/>
      <c r="CG78" s="1279"/>
      <c r="CH78" s="1279"/>
      <c r="CI78" s="1279"/>
      <c r="CJ78" s="1279"/>
      <c r="CK78" s="1279"/>
      <c r="CL78" s="1279"/>
      <c r="CM78" s="1279"/>
      <c r="CN78" s="1279"/>
      <c r="CO78" s="1279"/>
      <c r="CP78" s="1279"/>
      <c r="CQ78" s="1279"/>
      <c r="CR78" s="1279"/>
      <c r="CS78" s="1279"/>
      <c r="CT78" s="1279"/>
      <c r="CU78" s="1279"/>
      <c r="CV78" s="1279"/>
      <c r="CW78" s="1279"/>
      <c r="CX78" s="1279"/>
      <c r="CY78" s="1279"/>
      <c r="CZ78" s="1279"/>
      <c r="DA78" s="1279"/>
      <c r="DB78" s="1279"/>
      <c r="DC78" s="1279"/>
    </row>
    <row r="79" spans="2:107" ht="13" x14ac:dyDescent="0.2">
      <c r="B79" s="1249"/>
      <c r="G79" s="1268"/>
      <c r="H79" s="1268"/>
      <c r="I79" s="1282"/>
      <c r="J79" s="1282"/>
      <c r="K79" s="1298"/>
      <c r="L79" s="1298"/>
      <c r="M79" s="1298"/>
      <c r="N79" s="1298"/>
      <c r="AN79" s="1274"/>
      <c r="AO79" s="1274"/>
      <c r="AP79" s="1274"/>
      <c r="AQ79" s="1274"/>
      <c r="AR79" s="1274"/>
      <c r="AS79" s="1274"/>
      <c r="AT79" s="1274"/>
      <c r="AU79" s="1274"/>
      <c r="AV79" s="1274"/>
      <c r="AW79" s="1274"/>
      <c r="AX79" s="1274"/>
      <c r="AY79" s="1274"/>
      <c r="AZ79" s="1274"/>
      <c r="BA79" s="1274"/>
      <c r="BB79" s="1278" t="s">
        <v>615</v>
      </c>
      <c r="BC79" s="1278"/>
      <c r="BD79" s="1278"/>
      <c r="BE79" s="1278"/>
      <c r="BF79" s="1278"/>
      <c r="BG79" s="1278"/>
      <c r="BH79" s="1278"/>
      <c r="BI79" s="1278"/>
      <c r="BJ79" s="1278"/>
      <c r="BK79" s="1278"/>
      <c r="BL79" s="1278"/>
      <c r="BM79" s="1278"/>
      <c r="BN79" s="1278"/>
      <c r="BO79" s="1278"/>
      <c r="BP79" s="1279">
        <v>7.2</v>
      </c>
      <c r="BQ79" s="1279"/>
      <c r="BR79" s="1279"/>
      <c r="BS79" s="1279"/>
      <c r="BT79" s="1279"/>
      <c r="BU79" s="1279"/>
      <c r="BV79" s="1279"/>
      <c r="BW79" s="1279"/>
      <c r="BX79" s="1279">
        <v>6.9</v>
      </c>
      <c r="BY79" s="1279"/>
      <c r="BZ79" s="1279"/>
      <c r="CA79" s="1279"/>
      <c r="CB79" s="1279"/>
      <c r="CC79" s="1279"/>
      <c r="CD79" s="1279"/>
      <c r="CE79" s="1279"/>
      <c r="CF79" s="1279">
        <v>6.6</v>
      </c>
      <c r="CG79" s="1279"/>
      <c r="CH79" s="1279"/>
      <c r="CI79" s="1279"/>
      <c r="CJ79" s="1279"/>
      <c r="CK79" s="1279"/>
      <c r="CL79" s="1279"/>
      <c r="CM79" s="1279"/>
      <c r="CN79" s="1279">
        <v>8.6</v>
      </c>
      <c r="CO79" s="1279"/>
      <c r="CP79" s="1279"/>
      <c r="CQ79" s="1279"/>
      <c r="CR79" s="1279"/>
      <c r="CS79" s="1279"/>
      <c r="CT79" s="1279"/>
      <c r="CU79" s="1279"/>
      <c r="CV79" s="1279">
        <v>8.3000000000000007</v>
      </c>
      <c r="CW79" s="1279"/>
      <c r="CX79" s="1279"/>
      <c r="CY79" s="1279"/>
      <c r="CZ79" s="1279"/>
      <c r="DA79" s="1279"/>
      <c r="DB79" s="1279"/>
      <c r="DC79" s="1279"/>
    </row>
    <row r="80" spans="2:107" ht="13" x14ac:dyDescent="0.2">
      <c r="B80" s="1249"/>
      <c r="G80" s="1268"/>
      <c r="H80" s="1268"/>
      <c r="I80" s="1282"/>
      <c r="J80" s="1282"/>
      <c r="K80" s="1298"/>
      <c r="L80" s="1298"/>
      <c r="M80" s="1298"/>
      <c r="N80" s="1298"/>
      <c r="AN80" s="1274"/>
      <c r="AO80" s="1274"/>
      <c r="AP80" s="1274"/>
      <c r="AQ80" s="1274"/>
      <c r="AR80" s="1274"/>
      <c r="AS80" s="1274"/>
      <c r="AT80" s="1274"/>
      <c r="AU80" s="1274"/>
      <c r="AV80" s="1274"/>
      <c r="AW80" s="1274"/>
      <c r="AX80" s="1274"/>
      <c r="AY80" s="1274"/>
      <c r="AZ80" s="1274"/>
      <c r="BA80" s="1274"/>
      <c r="BB80" s="1278"/>
      <c r="BC80" s="1278"/>
      <c r="BD80" s="1278"/>
      <c r="BE80" s="1278"/>
      <c r="BF80" s="1278"/>
      <c r="BG80" s="1278"/>
      <c r="BH80" s="1278"/>
      <c r="BI80" s="1278"/>
      <c r="BJ80" s="1278"/>
      <c r="BK80" s="1278"/>
      <c r="BL80" s="1278"/>
      <c r="BM80" s="1278"/>
      <c r="BN80" s="1278"/>
      <c r="BO80" s="1278"/>
      <c r="BP80" s="1279"/>
      <c r="BQ80" s="1279"/>
      <c r="BR80" s="1279"/>
      <c r="BS80" s="1279"/>
      <c r="BT80" s="1279"/>
      <c r="BU80" s="1279"/>
      <c r="BV80" s="1279"/>
      <c r="BW80" s="1279"/>
      <c r="BX80" s="1279"/>
      <c r="BY80" s="1279"/>
      <c r="BZ80" s="1279"/>
      <c r="CA80" s="1279"/>
      <c r="CB80" s="1279"/>
      <c r="CC80" s="1279"/>
      <c r="CD80" s="1279"/>
      <c r="CE80" s="1279"/>
      <c r="CF80" s="1279"/>
      <c r="CG80" s="1279"/>
      <c r="CH80" s="1279"/>
      <c r="CI80" s="1279"/>
      <c r="CJ80" s="1279"/>
      <c r="CK80" s="1279"/>
      <c r="CL80" s="1279"/>
      <c r="CM80" s="1279"/>
      <c r="CN80" s="1279"/>
      <c r="CO80" s="1279"/>
      <c r="CP80" s="1279"/>
      <c r="CQ80" s="1279"/>
      <c r="CR80" s="1279"/>
      <c r="CS80" s="1279"/>
      <c r="CT80" s="1279"/>
      <c r="CU80" s="1279"/>
      <c r="CV80" s="1279"/>
      <c r="CW80" s="1279"/>
      <c r="CX80" s="1279"/>
      <c r="CY80" s="1279"/>
      <c r="CZ80" s="1279"/>
      <c r="DA80" s="1279"/>
      <c r="DB80" s="1279"/>
      <c r="DC80" s="1279"/>
    </row>
    <row r="81" spans="2:109" ht="13" x14ac:dyDescent="0.2">
      <c r="B81" s="1249"/>
    </row>
    <row r="82" spans="2:109" ht="16.5" x14ac:dyDescent="0.2">
      <c r="B82" s="1249"/>
      <c r="K82" s="1299"/>
      <c r="L82" s="1299"/>
      <c r="M82" s="1299"/>
      <c r="N82" s="1299"/>
      <c r="AQ82" s="1299"/>
      <c r="AR82" s="1299"/>
      <c r="AS82" s="1299"/>
      <c r="AT82" s="1299"/>
      <c r="BC82" s="1299"/>
      <c r="BD82" s="1299"/>
      <c r="BE82" s="1299"/>
      <c r="BF82" s="1299"/>
      <c r="BO82" s="1299"/>
      <c r="BP82" s="1299"/>
      <c r="BQ82" s="1299"/>
      <c r="BR82" s="1299"/>
      <c r="CA82" s="1299"/>
      <c r="CB82" s="1299"/>
      <c r="CC82" s="1299"/>
      <c r="CD82" s="1299"/>
      <c r="CM82" s="1299"/>
      <c r="CN82" s="1299"/>
      <c r="CO82" s="1299"/>
      <c r="CP82" s="1299"/>
      <c r="CY82" s="1299"/>
      <c r="CZ82" s="1299"/>
      <c r="DA82" s="1299"/>
      <c r="DB82" s="1299"/>
      <c r="DC82" s="1299"/>
    </row>
    <row r="83" spans="2:109" ht="13" x14ac:dyDescent="0.2">
      <c r="B83" s="1251"/>
      <c r="C83" s="1252"/>
      <c r="D83" s="1252"/>
      <c r="E83" s="1252"/>
      <c r="F83" s="1252"/>
      <c r="G83" s="1252"/>
      <c r="H83" s="1252"/>
      <c r="I83" s="1252"/>
      <c r="J83" s="1252"/>
      <c r="K83" s="1252"/>
      <c r="L83" s="1252"/>
      <c r="M83" s="1252"/>
      <c r="N83" s="1252"/>
      <c r="O83" s="1252"/>
      <c r="P83" s="1252"/>
      <c r="Q83" s="1252"/>
      <c r="R83" s="1252"/>
      <c r="S83" s="1252"/>
      <c r="T83" s="1252"/>
      <c r="U83" s="1252"/>
      <c r="V83" s="1252"/>
      <c r="W83" s="1252"/>
      <c r="X83" s="1252"/>
      <c r="Y83" s="1252"/>
      <c r="Z83" s="1252"/>
      <c r="AA83" s="1252"/>
      <c r="AB83" s="1252"/>
      <c r="AC83" s="1252"/>
      <c r="AD83" s="1252"/>
      <c r="AE83" s="1252"/>
      <c r="AF83" s="1252"/>
      <c r="AG83" s="1252"/>
      <c r="AH83" s="1252"/>
      <c r="AI83" s="1252"/>
      <c r="AJ83" s="1252"/>
      <c r="AK83" s="1252"/>
      <c r="AL83" s="1252"/>
      <c r="AM83" s="1252"/>
      <c r="AN83" s="1252"/>
      <c r="AO83" s="1252"/>
      <c r="AP83" s="1252"/>
      <c r="AQ83" s="1252"/>
      <c r="AR83" s="1252"/>
      <c r="AS83" s="1252"/>
      <c r="AT83" s="1252"/>
      <c r="AU83" s="1252"/>
      <c r="AV83" s="1252"/>
      <c r="AW83" s="1252"/>
      <c r="AX83" s="1252"/>
      <c r="AY83" s="1252"/>
      <c r="AZ83" s="1252"/>
      <c r="BA83" s="1252"/>
      <c r="BB83" s="1252"/>
      <c r="BC83" s="1252"/>
      <c r="BD83" s="1252"/>
      <c r="BE83" s="1252"/>
      <c r="BF83" s="1252"/>
      <c r="BG83" s="1252"/>
      <c r="BH83" s="1252"/>
      <c r="BI83" s="1252"/>
      <c r="BJ83" s="1252"/>
      <c r="BK83" s="1252"/>
      <c r="BL83" s="1252"/>
      <c r="BM83" s="1252"/>
      <c r="BN83" s="1252"/>
      <c r="BO83" s="1252"/>
      <c r="BP83" s="1252"/>
      <c r="BQ83" s="1252"/>
      <c r="BR83" s="1252"/>
      <c r="BS83" s="1252"/>
      <c r="BT83" s="1252"/>
      <c r="BU83" s="1252"/>
      <c r="BV83" s="1252"/>
      <c r="BW83" s="1252"/>
      <c r="BX83" s="1252"/>
      <c r="BY83" s="1252"/>
      <c r="BZ83" s="1252"/>
      <c r="CA83" s="1252"/>
      <c r="CB83" s="1252"/>
      <c r="CC83" s="1252"/>
      <c r="CD83" s="1252"/>
      <c r="CE83" s="1252"/>
      <c r="CF83" s="1252"/>
      <c r="CG83" s="1252"/>
      <c r="CH83" s="1252"/>
      <c r="CI83" s="1252"/>
      <c r="CJ83" s="1252"/>
      <c r="CK83" s="1252"/>
      <c r="CL83" s="1252"/>
      <c r="CM83" s="1252"/>
      <c r="CN83" s="1252"/>
      <c r="CO83" s="1252"/>
      <c r="CP83" s="1252"/>
      <c r="CQ83" s="1252"/>
      <c r="CR83" s="1252"/>
      <c r="CS83" s="1252"/>
      <c r="CT83" s="1252"/>
      <c r="CU83" s="1252"/>
      <c r="CV83" s="1252"/>
      <c r="CW83" s="1252"/>
      <c r="CX83" s="1252"/>
      <c r="CY83" s="1252"/>
      <c r="CZ83" s="1252"/>
      <c r="DA83" s="1252"/>
      <c r="DB83" s="1252"/>
      <c r="DC83" s="1252"/>
      <c r="DD83" s="1253"/>
    </row>
    <row r="84" spans="2:109" ht="13" x14ac:dyDescent="0.2">
      <c r="DD84" s="1243"/>
      <c r="DE84" s="1243"/>
    </row>
    <row r="85" spans="2:109" ht="13" x14ac:dyDescent="0.2">
      <c r="DD85" s="1243"/>
      <c r="DE85" s="1243"/>
    </row>
  </sheetData>
  <sheetProtection algorithmName="SHA-512" hashValue="d9bL5pMbgawfyqFvYpRY5XXdHztkK8AnkguywJ4gX4D3yH6OI3oMUc0ck910rE8m0VNTasSS33Kczb2QEzAZIA==" saltValue="8CKRNl58OQYIlztWeL5uX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8" scale="7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B83722-5CC5-43D0-97DB-18E106D6EAFC}">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53125" style="256" customWidth="1"/>
    <col min="35" max="122" width="2.453125" style="255" customWidth="1"/>
    <col min="123" max="16384" width="2.453125" style="255" hidden="1"/>
  </cols>
  <sheetData>
    <row r="1" spans="1:34"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ht="13" x14ac:dyDescent="0.2">
      <c r="S2" s="255"/>
      <c r="AH2" s="255"/>
    </row>
    <row r="3" spans="1:34" ht="13"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ht="13" x14ac:dyDescent="0.2"/>
    <row r="5" spans="1:34" ht="13" x14ac:dyDescent="0.2"/>
    <row r="6" spans="1:34" ht="13" x14ac:dyDescent="0.2"/>
    <row r="7" spans="1:34" ht="13" x14ac:dyDescent="0.2"/>
    <row r="8" spans="1:34" ht="13" x14ac:dyDescent="0.2"/>
    <row r="9" spans="1:34" ht="13" x14ac:dyDescent="0.2">
      <c r="AH9" s="255"/>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55"/>
    </row>
    <row r="18" spans="12:34" ht="13" x14ac:dyDescent="0.2"/>
    <row r="19" spans="12:34" ht="13" x14ac:dyDescent="0.2"/>
    <row r="20" spans="12:34" ht="13" x14ac:dyDescent="0.2">
      <c r="AH20" s="255"/>
    </row>
    <row r="21" spans="12:34" ht="13" x14ac:dyDescent="0.2">
      <c r="AH21" s="255"/>
    </row>
    <row r="22" spans="12:34" ht="13" x14ac:dyDescent="0.2"/>
    <row r="23" spans="12:34" ht="13" x14ac:dyDescent="0.2"/>
    <row r="24" spans="12:34" ht="13" x14ac:dyDescent="0.2">
      <c r="Q24" s="255"/>
    </row>
    <row r="25" spans="12:34" ht="13" x14ac:dyDescent="0.2"/>
    <row r="26" spans="12:34" ht="13" x14ac:dyDescent="0.2"/>
    <row r="27" spans="12:34" ht="13" x14ac:dyDescent="0.2"/>
    <row r="28" spans="12:34" ht="13" x14ac:dyDescent="0.2">
      <c r="O28" s="255"/>
      <c r="T28" s="255"/>
      <c r="AH28" s="255"/>
    </row>
    <row r="29" spans="12:34" ht="13" x14ac:dyDescent="0.2"/>
    <row r="30" spans="12:34" ht="13" x14ac:dyDescent="0.2"/>
    <row r="31" spans="12:34" ht="13" x14ac:dyDescent="0.2">
      <c r="Q31" s="255"/>
    </row>
    <row r="32" spans="12:34" ht="13" x14ac:dyDescent="0.2">
      <c r="L32" s="255"/>
    </row>
    <row r="33" spans="2:34" ht="13" x14ac:dyDescent="0.2">
      <c r="C33" s="255"/>
      <c r="E33" s="255"/>
      <c r="G33" s="255"/>
      <c r="I33" s="255"/>
      <c r="X33" s="255"/>
    </row>
    <row r="34" spans="2:34" ht="13" x14ac:dyDescent="0.2">
      <c r="B34" s="255"/>
      <c r="P34" s="255"/>
      <c r="R34" s="255"/>
      <c r="T34" s="255"/>
    </row>
    <row r="35" spans="2:34" ht="13" x14ac:dyDescent="0.2">
      <c r="D35" s="255"/>
      <c r="W35" s="255"/>
      <c r="AC35" s="255"/>
      <c r="AD35" s="255"/>
      <c r="AE35" s="255"/>
      <c r="AF35" s="255"/>
      <c r="AG35" s="255"/>
      <c r="AH35" s="255"/>
    </row>
    <row r="36" spans="2:34" ht="13" x14ac:dyDescent="0.2">
      <c r="H36" s="255"/>
      <c r="J36" s="255"/>
      <c r="K36" s="255"/>
      <c r="M36" s="255"/>
      <c r="Y36" s="255"/>
      <c r="Z36" s="255"/>
      <c r="AA36" s="255"/>
      <c r="AB36" s="255"/>
      <c r="AC36" s="255"/>
      <c r="AD36" s="255"/>
      <c r="AE36" s="255"/>
      <c r="AF36" s="255"/>
      <c r="AG36" s="255"/>
      <c r="AH36" s="255"/>
    </row>
    <row r="37" spans="2:34" ht="13" x14ac:dyDescent="0.2">
      <c r="AH37" s="255"/>
    </row>
    <row r="38" spans="2:34" ht="13" x14ac:dyDescent="0.2">
      <c r="AG38" s="255"/>
      <c r="AH38" s="255"/>
    </row>
    <row r="39" spans="2:34" ht="13" x14ac:dyDescent="0.2"/>
    <row r="40" spans="2:34" ht="13" x14ac:dyDescent="0.2">
      <c r="X40" s="255"/>
    </row>
    <row r="41" spans="2:34" ht="13" x14ac:dyDescent="0.2">
      <c r="R41" s="255"/>
    </row>
    <row r="42" spans="2:34" ht="13" x14ac:dyDescent="0.2">
      <c r="W42" s="255"/>
    </row>
    <row r="43" spans="2:34" ht="13" x14ac:dyDescent="0.2">
      <c r="Y43" s="255"/>
      <c r="Z43" s="255"/>
      <c r="AA43" s="255"/>
      <c r="AB43" s="255"/>
      <c r="AC43" s="255"/>
      <c r="AD43" s="255"/>
      <c r="AE43" s="255"/>
      <c r="AF43" s="255"/>
      <c r="AG43" s="255"/>
      <c r="AH43" s="255"/>
    </row>
    <row r="44" spans="2:34" ht="13" x14ac:dyDescent="0.2">
      <c r="AH44" s="255"/>
    </row>
    <row r="45" spans="2:34" ht="13" x14ac:dyDescent="0.2">
      <c r="X45" s="255"/>
    </row>
    <row r="46" spans="2:34" ht="13" x14ac:dyDescent="0.2"/>
    <row r="47" spans="2:34" ht="13" x14ac:dyDescent="0.2"/>
    <row r="48" spans="2:34" ht="13" x14ac:dyDescent="0.2">
      <c r="W48" s="255"/>
      <c r="Y48" s="255"/>
      <c r="Z48" s="255"/>
      <c r="AA48" s="255"/>
      <c r="AB48" s="255"/>
      <c r="AC48" s="255"/>
      <c r="AD48" s="255"/>
      <c r="AE48" s="255"/>
      <c r="AF48" s="255"/>
      <c r="AG48" s="255"/>
      <c r="AH48" s="255"/>
    </row>
    <row r="49" spans="28:34" ht="13" x14ac:dyDescent="0.2"/>
    <row r="50" spans="28:34" ht="13" x14ac:dyDescent="0.2">
      <c r="AE50" s="255"/>
      <c r="AF50" s="255"/>
      <c r="AG50" s="255"/>
      <c r="AH50" s="255"/>
    </row>
    <row r="51" spans="28:34" ht="13" x14ac:dyDescent="0.2">
      <c r="AC51" s="255"/>
      <c r="AD51" s="255"/>
      <c r="AE51" s="255"/>
      <c r="AF51" s="255"/>
      <c r="AG51" s="255"/>
      <c r="AH51" s="255"/>
    </row>
    <row r="52" spans="28:34" ht="13" x14ac:dyDescent="0.2"/>
    <row r="53" spans="28:34" ht="13" x14ac:dyDescent="0.2">
      <c r="AF53" s="255"/>
      <c r="AG53" s="255"/>
      <c r="AH53" s="255"/>
    </row>
    <row r="54" spans="28:34" ht="13" x14ac:dyDescent="0.2">
      <c r="AH54" s="255"/>
    </row>
    <row r="55" spans="28:34" ht="13" x14ac:dyDescent="0.2"/>
    <row r="56" spans="28:34" ht="13" x14ac:dyDescent="0.2">
      <c r="AB56" s="255"/>
      <c r="AC56" s="255"/>
      <c r="AD56" s="255"/>
      <c r="AE56" s="255"/>
      <c r="AF56" s="255"/>
      <c r="AG56" s="255"/>
      <c r="AH56" s="255"/>
    </row>
    <row r="57" spans="28:34" ht="13" x14ac:dyDescent="0.2">
      <c r="AH57" s="255"/>
    </row>
    <row r="58" spans="28:34" ht="13" x14ac:dyDescent="0.2">
      <c r="AH58" s="255"/>
    </row>
    <row r="59" spans="28:34" ht="13" x14ac:dyDescent="0.2"/>
    <row r="60" spans="28:34" ht="13" x14ac:dyDescent="0.2"/>
    <row r="61" spans="28:34" ht="13" x14ac:dyDescent="0.2"/>
    <row r="62" spans="28:34" ht="13" x14ac:dyDescent="0.2"/>
    <row r="63" spans="28:34" ht="13" x14ac:dyDescent="0.2">
      <c r="AH63" s="255"/>
    </row>
    <row r="64" spans="28:34" ht="13" x14ac:dyDescent="0.2">
      <c r="AG64" s="255"/>
      <c r="AH64" s="255"/>
    </row>
    <row r="65" spans="28:34" ht="13" x14ac:dyDescent="0.2"/>
    <row r="66" spans="28:34" ht="13" x14ac:dyDescent="0.2"/>
    <row r="67" spans="28:34" ht="13" x14ac:dyDescent="0.2"/>
    <row r="68" spans="28:34" ht="13" x14ac:dyDescent="0.2">
      <c r="AB68" s="255"/>
      <c r="AC68" s="255"/>
      <c r="AD68" s="255"/>
      <c r="AE68" s="255"/>
      <c r="AF68" s="255"/>
      <c r="AG68" s="255"/>
      <c r="AH68" s="255"/>
    </row>
    <row r="69" spans="28:34" ht="13" x14ac:dyDescent="0.2">
      <c r="AF69" s="255"/>
      <c r="AG69" s="255"/>
      <c r="AH69" s="255"/>
    </row>
    <row r="70" spans="28:34" ht="13" x14ac:dyDescent="0.2"/>
    <row r="71" spans="28:34" ht="13" x14ac:dyDescent="0.2"/>
    <row r="72" spans="28:34" ht="13" x14ac:dyDescent="0.2"/>
    <row r="73" spans="28:34" ht="13" x14ac:dyDescent="0.2"/>
    <row r="74" spans="28:34" ht="13" x14ac:dyDescent="0.2"/>
    <row r="75" spans="28:34" ht="13" x14ac:dyDescent="0.2">
      <c r="AH75" s="255"/>
    </row>
    <row r="76" spans="28:34" ht="13" x14ac:dyDescent="0.2">
      <c r="AF76" s="255"/>
      <c r="AG76" s="255"/>
      <c r="AH76" s="255"/>
    </row>
    <row r="77" spans="28:34" ht="13" x14ac:dyDescent="0.2">
      <c r="AG77" s="255"/>
      <c r="AH77" s="255"/>
    </row>
    <row r="78" spans="28:34" ht="13" x14ac:dyDescent="0.2"/>
    <row r="79" spans="28:34" ht="13" x14ac:dyDescent="0.2"/>
    <row r="80" spans="28:34" ht="13" x14ac:dyDescent="0.2"/>
    <row r="81" spans="25:34" ht="13" x14ac:dyDescent="0.2"/>
    <row r="82" spans="25:34" ht="13" x14ac:dyDescent="0.2">
      <c r="Y82" s="255"/>
    </row>
    <row r="83" spans="25:34" ht="13" x14ac:dyDescent="0.2">
      <c r="Y83" s="255"/>
      <c r="Z83" s="255"/>
      <c r="AA83" s="255"/>
      <c r="AB83" s="255"/>
      <c r="AC83" s="255"/>
      <c r="AD83" s="255"/>
      <c r="AE83" s="255"/>
      <c r="AF83" s="255"/>
      <c r="AG83" s="255"/>
      <c r="AH83" s="255"/>
    </row>
    <row r="84" spans="25:34" ht="13" x14ac:dyDescent="0.2"/>
    <row r="85" spans="25:34" ht="13" x14ac:dyDescent="0.2"/>
    <row r="86" spans="25:34" ht="13" x14ac:dyDescent="0.2"/>
    <row r="87" spans="25:34" ht="13" x14ac:dyDescent="0.2"/>
    <row r="88" spans="25:34" ht="13" x14ac:dyDescent="0.2">
      <c r="AH88" s="255"/>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512</v>
      </c>
    </row>
  </sheetData>
  <sheetProtection algorithmName="SHA-512" hashValue="/VTKtCnLksuDq5kVh+Z9DemeB5p+zV0y/o8CF5uH9kCM2CF/yZc3zMW8dH+rOOdlWS8dLGIBEi8YuL81XVQAUg==" saltValue="UYKM3pI/GqRHihrMDX6txA=="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443172-08B7-4306-B5D4-EFD642BE36FC}">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53125" style="256" customWidth="1"/>
    <col min="35" max="122" width="2.453125" style="255" customWidth="1"/>
    <col min="123" max="16384" width="2.453125" style="255" hidden="1"/>
  </cols>
  <sheetData>
    <row r="1" spans="2:34"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ht="13" x14ac:dyDescent="0.2">
      <c r="S2" s="255"/>
      <c r="AH2" s="255"/>
    </row>
    <row r="3" spans="2:34" ht="13"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ht="13" x14ac:dyDescent="0.2"/>
    <row r="5" spans="2:34" ht="13" x14ac:dyDescent="0.2"/>
    <row r="6" spans="2:34" ht="13" x14ac:dyDescent="0.2"/>
    <row r="7" spans="2:34" ht="13" x14ac:dyDescent="0.2"/>
    <row r="8" spans="2:34" ht="13" x14ac:dyDescent="0.2"/>
    <row r="9" spans="2:34" ht="13" x14ac:dyDescent="0.2">
      <c r="AH9" s="255"/>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55"/>
    </row>
    <row r="18" spans="12:34" ht="13" x14ac:dyDescent="0.2"/>
    <row r="19" spans="12:34" ht="13" x14ac:dyDescent="0.2"/>
    <row r="20" spans="12:34" ht="13" x14ac:dyDescent="0.2">
      <c r="AH20" s="255"/>
    </row>
    <row r="21" spans="12:34" ht="13" x14ac:dyDescent="0.2">
      <c r="AH21" s="255"/>
    </row>
    <row r="22" spans="12:34" ht="13" x14ac:dyDescent="0.2"/>
    <row r="23" spans="12:34" ht="13" x14ac:dyDescent="0.2"/>
    <row r="24" spans="12:34" ht="13" x14ac:dyDescent="0.2">
      <c r="Q24" s="255"/>
    </row>
    <row r="25" spans="12:34" ht="13" x14ac:dyDescent="0.2"/>
    <row r="26" spans="12:34" ht="13" x14ac:dyDescent="0.2"/>
    <row r="27" spans="12:34" ht="13" x14ac:dyDescent="0.2"/>
    <row r="28" spans="12:34" ht="13" x14ac:dyDescent="0.2">
      <c r="O28" s="255"/>
      <c r="T28" s="255"/>
      <c r="AH28" s="255"/>
    </row>
    <row r="29" spans="12:34" ht="13" x14ac:dyDescent="0.2"/>
    <row r="30" spans="12:34" ht="13" x14ac:dyDescent="0.2"/>
    <row r="31" spans="12:34" ht="13" x14ac:dyDescent="0.2">
      <c r="Q31" s="255"/>
    </row>
    <row r="32" spans="12:34" ht="13" x14ac:dyDescent="0.2">
      <c r="L32" s="255"/>
    </row>
    <row r="33" spans="2:34" ht="13" x14ac:dyDescent="0.2">
      <c r="C33" s="255"/>
      <c r="E33" s="255"/>
      <c r="G33" s="255"/>
      <c r="I33" s="255"/>
      <c r="X33" s="255"/>
    </row>
    <row r="34" spans="2:34" ht="13" x14ac:dyDescent="0.2">
      <c r="B34" s="255"/>
      <c r="P34" s="255"/>
      <c r="R34" s="255"/>
      <c r="T34" s="255"/>
    </row>
    <row r="35" spans="2:34" ht="13" x14ac:dyDescent="0.2">
      <c r="D35" s="255"/>
      <c r="W35" s="255"/>
      <c r="AC35" s="255"/>
      <c r="AD35" s="255"/>
      <c r="AE35" s="255"/>
      <c r="AF35" s="255"/>
      <c r="AG35" s="255"/>
      <c r="AH35" s="255"/>
    </row>
    <row r="36" spans="2:34" ht="13" x14ac:dyDescent="0.2">
      <c r="H36" s="255"/>
      <c r="J36" s="255"/>
      <c r="K36" s="255"/>
      <c r="M36" s="255"/>
      <c r="Y36" s="255"/>
      <c r="Z36" s="255"/>
      <c r="AA36" s="255"/>
      <c r="AB36" s="255"/>
      <c r="AC36" s="255"/>
      <c r="AD36" s="255"/>
      <c r="AE36" s="255"/>
      <c r="AF36" s="255"/>
      <c r="AG36" s="255"/>
      <c r="AH36" s="255"/>
    </row>
    <row r="37" spans="2:34" ht="13" x14ac:dyDescent="0.2">
      <c r="AH37" s="255"/>
    </row>
    <row r="38" spans="2:34" ht="13" x14ac:dyDescent="0.2">
      <c r="AG38" s="255"/>
      <c r="AH38" s="255"/>
    </row>
    <row r="39" spans="2:34" ht="13" x14ac:dyDescent="0.2"/>
    <row r="40" spans="2:34" ht="13" x14ac:dyDescent="0.2">
      <c r="X40" s="255"/>
    </row>
    <row r="41" spans="2:34" ht="13" x14ac:dyDescent="0.2">
      <c r="R41" s="255"/>
    </row>
    <row r="42" spans="2:34" ht="13" x14ac:dyDescent="0.2">
      <c r="W42" s="255"/>
    </row>
    <row r="43" spans="2:34" ht="13" x14ac:dyDescent="0.2">
      <c r="Y43" s="255"/>
      <c r="Z43" s="255"/>
      <c r="AA43" s="255"/>
      <c r="AB43" s="255"/>
      <c r="AC43" s="255"/>
      <c r="AD43" s="255"/>
      <c r="AE43" s="255"/>
      <c r="AF43" s="255"/>
      <c r="AG43" s="255"/>
      <c r="AH43" s="255"/>
    </row>
    <row r="44" spans="2:34" ht="13" x14ac:dyDescent="0.2">
      <c r="AH44" s="255"/>
    </row>
    <row r="45" spans="2:34" ht="13" x14ac:dyDescent="0.2">
      <c r="X45" s="255"/>
    </row>
    <row r="46" spans="2:34" ht="13" x14ac:dyDescent="0.2"/>
    <row r="47" spans="2:34" ht="13" x14ac:dyDescent="0.2"/>
    <row r="48" spans="2:34" ht="13" x14ac:dyDescent="0.2">
      <c r="W48" s="255"/>
      <c r="Y48" s="255"/>
      <c r="Z48" s="255"/>
      <c r="AA48" s="255"/>
      <c r="AB48" s="255"/>
      <c r="AC48" s="255"/>
      <c r="AD48" s="255"/>
      <c r="AE48" s="255"/>
      <c r="AF48" s="255"/>
      <c r="AG48" s="255"/>
      <c r="AH48" s="255"/>
    </row>
    <row r="49" spans="28:34" ht="13" x14ac:dyDescent="0.2"/>
    <row r="50" spans="28:34" ht="13" x14ac:dyDescent="0.2">
      <c r="AE50" s="255"/>
      <c r="AF50" s="255"/>
      <c r="AG50" s="255"/>
      <c r="AH50" s="255"/>
    </row>
    <row r="51" spans="28:34" ht="13" x14ac:dyDescent="0.2">
      <c r="AC51" s="255"/>
      <c r="AD51" s="255"/>
      <c r="AE51" s="255"/>
      <c r="AF51" s="255"/>
      <c r="AG51" s="255"/>
      <c r="AH51" s="255"/>
    </row>
    <row r="52" spans="28:34" ht="13" x14ac:dyDescent="0.2"/>
    <row r="53" spans="28:34" ht="13" x14ac:dyDescent="0.2">
      <c r="AF53" s="255"/>
      <c r="AG53" s="255"/>
      <c r="AH53" s="255"/>
    </row>
    <row r="54" spans="28:34" ht="13" x14ac:dyDescent="0.2">
      <c r="AH54" s="255"/>
    </row>
    <row r="55" spans="28:34" ht="13" x14ac:dyDescent="0.2"/>
    <row r="56" spans="28:34" ht="13" x14ac:dyDescent="0.2">
      <c r="AB56" s="255"/>
      <c r="AC56" s="255"/>
      <c r="AD56" s="255"/>
      <c r="AE56" s="255"/>
      <c r="AF56" s="255"/>
      <c r="AG56" s="255"/>
      <c r="AH56" s="255"/>
    </row>
    <row r="57" spans="28:34" ht="13" x14ac:dyDescent="0.2">
      <c r="AH57" s="255"/>
    </row>
    <row r="58" spans="28:34" ht="13" x14ac:dyDescent="0.2">
      <c r="AH58" s="255"/>
    </row>
    <row r="59" spans="28:34" ht="13" x14ac:dyDescent="0.2">
      <c r="AG59" s="255"/>
      <c r="AH59" s="255"/>
    </row>
    <row r="60" spans="28:34" ht="13" x14ac:dyDescent="0.2"/>
    <row r="61" spans="28:34" ht="13" x14ac:dyDescent="0.2"/>
    <row r="62" spans="28:34" ht="13" x14ac:dyDescent="0.2"/>
    <row r="63" spans="28:34" ht="13" x14ac:dyDescent="0.2">
      <c r="AH63" s="255"/>
    </row>
    <row r="64" spans="28:34" ht="13" x14ac:dyDescent="0.2">
      <c r="AG64" s="255"/>
      <c r="AH64" s="255"/>
    </row>
    <row r="65" spans="28:34" ht="13" x14ac:dyDescent="0.2"/>
    <row r="66" spans="28:34" ht="13" x14ac:dyDescent="0.2"/>
    <row r="67" spans="28:34" ht="13" x14ac:dyDescent="0.2"/>
    <row r="68" spans="28:34" ht="13" x14ac:dyDescent="0.2">
      <c r="AB68" s="255"/>
      <c r="AC68" s="255"/>
      <c r="AD68" s="255"/>
      <c r="AE68" s="255"/>
      <c r="AF68" s="255"/>
      <c r="AG68" s="255"/>
      <c r="AH68" s="255"/>
    </row>
    <row r="69" spans="28:34" ht="13" x14ac:dyDescent="0.2">
      <c r="AF69" s="255"/>
      <c r="AG69" s="255"/>
      <c r="AH69" s="255"/>
    </row>
    <row r="70" spans="28:34" ht="13" x14ac:dyDescent="0.2"/>
    <row r="71" spans="28:34" ht="13" x14ac:dyDescent="0.2"/>
    <row r="72" spans="28:34" ht="13" x14ac:dyDescent="0.2"/>
    <row r="73" spans="28:34" ht="13" x14ac:dyDescent="0.2"/>
    <row r="74" spans="28:34" ht="13" x14ac:dyDescent="0.2"/>
    <row r="75" spans="28:34" ht="13" x14ac:dyDescent="0.2">
      <c r="AH75" s="255"/>
    </row>
    <row r="76" spans="28:34" ht="13" x14ac:dyDescent="0.2">
      <c r="AF76" s="255"/>
      <c r="AG76" s="255"/>
      <c r="AH76" s="255"/>
    </row>
    <row r="77" spans="28:34" ht="13" x14ac:dyDescent="0.2">
      <c r="AG77" s="255"/>
      <c r="AH77" s="255"/>
    </row>
    <row r="78" spans="28:34" ht="13" x14ac:dyDescent="0.2"/>
    <row r="79" spans="28:34" ht="13" x14ac:dyDescent="0.2"/>
    <row r="80" spans="28:34" ht="13" x14ac:dyDescent="0.2"/>
    <row r="81" spans="25:34" ht="13" x14ac:dyDescent="0.2"/>
    <row r="82" spans="25:34" ht="13" x14ac:dyDescent="0.2">
      <c r="Y82" s="255"/>
    </row>
    <row r="83" spans="25:34" ht="13" x14ac:dyDescent="0.2">
      <c r="Y83" s="255"/>
      <c r="Z83" s="255"/>
      <c r="AA83" s="255"/>
      <c r="AB83" s="255"/>
      <c r="AC83" s="255"/>
      <c r="AD83" s="255"/>
      <c r="AE83" s="255"/>
      <c r="AF83" s="255"/>
      <c r="AG83" s="255"/>
      <c r="AH83" s="255"/>
    </row>
    <row r="84" spans="25:34" ht="13" x14ac:dyDescent="0.2"/>
    <row r="85" spans="25:34" ht="13" x14ac:dyDescent="0.2"/>
    <row r="86" spans="25:34" ht="13" x14ac:dyDescent="0.2"/>
    <row r="87" spans="25:34" ht="13" x14ac:dyDescent="0.2"/>
    <row r="88" spans="25:34" ht="13" x14ac:dyDescent="0.2">
      <c r="AH88" s="255"/>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512</v>
      </c>
    </row>
  </sheetData>
  <sheetProtection algorithmName="SHA-512" hashValue="dyENIAnBsTl1p1kjZvC5WImWVqgA0nkkXr1Fe/ikGIK29gWXrIGnbFR2MyAgpL+UBC9omCcVe06StcfRGY2IYw==" saltValue="Jgfp9y+1rceyaNxPAav1PA=="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41" customWidth="1"/>
    <col min="2" max="8" width="13.36328125" style="141" customWidth="1"/>
    <col min="9" max="16384" width="11.08984375" style="141"/>
  </cols>
  <sheetData>
    <row r="1" spans="1:8" x14ac:dyDescent="0.2">
      <c r="A1" s="135"/>
      <c r="B1" s="136"/>
      <c r="C1" s="137"/>
      <c r="D1" s="138"/>
      <c r="E1" s="139"/>
      <c r="F1" s="139"/>
      <c r="G1" s="139"/>
      <c r="H1" s="140"/>
    </row>
    <row r="2" spans="1:8" x14ac:dyDescent="0.2">
      <c r="A2" s="142"/>
      <c r="B2" s="143"/>
      <c r="C2" s="144"/>
      <c r="D2" s="145" t="s">
        <v>52</v>
      </c>
      <c r="E2" s="146"/>
      <c r="F2" s="147" t="s">
        <v>562</v>
      </c>
      <c r="G2" s="148"/>
      <c r="H2" s="149"/>
    </row>
    <row r="3" spans="1:8" x14ac:dyDescent="0.2">
      <c r="A3" s="145" t="s">
        <v>555</v>
      </c>
      <c r="B3" s="150"/>
      <c r="C3" s="151"/>
      <c r="D3" s="152">
        <v>37675</v>
      </c>
      <c r="E3" s="153"/>
      <c r="F3" s="154">
        <v>54110</v>
      </c>
      <c r="G3" s="155"/>
      <c r="H3" s="156"/>
    </row>
    <row r="4" spans="1:8" x14ac:dyDescent="0.2">
      <c r="A4" s="157"/>
      <c r="B4" s="158"/>
      <c r="C4" s="159"/>
      <c r="D4" s="160">
        <v>27147</v>
      </c>
      <c r="E4" s="161"/>
      <c r="F4" s="162">
        <v>30620</v>
      </c>
      <c r="G4" s="163"/>
      <c r="H4" s="164"/>
    </row>
    <row r="5" spans="1:8" x14ac:dyDescent="0.2">
      <c r="A5" s="145" t="s">
        <v>557</v>
      </c>
      <c r="B5" s="150"/>
      <c r="C5" s="151"/>
      <c r="D5" s="152">
        <v>34325</v>
      </c>
      <c r="E5" s="153"/>
      <c r="F5" s="154">
        <v>54684</v>
      </c>
      <c r="G5" s="155"/>
      <c r="H5" s="156"/>
    </row>
    <row r="6" spans="1:8" x14ac:dyDescent="0.2">
      <c r="A6" s="157"/>
      <c r="B6" s="158"/>
      <c r="C6" s="159"/>
      <c r="D6" s="160">
        <v>24569</v>
      </c>
      <c r="E6" s="161"/>
      <c r="F6" s="162">
        <v>32829</v>
      </c>
      <c r="G6" s="163"/>
      <c r="H6" s="164"/>
    </row>
    <row r="7" spans="1:8" x14ac:dyDescent="0.2">
      <c r="A7" s="145" t="s">
        <v>558</v>
      </c>
      <c r="B7" s="150"/>
      <c r="C7" s="151"/>
      <c r="D7" s="152">
        <v>48183</v>
      </c>
      <c r="E7" s="153"/>
      <c r="F7" s="154">
        <v>62383</v>
      </c>
      <c r="G7" s="155"/>
      <c r="H7" s="156"/>
    </row>
    <row r="8" spans="1:8" x14ac:dyDescent="0.2">
      <c r="A8" s="157"/>
      <c r="B8" s="158"/>
      <c r="C8" s="159"/>
      <c r="D8" s="160">
        <v>39366</v>
      </c>
      <c r="E8" s="161"/>
      <c r="F8" s="162">
        <v>35325</v>
      </c>
      <c r="G8" s="163"/>
      <c r="H8" s="164"/>
    </row>
    <row r="9" spans="1:8" x14ac:dyDescent="0.2">
      <c r="A9" s="145" t="s">
        <v>559</v>
      </c>
      <c r="B9" s="150"/>
      <c r="C9" s="151"/>
      <c r="D9" s="152">
        <v>89348</v>
      </c>
      <c r="E9" s="153"/>
      <c r="F9" s="154">
        <v>76347</v>
      </c>
      <c r="G9" s="155"/>
      <c r="H9" s="156"/>
    </row>
    <row r="10" spans="1:8" x14ac:dyDescent="0.2">
      <c r="A10" s="157"/>
      <c r="B10" s="158"/>
      <c r="C10" s="159"/>
      <c r="D10" s="160">
        <v>69826</v>
      </c>
      <c r="E10" s="161"/>
      <c r="F10" s="162">
        <v>41762</v>
      </c>
      <c r="G10" s="163"/>
      <c r="H10" s="164"/>
    </row>
    <row r="11" spans="1:8" x14ac:dyDescent="0.2">
      <c r="A11" s="145" t="s">
        <v>560</v>
      </c>
      <c r="B11" s="150"/>
      <c r="C11" s="151"/>
      <c r="D11" s="152">
        <v>97979</v>
      </c>
      <c r="E11" s="153"/>
      <c r="F11" s="154">
        <v>69604</v>
      </c>
      <c r="G11" s="155"/>
      <c r="H11" s="156"/>
    </row>
    <row r="12" spans="1:8" x14ac:dyDescent="0.2">
      <c r="A12" s="157"/>
      <c r="B12" s="158"/>
      <c r="C12" s="165"/>
      <c r="D12" s="160">
        <v>66374</v>
      </c>
      <c r="E12" s="161"/>
      <c r="F12" s="162">
        <v>36247</v>
      </c>
      <c r="G12" s="163"/>
      <c r="H12" s="164"/>
    </row>
    <row r="13" spans="1:8" x14ac:dyDescent="0.2">
      <c r="A13" s="145"/>
      <c r="B13" s="150"/>
      <c r="C13" s="166"/>
      <c r="D13" s="167">
        <v>61502</v>
      </c>
      <c r="E13" s="168"/>
      <c r="F13" s="169">
        <v>63426</v>
      </c>
      <c r="G13" s="170"/>
      <c r="H13" s="156"/>
    </row>
    <row r="14" spans="1:8" x14ac:dyDescent="0.2">
      <c r="A14" s="157"/>
      <c r="B14" s="158"/>
      <c r="C14" s="159"/>
      <c r="D14" s="160">
        <v>45456</v>
      </c>
      <c r="E14" s="161"/>
      <c r="F14" s="162">
        <v>35357</v>
      </c>
      <c r="G14" s="163"/>
      <c r="H14" s="164"/>
    </row>
    <row r="17" spans="1:11" x14ac:dyDescent="0.2">
      <c r="A17" s="141" t="s">
        <v>53</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54</v>
      </c>
      <c r="B19" s="171">
        <f>ROUND(VALUE(SUBSTITUTE(実質収支比率等に係る経年分析!F$48,"▲","-")),2)</f>
        <v>8.1</v>
      </c>
      <c r="C19" s="171">
        <f>ROUND(VALUE(SUBSTITUTE(実質収支比率等に係る経年分析!G$48,"▲","-")),2)</f>
        <v>8.8000000000000007</v>
      </c>
      <c r="D19" s="171">
        <f>ROUND(VALUE(SUBSTITUTE(実質収支比率等に係る経年分析!H$48,"▲","-")),2)</f>
        <v>7.92</v>
      </c>
      <c r="E19" s="171">
        <f>ROUND(VALUE(SUBSTITUTE(実質収支比率等に係る経年分析!I$48,"▲","-")),2)</f>
        <v>10.9</v>
      </c>
      <c r="F19" s="171">
        <f>ROUND(VALUE(SUBSTITUTE(実質収支比率等に係る経年分析!J$48,"▲","-")),2)</f>
        <v>10.85</v>
      </c>
    </row>
    <row r="20" spans="1:11" x14ac:dyDescent="0.2">
      <c r="A20" s="171" t="s">
        <v>55</v>
      </c>
      <c r="B20" s="171">
        <f>ROUND(VALUE(SUBSTITUTE(実質収支比率等に係る経年分析!F$47,"▲","-")),2)</f>
        <v>73.599999999999994</v>
      </c>
      <c r="C20" s="171">
        <f>ROUND(VALUE(SUBSTITUTE(実質収支比率等に係る経年分析!G$47,"▲","-")),2)</f>
        <v>69.790000000000006</v>
      </c>
      <c r="D20" s="171">
        <f>ROUND(VALUE(SUBSTITUTE(実質収支比率等に係る経年分析!H$47,"▲","-")),2)</f>
        <v>65.89</v>
      </c>
      <c r="E20" s="171">
        <f>ROUND(VALUE(SUBSTITUTE(実質収支比率等に係る経年分析!I$47,"▲","-")),2)</f>
        <v>64.05</v>
      </c>
      <c r="F20" s="171">
        <f>ROUND(VALUE(SUBSTITUTE(実質収支比率等に係る経年分析!J$47,"▲","-")),2)</f>
        <v>66.83</v>
      </c>
    </row>
    <row r="21" spans="1:11" x14ac:dyDescent="0.2">
      <c r="A21" s="171" t="s">
        <v>56</v>
      </c>
      <c r="B21" s="171">
        <f>IF(ISNUMBER(VALUE(SUBSTITUTE(実質収支比率等に係る経年分析!F$49,"▲","-"))),ROUND(VALUE(SUBSTITUTE(実質収支比率等に係る経年分析!F$49,"▲","-")),2),NA())</f>
        <v>-11.98</v>
      </c>
      <c r="C21" s="171">
        <f>IF(ISNUMBER(VALUE(SUBSTITUTE(実質収支比率等に係る経年分析!G$49,"▲","-"))),ROUND(VALUE(SUBSTITUTE(実質収支比率等に係る経年分析!G$49,"▲","-")),2),NA())</f>
        <v>-7.53</v>
      </c>
      <c r="D21" s="171">
        <f>IF(ISNUMBER(VALUE(SUBSTITUTE(実質収支比率等に係る経年分析!H$49,"▲","-"))),ROUND(VALUE(SUBSTITUTE(実質収支比率等に係る経年分析!H$49,"▲","-")),2),NA())</f>
        <v>-9.82</v>
      </c>
      <c r="E21" s="171">
        <f>IF(ISNUMBER(VALUE(SUBSTITUTE(実質収支比率等に係る経年分析!I$49,"▲","-"))),ROUND(VALUE(SUBSTITUTE(実質収支比率等に係る経年分析!I$49,"▲","-")),2),NA())</f>
        <v>-0.98</v>
      </c>
      <c r="F21" s="171">
        <f>IF(ISNUMBER(VALUE(SUBSTITUTE(実質収支比率等に係る経年分析!J$49,"▲","-"))),ROUND(VALUE(SUBSTITUTE(実質収支比率等に係る経年分析!J$49,"▲","-")),2),NA())</f>
        <v>0.86</v>
      </c>
    </row>
    <row r="24" spans="1:11" x14ac:dyDescent="0.2">
      <c r="A24" s="141" t="s">
        <v>57</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58</v>
      </c>
      <c r="C26" s="172" t="s">
        <v>59</v>
      </c>
      <c r="D26" s="172" t="s">
        <v>58</v>
      </c>
      <c r="E26" s="172" t="s">
        <v>59</v>
      </c>
      <c r="F26" s="172" t="s">
        <v>58</v>
      </c>
      <c r="G26" s="172" t="s">
        <v>59</v>
      </c>
      <c r="H26" s="172" t="s">
        <v>58</v>
      </c>
      <c r="I26" s="172" t="s">
        <v>59</v>
      </c>
      <c r="J26" s="172" t="s">
        <v>58</v>
      </c>
      <c r="K26" s="172" t="s">
        <v>59</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0.63</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0.35</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0.34</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0.18</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0.08</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str">
        <f>IF(連結実質赤字比率に係る赤字・黒字の構成分析!C$41="",NA(),連結実質赤字比率に係る赤字・黒字の構成分析!C$41)</f>
        <v>富弘美術館事業特別会計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0.06</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0.05</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0.03</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0.06</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0.06</v>
      </c>
    </row>
    <row r="30" spans="1:11" x14ac:dyDescent="0.2">
      <c r="A30" s="172" t="str">
        <f>IF(連結実質赤字比率に係る赤字・黒字の構成分析!C$40="",NA(),連結実質赤字比率に係る赤字・黒字の構成分析!C$40)</f>
        <v>太陽光発電事業特別会計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0.31</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0.32</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0.31</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0.3</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0.27</v>
      </c>
    </row>
    <row r="31" spans="1:11" x14ac:dyDescent="0.2">
      <c r="A31" s="172" t="str">
        <f>IF(連結実質赤字比率に係る赤字・黒字の構成分析!C$39="",NA(),連結実質赤字比率に係る赤字・黒字の構成分析!C$39)</f>
        <v>簡易水道事業会計</v>
      </c>
      <c r="B31" s="172" t="e">
        <f>IF(ROUND(VALUE(SUBSTITUTE(連結実質赤字比率に係る赤字・黒字の構成分析!F$39,"▲", "-")), 2) &lt; 0, ABS(ROUND(VALUE(SUBSTITUTE(連結実質赤字比率に係る赤字・黒字の構成分析!F$39,"▲", "-")), 2)), NA())</f>
        <v>#VALUE!</v>
      </c>
      <c r="C31" s="172" t="e">
        <f>IF(ROUND(VALUE(SUBSTITUTE(連結実質赤字比率に係る赤字・黒字の構成分析!F$39,"▲", "-")), 2) &gt;= 0, ABS(ROUND(VALUE(SUBSTITUTE(連結実質赤字比率に係る赤字・黒字の構成分析!F$39,"▲", "-")), 2)), NA())</f>
        <v>#VALUE!</v>
      </c>
      <c r="D31" s="172" t="e">
        <f>IF(ROUND(VALUE(SUBSTITUTE(連結実質赤字比率に係る赤字・黒字の構成分析!G$39,"▲", "-")), 2) &lt; 0, ABS(ROUND(VALUE(SUBSTITUTE(連結実質赤字比率に係る赤字・黒字の構成分析!G$39,"▲", "-")), 2)), NA())</f>
        <v>#VALUE!</v>
      </c>
      <c r="E31" s="172" t="e">
        <f>IF(ROUND(VALUE(SUBSTITUTE(連結実質赤字比率に係る赤字・黒字の構成分析!G$39,"▲", "-")), 2) &gt;= 0, ABS(ROUND(VALUE(SUBSTITUTE(連結実質赤字比率に係る赤字・黒字の構成分析!G$39,"▲", "-")), 2)), NA())</f>
        <v>#VALUE!</v>
      </c>
      <c r="F31" s="172" t="e">
        <f>IF(ROUND(VALUE(SUBSTITUTE(連結実質赤字比率に係る赤字・黒字の構成分析!H$39,"▲", "-")), 2) &lt; 0, ABS(ROUND(VALUE(SUBSTITUTE(連結実質赤字比率に係る赤字・黒字の構成分析!H$39,"▲", "-")), 2)), NA())</f>
        <v>#VALUE!</v>
      </c>
      <c r="G31" s="172" t="e">
        <f>IF(ROUND(VALUE(SUBSTITUTE(連結実質赤字比率に係る赤字・黒字の構成分析!H$39,"▲", "-")), 2) &gt;= 0, ABS(ROUND(VALUE(SUBSTITUTE(連結実質赤字比率に係る赤字・黒字の構成分析!H$39,"▲", "-")), 2)), NA())</f>
        <v>#VALUE!</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0.2</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0.3</v>
      </c>
    </row>
    <row r="32" spans="1:11" x14ac:dyDescent="0.2">
      <c r="A32" s="172" t="str">
        <f>IF(連結実質赤字比率に係る赤字・黒字の構成分析!C$38="",NA(),連結実質赤字比率に係る赤字・黒字の構成分析!C$38)</f>
        <v>介護保険（保険事業勘定）特別会計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0.64</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0.75</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0.79</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0.19</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0.67</v>
      </c>
    </row>
    <row r="33" spans="1:16" x14ac:dyDescent="0.2">
      <c r="A33" s="172" t="str">
        <f>IF(連結実質赤字比率に係る赤字・黒字の構成分析!C$37="",NA(),連結実質赤字比率に係る赤字・黒字の構成分析!C$37)</f>
        <v>国民健康保険（事業勘定）特別会計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0.99</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0.49</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0.19</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1.08</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0.85</v>
      </c>
    </row>
    <row r="34" spans="1:16" x14ac:dyDescent="0.2">
      <c r="A34" s="172" t="str">
        <f>IF(連結実質赤字比率に係る赤字・黒字の構成分析!C$36="",NA(),連結実質赤字比率に係る赤字・黒字の構成分析!C$36)</f>
        <v>公共下水道事業会計</v>
      </c>
      <c r="B34" s="172" t="e">
        <f>IF(ROUND(VALUE(SUBSTITUTE(連結実質赤字比率に係る赤字・黒字の構成分析!F$36,"▲", "-")), 2) &lt; 0, ABS(ROUND(VALUE(SUBSTITUTE(連結実質赤字比率に係る赤字・黒字の構成分析!F$36,"▲", "-")), 2)), NA())</f>
        <v>#VALUE!</v>
      </c>
      <c r="C34" s="172" t="e">
        <f>IF(ROUND(VALUE(SUBSTITUTE(連結実質赤字比率に係る赤字・黒字の構成分析!F$36,"▲", "-")), 2) &gt;= 0, ABS(ROUND(VALUE(SUBSTITUTE(連結実質赤字比率に係る赤字・黒字の構成分析!F$36,"▲", "-")), 2)), NA())</f>
        <v>#VALUE!</v>
      </c>
      <c r="D34" s="172" t="e">
        <f>IF(ROUND(VALUE(SUBSTITUTE(連結実質赤字比率に係る赤字・黒字の構成分析!G$36,"▲", "-")), 2) &lt; 0, ABS(ROUND(VALUE(SUBSTITUTE(連結実質赤字比率に係る赤字・黒字の構成分析!G$36,"▲", "-")), 2)), NA())</f>
        <v>#VALUE!</v>
      </c>
      <c r="E34" s="172" t="e">
        <f>IF(ROUND(VALUE(SUBSTITUTE(連結実質赤字比率に係る赤字・黒字の構成分析!G$36,"▲", "-")), 2) &gt;= 0, ABS(ROUND(VALUE(SUBSTITUTE(連結実質赤字比率に係る赤字・黒字の構成分析!G$36,"▲", "-")), 2)), NA())</f>
        <v>#VALUE!</v>
      </c>
      <c r="F34" s="172" t="e">
        <f>IF(ROUND(VALUE(SUBSTITUTE(連結実質赤字比率に係る赤字・黒字の構成分析!H$36,"▲", "-")), 2) &lt; 0, ABS(ROUND(VALUE(SUBSTITUTE(連結実質赤字比率に係る赤字・黒字の構成分析!H$36,"▲", "-")), 2)), NA())</f>
        <v>#VALUE!</v>
      </c>
      <c r="G34" s="172" t="e">
        <f>IF(ROUND(VALUE(SUBSTITUTE(連結実質赤字比率に係る赤字・黒字の構成分析!H$36,"▲", "-")), 2) &gt;= 0, ABS(ROUND(VALUE(SUBSTITUTE(連結実質赤字比率に係る赤字・黒字の構成分析!H$36,"▲", "-")), 2)), NA())</f>
        <v>#VALUE!</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0.97</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1.19</v>
      </c>
    </row>
    <row r="35" spans="1:16" x14ac:dyDescent="0.2">
      <c r="A35" s="172" t="str">
        <f>IF(連結実質赤字比率に係る赤字・黒字の構成分析!C$35="",NA(),連結実質赤字比率に係る赤字・黒字の構成分析!C$35)</f>
        <v>競艇事業特別会計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2.84</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2.62</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2.71</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2.2400000000000002</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1.76</v>
      </c>
    </row>
    <row r="36" spans="1:16" x14ac:dyDescent="0.2">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8.0299999999999994</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8.74</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7.88</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10.83</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10.78</v>
      </c>
    </row>
    <row r="39" spans="1:16" x14ac:dyDescent="0.2">
      <c r="A39" s="141" t="s">
        <v>60</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2">
      <c r="A42" s="173" t="s">
        <v>63</v>
      </c>
      <c r="B42" s="173"/>
      <c r="C42" s="173"/>
      <c r="D42" s="173">
        <f>'実質公債費比率（分子）の構造'!K$52</f>
        <v>1544</v>
      </c>
      <c r="E42" s="173"/>
      <c r="F42" s="173"/>
      <c r="G42" s="173">
        <f>'実質公債費比率（分子）の構造'!L$52</f>
        <v>1500</v>
      </c>
      <c r="H42" s="173"/>
      <c r="I42" s="173"/>
      <c r="J42" s="173">
        <f>'実質公債費比率（分子）の構造'!M$52</f>
        <v>1447</v>
      </c>
      <c r="K42" s="173"/>
      <c r="L42" s="173"/>
      <c r="M42" s="173">
        <f>'実質公債費比率（分子）の構造'!N$52</f>
        <v>1441</v>
      </c>
      <c r="N42" s="173"/>
      <c r="O42" s="173"/>
      <c r="P42" s="173">
        <f>'実質公債費比率（分子）の構造'!O$52</f>
        <v>1467</v>
      </c>
    </row>
    <row r="43" spans="1:16" x14ac:dyDescent="0.2">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2">
      <c r="A44" s="173" t="s">
        <v>65</v>
      </c>
      <c r="B44" s="173">
        <f>'実質公債費比率（分子）の構造'!K$50</f>
        <v>1</v>
      </c>
      <c r="C44" s="173"/>
      <c r="D44" s="173"/>
      <c r="E44" s="173">
        <f>'実質公債費比率（分子）の構造'!L$50</f>
        <v>0</v>
      </c>
      <c r="F44" s="173"/>
      <c r="G44" s="173"/>
      <c r="H44" s="173">
        <f>'実質公債費比率（分子）の構造'!M$50</f>
        <v>0</v>
      </c>
      <c r="I44" s="173"/>
      <c r="J44" s="173"/>
      <c r="K44" s="173" t="str">
        <f>'実質公債費比率（分子）の構造'!N$50</f>
        <v>-</v>
      </c>
      <c r="L44" s="173"/>
      <c r="M44" s="173"/>
      <c r="N44" s="173" t="str">
        <f>'実質公債費比率（分子）の構造'!O$50</f>
        <v>-</v>
      </c>
      <c r="O44" s="173"/>
      <c r="P44" s="173"/>
    </row>
    <row r="45" spans="1:16" x14ac:dyDescent="0.2">
      <c r="A45" s="173" t="s">
        <v>66</v>
      </c>
      <c r="B45" s="173">
        <f>'実質公債費比率（分子）の構造'!K$49</f>
        <v>74</v>
      </c>
      <c r="C45" s="173"/>
      <c r="D45" s="173"/>
      <c r="E45" s="173">
        <f>'実質公債費比率（分子）の構造'!L$49</f>
        <v>68</v>
      </c>
      <c r="F45" s="173"/>
      <c r="G45" s="173"/>
      <c r="H45" s="173">
        <f>'実質公債費比率（分子）の構造'!M$49</f>
        <v>69</v>
      </c>
      <c r="I45" s="173"/>
      <c r="J45" s="173"/>
      <c r="K45" s="173">
        <f>'実質公債費比率（分子）の構造'!N$49</f>
        <v>28</v>
      </c>
      <c r="L45" s="173"/>
      <c r="M45" s="173"/>
      <c r="N45" s="173">
        <f>'実質公債費比率（分子）の構造'!O$49</f>
        <v>30</v>
      </c>
      <c r="O45" s="173"/>
      <c r="P45" s="173"/>
    </row>
    <row r="46" spans="1:16" x14ac:dyDescent="0.2">
      <c r="A46" s="173" t="s">
        <v>67</v>
      </c>
      <c r="B46" s="173">
        <f>'実質公債費比率（分子）の構造'!K$48</f>
        <v>410</v>
      </c>
      <c r="C46" s="173"/>
      <c r="D46" s="173"/>
      <c r="E46" s="173">
        <f>'実質公債費比率（分子）の構造'!L$48</f>
        <v>439</v>
      </c>
      <c r="F46" s="173"/>
      <c r="G46" s="173"/>
      <c r="H46" s="173">
        <f>'実質公債費比率（分子）の構造'!M$48</f>
        <v>444</v>
      </c>
      <c r="I46" s="173"/>
      <c r="J46" s="173"/>
      <c r="K46" s="173">
        <f>'実質公債費比率（分子）の構造'!N$48</f>
        <v>433</v>
      </c>
      <c r="L46" s="173"/>
      <c r="M46" s="173"/>
      <c r="N46" s="173">
        <f>'実質公債費比率（分子）の構造'!O$48</f>
        <v>428</v>
      </c>
      <c r="O46" s="173"/>
      <c r="P46" s="173"/>
    </row>
    <row r="47" spans="1:16" x14ac:dyDescent="0.2">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70</v>
      </c>
      <c r="B49" s="173">
        <f>'実質公債費比率（分子）の構造'!K$45</f>
        <v>1423</v>
      </c>
      <c r="C49" s="173"/>
      <c r="D49" s="173"/>
      <c r="E49" s="173">
        <f>'実質公債費比率（分子）の構造'!L$45</f>
        <v>1374</v>
      </c>
      <c r="F49" s="173"/>
      <c r="G49" s="173"/>
      <c r="H49" s="173">
        <f>'実質公債費比率（分子）の構造'!M$45</f>
        <v>1336</v>
      </c>
      <c r="I49" s="173"/>
      <c r="J49" s="173"/>
      <c r="K49" s="173">
        <f>'実質公債費比率（分子）の構造'!N$45</f>
        <v>1355</v>
      </c>
      <c r="L49" s="173"/>
      <c r="M49" s="173"/>
      <c r="N49" s="173">
        <f>'実質公債費比率（分子）の構造'!O$45</f>
        <v>1441</v>
      </c>
      <c r="O49" s="173"/>
      <c r="P49" s="173"/>
    </row>
    <row r="50" spans="1:16" x14ac:dyDescent="0.2">
      <c r="A50" s="173" t="s">
        <v>71</v>
      </c>
      <c r="B50" s="173" t="e">
        <f>NA()</f>
        <v>#N/A</v>
      </c>
      <c r="C50" s="173">
        <f>IF(ISNUMBER('実質公債費比率（分子）の構造'!K$53),'実質公債費比率（分子）の構造'!K$53,NA())</f>
        <v>364</v>
      </c>
      <c r="D50" s="173" t="e">
        <f>NA()</f>
        <v>#N/A</v>
      </c>
      <c r="E50" s="173" t="e">
        <f>NA()</f>
        <v>#N/A</v>
      </c>
      <c r="F50" s="173">
        <f>IF(ISNUMBER('実質公債費比率（分子）の構造'!L$53),'実質公債費比率（分子）の構造'!L$53,NA())</f>
        <v>381</v>
      </c>
      <c r="G50" s="173" t="e">
        <f>NA()</f>
        <v>#N/A</v>
      </c>
      <c r="H50" s="173" t="e">
        <f>NA()</f>
        <v>#N/A</v>
      </c>
      <c r="I50" s="173">
        <f>IF(ISNUMBER('実質公債費比率（分子）の構造'!M$53),'実質公債費比率（分子）の構造'!M$53,NA())</f>
        <v>402</v>
      </c>
      <c r="J50" s="173" t="e">
        <f>NA()</f>
        <v>#N/A</v>
      </c>
      <c r="K50" s="173" t="e">
        <f>NA()</f>
        <v>#N/A</v>
      </c>
      <c r="L50" s="173">
        <f>IF(ISNUMBER('実質公債費比率（分子）の構造'!N$53),'実質公債費比率（分子）の構造'!N$53,NA())</f>
        <v>375</v>
      </c>
      <c r="M50" s="173" t="e">
        <f>NA()</f>
        <v>#N/A</v>
      </c>
      <c r="N50" s="173" t="e">
        <f>NA()</f>
        <v>#N/A</v>
      </c>
      <c r="O50" s="173">
        <f>IF(ISNUMBER('実質公債費比率（分子）の構造'!O$53),'実質公債費比率（分子）の構造'!O$53,NA())</f>
        <v>432</v>
      </c>
      <c r="P50" s="173" t="e">
        <f>NA()</f>
        <v>#N/A</v>
      </c>
    </row>
    <row r="53" spans="1:16" x14ac:dyDescent="0.2">
      <c r="A53" s="141" t="s">
        <v>72</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2">
      <c r="A56" s="172" t="s">
        <v>43</v>
      </c>
      <c r="B56" s="172"/>
      <c r="C56" s="172"/>
      <c r="D56" s="172">
        <f>'将来負担比率（分子）の構造'!I$52</f>
        <v>16058</v>
      </c>
      <c r="E56" s="172"/>
      <c r="F56" s="172"/>
      <c r="G56" s="172">
        <f>'将来負担比率（分子）の構造'!J$52</f>
        <v>16060</v>
      </c>
      <c r="H56" s="172"/>
      <c r="I56" s="172"/>
      <c r="J56" s="172">
        <f>'将来負担比率（分子）の構造'!K$52</f>
        <v>16064</v>
      </c>
      <c r="K56" s="172"/>
      <c r="L56" s="172"/>
      <c r="M56" s="172">
        <f>'将来負担比率（分子）の構造'!L$52</f>
        <v>17406</v>
      </c>
      <c r="N56" s="172"/>
      <c r="O56" s="172"/>
      <c r="P56" s="172">
        <f>'将来負担比率（分子）の構造'!M$52</f>
        <v>18712</v>
      </c>
    </row>
    <row r="57" spans="1:16" x14ac:dyDescent="0.2">
      <c r="A57" s="172" t="s">
        <v>42</v>
      </c>
      <c r="B57" s="172"/>
      <c r="C57" s="172"/>
      <c r="D57" s="172">
        <f>'将来負担比率（分子）の構造'!I$51</f>
        <v>58</v>
      </c>
      <c r="E57" s="172"/>
      <c r="F57" s="172"/>
      <c r="G57" s="172">
        <f>'将来負担比率（分子）の構造'!J$51</f>
        <v>36</v>
      </c>
      <c r="H57" s="172"/>
      <c r="I57" s="172"/>
      <c r="J57" s="172">
        <f>'将来負担比率（分子）の構造'!K$51</f>
        <v>15</v>
      </c>
      <c r="K57" s="172"/>
      <c r="L57" s="172"/>
      <c r="M57" s="172">
        <f>'将来負担比率（分子）の構造'!L$51</f>
        <v>11</v>
      </c>
      <c r="N57" s="172"/>
      <c r="O57" s="172"/>
      <c r="P57" s="172">
        <f>'将来負担比率（分子）の構造'!M$51</f>
        <v>8</v>
      </c>
    </row>
    <row r="58" spans="1:16" x14ac:dyDescent="0.2">
      <c r="A58" s="172" t="s">
        <v>41</v>
      </c>
      <c r="B58" s="172"/>
      <c r="C58" s="172"/>
      <c r="D58" s="172">
        <f>'将来負担比率（分子）の構造'!I$50</f>
        <v>14530</v>
      </c>
      <c r="E58" s="172"/>
      <c r="F58" s="172"/>
      <c r="G58" s="172">
        <f>'将来負担比率（分子）の構造'!J$50</f>
        <v>14148</v>
      </c>
      <c r="H58" s="172"/>
      <c r="I58" s="172"/>
      <c r="J58" s="172">
        <f>'将来負担比率（分子）の構造'!K$50</f>
        <v>13608</v>
      </c>
      <c r="K58" s="172"/>
      <c r="L58" s="172"/>
      <c r="M58" s="172">
        <f>'将来負担比率（分子）の構造'!L$50</f>
        <v>13660</v>
      </c>
      <c r="N58" s="172"/>
      <c r="O58" s="172"/>
      <c r="P58" s="172">
        <f>'将来負担比率（分子）の構造'!M$50</f>
        <v>14618</v>
      </c>
    </row>
    <row r="59" spans="1:16" x14ac:dyDescent="0.2">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36</v>
      </c>
      <c r="B61" s="172">
        <f>'将来負担比率（分子）の構造'!I$46</f>
        <v>13</v>
      </c>
      <c r="C61" s="172"/>
      <c r="D61" s="172"/>
      <c r="E61" s="172">
        <f>'将来負担比率（分子）の構造'!J$46</f>
        <v>9</v>
      </c>
      <c r="F61" s="172"/>
      <c r="G61" s="172"/>
      <c r="H61" s="172">
        <f>'将来負担比率（分子）の構造'!K$46</f>
        <v>11</v>
      </c>
      <c r="I61" s="172"/>
      <c r="J61" s="172"/>
      <c r="K61" s="172">
        <f>'将来負担比率（分子）の構造'!L$46</f>
        <v>16</v>
      </c>
      <c r="L61" s="172"/>
      <c r="M61" s="172"/>
      <c r="N61" s="172">
        <f>'将来負担比率（分子）の構造'!M$46</f>
        <v>4</v>
      </c>
      <c r="O61" s="172"/>
      <c r="P61" s="172"/>
    </row>
    <row r="62" spans="1:16" x14ac:dyDescent="0.2">
      <c r="A62" s="172" t="s">
        <v>35</v>
      </c>
      <c r="B62" s="172">
        <f>'将来負担比率（分子）の構造'!I$45</f>
        <v>2917</v>
      </c>
      <c r="C62" s="172"/>
      <c r="D62" s="172"/>
      <c r="E62" s="172">
        <f>'将来負担比率（分子）の構造'!J$45</f>
        <v>2743</v>
      </c>
      <c r="F62" s="172"/>
      <c r="G62" s="172"/>
      <c r="H62" s="172">
        <f>'将来負担比率（分子）の構造'!K$45</f>
        <v>2665</v>
      </c>
      <c r="I62" s="172"/>
      <c r="J62" s="172"/>
      <c r="K62" s="172">
        <f>'将来負担比率（分子）の構造'!L$45</f>
        <v>2711</v>
      </c>
      <c r="L62" s="172"/>
      <c r="M62" s="172"/>
      <c r="N62" s="172">
        <f>'将来負担比率（分子）の構造'!M$45</f>
        <v>2614</v>
      </c>
      <c r="O62" s="172"/>
      <c r="P62" s="172"/>
    </row>
    <row r="63" spans="1:16" x14ac:dyDescent="0.2">
      <c r="A63" s="172" t="s">
        <v>34</v>
      </c>
      <c r="B63" s="172">
        <f>'将来負担比率（分子）の構造'!I$44</f>
        <v>221</v>
      </c>
      <c r="C63" s="172"/>
      <c r="D63" s="172"/>
      <c r="E63" s="172">
        <f>'将来負担比率（分子）の構造'!J$44</f>
        <v>168</v>
      </c>
      <c r="F63" s="172"/>
      <c r="G63" s="172"/>
      <c r="H63" s="172">
        <f>'将来負担比率（分子）の構造'!K$44</f>
        <v>134</v>
      </c>
      <c r="I63" s="172"/>
      <c r="J63" s="172"/>
      <c r="K63" s="172">
        <f>'将来負担比率（分子）の構造'!L$44</f>
        <v>117</v>
      </c>
      <c r="L63" s="172"/>
      <c r="M63" s="172"/>
      <c r="N63" s="172">
        <f>'将来負担比率（分子）の構造'!M$44</f>
        <v>170</v>
      </c>
      <c r="O63" s="172"/>
      <c r="P63" s="172"/>
    </row>
    <row r="64" spans="1:16" x14ac:dyDescent="0.2">
      <c r="A64" s="172" t="s">
        <v>33</v>
      </c>
      <c r="B64" s="172">
        <f>'将来負担比率（分子）の構造'!I$43</f>
        <v>5976</v>
      </c>
      <c r="C64" s="172"/>
      <c r="D64" s="172"/>
      <c r="E64" s="172">
        <f>'将来負担比率（分子）の構造'!J$43</f>
        <v>6059</v>
      </c>
      <c r="F64" s="172"/>
      <c r="G64" s="172"/>
      <c r="H64" s="172">
        <f>'将来負担比率（分子）の構造'!K$43</f>
        <v>5865</v>
      </c>
      <c r="I64" s="172"/>
      <c r="J64" s="172"/>
      <c r="K64" s="172">
        <f>'将来負担比率（分子）の構造'!L$43</f>
        <v>5689</v>
      </c>
      <c r="L64" s="172"/>
      <c r="M64" s="172"/>
      <c r="N64" s="172">
        <f>'将来負担比率（分子）の構造'!M$43</f>
        <v>5399</v>
      </c>
      <c r="O64" s="172"/>
      <c r="P64" s="172"/>
    </row>
    <row r="65" spans="1:16" x14ac:dyDescent="0.2">
      <c r="A65" s="172" t="s">
        <v>32</v>
      </c>
      <c r="B65" s="172">
        <f>'将来負担比率（分子）の構造'!I$42</f>
        <v>3</v>
      </c>
      <c r="C65" s="172"/>
      <c r="D65" s="172"/>
      <c r="E65" s="172">
        <f>'将来負担比率（分子）の構造'!J$42</f>
        <v>3</v>
      </c>
      <c r="F65" s="172"/>
      <c r="G65" s="172"/>
      <c r="H65" s="172">
        <f>'将来負担比率（分子）の構造'!K$42</f>
        <v>2</v>
      </c>
      <c r="I65" s="172"/>
      <c r="J65" s="172"/>
      <c r="K65" s="172" t="str">
        <f>'将来負担比率（分子）の構造'!L$42</f>
        <v>-</v>
      </c>
      <c r="L65" s="172"/>
      <c r="M65" s="172"/>
      <c r="N65" s="172" t="str">
        <f>'将来負担比率（分子）の構造'!M$42</f>
        <v>-</v>
      </c>
      <c r="O65" s="172"/>
      <c r="P65" s="172"/>
    </row>
    <row r="66" spans="1:16" x14ac:dyDescent="0.2">
      <c r="A66" s="172" t="s">
        <v>31</v>
      </c>
      <c r="B66" s="172">
        <f>'将来負担比率（分子）の構造'!I$41</f>
        <v>13977</v>
      </c>
      <c r="C66" s="172"/>
      <c r="D66" s="172"/>
      <c r="E66" s="172">
        <f>'将来負担比率（分子）の構造'!J$41</f>
        <v>14040</v>
      </c>
      <c r="F66" s="172"/>
      <c r="G66" s="172"/>
      <c r="H66" s="172">
        <f>'将来負担比率（分子）の構造'!K$41</f>
        <v>14466</v>
      </c>
      <c r="I66" s="172"/>
      <c r="J66" s="172"/>
      <c r="K66" s="172">
        <f>'将来負担比率（分子）の構造'!L$41</f>
        <v>16520</v>
      </c>
      <c r="L66" s="172"/>
      <c r="M66" s="172"/>
      <c r="N66" s="172">
        <f>'将来負担比率（分子）の構造'!M$41</f>
        <v>18916</v>
      </c>
      <c r="O66" s="172"/>
      <c r="P66" s="172"/>
    </row>
    <row r="67" spans="1:16" x14ac:dyDescent="0.2">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2">
      <c r="A70" s="174" t="s">
        <v>76</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77</v>
      </c>
      <c r="B72" s="176">
        <f>基金残高に係る経年分析!F55</f>
        <v>7625</v>
      </c>
      <c r="C72" s="176">
        <f>基金残高に係る経年分析!G55</f>
        <v>7590</v>
      </c>
      <c r="D72" s="176">
        <f>基金残高に係る経年分析!H55</f>
        <v>8285</v>
      </c>
    </row>
    <row r="73" spans="1:16" x14ac:dyDescent="0.2">
      <c r="A73" s="175" t="s">
        <v>78</v>
      </c>
      <c r="B73" s="176">
        <f>基金残高に係る経年分析!F56</f>
        <v>506</v>
      </c>
      <c r="C73" s="176">
        <f>基金残高に係る経年分析!G56</f>
        <v>506</v>
      </c>
      <c r="D73" s="176">
        <f>基金残高に係る経年分析!H56</f>
        <v>730</v>
      </c>
    </row>
    <row r="74" spans="1:16" x14ac:dyDescent="0.2">
      <c r="A74" s="175" t="s">
        <v>79</v>
      </c>
      <c r="B74" s="176">
        <f>基金残高に係る経年分析!F57</f>
        <v>2394</v>
      </c>
      <c r="C74" s="176">
        <f>基金残高に係る経年分析!G57</f>
        <v>2273</v>
      </c>
      <c r="D74" s="176">
        <f>基金残高に係る経年分析!H57</f>
        <v>1969</v>
      </c>
    </row>
  </sheetData>
  <sheetProtection algorithmName="SHA-512" hashValue="tmln8A9/Xv0VbTMUQqNhHZ1sBLR2G/5fXUVDtIPtVlKHUHCnKPv6b3OF86pmhchGF6rxR3ai0QqxGNEqqMpP8g==" saltValue="oSzcBBQEYdclyT+32IKYZQ=="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B7F8E9-604E-4633-9E34-05D869A081AB}">
  <sheetPr>
    <pageSetUpPr fitToPage="1"/>
  </sheetPr>
  <dimension ref="B1:EM50"/>
  <sheetViews>
    <sheetView showGridLines="0" workbookViewId="0"/>
  </sheetViews>
  <sheetFormatPr defaultColWidth="0" defaultRowHeight="11.25" customHeight="1" zeroHeight="1" x14ac:dyDescent="0.2"/>
  <cols>
    <col min="1" max="1" width="1.6328125" style="212" customWidth="1"/>
    <col min="2" max="2" width="2.36328125" style="212" customWidth="1"/>
    <col min="3" max="16" width="2.6328125" style="212" customWidth="1"/>
    <col min="17" max="17" width="2.36328125" style="212" customWidth="1"/>
    <col min="18" max="95" width="1.6328125" style="212" customWidth="1"/>
    <col min="96" max="133" width="1.6328125" style="222" customWidth="1"/>
    <col min="134" max="143" width="1.63281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7" t="s">
        <v>213</v>
      </c>
      <c r="DI1" s="748"/>
      <c r="DJ1" s="748"/>
      <c r="DK1" s="748"/>
      <c r="DL1" s="748"/>
      <c r="DM1" s="748"/>
      <c r="DN1" s="749"/>
      <c r="DO1" s="212"/>
      <c r="DP1" s="747" t="s">
        <v>214</v>
      </c>
      <c r="DQ1" s="748"/>
      <c r="DR1" s="748"/>
      <c r="DS1" s="748"/>
      <c r="DT1" s="748"/>
      <c r="DU1" s="748"/>
      <c r="DV1" s="748"/>
      <c r="DW1" s="748"/>
      <c r="DX1" s="748"/>
      <c r="DY1" s="748"/>
      <c r="DZ1" s="748"/>
      <c r="EA1" s="748"/>
      <c r="EB1" s="748"/>
      <c r="EC1" s="749"/>
      <c r="ED1" s="210"/>
      <c r="EE1" s="210"/>
      <c r="EF1" s="210"/>
      <c r="EG1" s="210"/>
      <c r="EH1" s="210"/>
      <c r="EI1" s="210"/>
      <c r="EJ1" s="210"/>
      <c r="EK1" s="210"/>
      <c r="EL1" s="210"/>
      <c r="EM1" s="210"/>
    </row>
    <row r="2" spans="2:143" ht="22.5" customHeight="1" x14ac:dyDescent="0.2">
      <c r="B2" s="213" t="s">
        <v>215</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688" t="s">
        <v>216</v>
      </c>
      <c r="C3" s="689"/>
      <c r="D3" s="689"/>
      <c r="E3" s="689"/>
      <c r="F3" s="689"/>
      <c r="G3" s="689"/>
      <c r="H3" s="689"/>
      <c r="I3" s="689"/>
      <c r="J3" s="689"/>
      <c r="K3" s="689"/>
      <c r="L3" s="689"/>
      <c r="M3" s="689"/>
      <c r="N3" s="689"/>
      <c r="O3" s="689"/>
      <c r="P3" s="689"/>
      <c r="Q3" s="689"/>
      <c r="R3" s="689"/>
      <c r="S3" s="689"/>
      <c r="T3" s="689"/>
      <c r="U3" s="689"/>
      <c r="V3" s="689"/>
      <c r="W3" s="689"/>
      <c r="X3" s="689"/>
      <c r="Y3" s="689"/>
      <c r="Z3" s="689"/>
      <c r="AA3" s="689"/>
      <c r="AB3" s="689"/>
      <c r="AC3" s="689"/>
      <c r="AD3" s="689"/>
      <c r="AE3" s="689"/>
      <c r="AF3" s="689"/>
      <c r="AG3" s="689"/>
      <c r="AH3" s="689"/>
      <c r="AI3" s="689"/>
      <c r="AJ3" s="689"/>
      <c r="AK3" s="689"/>
      <c r="AL3" s="689"/>
      <c r="AM3" s="689"/>
      <c r="AN3" s="689"/>
      <c r="AO3" s="689"/>
      <c r="AP3" s="688" t="s">
        <v>217</v>
      </c>
      <c r="AQ3" s="689"/>
      <c r="AR3" s="689"/>
      <c r="AS3" s="689"/>
      <c r="AT3" s="689"/>
      <c r="AU3" s="689"/>
      <c r="AV3" s="689"/>
      <c r="AW3" s="689"/>
      <c r="AX3" s="689"/>
      <c r="AY3" s="689"/>
      <c r="AZ3" s="689"/>
      <c r="BA3" s="689"/>
      <c r="BB3" s="689"/>
      <c r="BC3" s="689"/>
      <c r="BD3" s="689"/>
      <c r="BE3" s="689"/>
      <c r="BF3" s="689"/>
      <c r="BG3" s="689"/>
      <c r="BH3" s="689"/>
      <c r="BI3" s="689"/>
      <c r="BJ3" s="689"/>
      <c r="BK3" s="689"/>
      <c r="BL3" s="689"/>
      <c r="BM3" s="689"/>
      <c r="BN3" s="689"/>
      <c r="BO3" s="689"/>
      <c r="BP3" s="689"/>
      <c r="BQ3" s="689"/>
      <c r="BR3" s="689"/>
      <c r="BS3" s="689"/>
      <c r="BT3" s="689"/>
      <c r="BU3" s="689"/>
      <c r="BV3" s="689"/>
      <c r="BW3" s="689"/>
      <c r="BX3" s="689"/>
      <c r="BY3" s="689"/>
      <c r="BZ3" s="689"/>
      <c r="CA3" s="689"/>
      <c r="CB3" s="690"/>
      <c r="CD3" s="731" t="s">
        <v>218</v>
      </c>
      <c r="CE3" s="732"/>
      <c r="CF3" s="732"/>
      <c r="CG3" s="732"/>
      <c r="CH3" s="732"/>
      <c r="CI3" s="732"/>
      <c r="CJ3" s="732"/>
      <c r="CK3" s="732"/>
      <c r="CL3" s="732"/>
      <c r="CM3" s="732"/>
      <c r="CN3" s="732"/>
      <c r="CO3" s="732"/>
      <c r="CP3" s="732"/>
      <c r="CQ3" s="732"/>
      <c r="CR3" s="732"/>
      <c r="CS3" s="732"/>
      <c r="CT3" s="732"/>
      <c r="CU3" s="732"/>
      <c r="CV3" s="732"/>
      <c r="CW3" s="732"/>
      <c r="CX3" s="732"/>
      <c r="CY3" s="732"/>
      <c r="CZ3" s="732"/>
      <c r="DA3" s="732"/>
      <c r="DB3" s="732"/>
      <c r="DC3" s="732"/>
      <c r="DD3" s="732"/>
      <c r="DE3" s="732"/>
      <c r="DF3" s="732"/>
      <c r="DG3" s="732"/>
      <c r="DH3" s="732"/>
      <c r="DI3" s="732"/>
      <c r="DJ3" s="732"/>
      <c r="DK3" s="732"/>
      <c r="DL3" s="732"/>
      <c r="DM3" s="732"/>
      <c r="DN3" s="732"/>
      <c r="DO3" s="732"/>
      <c r="DP3" s="732"/>
      <c r="DQ3" s="732"/>
      <c r="DR3" s="732"/>
      <c r="DS3" s="732"/>
      <c r="DT3" s="732"/>
      <c r="DU3" s="732"/>
      <c r="DV3" s="732"/>
      <c r="DW3" s="732"/>
      <c r="DX3" s="732"/>
      <c r="DY3" s="732"/>
      <c r="DZ3" s="732"/>
      <c r="EA3" s="732"/>
      <c r="EB3" s="732"/>
      <c r="EC3" s="733"/>
    </row>
    <row r="4" spans="2:143" ht="11.25" customHeight="1" x14ac:dyDescent="0.2">
      <c r="B4" s="688" t="s">
        <v>1</v>
      </c>
      <c r="C4" s="689"/>
      <c r="D4" s="689"/>
      <c r="E4" s="689"/>
      <c r="F4" s="689"/>
      <c r="G4" s="689"/>
      <c r="H4" s="689"/>
      <c r="I4" s="689"/>
      <c r="J4" s="689"/>
      <c r="K4" s="689"/>
      <c r="L4" s="689"/>
      <c r="M4" s="689"/>
      <c r="N4" s="689"/>
      <c r="O4" s="689"/>
      <c r="P4" s="689"/>
      <c r="Q4" s="690"/>
      <c r="R4" s="688" t="s">
        <v>219</v>
      </c>
      <c r="S4" s="689"/>
      <c r="T4" s="689"/>
      <c r="U4" s="689"/>
      <c r="V4" s="689"/>
      <c r="W4" s="689"/>
      <c r="X4" s="689"/>
      <c r="Y4" s="690"/>
      <c r="Z4" s="688" t="s">
        <v>220</v>
      </c>
      <c r="AA4" s="689"/>
      <c r="AB4" s="689"/>
      <c r="AC4" s="690"/>
      <c r="AD4" s="688" t="s">
        <v>221</v>
      </c>
      <c r="AE4" s="689"/>
      <c r="AF4" s="689"/>
      <c r="AG4" s="689"/>
      <c r="AH4" s="689"/>
      <c r="AI4" s="689"/>
      <c r="AJ4" s="689"/>
      <c r="AK4" s="690"/>
      <c r="AL4" s="688" t="s">
        <v>220</v>
      </c>
      <c r="AM4" s="689"/>
      <c r="AN4" s="689"/>
      <c r="AO4" s="690"/>
      <c r="AP4" s="744" t="s">
        <v>222</v>
      </c>
      <c r="AQ4" s="744"/>
      <c r="AR4" s="744"/>
      <c r="AS4" s="744"/>
      <c r="AT4" s="744"/>
      <c r="AU4" s="744"/>
      <c r="AV4" s="744"/>
      <c r="AW4" s="744"/>
      <c r="AX4" s="744"/>
      <c r="AY4" s="744"/>
      <c r="AZ4" s="744"/>
      <c r="BA4" s="744"/>
      <c r="BB4" s="744"/>
      <c r="BC4" s="744"/>
      <c r="BD4" s="744"/>
      <c r="BE4" s="744"/>
      <c r="BF4" s="744"/>
      <c r="BG4" s="744" t="s">
        <v>223</v>
      </c>
      <c r="BH4" s="744"/>
      <c r="BI4" s="744"/>
      <c r="BJ4" s="744"/>
      <c r="BK4" s="744"/>
      <c r="BL4" s="744"/>
      <c r="BM4" s="744"/>
      <c r="BN4" s="744"/>
      <c r="BO4" s="744" t="s">
        <v>220</v>
      </c>
      <c r="BP4" s="744"/>
      <c r="BQ4" s="744"/>
      <c r="BR4" s="744"/>
      <c r="BS4" s="744" t="s">
        <v>224</v>
      </c>
      <c r="BT4" s="744"/>
      <c r="BU4" s="744"/>
      <c r="BV4" s="744"/>
      <c r="BW4" s="744"/>
      <c r="BX4" s="744"/>
      <c r="BY4" s="744"/>
      <c r="BZ4" s="744"/>
      <c r="CA4" s="744"/>
      <c r="CB4" s="744"/>
      <c r="CD4" s="731" t="s">
        <v>225</v>
      </c>
      <c r="CE4" s="732"/>
      <c r="CF4" s="732"/>
      <c r="CG4" s="732"/>
      <c r="CH4" s="732"/>
      <c r="CI4" s="732"/>
      <c r="CJ4" s="732"/>
      <c r="CK4" s="732"/>
      <c r="CL4" s="732"/>
      <c r="CM4" s="732"/>
      <c r="CN4" s="732"/>
      <c r="CO4" s="732"/>
      <c r="CP4" s="732"/>
      <c r="CQ4" s="732"/>
      <c r="CR4" s="732"/>
      <c r="CS4" s="732"/>
      <c r="CT4" s="732"/>
      <c r="CU4" s="732"/>
      <c r="CV4" s="732"/>
      <c r="CW4" s="732"/>
      <c r="CX4" s="732"/>
      <c r="CY4" s="732"/>
      <c r="CZ4" s="732"/>
      <c r="DA4" s="732"/>
      <c r="DB4" s="732"/>
      <c r="DC4" s="732"/>
      <c r="DD4" s="732"/>
      <c r="DE4" s="732"/>
      <c r="DF4" s="732"/>
      <c r="DG4" s="732"/>
      <c r="DH4" s="732"/>
      <c r="DI4" s="732"/>
      <c r="DJ4" s="732"/>
      <c r="DK4" s="732"/>
      <c r="DL4" s="732"/>
      <c r="DM4" s="732"/>
      <c r="DN4" s="732"/>
      <c r="DO4" s="732"/>
      <c r="DP4" s="732"/>
      <c r="DQ4" s="732"/>
      <c r="DR4" s="732"/>
      <c r="DS4" s="732"/>
      <c r="DT4" s="732"/>
      <c r="DU4" s="732"/>
      <c r="DV4" s="732"/>
      <c r="DW4" s="732"/>
      <c r="DX4" s="732"/>
      <c r="DY4" s="732"/>
      <c r="DZ4" s="732"/>
      <c r="EA4" s="732"/>
      <c r="EB4" s="732"/>
      <c r="EC4" s="733"/>
    </row>
    <row r="5" spans="2:143" s="362" customFormat="1" ht="11.25" customHeight="1" x14ac:dyDescent="0.2">
      <c r="B5" s="697" t="s">
        <v>226</v>
      </c>
      <c r="C5" s="698"/>
      <c r="D5" s="698"/>
      <c r="E5" s="698"/>
      <c r="F5" s="698"/>
      <c r="G5" s="698"/>
      <c r="H5" s="698"/>
      <c r="I5" s="698"/>
      <c r="J5" s="698"/>
      <c r="K5" s="698"/>
      <c r="L5" s="698"/>
      <c r="M5" s="698"/>
      <c r="N5" s="698"/>
      <c r="O5" s="698"/>
      <c r="P5" s="698"/>
      <c r="Q5" s="699"/>
      <c r="R5" s="682">
        <v>6265046</v>
      </c>
      <c r="S5" s="683"/>
      <c r="T5" s="683"/>
      <c r="U5" s="683"/>
      <c r="V5" s="683"/>
      <c r="W5" s="683"/>
      <c r="X5" s="683"/>
      <c r="Y5" s="726"/>
      <c r="Z5" s="745">
        <v>24.8</v>
      </c>
      <c r="AA5" s="745"/>
      <c r="AB5" s="745"/>
      <c r="AC5" s="745"/>
      <c r="AD5" s="746">
        <v>6265046</v>
      </c>
      <c r="AE5" s="746"/>
      <c r="AF5" s="746"/>
      <c r="AG5" s="746"/>
      <c r="AH5" s="746"/>
      <c r="AI5" s="746"/>
      <c r="AJ5" s="746"/>
      <c r="AK5" s="746"/>
      <c r="AL5" s="727">
        <v>50.5</v>
      </c>
      <c r="AM5" s="702"/>
      <c r="AN5" s="702"/>
      <c r="AO5" s="728"/>
      <c r="AP5" s="697" t="s">
        <v>227</v>
      </c>
      <c r="AQ5" s="698"/>
      <c r="AR5" s="698"/>
      <c r="AS5" s="698"/>
      <c r="AT5" s="698"/>
      <c r="AU5" s="698"/>
      <c r="AV5" s="698"/>
      <c r="AW5" s="698"/>
      <c r="AX5" s="698"/>
      <c r="AY5" s="698"/>
      <c r="AZ5" s="698"/>
      <c r="BA5" s="698"/>
      <c r="BB5" s="698"/>
      <c r="BC5" s="698"/>
      <c r="BD5" s="698"/>
      <c r="BE5" s="698"/>
      <c r="BF5" s="699"/>
      <c r="BG5" s="629">
        <v>6265046</v>
      </c>
      <c r="BH5" s="630"/>
      <c r="BI5" s="630"/>
      <c r="BJ5" s="630"/>
      <c r="BK5" s="630"/>
      <c r="BL5" s="630"/>
      <c r="BM5" s="630"/>
      <c r="BN5" s="631"/>
      <c r="BO5" s="656">
        <v>100</v>
      </c>
      <c r="BP5" s="656"/>
      <c r="BQ5" s="656"/>
      <c r="BR5" s="656"/>
      <c r="BS5" s="657">
        <v>117074</v>
      </c>
      <c r="BT5" s="657"/>
      <c r="BU5" s="657"/>
      <c r="BV5" s="657"/>
      <c r="BW5" s="657"/>
      <c r="BX5" s="657"/>
      <c r="BY5" s="657"/>
      <c r="BZ5" s="657"/>
      <c r="CA5" s="657"/>
      <c r="CB5" s="715"/>
      <c r="CD5" s="731" t="s">
        <v>222</v>
      </c>
      <c r="CE5" s="732"/>
      <c r="CF5" s="732"/>
      <c r="CG5" s="732"/>
      <c r="CH5" s="732"/>
      <c r="CI5" s="732"/>
      <c r="CJ5" s="732"/>
      <c r="CK5" s="732"/>
      <c r="CL5" s="732"/>
      <c r="CM5" s="732"/>
      <c r="CN5" s="732"/>
      <c r="CO5" s="732"/>
      <c r="CP5" s="732"/>
      <c r="CQ5" s="733"/>
      <c r="CR5" s="731" t="s">
        <v>228</v>
      </c>
      <c r="CS5" s="732"/>
      <c r="CT5" s="732"/>
      <c r="CU5" s="732"/>
      <c r="CV5" s="732"/>
      <c r="CW5" s="732"/>
      <c r="CX5" s="732"/>
      <c r="CY5" s="733"/>
      <c r="CZ5" s="731" t="s">
        <v>220</v>
      </c>
      <c r="DA5" s="732"/>
      <c r="DB5" s="732"/>
      <c r="DC5" s="733"/>
      <c r="DD5" s="731" t="s">
        <v>229</v>
      </c>
      <c r="DE5" s="732"/>
      <c r="DF5" s="732"/>
      <c r="DG5" s="732"/>
      <c r="DH5" s="732"/>
      <c r="DI5" s="732"/>
      <c r="DJ5" s="732"/>
      <c r="DK5" s="732"/>
      <c r="DL5" s="732"/>
      <c r="DM5" s="732"/>
      <c r="DN5" s="732"/>
      <c r="DO5" s="732"/>
      <c r="DP5" s="733"/>
      <c r="DQ5" s="731" t="s">
        <v>230</v>
      </c>
      <c r="DR5" s="732"/>
      <c r="DS5" s="732"/>
      <c r="DT5" s="732"/>
      <c r="DU5" s="732"/>
      <c r="DV5" s="732"/>
      <c r="DW5" s="732"/>
      <c r="DX5" s="732"/>
      <c r="DY5" s="732"/>
      <c r="DZ5" s="732"/>
      <c r="EA5" s="732"/>
      <c r="EB5" s="732"/>
      <c r="EC5" s="733"/>
    </row>
    <row r="6" spans="2:143" ht="11.25" customHeight="1" x14ac:dyDescent="0.2">
      <c r="B6" s="626" t="s">
        <v>231</v>
      </c>
      <c r="C6" s="627"/>
      <c r="D6" s="627"/>
      <c r="E6" s="627"/>
      <c r="F6" s="627"/>
      <c r="G6" s="627"/>
      <c r="H6" s="627"/>
      <c r="I6" s="627"/>
      <c r="J6" s="627"/>
      <c r="K6" s="627"/>
      <c r="L6" s="627"/>
      <c r="M6" s="627"/>
      <c r="N6" s="627"/>
      <c r="O6" s="627"/>
      <c r="P6" s="627"/>
      <c r="Q6" s="628"/>
      <c r="R6" s="629">
        <v>209507</v>
      </c>
      <c r="S6" s="630"/>
      <c r="T6" s="630"/>
      <c r="U6" s="630"/>
      <c r="V6" s="630"/>
      <c r="W6" s="630"/>
      <c r="X6" s="630"/>
      <c r="Y6" s="631"/>
      <c r="Z6" s="656">
        <v>0.8</v>
      </c>
      <c r="AA6" s="656"/>
      <c r="AB6" s="656"/>
      <c r="AC6" s="656"/>
      <c r="AD6" s="657">
        <v>209507</v>
      </c>
      <c r="AE6" s="657"/>
      <c r="AF6" s="657"/>
      <c r="AG6" s="657"/>
      <c r="AH6" s="657"/>
      <c r="AI6" s="657"/>
      <c r="AJ6" s="657"/>
      <c r="AK6" s="657"/>
      <c r="AL6" s="632">
        <v>1.7</v>
      </c>
      <c r="AM6" s="633"/>
      <c r="AN6" s="633"/>
      <c r="AO6" s="658"/>
      <c r="AP6" s="626" t="s">
        <v>232</v>
      </c>
      <c r="AQ6" s="627"/>
      <c r="AR6" s="627"/>
      <c r="AS6" s="627"/>
      <c r="AT6" s="627"/>
      <c r="AU6" s="627"/>
      <c r="AV6" s="627"/>
      <c r="AW6" s="627"/>
      <c r="AX6" s="627"/>
      <c r="AY6" s="627"/>
      <c r="AZ6" s="627"/>
      <c r="BA6" s="627"/>
      <c r="BB6" s="627"/>
      <c r="BC6" s="627"/>
      <c r="BD6" s="627"/>
      <c r="BE6" s="627"/>
      <c r="BF6" s="628"/>
      <c r="BG6" s="629">
        <v>6265046</v>
      </c>
      <c r="BH6" s="630"/>
      <c r="BI6" s="630"/>
      <c r="BJ6" s="630"/>
      <c r="BK6" s="630"/>
      <c r="BL6" s="630"/>
      <c r="BM6" s="630"/>
      <c r="BN6" s="631"/>
      <c r="BO6" s="656">
        <v>100</v>
      </c>
      <c r="BP6" s="656"/>
      <c r="BQ6" s="656"/>
      <c r="BR6" s="656"/>
      <c r="BS6" s="657">
        <v>117074</v>
      </c>
      <c r="BT6" s="657"/>
      <c r="BU6" s="657"/>
      <c r="BV6" s="657"/>
      <c r="BW6" s="657"/>
      <c r="BX6" s="657"/>
      <c r="BY6" s="657"/>
      <c r="BZ6" s="657"/>
      <c r="CA6" s="657"/>
      <c r="CB6" s="715"/>
      <c r="CD6" s="685" t="s">
        <v>233</v>
      </c>
      <c r="CE6" s="686"/>
      <c r="CF6" s="686"/>
      <c r="CG6" s="686"/>
      <c r="CH6" s="686"/>
      <c r="CI6" s="686"/>
      <c r="CJ6" s="686"/>
      <c r="CK6" s="686"/>
      <c r="CL6" s="686"/>
      <c r="CM6" s="686"/>
      <c r="CN6" s="686"/>
      <c r="CO6" s="686"/>
      <c r="CP6" s="686"/>
      <c r="CQ6" s="687"/>
      <c r="CR6" s="629">
        <v>198161</v>
      </c>
      <c r="CS6" s="630"/>
      <c r="CT6" s="630"/>
      <c r="CU6" s="630"/>
      <c r="CV6" s="630"/>
      <c r="CW6" s="630"/>
      <c r="CX6" s="630"/>
      <c r="CY6" s="631"/>
      <c r="CZ6" s="727">
        <v>0.8</v>
      </c>
      <c r="DA6" s="702"/>
      <c r="DB6" s="702"/>
      <c r="DC6" s="730"/>
      <c r="DD6" s="635" t="s">
        <v>128</v>
      </c>
      <c r="DE6" s="630"/>
      <c r="DF6" s="630"/>
      <c r="DG6" s="630"/>
      <c r="DH6" s="630"/>
      <c r="DI6" s="630"/>
      <c r="DJ6" s="630"/>
      <c r="DK6" s="630"/>
      <c r="DL6" s="630"/>
      <c r="DM6" s="630"/>
      <c r="DN6" s="630"/>
      <c r="DO6" s="630"/>
      <c r="DP6" s="631"/>
      <c r="DQ6" s="635">
        <v>198138</v>
      </c>
      <c r="DR6" s="630"/>
      <c r="DS6" s="630"/>
      <c r="DT6" s="630"/>
      <c r="DU6" s="630"/>
      <c r="DV6" s="630"/>
      <c r="DW6" s="630"/>
      <c r="DX6" s="630"/>
      <c r="DY6" s="630"/>
      <c r="DZ6" s="630"/>
      <c r="EA6" s="630"/>
      <c r="EB6" s="630"/>
      <c r="EC6" s="674"/>
    </row>
    <row r="7" spans="2:143" ht="11.25" customHeight="1" x14ac:dyDescent="0.2">
      <c r="B7" s="626" t="s">
        <v>234</v>
      </c>
      <c r="C7" s="627"/>
      <c r="D7" s="627"/>
      <c r="E7" s="627"/>
      <c r="F7" s="627"/>
      <c r="G7" s="627"/>
      <c r="H7" s="627"/>
      <c r="I7" s="627"/>
      <c r="J7" s="627"/>
      <c r="K7" s="627"/>
      <c r="L7" s="627"/>
      <c r="M7" s="627"/>
      <c r="N7" s="627"/>
      <c r="O7" s="627"/>
      <c r="P7" s="627"/>
      <c r="Q7" s="628"/>
      <c r="R7" s="629">
        <v>4587</v>
      </c>
      <c r="S7" s="630"/>
      <c r="T7" s="630"/>
      <c r="U7" s="630"/>
      <c r="V7" s="630"/>
      <c r="W7" s="630"/>
      <c r="X7" s="630"/>
      <c r="Y7" s="631"/>
      <c r="Z7" s="656">
        <v>0</v>
      </c>
      <c r="AA7" s="656"/>
      <c r="AB7" s="656"/>
      <c r="AC7" s="656"/>
      <c r="AD7" s="657">
        <v>4587</v>
      </c>
      <c r="AE7" s="657"/>
      <c r="AF7" s="657"/>
      <c r="AG7" s="657"/>
      <c r="AH7" s="657"/>
      <c r="AI7" s="657"/>
      <c r="AJ7" s="657"/>
      <c r="AK7" s="657"/>
      <c r="AL7" s="632">
        <v>0</v>
      </c>
      <c r="AM7" s="633"/>
      <c r="AN7" s="633"/>
      <c r="AO7" s="658"/>
      <c r="AP7" s="626" t="s">
        <v>235</v>
      </c>
      <c r="AQ7" s="627"/>
      <c r="AR7" s="627"/>
      <c r="AS7" s="627"/>
      <c r="AT7" s="627"/>
      <c r="AU7" s="627"/>
      <c r="AV7" s="627"/>
      <c r="AW7" s="627"/>
      <c r="AX7" s="627"/>
      <c r="AY7" s="627"/>
      <c r="AZ7" s="627"/>
      <c r="BA7" s="627"/>
      <c r="BB7" s="627"/>
      <c r="BC7" s="627"/>
      <c r="BD7" s="627"/>
      <c r="BE7" s="627"/>
      <c r="BF7" s="628"/>
      <c r="BG7" s="629">
        <v>2928430</v>
      </c>
      <c r="BH7" s="630"/>
      <c r="BI7" s="630"/>
      <c r="BJ7" s="630"/>
      <c r="BK7" s="630"/>
      <c r="BL7" s="630"/>
      <c r="BM7" s="630"/>
      <c r="BN7" s="631"/>
      <c r="BO7" s="656">
        <v>46.7</v>
      </c>
      <c r="BP7" s="656"/>
      <c r="BQ7" s="656"/>
      <c r="BR7" s="656"/>
      <c r="BS7" s="657">
        <v>117074</v>
      </c>
      <c r="BT7" s="657"/>
      <c r="BU7" s="657"/>
      <c r="BV7" s="657"/>
      <c r="BW7" s="657"/>
      <c r="BX7" s="657"/>
      <c r="BY7" s="657"/>
      <c r="BZ7" s="657"/>
      <c r="CA7" s="657"/>
      <c r="CB7" s="715"/>
      <c r="CD7" s="666" t="s">
        <v>236</v>
      </c>
      <c r="CE7" s="667"/>
      <c r="CF7" s="667"/>
      <c r="CG7" s="667"/>
      <c r="CH7" s="667"/>
      <c r="CI7" s="667"/>
      <c r="CJ7" s="667"/>
      <c r="CK7" s="667"/>
      <c r="CL7" s="667"/>
      <c r="CM7" s="667"/>
      <c r="CN7" s="667"/>
      <c r="CO7" s="667"/>
      <c r="CP7" s="667"/>
      <c r="CQ7" s="668"/>
      <c r="CR7" s="629">
        <v>2305911</v>
      </c>
      <c r="CS7" s="630"/>
      <c r="CT7" s="630"/>
      <c r="CU7" s="630"/>
      <c r="CV7" s="630"/>
      <c r="CW7" s="630"/>
      <c r="CX7" s="630"/>
      <c r="CY7" s="631"/>
      <c r="CZ7" s="656">
        <v>9.6999999999999993</v>
      </c>
      <c r="DA7" s="656"/>
      <c r="DB7" s="656"/>
      <c r="DC7" s="656"/>
      <c r="DD7" s="635">
        <v>224770</v>
      </c>
      <c r="DE7" s="630"/>
      <c r="DF7" s="630"/>
      <c r="DG7" s="630"/>
      <c r="DH7" s="630"/>
      <c r="DI7" s="630"/>
      <c r="DJ7" s="630"/>
      <c r="DK7" s="630"/>
      <c r="DL7" s="630"/>
      <c r="DM7" s="630"/>
      <c r="DN7" s="630"/>
      <c r="DO7" s="630"/>
      <c r="DP7" s="631"/>
      <c r="DQ7" s="635">
        <v>1836396</v>
      </c>
      <c r="DR7" s="630"/>
      <c r="DS7" s="630"/>
      <c r="DT7" s="630"/>
      <c r="DU7" s="630"/>
      <c r="DV7" s="630"/>
      <c r="DW7" s="630"/>
      <c r="DX7" s="630"/>
      <c r="DY7" s="630"/>
      <c r="DZ7" s="630"/>
      <c r="EA7" s="630"/>
      <c r="EB7" s="630"/>
      <c r="EC7" s="674"/>
    </row>
    <row r="8" spans="2:143" ht="11.25" customHeight="1" x14ac:dyDescent="0.2">
      <c r="B8" s="626" t="s">
        <v>237</v>
      </c>
      <c r="C8" s="627"/>
      <c r="D8" s="627"/>
      <c r="E8" s="627"/>
      <c r="F8" s="627"/>
      <c r="G8" s="627"/>
      <c r="H8" s="627"/>
      <c r="I8" s="627"/>
      <c r="J8" s="627"/>
      <c r="K8" s="627"/>
      <c r="L8" s="627"/>
      <c r="M8" s="627"/>
      <c r="N8" s="627"/>
      <c r="O8" s="627"/>
      <c r="P8" s="627"/>
      <c r="Q8" s="628"/>
      <c r="R8" s="629">
        <v>37023</v>
      </c>
      <c r="S8" s="630"/>
      <c r="T8" s="630"/>
      <c r="U8" s="630"/>
      <c r="V8" s="630"/>
      <c r="W8" s="630"/>
      <c r="X8" s="630"/>
      <c r="Y8" s="631"/>
      <c r="Z8" s="656">
        <v>0.1</v>
      </c>
      <c r="AA8" s="656"/>
      <c r="AB8" s="656"/>
      <c r="AC8" s="656"/>
      <c r="AD8" s="657">
        <v>37023</v>
      </c>
      <c r="AE8" s="657"/>
      <c r="AF8" s="657"/>
      <c r="AG8" s="657"/>
      <c r="AH8" s="657"/>
      <c r="AI8" s="657"/>
      <c r="AJ8" s="657"/>
      <c r="AK8" s="657"/>
      <c r="AL8" s="632">
        <v>0.3</v>
      </c>
      <c r="AM8" s="633"/>
      <c r="AN8" s="633"/>
      <c r="AO8" s="658"/>
      <c r="AP8" s="626" t="s">
        <v>238</v>
      </c>
      <c r="AQ8" s="627"/>
      <c r="AR8" s="627"/>
      <c r="AS8" s="627"/>
      <c r="AT8" s="627"/>
      <c r="AU8" s="627"/>
      <c r="AV8" s="627"/>
      <c r="AW8" s="627"/>
      <c r="AX8" s="627"/>
      <c r="AY8" s="627"/>
      <c r="AZ8" s="627"/>
      <c r="BA8" s="627"/>
      <c r="BB8" s="627"/>
      <c r="BC8" s="627"/>
      <c r="BD8" s="627"/>
      <c r="BE8" s="627"/>
      <c r="BF8" s="628"/>
      <c r="BG8" s="629">
        <v>90330</v>
      </c>
      <c r="BH8" s="630"/>
      <c r="BI8" s="630"/>
      <c r="BJ8" s="630"/>
      <c r="BK8" s="630"/>
      <c r="BL8" s="630"/>
      <c r="BM8" s="630"/>
      <c r="BN8" s="631"/>
      <c r="BO8" s="656">
        <v>1.4</v>
      </c>
      <c r="BP8" s="656"/>
      <c r="BQ8" s="656"/>
      <c r="BR8" s="656"/>
      <c r="BS8" s="657" t="s">
        <v>128</v>
      </c>
      <c r="BT8" s="657"/>
      <c r="BU8" s="657"/>
      <c r="BV8" s="657"/>
      <c r="BW8" s="657"/>
      <c r="BX8" s="657"/>
      <c r="BY8" s="657"/>
      <c r="BZ8" s="657"/>
      <c r="CA8" s="657"/>
      <c r="CB8" s="715"/>
      <c r="CD8" s="666" t="s">
        <v>239</v>
      </c>
      <c r="CE8" s="667"/>
      <c r="CF8" s="667"/>
      <c r="CG8" s="667"/>
      <c r="CH8" s="667"/>
      <c r="CI8" s="667"/>
      <c r="CJ8" s="667"/>
      <c r="CK8" s="667"/>
      <c r="CL8" s="667"/>
      <c r="CM8" s="667"/>
      <c r="CN8" s="667"/>
      <c r="CO8" s="667"/>
      <c r="CP8" s="667"/>
      <c r="CQ8" s="668"/>
      <c r="CR8" s="629">
        <v>8291214</v>
      </c>
      <c r="CS8" s="630"/>
      <c r="CT8" s="630"/>
      <c r="CU8" s="630"/>
      <c r="CV8" s="630"/>
      <c r="CW8" s="630"/>
      <c r="CX8" s="630"/>
      <c r="CY8" s="631"/>
      <c r="CZ8" s="656">
        <v>34.9</v>
      </c>
      <c r="DA8" s="656"/>
      <c r="DB8" s="656"/>
      <c r="DC8" s="656"/>
      <c r="DD8" s="635">
        <v>23033</v>
      </c>
      <c r="DE8" s="630"/>
      <c r="DF8" s="630"/>
      <c r="DG8" s="630"/>
      <c r="DH8" s="630"/>
      <c r="DI8" s="630"/>
      <c r="DJ8" s="630"/>
      <c r="DK8" s="630"/>
      <c r="DL8" s="630"/>
      <c r="DM8" s="630"/>
      <c r="DN8" s="630"/>
      <c r="DO8" s="630"/>
      <c r="DP8" s="631"/>
      <c r="DQ8" s="635">
        <v>3476104</v>
      </c>
      <c r="DR8" s="630"/>
      <c r="DS8" s="630"/>
      <c r="DT8" s="630"/>
      <c r="DU8" s="630"/>
      <c r="DV8" s="630"/>
      <c r="DW8" s="630"/>
      <c r="DX8" s="630"/>
      <c r="DY8" s="630"/>
      <c r="DZ8" s="630"/>
      <c r="EA8" s="630"/>
      <c r="EB8" s="630"/>
      <c r="EC8" s="674"/>
    </row>
    <row r="9" spans="2:143" ht="11.25" customHeight="1" x14ac:dyDescent="0.2">
      <c r="B9" s="626" t="s">
        <v>240</v>
      </c>
      <c r="C9" s="627"/>
      <c r="D9" s="627"/>
      <c r="E9" s="627"/>
      <c r="F9" s="627"/>
      <c r="G9" s="627"/>
      <c r="H9" s="627"/>
      <c r="I9" s="627"/>
      <c r="J9" s="627"/>
      <c r="K9" s="627"/>
      <c r="L9" s="627"/>
      <c r="M9" s="627"/>
      <c r="N9" s="627"/>
      <c r="O9" s="627"/>
      <c r="P9" s="627"/>
      <c r="Q9" s="628"/>
      <c r="R9" s="629">
        <v>40934</v>
      </c>
      <c r="S9" s="630"/>
      <c r="T9" s="630"/>
      <c r="U9" s="630"/>
      <c r="V9" s="630"/>
      <c r="W9" s="630"/>
      <c r="X9" s="630"/>
      <c r="Y9" s="631"/>
      <c r="Z9" s="656">
        <v>0.2</v>
      </c>
      <c r="AA9" s="656"/>
      <c r="AB9" s="656"/>
      <c r="AC9" s="656"/>
      <c r="AD9" s="657">
        <v>40934</v>
      </c>
      <c r="AE9" s="657"/>
      <c r="AF9" s="657"/>
      <c r="AG9" s="657"/>
      <c r="AH9" s="657"/>
      <c r="AI9" s="657"/>
      <c r="AJ9" s="657"/>
      <c r="AK9" s="657"/>
      <c r="AL9" s="632">
        <v>0.3</v>
      </c>
      <c r="AM9" s="633"/>
      <c r="AN9" s="633"/>
      <c r="AO9" s="658"/>
      <c r="AP9" s="626" t="s">
        <v>241</v>
      </c>
      <c r="AQ9" s="627"/>
      <c r="AR9" s="627"/>
      <c r="AS9" s="627"/>
      <c r="AT9" s="627"/>
      <c r="AU9" s="627"/>
      <c r="AV9" s="627"/>
      <c r="AW9" s="627"/>
      <c r="AX9" s="627"/>
      <c r="AY9" s="627"/>
      <c r="AZ9" s="627"/>
      <c r="BA9" s="627"/>
      <c r="BB9" s="627"/>
      <c r="BC9" s="627"/>
      <c r="BD9" s="627"/>
      <c r="BE9" s="627"/>
      <c r="BF9" s="628"/>
      <c r="BG9" s="629">
        <v>2299348</v>
      </c>
      <c r="BH9" s="630"/>
      <c r="BI9" s="630"/>
      <c r="BJ9" s="630"/>
      <c r="BK9" s="630"/>
      <c r="BL9" s="630"/>
      <c r="BM9" s="630"/>
      <c r="BN9" s="631"/>
      <c r="BO9" s="656">
        <v>36.700000000000003</v>
      </c>
      <c r="BP9" s="656"/>
      <c r="BQ9" s="656"/>
      <c r="BR9" s="656"/>
      <c r="BS9" s="657" t="s">
        <v>128</v>
      </c>
      <c r="BT9" s="657"/>
      <c r="BU9" s="657"/>
      <c r="BV9" s="657"/>
      <c r="BW9" s="657"/>
      <c r="BX9" s="657"/>
      <c r="BY9" s="657"/>
      <c r="BZ9" s="657"/>
      <c r="CA9" s="657"/>
      <c r="CB9" s="715"/>
      <c r="CD9" s="666" t="s">
        <v>242</v>
      </c>
      <c r="CE9" s="667"/>
      <c r="CF9" s="667"/>
      <c r="CG9" s="667"/>
      <c r="CH9" s="667"/>
      <c r="CI9" s="667"/>
      <c r="CJ9" s="667"/>
      <c r="CK9" s="667"/>
      <c r="CL9" s="667"/>
      <c r="CM9" s="667"/>
      <c r="CN9" s="667"/>
      <c r="CO9" s="667"/>
      <c r="CP9" s="667"/>
      <c r="CQ9" s="668"/>
      <c r="CR9" s="629">
        <v>1857173</v>
      </c>
      <c r="CS9" s="630"/>
      <c r="CT9" s="630"/>
      <c r="CU9" s="630"/>
      <c r="CV9" s="630"/>
      <c r="CW9" s="630"/>
      <c r="CX9" s="630"/>
      <c r="CY9" s="631"/>
      <c r="CZ9" s="656">
        <v>7.8</v>
      </c>
      <c r="DA9" s="656"/>
      <c r="DB9" s="656"/>
      <c r="DC9" s="656"/>
      <c r="DD9" s="635">
        <v>45158</v>
      </c>
      <c r="DE9" s="630"/>
      <c r="DF9" s="630"/>
      <c r="DG9" s="630"/>
      <c r="DH9" s="630"/>
      <c r="DI9" s="630"/>
      <c r="DJ9" s="630"/>
      <c r="DK9" s="630"/>
      <c r="DL9" s="630"/>
      <c r="DM9" s="630"/>
      <c r="DN9" s="630"/>
      <c r="DO9" s="630"/>
      <c r="DP9" s="631"/>
      <c r="DQ9" s="635">
        <v>1479599</v>
      </c>
      <c r="DR9" s="630"/>
      <c r="DS9" s="630"/>
      <c r="DT9" s="630"/>
      <c r="DU9" s="630"/>
      <c r="DV9" s="630"/>
      <c r="DW9" s="630"/>
      <c r="DX9" s="630"/>
      <c r="DY9" s="630"/>
      <c r="DZ9" s="630"/>
      <c r="EA9" s="630"/>
      <c r="EB9" s="630"/>
      <c r="EC9" s="674"/>
    </row>
    <row r="10" spans="2:143" ht="11.25" customHeight="1" x14ac:dyDescent="0.2">
      <c r="B10" s="626" t="s">
        <v>243</v>
      </c>
      <c r="C10" s="627"/>
      <c r="D10" s="627"/>
      <c r="E10" s="627"/>
      <c r="F10" s="627"/>
      <c r="G10" s="627"/>
      <c r="H10" s="627"/>
      <c r="I10" s="627"/>
      <c r="J10" s="627"/>
      <c r="K10" s="627"/>
      <c r="L10" s="627"/>
      <c r="M10" s="627"/>
      <c r="N10" s="627"/>
      <c r="O10" s="627"/>
      <c r="P10" s="627"/>
      <c r="Q10" s="628"/>
      <c r="R10" s="629" t="s">
        <v>128</v>
      </c>
      <c r="S10" s="630"/>
      <c r="T10" s="630"/>
      <c r="U10" s="630"/>
      <c r="V10" s="630"/>
      <c r="W10" s="630"/>
      <c r="X10" s="630"/>
      <c r="Y10" s="631"/>
      <c r="Z10" s="656" t="s">
        <v>128</v>
      </c>
      <c r="AA10" s="656"/>
      <c r="AB10" s="656"/>
      <c r="AC10" s="656"/>
      <c r="AD10" s="657" t="s">
        <v>128</v>
      </c>
      <c r="AE10" s="657"/>
      <c r="AF10" s="657"/>
      <c r="AG10" s="657"/>
      <c r="AH10" s="657"/>
      <c r="AI10" s="657"/>
      <c r="AJ10" s="657"/>
      <c r="AK10" s="657"/>
      <c r="AL10" s="632" t="s">
        <v>128</v>
      </c>
      <c r="AM10" s="633"/>
      <c r="AN10" s="633"/>
      <c r="AO10" s="658"/>
      <c r="AP10" s="626" t="s">
        <v>244</v>
      </c>
      <c r="AQ10" s="627"/>
      <c r="AR10" s="627"/>
      <c r="AS10" s="627"/>
      <c r="AT10" s="627"/>
      <c r="AU10" s="627"/>
      <c r="AV10" s="627"/>
      <c r="AW10" s="627"/>
      <c r="AX10" s="627"/>
      <c r="AY10" s="627"/>
      <c r="AZ10" s="627"/>
      <c r="BA10" s="627"/>
      <c r="BB10" s="627"/>
      <c r="BC10" s="627"/>
      <c r="BD10" s="627"/>
      <c r="BE10" s="627"/>
      <c r="BF10" s="628"/>
      <c r="BG10" s="629">
        <v>127737</v>
      </c>
      <c r="BH10" s="630"/>
      <c r="BI10" s="630"/>
      <c r="BJ10" s="630"/>
      <c r="BK10" s="630"/>
      <c r="BL10" s="630"/>
      <c r="BM10" s="630"/>
      <c r="BN10" s="631"/>
      <c r="BO10" s="656">
        <v>2</v>
      </c>
      <c r="BP10" s="656"/>
      <c r="BQ10" s="656"/>
      <c r="BR10" s="656"/>
      <c r="BS10" s="657" t="s">
        <v>128</v>
      </c>
      <c r="BT10" s="657"/>
      <c r="BU10" s="657"/>
      <c r="BV10" s="657"/>
      <c r="BW10" s="657"/>
      <c r="BX10" s="657"/>
      <c r="BY10" s="657"/>
      <c r="BZ10" s="657"/>
      <c r="CA10" s="657"/>
      <c r="CB10" s="715"/>
      <c r="CD10" s="666" t="s">
        <v>245</v>
      </c>
      <c r="CE10" s="667"/>
      <c r="CF10" s="667"/>
      <c r="CG10" s="667"/>
      <c r="CH10" s="667"/>
      <c r="CI10" s="667"/>
      <c r="CJ10" s="667"/>
      <c r="CK10" s="667"/>
      <c r="CL10" s="667"/>
      <c r="CM10" s="667"/>
      <c r="CN10" s="667"/>
      <c r="CO10" s="667"/>
      <c r="CP10" s="667"/>
      <c r="CQ10" s="668"/>
      <c r="CR10" s="629">
        <v>2177</v>
      </c>
      <c r="CS10" s="630"/>
      <c r="CT10" s="630"/>
      <c r="CU10" s="630"/>
      <c r="CV10" s="630"/>
      <c r="CW10" s="630"/>
      <c r="CX10" s="630"/>
      <c r="CY10" s="631"/>
      <c r="CZ10" s="656">
        <v>0</v>
      </c>
      <c r="DA10" s="656"/>
      <c r="DB10" s="656"/>
      <c r="DC10" s="656"/>
      <c r="DD10" s="635" t="s">
        <v>128</v>
      </c>
      <c r="DE10" s="630"/>
      <c r="DF10" s="630"/>
      <c r="DG10" s="630"/>
      <c r="DH10" s="630"/>
      <c r="DI10" s="630"/>
      <c r="DJ10" s="630"/>
      <c r="DK10" s="630"/>
      <c r="DL10" s="630"/>
      <c r="DM10" s="630"/>
      <c r="DN10" s="630"/>
      <c r="DO10" s="630"/>
      <c r="DP10" s="631"/>
      <c r="DQ10" s="635">
        <v>1881</v>
      </c>
      <c r="DR10" s="630"/>
      <c r="DS10" s="630"/>
      <c r="DT10" s="630"/>
      <c r="DU10" s="630"/>
      <c r="DV10" s="630"/>
      <c r="DW10" s="630"/>
      <c r="DX10" s="630"/>
      <c r="DY10" s="630"/>
      <c r="DZ10" s="630"/>
      <c r="EA10" s="630"/>
      <c r="EB10" s="630"/>
      <c r="EC10" s="674"/>
    </row>
    <row r="11" spans="2:143" ht="11.25" customHeight="1" x14ac:dyDescent="0.2">
      <c r="B11" s="626" t="s">
        <v>246</v>
      </c>
      <c r="C11" s="627"/>
      <c r="D11" s="627"/>
      <c r="E11" s="627"/>
      <c r="F11" s="627"/>
      <c r="G11" s="627"/>
      <c r="H11" s="627"/>
      <c r="I11" s="627"/>
      <c r="J11" s="627"/>
      <c r="K11" s="627"/>
      <c r="L11" s="627"/>
      <c r="M11" s="627"/>
      <c r="N11" s="627"/>
      <c r="O11" s="627"/>
      <c r="P11" s="627"/>
      <c r="Q11" s="628"/>
      <c r="R11" s="629">
        <v>1201195</v>
      </c>
      <c r="S11" s="630"/>
      <c r="T11" s="630"/>
      <c r="U11" s="630"/>
      <c r="V11" s="630"/>
      <c r="W11" s="630"/>
      <c r="X11" s="630"/>
      <c r="Y11" s="631"/>
      <c r="Z11" s="632">
        <v>4.8</v>
      </c>
      <c r="AA11" s="633"/>
      <c r="AB11" s="633"/>
      <c r="AC11" s="634"/>
      <c r="AD11" s="635">
        <v>1201195</v>
      </c>
      <c r="AE11" s="630"/>
      <c r="AF11" s="630"/>
      <c r="AG11" s="630"/>
      <c r="AH11" s="630"/>
      <c r="AI11" s="630"/>
      <c r="AJ11" s="630"/>
      <c r="AK11" s="631"/>
      <c r="AL11" s="632">
        <v>9.6999999999999993</v>
      </c>
      <c r="AM11" s="633"/>
      <c r="AN11" s="633"/>
      <c r="AO11" s="658"/>
      <c r="AP11" s="626" t="s">
        <v>247</v>
      </c>
      <c r="AQ11" s="627"/>
      <c r="AR11" s="627"/>
      <c r="AS11" s="627"/>
      <c r="AT11" s="627"/>
      <c r="AU11" s="627"/>
      <c r="AV11" s="627"/>
      <c r="AW11" s="627"/>
      <c r="AX11" s="627"/>
      <c r="AY11" s="627"/>
      <c r="AZ11" s="627"/>
      <c r="BA11" s="627"/>
      <c r="BB11" s="627"/>
      <c r="BC11" s="627"/>
      <c r="BD11" s="627"/>
      <c r="BE11" s="627"/>
      <c r="BF11" s="628"/>
      <c r="BG11" s="629">
        <v>411015</v>
      </c>
      <c r="BH11" s="630"/>
      <c r="BI11" s="630"/>
      <c r="BJ11" s="630"/>
      <c r="BK11" s="630"/>
      <c r="BL11" s="630"/>
      <c r="BM11" s="630"/>
      <c r="BN11" s="631"/>
      <c r="BO11" s="656">
        <v>6.6</v>
      </c>
      <c r="BP11" s="656"/>
      <c r="BQ11" s="656"/>
      <c r="BR11" s="656"/>
      <c r="BS11" s="657">
        <v>117074</v>
      </c>
      <c r="BT11" s="657"/>
      <c r="BU11" s="657"/>
      <c r="BV11" s="657"/>
      <c r="BW11" s="657"/>
      <c r="BX11" s="657"/>
      <c r="BY11" s="657"/>
      <c r="BZ11" s="657"/>
      <c r="CA11" s="657"/>
      <c r="CB11" s="715"/>
      <c r="CD11" s="666" t="s">
        <v>248</v>
      </c>
      <c r="CE11" s="667"/>
      <c r="CF11" s="667"/>
      <c r="CG11" s="667"/>
      <c r="CH11" s="667"/>
      <c r="CI11" s="667"/>
      <c r="CJ11" s="667"/>
      <c r="CK11" s="667"/>
      <c r="CL11" s="667"/>
      <c r="CM11" s="667"/>
      <c r="CN11" s="667"/>
      <c r="CO11" s="667"/>
      <c r="CP11" s="667"/>
      <c r="CQ11" s="668"/>
      <c r="CR11" s="629">
        <v>547353</v>
      </c>
      <c r="CS11" s="630"/>
      <c r="CT11" s="630"/>
      <c r="CU11" s="630"/>
      <c r="CV11" s="630"/>
      <c r="CW11" s="630"/>
      <c r="CX11" s="630"/>
      <c r="CY11" s="631"/>
      <c r="CZ11" s="656">
        <v>2.2999999999999998</v>
      </c>
      <c r="DA11" s="656"/>
      <c r="DB11" s="656"/>
      <c r="DC11" s="656"/>
      <c r="DD11" s="635">
        <v>90970</v>
      </c>
      <c r="DE11" s="630"/>
      <c r="DF11" s="630"/>
      <c r="DG11" s="630"/>
      <c r="DH11" s="630"/>
      <c r="DI11" s="630"/>
      <c r="DJ11" s="630"/>
      <c r="DK11" s="630"/>
      <c r="DL11" s="630"/>
      <c r="DM11" s="630"/>
      <c r="DN11" s="630"/>
      <c r="DO11" s="630"/>
      <c r="DP11" s="631"/>
      <c r="DQ11" s="635">
        <v>393920</v>
      </c>
      <c r="DR11" s="630"/>
      <c r="DS11" s="630"/>
      <c r="DT11" s="630"/>
      <c r="DU11" s="630"/>
      <c r="DV11" s="630"/>
      <c r="DW11" s="630"/>
      <c r="DX11" s="630"/>
      <c r="DY11" s="630"/>
      <c r="DZ11" s="630"/>
      <c r="EA11" s="630"/>
      <c r="EB11" s="630"/>
      <c r="EC11" s="674"/>
    </row>
    <row r="12" spans="2:143" ht="11.25" customHeight="1" x14ac:dyDescent="0.2">
      <c r="B12" s="626" t="s">
        <v>249</v>
      </c>
      <c r="C12" s="627"/>
      <c r="D12" s="627"/>
      <c r="E12" s="627"/>
      <c r="F12" s="627"/>
      <c r="G12" s="627"/>
      <c r="H12" s="627"/>
      <c r="I12" s="627"/>
      <c r="J12" s="627"/>
      <c r="K12" s="627"/>
      <c r="L12" s="627"/>
      <c r="M12" s="627"/>
      <c r="N12" s="627"/>
      <c r="O12" s="627"/>
      <c r="P12" s="627"/>
      <c r="Q12" s="628"/>
      <c r="R12" s="629">
        <v>10942</v>
      </c>
      <c r="S12" s="630"/>
      <c r="T12" s="630"/>
      <c r="U12" s="630"/>
      <c r="V12" s="630"/>
      <c r="W12" s="630"/>
      <c r="X12" s="630"/>
      <c r="Y12" s="631"/>
      <c r="Z12" s="656">
        <v>0</v>
      </c>
      <c r="AA12" s="656"/>
      <c r="AB12" s="656"/>
      <c r="AC12" s="656"/>
      <c r="AD12" s="657">
        <v>10942</v>
      </c>
      <c r="AE12" s="657"/>
      <c r="AF12" s="657"/>
      <c r="AG12" s="657"/>
      <c r="AH12" s="657"/>
      <c r="AI12" s="657"/>
      <c r="AJ12" s="657"/>
      <c r="AK12" s="657"/>
      <c r="AL12" s="632">
        <v>0.1</v>
      </c>
      <c r="AM12" s="633"/>
      <c r="AN12" s="633"/>
      <c r="AO12" s="658"/>
      <c r="AP12" s="626" t="s">
        <v>250</v>
      </c>
      <c r="AQ12" s="627"/>
      <c r="AR12" s="627"/>
      <c r="AS12" s="627"/>
      <c r="AT12" s="627"/>
      <c r="AU12" s="627"/>
      <c r="AV12" s="627"/>
      <c r="AW12" s="627"/>
      <c r="AX12" s="627"/>
      <c r="AY12" s="627"/>
      <c r="AZ12" s="627"/>
      <c r="BA12" s="627"/>
      <c r="BB12" s="627"/>
      <c r="BC12" s="627"/>
      <c r="BD12" s="627"/>
      <c r="BE12" s="627"/>
      <c r="BF12" s="628"/>
      <c r="BG12" s="629">
        <v>2728937</v>
      </c>
      <c r="BH12" s="630"/>
      <c r="BI12" s="630"/>
      <c r="BJ12" s="630"/>
      <c r="BK12" s="630"/>
      <c r="BL12" s="630"/>
      <c r="BM12" s="630"/>
      <c r="BN12" s="631"/>
      <c r="BO12" s="656">
        <v>43.6</v>
      </c>
      <c r="BP12" s="656"/>
      <c r="BQ12" s="656"/>
      <c r="BR12" s="656"/>
      <c r="BS12" s="657" t="s">
        <v>128</v>
      </c>
      <c r="BT12" s="657"/>
      <c r="BU12" s="657"/>
      <c r="BV12" s="657"/>
      <c r="BW12" s="657"/>
      <c r="BX12" s="657"/>
      <c r="BY12" s="657"/>
      <c r="BZ12" s="657"/>
      <c r="CA12" s="657"/>
      <c r="CB12" s="715"/>
      <c r="CD12" s="666" t="s">
        <v>251</v>
      </c>
      <c r="CE12" s="667"/>
      <c r="CF12" s="667"/>
      <c r="CG12" s="667"/>
      <c r="CH12" s="667"/>
      <c r="CI12" s="667"/>
      <c r="CJ12" s="667"/>
      <c r="CK12" s="667"/>
      <c r="CL12" s="667"/>
      <c r="CM12" s="667"/>
      <c r="CN12" s="667"/>
      <c r="CO12" s="667"/>
      <c r="CP12" s="667"/>
      <c r="CQ12" s="668"/>
      <c r="CR12" s="629">
        <v>710881</v>
      </c>
      <c r="CS12" s="630"/>
      <c r="CT12" s="630"/>
      <c r="CU12" s="630"/>
      <c r="CV12" s="630"/>
      <c r="CW12" s="630"/>
      <c r="CX12" s="630"/>
      <c r="CY12" s="631"/>
      <c r="CZ12" s="656">
        <v>3</v>
      </c>
      <c r="DA12" s="656"/>
      <c r="DB12" s="656"/>
      <c r="DC12" s="656"/>
      <c r="DD12" s="635">
        <v>24539</v>
      </c>
      <c r="DE12" s="630"/>
      <c r="DF12" s="630"/>
      <c r="DG12" s="630"/>
      <c r="DH12" s="630"/>
      <c r="DI12" s="630"/>
      <c r="DJ12" s="630"/>
      <c r="DK12" s="630"/>
      <c r="DL12" s="630"/>
      <c r="DM12" s="630"/>
      <c r="DN12" s="630"/>
      <c r="DO12" s="630"/>
      <c r="DP12" s="631"/>
      <c r="DQ12" s="635">
        <v>672231</v>
      </c>
      <c r="DR12" s="630"/>
      <c r="DS12" s="630"/>
      <c r="DT12" s="630"/>
      <c r="DU12" s="630"/>
      <c r="DV12" s="630"/>
      <c r="DW12" s="630"/>
      <c r="DX12" s="630"/>
      <c r="DY12" s="630"/>
      <c r="DZ12" s="630"/>
      <c r="EA12" s="630"/>
      <c r="EB12" s="630"/>
      <c r="EC12" s="674"/>
    </row>
    <row r="13" spans="2:143" ht="11.25" customHeight="1" x14ac:dyDescent="0.2">
      <c r="B13" s="626" t="s">
        <v>252</v>
      </c>
      <c r="C13" s="627"/>
      <c r="D13" s="627"/>
      <c r="E13" s="627"/>
      <c r="F13" s="627"/>
      <c r="G13" s="627"/>
      <c r="H13" s="627"/>
      <c r="I13" s="627"/>
      <c r="J13" s="627"/>
      <c r="K13" s="627"/>
      <c r="L13" s="627"/>
      <c r="M13" s="627"/>
      <c r="N13" s="627"/>
      <c r="O13" s="627"/>
      <c r="P13" s="627"/>
      <c r="Q13" s="628"/>
      <c r="R13" s="629" t="s">
        <v>128</v>
      </c>
      <c r="S13" s="630"/>
      <c r="T13" s="630"/>
      <c r="U13" s="630"/>
      <c r="V13" s="630"/>
      <c r="W13" s="630"/>
      <c r="X13" s="630"/>
      <c r="Y13" s="631"/>
      <c r="Z13" s="656" t="s">
        <v>128</v>
      </c>
      <c r="AA13" s="656"/>
      <c r="AB13" s="656"/>
      <c r="AC13" s="656"/>
      <c r="AD13" s="657" t="s">
        <v>128</v>
      </c>
      <c r="AE13" s="657"/>
      <c r="AF13" s="657"/>
      <c r="AG13" s="657"/>
      <c r="AH13" s="657"/>
      <c r="AI13" s="657"/>
      <c r="AJ13" s="657"/>
      <c r="AK13" s="657"/>
      <c r="AL13" s="632" t="s">
        <v>128</v>
      </c>
      <c r="AM13" s="633"/>
      <c r="AN13" s="633"/>
      <c r="AO13" s="658"/>
      <c r="AP13" s="626" t="s">
        <v>253</v>
      </c>
      <c r="AQ13" s="627"/>
      <c r="AR13" s="627"/>
      <c r="AS13" s="627"/>
      <c r="AT13" s="627"/>
      <c r="AU13" s="627"/>
      <c r="AV13" s="627"/>
      <c r="AW13" s="627"/>
      <c r="AX13" s="627"/>
      <c r="AY13" s="627"/>
      <c r="AZ13" s="627"/>
      <c r="BA13" s="627"/>
      <c r="BB13" s="627"/>
      <c r="BC13" s="627"/>
      <c r="BD13" s="627"/>
      <c r="BE13" s="627"/>
      <c r="BF13" s="628"/>
      <c r="BG13" s="629">
        <v>2659909</v>
      </c>
      <c r="BH13" s="630"/>
      <c r="BI13" s="630"/>
      <c r="BJ13" s="630"/>
      <c r="BK13" s="630"/>
      <c r="BL13" s="630"/>
      <c r="BM13" s="630"/>
      <c r="BN13" s="631"/>
      <c r="BO13" s="656">
        <v>42.5</v>
      </c>
      <c r="BP13" s="656"/>
      <c r="BQ13" s="656"/>
      <c r="BR13" s="656"/>
      <c r="BS13" s="657" t="s">
        <v>128</v>
      </c>
      <c r="BT13" s="657"/>
      <c r="BU13" s="657"/>
      <c r="BV13" s="657"/>
      <c r="BW13" s="657"/>
      <c r="BX13" s="657"/>
      <c r="BY13" s="657"/>
      <c r="BZ13" s="657"/>
      <c r="CA13" s="657"/>
      <c r="CB13" s="715"/>
      <c r="CD13" s="666" t="s">
        <v>254</v>
      </c>
      <c r="CE13" s="667"/>
      <c r="CF13" s="667"/>
      <c r="CG13" s="667"/>
      <c r="CH13" s="667"/>
      <c r="CI13" s="667"/>
      <c r="CJ13" s="667"/>
      <c r="CK13" s="667"/>
      <c r="CL13" s="667"/>
      <c r="CM13" s="667"/>
      <c r="CN13" s="667"/>
      <c r="CO13" s="667"/>
      <c r="CP13" s="667"/>
      <c r="CQ13" s="668"/>
      <c r="CR13" s="629">
        <v>2155472</v>
      </c>
      <c r="CS13" s="630"/>
      <c r="CT13" s="630"/>
      <c r="CU13" s="630"/>
      <c r="CV13" s="630"/>
      <c r="CW13" s="630"/>
      <c r="CX13" s="630"/>
      <c r="CY13" s="631"/>
      <c r="CZ13" s="656">
        <v>9.1</v>
      </c>
      <c r="DA13" s="656"/>
      <c r="DB13" s="656"/>
      <c r="DC13" s="656"/>
      <c r="DD13" s="635">
        <v>1221606</v>
      </c>
      <c r="DE13" s="630"/>
      <c r="DF13" s="630"/>
      <c r="DG13" s="630"/>
      <c r="DH13" s="630"/>
      <c r="DI13" s="630"/>
      <c r="DJ13" s="630"/>
      <c r="DK13" s="630"/>
      <c r="DL13" s="630"/>
      <c r="DM13" s="630"/>
      <c r="DN13" s="630"/>
      <c r="DO13" s="630"/>
      <c r="DP13" s="631"/>
      <c r="DQ13" s="635">
        <v>1175557</v>
      </c>
      <c r="DR13" s="630"/>
      <c r="DS13" s="630"/>
      <c r="DT13" s="630"/>
      <c r="DU13" s="630"/>
      <c r="DV13" s="630"/>
      <c r="DW13" s="630"/>
      <c r="DX13" s="630"/>
      <c r="DY13" s="630"/>
      <c r="DZ13" s="630"/>
      <c r="EA13" s="630"/>
      <c r="EB13" s="630"/>
      <c r="EC13" s="674"/>
    </row>
    <row r="14" spans="2:143" ht="11.25" customHeight="1" x14ac:dyDescent="0.2">
      <c r="B14" s="626" t="s">
        <v>255</v>
      </c>
      <c r="C14" s="627"/>
      <c r="D14" s="627"/>
      <c r="E14" s="627"/>
      <c r="F14" s="627"/>
      <c r="G14" s="627"/>
      <c r="H14" s="627"/>
      <c r="I14" s="627"/>
      <c r="J14" s="627"/>
      <c r="K14" s="627"/>
      <c r="L14" s="627"/>
      <c r="M14" s="627"/>
      <c r="N14" s="627"/>
      <c r="O14" s="627"/>
      <c r="P14" s="627"/>
      <c r="Q14" s="628"/>
      <c r="R14" s="629" t="s">
        <v>128</v>
      </c>
      <c r="S14" s="630"/>
      <c r="T14" s="630"/>
      <c r="U14" s="630"/>
      <c r="V14" s="630"/>
      <c r="W14" s="630"/>
      <c r="X14" s="630"/>
      <c r="Y14" s="631"/>
      <c r="Z14" s="656" t="s">
        <v>128</v>
      </c>
      <c r="AA14" s="656"/>
      <c r="AB14" s="656"/>
      <c r="AC14" s="656"/>
      <c r="AD14" s="657" t="s">
        <v>128</v>
      </c>
      <c r="AE14" s="657"/>
      <c r="AF14" s="657"/>
      <c r="AG14" s="657"/>
      <c r="AH14" s="657"/>
      <c r="AI14" s="657"/>
      <c r="AJ14" s="657"/>
      <c r="AK14" s="657"/>
      <c r="AL14" s="632" t="s">
        <v>128</v>
      </c>
      <c r="AM14" s="633"/>
      <c r="AN14" s="633"/>
      <c r="AO14" s="658"/>
      <c r="AP14" s="626" t="s">
        <v>256</v>
      </c>
      <c r="AQ14" s="627"/>
      <c r="AR14" s="627"/>
      <c r="AS14" s="627"/>
      <c r="AT14" s="627"/>
      <c r="AU14" s="627"/>
      <c r="AV14" s="627"/>
      <c r="AW14" s="627"/>
      <c r="AX14" s="627"/>
      <c r="AY14" s="627"/>
      <c r="AZ14" s="627"/>
      <c r="BA14" s="627"/>
      <c r="BB14" s="627"/>
      <c r="BC14" s="627"/>
      <c r="BD14" s="627"/>
      <c r="BE14" s="627"/>
      <c r="BF14" s="628"/>
      <c r="BG14" s="629">
        <v>185156</v>
      </c>
      <c r="BH14" s="630"/>
      <c r="BI14" s="630"/>
      <c r="BJ14" s="630"/>
      <c r="BK14" s="630"/>
      <c r="BL14" s="630"/>
      <c r="BM14" s="630"/>
      <c r="BN14" s="631"/>
      <c r="BO14" s="656">
        <v>3</v>
      </c>
      <c r="BP14" s="656"/>
      <c r="BQ14" s="656"/>
      <c r="BR14" s="656"/>
      <c r="BS14" s="657" t="s">
        <v>128</v>
      </c>
      <c r="BT14" s="657"/>
      <c r="BU14" s="657"/>
      <c r="BV14" s="657"/>
      <c r="BW14" s="657"/>
      <c r="BX14" s="657"/>
      <c r="BY14" s="657"/>
      <c r="BZ14" s="657"/>
      <c r="CA14" s="657"/>
      <c r="CB14" s="715"/>
      <c r="CD14" s="666" t="s">
        <v>257</v>
      </c>
      <c r="CE14" s="667"/>
      <c r="CF14" s="667"/>
      <c r="CG14" s="667"/>
      <c r="CH14" s="667"/>
      <c r="CI14" s="667"/>
      <c r="CJ14" s="667"/>
      <c r="CK14" s="667"/>
      <c r="CL14" s="667"/>
      <c r="CM14" s="667"/>
      <c r="CN14" s="667"/>
      <c r="CO14" s="667"/>
      <c r="CP14" s="667"/>
      <c r="CQ14" s="668"/>
      <c r="CR14" s="629">
        <v>887163</v>
      </c>
      <c r="CS14" s="630"/>
      <c r="CT14" s="630"/>
      <c r="CU14" s="630"/>
      <c r="CV14" s="630"/>
      <c r="CW14" s="630"/>
      <c r="CX14" s="630"/>
      <c r="CY14" s="631"/>
      <c r="CZ14" s="656">
        <v>3.7</v>
      </c>
      <c r="DA14" s="656"/>
      <c r="DB14" s="656"/>
      <c r="DC14" s="656"/>
      <c r="DD14" s="635">
        <v>75436</v>
      </c>
      <c r="DE14" s="630"/>
      <c r="DF14" s="630"/>
      <c r="DG14" s="630"/>
      <c r="DH14" s="630"/>
      <c r="DI14" s="630"/>
      <c r="DJ14" s="630"/>
      <c r="DK14" s="630"/>
      <c r="DL14" s="630"/>
      <c r="DM14" s="630"/>
      <c r="DN14" s="630"/>
      <c r="DO14" s="630"/>
      <c r="DP14" s="631"/>
      <c r="DQ14" s="635">
        <v>822663</v>
      </c>
      <c r="DR14" s="630"/>
      <c r="DS14" s="630"/>
      <c r="DT14" s="630"/>
      <c r="DU14" s="630"/>
      <c r="DV14" s="630"/>
      <c r="DW14" s="630"/>
      <c r="DX14" s="630"/>
      <c r="DY14" s="630"/>
      <c r="DZ14" s="630"/>
      <c r="EA14" s="630"/>
      <c r="EB14" s="630"/>
      <c r="EC14" s="674"/>
    </row>
    <row r="15" spans="2:143" ht="11.25" customHeight="1" x14ac:dyDescent="0.2">
      <c r="B15" s="626" t="s">
        <v>258</v>
      </c>
      <c r="C15" s="627"/>
      <c r="D15" s="627"/>
      <c r="E15" s="627"/>
      <c r="F15" s="627"/>
      <c r="G15" s="627"/>
      <c r="H15" s="627"/>
      <c r="I15" s="627"/>
      <c r="J15" s="627"/>
      <c r="K15" s="627"/>
      <c r="L15" s="627"/>
      <c r="M15" s="627"/>
      <c r="N15" s="627"/>
      <c r="O15" s="627"/>
      <c r="P15" s="627"/>
      <c r="Q15" s="628"/>
      <c r="R15" s="629" t="s">
        <v>128</v>
      </c>
      <c r="S15" s="630"/>
      <c r="T15" s="630"/>
      <c r="U15" s="630"/>
      <c r="V15" s="630"/>
      <c r="W15" s="630"/>
      <c r="X15" s="630"/>
      <c r="Y15" s="631"/>
      <c r="Z15" s="656" t="s">
        <v>128</v>
      </c>
      <c r="AA15" s="656"/>
      <c r="AB15" s="656"/>
      <c r="AC15" s="656"/>
      <c r="AD15" s="657" t="s">
        <v>128</v>
      </c>
      <c r="AE15" s="657"/>
      <c r="AF15" s="657"/>
      <c r="AG15" s="657"/>
      <c r="AH15" s="657"/>
      <c r="AI15" s="657"/>
      <c r="AJ15" s="657"/>
      <c r="AK15" s="657"/>
      <c r="AL15" s="632" t="s">
        <v>128</v>
      </c>
      <c r="AM15" s="633"/>
      <c r="AN15" s="633"/>
      <c r="AO15" s="658"/>
      <c r="AP15" s="626" t="s">
        <v>259</v>
      </c>
      <c r="AQ15" s="627"/>
      <c r="AR15" s="627"/>
      <c r="AS15" s="627"/>
      <c r="AT15" s="627"/>
      <c r="AU15" s="627"/>
      <c r="AV15" s="627"/>
      <c r="AW15" s="627"/>
      <c r="AX15" s="627"/>
      <c r="AY15" s="627"/>
      <c r="AZ15" s="627"/>
      <c r="BA15" s="627"/>
      <c r="BB15" s="627"/>
      <c r="BC15" s="627"/>
      <c r="BD15" s="627"/>
      <c r="BE15" s="627"/>
      <c r="BF15" s="628"/>
      <c r="BG15" s="629">
        <v>422523</v>
      </c>
      <c r="BH15" s="630"/>
      <c r="BI15" s="630"/>
      <c r="BJ15" s="630"/>
      <c r="BK15" s="630"/>
      <c r="BL15" s="630"/>
      <c r="BM15" s="630"/>
      <c r="BN15" s="631"/>
      <c r="BO15" s="656">
        <v>6.7</v>
      </c>
      <c r="BP15" s="656"/>
      <c r="BQ15" s="656"/>
      <c r="BR15" s="656"/>
      <c r="BS15" s="657" t="s">
        <v>128</v>
      </c>
      <c r="BT15" s="657"/>
      <c r="BU15" s="657"/>
      <c r="BV15" s="657"/>
      <c r="BW15" s="657"/>
      <c r="BX15" s="657"/>
      <c r="BY15" s="657"/>
      <c r="BZ15" s="657"/>
      <c r="CA15" s="657"/>
      <c r="CB15" s="715"/>
      <c r="CD15" s="666" t="s">
        <v>260</v>
      </c>
      <c r="CE15" s="667"/>
      <c r="CF15" s="667"/>
      <c r="CG15" s="667"/>
      <c r="CH15" s="667"/>
      <c r="CI15" s="667"/>
      <c r="CJ15" s="667"/>
      <c r="CK15" s="667"/>
      <c r="CL15" s="667"/>
      <c r="CM15" s="667"/>
      <c r="CN15" s="667"/>
      <c r="CO15" s="667"/>
      <c r="CP15" s="667"/>
      <c r="CQ15" s="668"/>
      <c r="CR15" s="629">
        <v>5385871</v>
      </c>
      <c r="CS15" s="630"/>
      <c r="CT15" s="630"/>
      <c r="CU15" s="630"/>
      <c r="CV15" s="630"/>
      <c r="CW15" s="630"/>
      <c r="CX15" s="630"/>
      <c r="CY15" s="631"/>
      <c r="CZ15" s="656">
        <v>22.6</v>
      </c>
      <c r="DA15" s="656"/>
      <c r="DB15" s="656"/>
      <c r="DC15" s="656"/>
      <c r="DD15" s="635">
        <v>3170700</v>
      </c>
      <c r="DE15" s="630"/>
      <c r="DF15" s="630"/>
      <c r="DG15" s="630"/>
      <c r="DH15" s="630"/>
      <c r="DI15" s="630"/>
      <c r="DJ15" s="630"/>
      <c r="DK15" s="630"/>
      <c r="DL15" s="630"/>
      <c r="DM15" s="630"/>
      <c r="DN15" s="630"/>
      <c r="DO15" s="630"/>
      <c r="DP15" s="631"/>
      <c r="DQ15" s="635">
        <v>2359766</v>
      </c>
      <c r="DR15" s="630"/>
      <c r="DS15" s="630"/>
      <c r="DT15" s="630"/>
      <c r="DU15" s="630"/>
      <c r="DV15" s="630"/>
      <c r="DW15" s="630"/>
      <c r="DX15" s="630"/>
      <c r="DY15" s="630"/>
      <c r="DZ15" s="630"/>
      <c r="EA15" s="630"/>
      <c r="EB15" s="630"/>
      <c r="EC15" s="674"/>
    </row>
    <row r="16" spans="2:143" ht="11.25" customHeight="1" x14ac:dyDescent="0.2">
      <c r="B16" s="626" t="s">
        <v>261</v>
      </c>
      <c r="C16" s="627"/>
      <c r="D16" s="627"/>
      <c r="E16" s="627"/>
      <c r="F16" s="627"/>
      <c r="G16" s="627"/>
      <c r="H16" s="627"/>
      <c r="I16" s="627"/>
      <c r="J16" s="627"/>
      <c r="K16" s="627"/>
      <c r="L16" s="627"/>
      <c r="M16" s="627"/>
      <c r="N16" s="627"/>
      <c r="O16" s="627"/>
      <c r="P16" s="627"/>
      <c r="Q16" s="628"/>
      <c r="R16" s="629">
        <v>20257</v>
      </c>
      <c r="S16" s="630"/>
      <c r="T16" s="630"/>
      <c r="U16" s="630"/>
      <c r="V16" s="630"/>
      <c r="W16" s="630"/>
      <c r="X16" s="630"/>
      <c r="Y16" s="631"/>
      <c r="Z16" s="656">
        <v>0.1</v>
      </c>
      <c r="AA16" s="656"/>
      <c r="AB16" s="656"/>
      <c r="AC16" s="656"/>
      <c r="AD16" s="657">
        <v>20257</v>
      </c>
      <c r="AE16" s="657"/>
      <c r="AF16" s="657"/>
      <c r="AG16" s="657"/>
      <c r="AH16" s="657"/>
      <c r="AI16" s="657"/>
      <c r="AJ16" s="657"/>
      <c r="AK16" s="657"/>
      <c r="AL16" s="632">
        <v>0.2</v>
      </c>
      <c r="AM16" s="633"/>
      <c r="AN16" s="633"/>
      <c r="AO16" s="658"/>
      <c r="AP16" s="626" t="s">
        <v>262</v>
      </c>
      <c r="AQ16" s="627"/>
      <c r="AR16" s="627"/>
      <c r="AS16" s="627"/>
      <c r="AT16" s="627"/>
      <c r="AU16" s="627"/>
      <c r="AV16" s="627"/>
      <c r="AW16" s="627"/>
      <c r="AX16" s="627"/>
      <c r="AY16" s="627"/>
      <c r="AZ16" s="627"/>
      <c r="BA16" s="627"/>
      <c r="BB16" s="627"/>
      <c r="BC16" s="627"/>
      <c r="BD16" s="627"/>
      <c r="BE16" s="627"/>
      <c r="BF16" s="628"/>
      <c r="BG16" s="629" t="s">
        <v>128</v>
      </c>
      <c r="BH16" s="630"/>
      <c r="BI16" s="630"/>
      <c r="BJ16" s="630"/>
      <c r="BK16" s="630"/>
      <c r="BL16" s="630"/>
      <c r="BM16" s="630"/>
      <c r="BN16" s="631"/>
      <c r="BO16" s="656" t="s">
        <v>128</v>
      </c>
      <c r="BP16" s="656"/>
      <c r="BQ16" s="656"/>
      <c r="BR16" s="656"/>
      <c r="BS16" s="657" t="s">
        <v>128</v>
      </c>
      <c r="BT16" s="657"/>
      <c r="BU16" s="657"/>
      <c r="BV16" s="657"/>
      <c r="BW16" s="657"/>
      <c r="BX16" s="657"/>
      <c r="BY16" s="657"/>
      <c r="BZ16" s="657"/>
      <c r="CA16" s="657"/>
      <c r="CB16" s="715"/>
      <c r="CD16" s="666" t="s">
        <v>263</v>
      </c>
      <c r="CE16" s="667"/>
      <c r="CF16" s="667"/>
      <c r="CG16" s="667"/>
      <c r="CH16" s="667"/>
      <c r="CI16" s="667"/>
      <c r="CJ16" s="667"/>
      <c r="CK16" s="667"/>
      <c r="CL16" s="667"/>
      <c r="CM16" s="667"/>
      <c r="CN16" s="667"/>
      <c r="CO16" s="667"/>
      <c r="CP16" s="667"/>
      <c r="CQ16" s="668"/>
      <c r="CR16" s="629" t="s">
        <v>128</v>
      </c>
      <c r="CS16" s="630"/>
      <c r="CT16" s="630"/>
      <c r="CU16" s="630"/>
      <c r="CV16" s="630"/>
      <c r="CW16" s="630"/>
      <c r="CX16" s="630"/>
      <c r="CY16" s="631"/>
      <c r="CZ16" s="656" t="s">
        <v>128</v>
      </c>
      <c r="DA16" s="656"/>
      <c r="DB16" s="656"/>
      <c r="DC16" s="656"/>
      <c r="DD16" s="635" t="s">
        <v>128</v>
      </c>
      <c r="DE16" s="630"/>
      <c r="DF16" s="630"/>
      <c r="DG16" s="630"/>
      <c r="DH16" s="630"/>
      <c r="DI16" s="630"/>
      <c r="DJ16" s="630"/>
      <c r="DK16" s="630"/>
      <c r="DL16" s="630"/>
      <c r="DM16" s="630"/>
      <c r="DN16" s="630"/>
      <c r="DO16" s="630"/>
      <c r="DP16" s="631"/>
      <c r="DQ16" s="635" t="s">
        <v>128</v>
      </c>
      <c r="DR16" s="630"/>
      <c r="DS16" s="630"/>
      <c r="DT16" s="630"/>
      <c r="DU16" s="630"/>
      <c r="DV16" s="630"/>
      <c r="DW16" s="630"/>
      <c r="DX16" s="630"/>
      <c r="DY16" s="630"/>
      <c r="DZ16" s="630"/>
      <c r="EA16" s="630"/>
      <c r="EB16" s="630"/>
      <c r="EC16" s="674"/>
    </row>
    <row r="17" spans="2:133" ht="11.25" customHeight="1" x14ac:dyDescent="0.2">
      <c r="B17" s="626" t="s">
        <v>264</v>
      </c>
      <c r="C17" s="627"/>
      <c r="D17" s="627"/>
      <c r="E17" s="627"/>
      <c r="F17" s="627"/>
      <c r="G17" s="627"/>
      <c r="H17" s="627"/>
      <c r="I17" s="627"/>
      <c r="J17" s="627"/>
      <c r="K17" s="627"/>
      <c r="L17" s="627"/>
      <c r="M17" s="627"/>
      <c r="N17" s="627"/>
      <c r="O17" s="627"/>
      <c r="P17" s="627"/>
      <c r="Q17" s="628"/>
      <c r="R17" s="629">
        <v>71537</v>
      </c>
      <c r="S17" s="630"/>
      <c r="T17" s="630"/>
      <c r="U17" s="630"/>
      <c r="V17" s="630"/>
      <c r="W17" s="630"/>
      <c r="X17" s="630"/>
      <c r="Y17" s="631"/>
      <c r="Z17" s="656">
        <v>0.3</v>
      </c>
      <c r="AA17" s="656"/>
      <c r="AB17" s="656"/>
      <c r="AC17" s="656"/>
      <c r="AD17" s="657">
        <v>71537</v>
      </c>
      <c r="AE17" s="657"/>
      <c r="AF17" s="657"/>
      <c r="AG17" s="657"/>
      <c r="AH17" s="657"/>
      <c r="AI17" s="657"/>
      <c r="AJ17" s="657"/>
      <c r="AK17" s="657"/>
      <c r="AL17" s="632">
        <v>0.6</v>
      </c>
      <c r="AM17" s="633"/>
      <c r="AN17" s="633"/>
      <c r="AO17" s="658"/>
      <c r="AP17" s="626" t="s">
        <v>265</v>
      </c>
      <c r="AQ17" s="627"/>
      <c r="AR17" s="627"/>
      <c r="AS17" s="627"/>
      <c r="AT17" s="627"/>
      <c r="AU17" s="627"/>
      <c r="AV17" s="627"/>
      <c r="AW17" s="627"/>
      <c r="AX17" s="627"/>
      <c r="AY17" s="627"/>
      <c r="AZ17" s="627"/>
      <c r="BA17" s="627"/>
      <c r="BB17" s="627"/>
      <c r="BC17" s="627"/>
      <c r="BD17" s="627"/>
      <c r="BE17" s="627"/>
      <c r="BF17" s="628"/>
      <c r="BG17" s="629" t="s">
        <v>128</v>
      </c>
      <c r="BH17" s="630"/>
      <c r="BI17" s="630"/>
      <c r="BJ17" s="630"/>
      <c r="BK17" s="630"/>
      <c r="BL17" s="630"/>
      <c r="BM17" s="630"/>
      <c r="BN17" s="631"/>
      <c r="BO17" s="656" t="s">
        <v>128</v>
      </c>
      <c r="BP17" s="656"/>
      <c r="BQ17" s="656"/>
      <c r="BR17" s="656"/>
      <c r="BS17" s="657" t="s">
        <v>128</v>
      </c>
      <c r="BT17" s="657"/>
      <c r="BU17" s="657"/>
      <c r="BV17" s="657"/>
      <c r="BW17" s="657"/>
      <c r="BX17" s="657"/>
      <c r="BY17" s="657"/>
      <c r="BZ17" s="657"/>
      <c r="CA17" s="657"/>
      <c r="CB17" s="715"/>
      <c r="CD17" s="666" t="s">
        <v>266</v>
      </c>
      <c r="CE17" s="667"/>
      <c r="CF17" s="667"/>
      <c r="CG17" s="667"/>
      <c r="CH17" s="667"/>
      <c r="CI17" s="667"/>
      <c r="CJ17" s="667"/>
      <c r="CK17" s="667"/>
      <c r="CL17" s="667"/>
      <c r="CM17" s="667"/>
      <c r="CN17" s="667"/>
      <c r="CO17" s="667"/>
      <c r="CP17" s="667"/>
      <c r="CQ17" s="668"/>
      <c r="CR17" s="629">
        <v>1440999</v>
      </c>
      <c r="CS17" s="630"/>
      <c r="CT17" s="630"/>
      <c r="CU17" s="630"/>
      <c r="CV17" s="630"/>
      <c r="CW17" s="630"/>
      <c r="CX17" s="630"/>
      <c r="CY17" s="631"/>
      <c r="CZ17" s="656">
        <v>6.1</v>
      </c>
      <c r="DA17" s="656"/>
      <c r="DB17" s="656"/>
      <c r="DC17" s="656"/>
      <c r="DD17" s="635" t="s">
        <v>128</v>
      </c>
      <c r="DE17" s="630"/>
      <c r="DF17" s="630"/>
      <c r="DG17" s="630"/>
      <c r="DH17" s="630"/>
      <c r="DI17" s="630"/>
      <c r="DJ17" s="630"/>
      <c r="DK17" s="630"/>
      <c r="DL17" s="630"/>
      <c r="DM17" s="630"/>
      <c r="DN17" s="630"/>
      <c r="DO17" s="630"/>
      <c r="DP17" s="631"/>
      <c r="DQ17" s="635">
        <v>1437073</v>
      </c>
      <c r="DR17" s="630"/>
      <c r="DS17" s="630"/>
      <c r="DT17" s="630"/>
      <c r="DU17" s="630"/>
      <c r="DV17" s="630"/>
      <c r="DW17" s="630"/>
      <c r="DX17" s="630"/>
      <c r="DY17" s="630"/>
      <c r="DZ17" s="630"/>
      <c r="EA17" s="630"/>
      <c r="EB17" s="630"/>
      <c r="EC17" s="674"/>
    </row>
    <row r="18" spans="2:133" ht="11.25" customHeight="1" x14ac:dyDescent="0.2">
      <c r="B18" s="626" t="s">
        <v>267</v>
      </c>
      <c r="C18" s="627"/>
      <c r="D18" s="627"/>
      <c r="E18" s="627"/>
      <c r="F18" s="627"/>
      <c r="G18" s="627"/>
      <c r="H18" s="627"/>
      <c r="I18" s="627"/>
      <c r="J18" s="627"/>
      <c r="K18" s="627"/>
      <c r="L18" s="627"/>
      <c r="M18" s="627"/>
      <c r="N18" s="627"/>
      <c r="O18" s="627"/>
      <c r="P18" s="627"/>
      <c r="Q18" s="628"/>
      <c r="R18" s="629">
        <v>162729</v>
      </c>
      <c r="S18" s="630"/>
      <c r="T18" s="630"/>
      <c r="U18" s="630"/>
      <c r="V18" s="630"/>
      <c r="W18" s="630"/>
      <c r="X18" s="630"/>
      <c r="Y18" s="631"/>
      <c r="Z18" s="656">
        <v>0.6</v>
      </c>
      <c r="AA18" s="656"/>
      <c r="AB18" s="656"/>
      <c r="AC18" s="656"/>
      <c r="AD18" s="657">
        <v>162729</v>
      </c>
      <c r="AE18" s="657"/>
      <c r="AF18" s="657"/>
      <c r="AG18" s="657"/>
      <c r="AH18" s="657"/>
      <c r="AI18" s="657"/>
      <c r="AJ18" s="657"/>
      <c r="AK18" s="657"/>
      <c r="AL18" s="632">
        <v>1.2999999523162842</v>
      </c>
      <c r="AM18" s="633"/>
      <c r="AN18" s="633"/>
      <c r="AO18" s="658"/>
      <c r="AP18" s="626" t="s">
        <v>268</v>
      </c>
      <c r="AQ18" s="627"/>
      <c r="AR18" s="627"/>
      <c r="AS18" s="627"/>
      <c r="AT18" s="627"/>
      <c r="AU18" s="627"/>
      <c r="AV18" s="627"/>
      <c r="AW18" s="627"/>
      <c r="AX18" s="627"/>
      <c r="AY18" s="627"/>
      <c r="AZ18" s="627"/>
      <c r="BA18" s="627"/>
      <c r="BB18" s="627"/>
      <c r="BC18" s="627"/>
      <c r="BD18" s="627"/>
      <c r="BE18" s="627"/>
      <c r="BF18" s="628"/>
      <c r="BG18" s="629" t="s">
        <v>128</v>
      </c>
      <c r="BH18" s="630"/>
      <c r="BI18" s="630"/>
      <c r="BJ18" s="630"/>
      <c r="BK18" s="630"/>
      <c r="BL18" s="630"/>
      <c r="BM18" s="630"/>
      <c r="BN18" s="631"/>
      <c r="BO18" s="656" t="s">
        <v>128</v>
      </c>
      <c r="BP18" s="656"/>
      <c r="BQ18" s="656"/>
      <c r="BR18" s="656"/>
      <c r="BS18" s="657" t="s">
        <v>128</v>
      </c>
      <c r="BT18" s="657"/>
      <c r="BU18" s="657"/>
      <c r="BV18" s="657"/>
      <c r="BW18" s="657"/>
      <c r="BX18" s="657"/>
      <c r="BY18" s="657"/>
      <c r="BZ18" s="657"/>
      <c r="CA18" s="657"/>
      <c r="CB18" s="715"/>
      <c r="CD18" s="666" t="s">
        <v>269</v>
      </c>
      <c r="CE18" s="667"/>
      <c r="CF18" s="667"/>
      <c r="CG18" s="667"/>
      <c r="CH18" s="667"/>
      <c r="CI18" s="667"/>
      <c r="CJ18" s="667"/>
      <c r="CK18" s="667"/>
      <c r="CL18" s="667"/>
      <c r="CM18" s="667"/>
      <c r="CN18" s="667"/>
      <c r="CO18" s="667"/>
      <c r="CP18" s="667"/>
      <c r="CQ18" s="668"/>
      <c r="CR18" s="629" t="s">
        <v>128</v>
      </c>
      <c r="CS18" s="630"/>
      <c r="CT18" s="630"/>
      <c r="CU18" s="630"/>
      <c r="CV18" s="630"/>
      <c r="CW18" s="630"/>
      <c r="CX18" s="630"/>
      <c r="CY18" s="631"/>
      <c r="CZ18" s="656" t="s">
        <v>128</v>
      </c>
      <c r="DA18" s="656"/>
      <c r="DB18" s="656"/>
      <c r="DC18" s="656"/>
      <c r="DD18" s="635" t="s">
        <v>128</v>
      </c>
      <c r="DE18" s="630"/>
      <c r="DF18" s="630"/>
      <c r="DG18" s="630"/>
      <c r="DH18" s="630"/>
      <c r="DI18" s="630"/>
      <c r="DJ18" s="630"/>
      <c r="DK18" s="630"/>
      <c r="DL18" s="630"/>
      <c r="DM18" s="630"/>
      <c r="DN18" s="630"/>
      <c r="DO18" s="630"/>
      <c r="DP18" s="631"/>
      <c r="DQ18" s="635" t="s">
        <v>128</v>
      </c>
      <c r="DR18" s="630"/>
      <c r="DS18" s="630"/>
      <c r="DT18" s="630"/>
      <c r="DU18" s="630"/>
      <c r="DV18" s="630"/>
      <c r="DW18" s="630"/>
      <c r="DX18" s="630"/>
      <c r="DY18" s="630"/>
      <c r="DZ18" s="630"/>
      <c r="EA18" s="630"/>
      <c r="EB18" s="630"/>
      <c r="EC18" s="674"/>
    </row>
    <row r="19" spans="2:133" ht="11.25" customHeight="1" x14ac:dyDescent="0.2">
      <c r="B19" s="626" t="s">
        <v>270</v>
      </c>
      <c r="C19" s="627"/>
      <c r="D19" s="627"/>
      <c r="E19" s="627"/>
      <c r="F19" s="627"/>
      <c r="G19" s="627"/>
      <c r="H19" s="627"/>
      <c r="I19" s="627"/>
      <c r="J19" s="627"/>
      <c r="K19" s="627"/>
      <c r="L19" s="627"/>
      <c r="M19" s="627"/>
      <c r="N19" s="627"/>
      <c r="O19" s="627"/>
      <c r="P19" s="627"/>
      <c r="Q19" s="628"/>
      <c r="R19" s="629">
        <v>51761</v>
      </c>
      <c r="S19" s="630"/>
      <c r="T19" s="630"/>
      <c r="U19" s="630"/>
      <c r="V19" s="630"/>
      <c r="W19" s="630"/>
      <c r="X19" s="630"/>
      <c r="Y19" s="631"/>
      <c r="Z19" s="656">
        <v>0.2</v>
      </c>
      <c r="AA19" s="656"/>
      <c r="AB19" s="656"/>
      <c r="AC19" s="656"/>
      <c r="AD19" s="657">
        <v>51761</v>
      </c>
      <c r="AE19" s="657"/>
      <c r="AF19" s="657"/>
      <c r="AG19" s="657"/>
      <c r="AH19" s="657"/>
      <c r="AI19" s="657"/>
      <c r="AJ19" s="657"/>
      <c r="AK19" s="657"/>
      <c r="AL19" s="632">
        <v>0.4</v>
      </c>
      <c r="AM19" s="633"/>
      <c r="AN19" s="633"/>
      <c r="AO19" s="658"/>
      <c r="AP19" s="626" t="s">
        <v>271</v>
      </c>
      <c r="AQ19" s="627"/>
      <c r="AR19" s="627"/>
      <c r="AS19" s="627"/>
      <c r="AT19" s="627"/>
      <c r="AU19" s="627"/>
      <c r="AV19" s="627"/>
      <c r="AW19" s="627"/>
      <c r="AX19" s="627"/>
      <c r="AY19" s="627"/>
      <c r="AZ19" s="627"/>
      <c r="BA19" s="627"/>
      <c r="BB19" s="627"/>
      <c r="BC19" s="627"/>
      <c r="BD19" s="627"/>
      <c r="BE19" s="627"/>
      <c r="BF19" s="628"/>
      <c r="BG19" s="629" t="s">
        <v>128</v>
      </c>
      <c r="BH19" s="630"/>
      <c r="BI19" s="630"/>
      <c r="BJ19" s="630"/>
      <c r="BK19" s="630"/>
      <c r="BL19" s="630"/>
      <c r="BM19" s="630"/>
      <c r="BN19" s="631"/>
      <c r="BO19" s="656" t="s">
        <v>128</v>
      </c>
      <c r="BP19" s="656"/>
      <c r="BQ19" s="656"/>
      <c r="BR19" s="656"/>
      <c r="BS19" s="657" t="s">
        <v>128</v>
      </c>
      <c r="BT19" s="657"/>
      <c r="BU19" s="657"/>
      <c r="BV19" s="657"/>
      <c r="BW19" s="657"/>
      <c r="BX19" s="657"/>
      <c r="BY19" s="657"/>
      <c r="BZ19" s="657"/>
      <c r="CA19" s="657"/>
      <c r="CB19" s="715"/>
      <c r="CD19" s="666" t="s">
        <v>272</v>
      </c>
      <c r="CE19" s="667"/>
      <c r="CF19" s="667"/>
      <c r="CG19" s="667"/>
      <c r="CH19" s="667"/>
      <c r="CI19" s="667"/>
      <c r="CJ19" s="667"/>
      <c r="CK19" s="667"/>
      <c r="CL19" s="667"/>
      <c r="CM19" s="667"/>
      <c r="CN19" s="667"/>
      <c r="CO19" s="667"/>
      <c r="CP19" s="667"/>
      <c r="CQ19" s="668"/>
      <c r="CR19" s="629" t="s">
        <v>128</v>
      </c>
      <c r="CS19" s="630"/>
      <c r="CT19" s="630"/>
      <c r="CU19" s="630"/>
      <c r="CV19" s="630"/>
      <c r="CW19" s="630"/>
      <c r="CX19" s="630"/>
      <c r="CY19" s="631"/>
      <c r="CZ19" s="656" t="s">
        <v>128</v>
      </c>
      <c r="DA19" s="656"/>
      <c r="DB19" s="656"/>
      <c r="DC19" s="656"/>
      <c r="DD19" s="635" t="s">
        <v>128</v>
      </c>
      <c r="DE19" s="630"/>
      <c r="DF19" s="630"/>
      <c r="DG19" s="630"/>
      <c r="DH19" s="630"/>
      <c r="DI19" s="630"/>
      <c r="DJ19" s="630"/>
      <c r="DK19" s="630"/>
      <c r="DL19" s="630"/>
      <c r="DM19" s="630"/>
      <c r="DN19" s="630"/>
      <c r="DO19" s="630"/>
      <c r="DP19" s="631"/>
      <c r="DQ19" s="635" t="s">
        <v>128</v>
      </c>
      <c r="DR19" s="630"/>
      <c r="DS19" s="630"/>
      <c r="DT19" s="630"/>
      <c r="DU19" s="630"/>
      <c r="DV19" s="630"/>
      <c r="DW19" s="630"/>
      <c r="DX19" s="630"/>
      <c r="DY19" s="630"/>
      <c r="DZ19" s="630"/>
      <c r="EA19" s="630"/>
      <c r="EB19" s="630"/>
      <c r="EC19" s="674"/>
    </row>
    <row r="20" spans="2:133" ht="11.25" customHeight="1" x14ac:dyDescent="0.2">
      <c r="B20" s="626" t="s">
        <v>273</v>
      </c>
      <c r="C20" s="627"/>
      <c r="D20" s="627"/>
      <c r="E20" s="627"/>
      <c r="F20" s="627"/>
      <c r="G20" s="627"/>
      <c r="H20" s="627"/>
      <c r="I20" s="627"/>
      <c r="J20" s="627"/>
      <c r="K20" s="627"/>
      <c r="L20" s="627"/>
      <c r="M20" s="627"/>
      <c r="N20" s="627"/>
      <c r="O20" s="627"/>
      <c r="P20" s="627"/>
      <c r="Q20" s="628"/>
      <c r="R20" s="629">
        <v>5780</v>
      </c>
      <c r="S20" s="630"/>
      <c r="T20" s="630"/>
      <c r="U20" s="630"/>
      <c r="V20" s="630"/>
      <c r="W20" s="630"/>
      <c r="X20" s="630"/>
      <c r="Y20" s="631"/>
      <c r="Z20" s="656">
        <v>0</v>
      </c>
      <c r="AA20" s="656"/>
      <c r="AB20" s="656"/>
      <c r="AC20" s="656"/>
      <c r="AD20" s="657">
        <v>5780</v>
      </c>
      <c r="AE20" s="657"/>
      <c r="AF20" s="657"/>
      <c r="AG20" s="657"/>
      <c r="AH20" s="657"/>
      <c r="AI20" s="657"/>
      <c r="AJ20" s="657"/>
      <c r="AK20" s="657"/>
      <c r="AL20" s="632">
        <v>0</v>
      </c>
      <c r="AM20" s="633"/>
      <c r="AN20" s="633"/>
      <c r="AO20" s="658"/>
      <c r="AP20" s="626" t="s">
        <v>274</v>
      </c>
      <c r="AQ20" s="627"/>
      <c r="AR20" s="627"/>
      <c r="AS20" s="627"/>
      <c r="AT20" s="627"/>
      <c r="AU20" s="627"/>
      <c r="AV20" s="627"/>
      <c r="AW20" s="627"/>
      <c r="AX20" s="627"/>
      <c r="AY20" s="627"/>
      <c r="AZ20" s="627"/>
      <c r="BA20" s="627"/>
      <c r="BB20" s="627"/>
      <c r="BC20" s="627"/>
      <c r="BD20" s="627"/>
      <c r="BE20" s="627"/>
      <c r="BF20" s="628"/>
      <c r="BG20" s="629" t="s">
        <v>128</v>
      </c>
      <c r="BH20" s="630"/>
      <c r="BI20" s="630"/>
      <c r="BJ20" s="630"/>
      <c r="BK20" s="630"/>
      <c r="BL20" s="630"/>
      <c r="BM20" s="630"/>
      <c r="BN20" s="631"/>
      <c r="BO20" s="656" t="s">
        <v>128</v>
      </c>
      <c r="BP20" s="656"/>
      <c r="BQ20" s="656"/>
      <c r="BR20" s="656"/>
      <c r="BS20" s="657" t="s">
        <v>128</v>
      </c>
      <c r="BT20" s="657"/>
      <c r="BU20" s="657"/>
      <c r="BV20" s="657"/>
      <c r="BW20" s="657"/>
      <c r="BX20" s="657"/>
      <c r="BY20" s="657"/>
      <c r="BZ20" s="657"/>
      <c r="CA20" s="657"/>
      <c r="CB20" s="715"/>
      <c r="CD20" s="666" t="s">
        <v>275</v>
      </c>
      <c r="CE20" s="667"/>
      <c r="CF20" s="667"/>
      <c r="CG20" s="667"/>
      <c r="CH20" s="667"/>
      <c r="CI20" s="667"/>
      <c r="CJ20" s="667"/>
      <c r="CK20" s="667"/>
      <c r="CL20" s="667"/>
      <c r="CM20" s="667"/>
      <c r="CN20" s="667"/>
      <c r="CO20" s="667"/>
      <c r="CP20" s="667"/>
      <c r="CQ20" s="668"/>
      <c r="CR20" s="629">
        <v>23782375</v>
      </c>
      <c r="CS20" s="630"/>
      <c r="CT20" s="630"/>
      <c r="CU20" s="630"/>
      <c r="CV20" s="630"/>
      <c r="CW20" s="630"/>
      <c r="CX20" s="630"/>
      <c r="CY20" s="631"/>
      <c r="CZ20" s="656">
        <v>100</v>
      </c>
      <c r="DA20" s="656"/>
      <c r="DB20" s="656"/>
      <c r="DC20" s="656"/>
      <c r="DD20" s="635">
        <v>4876212</v>
      </c>
      <c r="DE20" s="630"/>
      <c r="DF20" s="630"/>
      <c r="DG20" s="630"/>
      <c r="DH20" s="630"/>
      <c r="DI20" s="630"/>
      <c r="DJ20" s="630"/>
      <c r="DK20" s="630"/>
      <c r="DL20" s="630"/>
      <c r="DM20" s="630"/>
      <c r="DN20" s="630"/>
      <c r="DO20" s="630"/>
      <c r="DP20" s="631"/>
      <c r="DQ20" s="635">
        <v>13853328</v>
      </c>
      <c r="DR20" s="630"/>
      <c r="DS20" s="630"/>
      <c r="DT20" s="630"/>
      <c r="DU20" s="630"/>
      <c r="DV20" s="630"/>
      <c r="DW20" s="630"/>
      <c r="DX20" s="630"/>
      <c r="DY20" s="630"/>
      <c r="DZ20" s="630"/>
      <c r="EA20" s="630"/>
      <c r="EB20" s="630"/>
      <c r="EC20" s="674"/>
    </row>
    <row r="21" spans="2:133" ht="11.25" customHeight="1" x14ac:dyDescent="0.2">
      <c r="B21" s="626" t="s">
        <v>276</v>
      </c>
      <c r="C21" s="627"/>
      <c r="D21" s="627"/>
      <c r="E21" s="627"/>
      <c r="F21" s="627"/>
      <c r="G21" s="627"/>
      <c r="H21" s="627"/>
      <c r="I21" s="627"/>
      <c r="J21" s="627"/>
      <c r="K21" s="627"/>
      <c r="L21" s="627"/>
      <c r="M21" s="627"/>
      <c r="N21" s="627"/>
      <c r="O21" s="627"/>
      <c r="P21" s="627"/>
      <c r="Q21" s="628"/>
      <c r="R21" s="629">
        <v>3246</v>
      </c>
      <c r="S21" s="630"/>
      <c r="T21" s="630"/>
      <c r="U21" s="630"/>
      <c r="V21" s="630"/>
      <c r="W21" s="630"/>
      <c r="X21" s="630"/>
      <c r="Y21" s="631"/>
      <c r="Z21" s="656">
        <v>0</v>
      </c>
      <c r="AA21" s="656"/>
      <c r="AB21" s="656"/>
      <c r="AC21" s="656"/>
      <c r="AD21" s="657">
        <v>3246</v>
      </c>
      <c r="AE21" s="657"/>
      <c r="AF21" s="657"/>
      <c r="AG21" s="657"/>
      <c r="AH21" s="657"/>
      <c r="AI21" s="657"/>
      <c r="AJ21" s="657"/>
      <c r="AK21" s="657"/>
      <c r="AL21" s="632">
        <v>0</v>
      </c>
      <c r="AM21" s="633"/>
      <c r="AN21" s="633"/>
      <c r="AO21" s="658"/>
      <c r="AP21" s="722" t="s">
        <v>277</v>
      </c>
      <c r="AQ21" s="729"/>
      <c r="AR21" s="729"/>
      <c r="AS21" s="729"/>
      <c r="AT21" s="729"/>
      <c r="AU21" s="729"/>
      <c r="AV21" s="729"/>
      <c r="AW21" s="729"/>
      <c r="AX21" s="729"/>
      <c r="AY21" s="729"/>
      <c r="AZ21" s="729"/>
      <c r="BA21" s="729"/>
      <c r="BB21" s="729"/>
      <c r="BC21" s="729"/>
      <c r="BD21" s="729"/>
      <c r="BE21" s="729"/>
      <c r="BF21" s="724"/>
      <c r="BG21" s="629" t="s">
        <v>128</v>
      </c>
      <c r="BH21" s="630"/>
      <c r="BI21" s="630"/>
      <c r="BJ21" s="630"/>
      <c r="BK21" s="630"/>
      <c r="BL21" s="630"/>
      <c r="BM21" s="630"/>
      <c r="BN21" s="631"/>
      <c r="BO21" s="656" t="s">
        <v>128</v>
      </c>
      <c r="BP21" s="656"/>
      <c r="BQ21" s="656"/>
      <c r="BR21" s="656"/>
      <c r="BS21" s="657" t="s">
        <v>128</v>
      </c>
      <c r="BT21" s="657"/>
      <c r="BU21" s="657"/>
      <c r="BV21" s="657"/>
      <c r="BW21" s="657"/>
      <c r="BX21" s="657"/>
      <c r="BY21" s="657"/>
      <c r="BZ21" s="657"/>
      <c r="CA21" s="657"/>
      <c r="CB21" s="715"/>
      <c r="CD21" s="740"/>
      <c r="CE21" s="660"/>
      <c r="CF21" s="660"/>
      <c r="CG21" s="660"/>
      <c r="CH21" s="660"/>
      <c r="CI21" s="660"/>
      <c r="CJ21" s="660"/>
      <c r="CK21" s="660"/>
      <c r="CL21" s="660"/>
      <c r="CM21" s="660"/>
      <c r="CN21" s="660"/>
      <c r="CO21" s="660"/>
      <c r="CP21" s="660"/>
      <c r="CQ21" s="661"/>
      <c r="CR21" s="741"/>
      <c r="CS21" s="738"/>
      <c r="CT21" s="738"/>
      <c r="CU21" s="738"/>
      <c r="CV21" s="738"/>
      <c r="CW21" s="738"/>
      <c r="CX21" s="738"/>
      <c r="CY21" s="742"/>
      <c r="CZ21" s="743"/>
      <c r="DA21" s="743"/>
      <c r="DB21" s="743"/>
      <c r="DC21" s="743"/>
      <c r="DD21" s="737"/>
      <c r="DE21" s="738"/>
      <c r="DF21" s="738"/>
      <c r="DG21" s="738"/>
      <c r="DH21" s="738"/>
      <c r="DI21" s="738"/>
      <c r="DJ21" s="738"/>
      <c r="DK21" s="738"/>
      <c r="DL21" s="738"/>
      <c r="DM21" s="738"/>
      <c r="DN21" s="738"/>
      <c r="DO21" s="738"/>
      <c r="DP21" s="742"/>
      <c r="DQ21" s="737"/>
      <c r="DR21" s="738"/>
      <c r="DS21" s="738"/>
      <c r="DT21" s="738"/>
      <c r="DU21" s="738"/>
      <c r="DV21" s="738"/>
      <c r="DW21" s="738"/>
      <c r="DX21" s="738"/>
      <c r="DY21" s="738"/>
      <c r="DZ21" s="738"/>
      <c r="EA21" s="738"/>
      <c r="EB21" s="738"/>
      <c r="EC21" s="739"/>
    </row>
    <row r="22" spans="2:133" ht="11.25" customHeight="1" x14ac:dyDescent="0.2">
      <c r="B22" s="692" t="s">
        <v>278</v>
      </c>
      <c r="C22" s="693"/>
      <c r="D22" s="693"/>
      <c r="E22" s="693"/>
      <c r="F22" s="693"/>
      <c r="G22" s="693"/>
      <c r="H22" s="693"/>
      <c r="I22" s="693"/>
      <c r="J22" s="693"/>
      <c r="K22" s="693"/>
      <c r="L22" s="693"/>
      <c r="M22" s="693"/>
      <c r="N22" s="693"/>
      <c r="O22" s="693"/>
      <c r="P22" s="693"/>
      <c r="Q22" s="694"/>
      <c r="R22" s="629">
        <v>101942</v>
      </c>
      <c r="S22" s="630"/>
      <c r="T22" s="630"/>
      <c r="U22" s="630"/>
      <c r="V22" s="630"/>
      <c r="W22" s="630"/>
      <c r="X22" s="630"/>
      <c r="Y22" s="631"/>
      <c r="Z22" s="656">
        <v>0.4</v>
      </c>
      <c r="AA22" s="656"/>
      <c r="AB22" s="656"/>
      <c r="AC22" s="656"/>
      <c r="AD22" s="657">
        <v>101942</v>
      </c>
      <c r="AE22" s="657"/>
      <c r="AF22" s="657"/>
      <c r="AG22" s="657"/>
      <c r="AH22" s="657"/>
      <c r="AI22" s="657"/>
      <c r="AJ22" s="657"/>
      <c r="AK22" s="657"/>
      <c r="AL22" s="632">
        <v>0.80000001192092896</v>
      </c>
      <c r="AM22" s="633"/>
      <c r="AN22" s="633"/>
      <c r="AO22" s="658"/>
      <c r="AP22" s="722" t="s">
        <v>279</v>
      </c>
      <c r="AQ22" s="729"/>
      <c r="AR22" s="729"/>
      <c r="AS22" s="729"/>
      <c r="AT22" s="729"/>
      <c r="AU22" s="729"/>
      <c r="AV22" s="729"/>
      <c r="AW22" s="729"/>
      <c r="AX22" s="729"/>
      <c r="AY22" s="729"/>
      <c r="AZ22" s="729"/>
      <c r="BA22" s="729"/>
      <c r="BB22" s="729"/>
      <c r="BC22" s="729"/>
      <c r="BD22" s="729"/>
      <c r="BE22" s="729"/>
      <c r="BF22" s="724"/>
      <c r="BG22" s="629" t="s">
        <v>128</v>
      </c>
      <c r="BH22" s="630"/>
      <c r="BI22" s="630"/>
      <c r="BJ22" s="630"/>
      <c r="BK22" s="630"/>
      <c r="BL22" s="630"/>
      <c r="BM22" s="630"/>
      <c r="BN22" s="631"/>
      <c r="BO22" s="656" t="s">
        <v>128</v>
      </c>
      <c r="BP22" s="656"/>
      <c r="BQ22" s="656"/>
      <c r="BR22" s="656"/>
      <c r="BS22" s="657" t="s">
        <v>128</v>
      </c>
      <c r="BT22" s="657"/>
      <c r="BU22" s="657"/>
      <c r="BV22" s="657"/>
      <c r="BW22" s="657"/>
      <c r="BX22" s="657"/>
      <c r="BY22" s="657"/>
      <c r="BZ22" s="657"/>
      <c r="CA22" s="657"/>
      <c r="CB22" s="715"/>
      <c r="CD22" s="731" t="s">
        <v>280</v>
      </c>
      <c r="CE22" s="732"/>
      <c r="CF22" s="732"/>
      <c r="CG22" s="732"/>
      <c r="CH22" s="732"/>
      <c r="CI22" s="732"/>
      <c r="CJ22" s="732"/>
      <c r="CK22" s="732"/>
      <c r="CL22" s="732"/>
      <c r="CM22" s="732"/>
      <c r="CN22" s="732"/>
      <c r="CO22" s="732"/>
      <c r="CP22" s="732"/>
      <c r="CQ22" s="732"/>
      <c r="CR22" s="732"/>
      <c r="CS22" s="732"/>
      <c r="CT22" s="732"/>
      <c r="CU22" s="732"/>
      <c r="CV22" s="732"/>
      <c r="CW22" s="732"/>
      <c r="CX22" s="732"/>
      <c r="CY22" s="732"/>
      <c r="CZ22" s="732"/>
      <c r="DA22" s="732"/>
      <c r="DB22" s="732"/>
      <c r="DC22" s="732"/>
      <c r="DD22" s="732"/>
      <c r="DE22" s="732"/>
      <c r="DF22" s="732"/>
      <c r="DG22" s="732"/>
      <c r="DH22" s="732"/>
      <c r="DI22" s="732"/>
      <c r="DJ22" s="732"/>
      <c r="DK22" s="732"/>
      <c r="DL22" s="732"/>
      <c r="DM22" s="732"/>
      <c r="DN22" s="732"/>
      <c r="DO22" s="732"/>
      <c r="DP22" s="732"/>
      <c r="DQ22" s="732"/>
      <c r="DR22" s="732"/>
      <c r="DS22" s="732"/>
      <c r="DT22" s="732"/>
      <c r="DU22" s="732"/>
      <c r="DV22" s="732"/>
      <c r="DW22" s="732"/>
      <c r="DX22" s="732"/>
      <c r="DY22" s="732"/>
      <c r="DZ22" s="732"/>
      <c r="EA22" s="732"/>
      <c r="EB22" s="732"/>
      <c r="EC22" s="733"/>
    </row>
    <row r="23" spans="2:133" ht="11.25" customHeight="1" x14ac:dyDescent="0.2">
      <c r="B23" s="626" t="s">
        <v>281</v>
      </c>
      <c r="C23" s="627"/>
      <c r="D23" s="627"/>
      <c r="E23" s="627"/>
      <c r="F23" s="627"/>
      <c r="G23" s="627"/>
      <c r="H23" s="627"/>
      <c r="I23" s="627"/>
      <c r="J23" s="627"/>
      <c r="K23" s="627"/>
      <c r="L23" s="627"/>
      <c r="M23" s="627"/>
      <c r="N23" s="627"/>
      <c r="O23" s="627"/>
      <c r="P23" s="627"/>
      <c r="Q23" s="628"/>
      <c r="R23" s="629">
        <v>4369299</v>
      </c>
      <c r="S23" s="630"/>
      <c r="T23" s="630"/>
      <c r="U23" s="630"/>
      <c r="V23" s="630"/>
      <c r="W23" s="630"/>
      <c r="X23" s="630"/>
      <c r="Y23" s="631"/>
      <c r="Z23" s="656">
        <v>17.3</v>
      </c>
      <c r="AA23" s="656"/>
      <c r="AB23" s="656"/>
      <c r="AC23" s="656"/>
      <c r="AD23" s="657">
        <v>4032904</v>
      </c>
      <c r="AE23" s="657"/>
      <c r="AF23" s="657"/>
      <c r="AG23" s="657"/>
      <c r="AH23" s="657"/>
      <c r="AI23" s="657"/>
      <c r="AJ23" s="657"/>
      <c r="AK23" s="657"/>
      <c r="AL23" s="632">
        <v>32.5</v>
      </c>
      <c r="AM23" s="633"/>
      <c r="AN23" s="633"/>
      <c r="AO23" s="658"/>
      <c r="AP23" s="722" t="s">
        <v>282</v>
      </c>
      <c r="AQ23" s="729"/>
      <c r="AR23" s="729"/>
      <c r="AS23" s="729"/>
      <c r="AT23" s="729"/>
      <c r="AU23" s="729"/>
      <c r="AV23" s="729"/>
      <c r="AW23" s="729"/>
      <c r="AX23" s="729"/>
      <c r="AY23" s="729"/>
      <c r="AZ23" s="729"/>
      <c r="BA23" s="729"/>
      <c r="BB23" s="729"/>
      <c r="BC23" s="729"/>
      <c r="BD23" s="729"/>
      <c r="BE23" s="729"/>
      <c r="BF23" s="724"/>
      <c r="BG23" s="629" t="s">
        <v>128</v>
      </c>
      <c r="BH23" s="630"/>
      <c r="BI23" s="630"/>
      <c r="BJ23" s="630"/>
      <c r="BK23" s="630"/>
      <c r="BL23" s="630"/>
      <c r="BM23" s="630"/>
      <c r="BN23" s="631"/>
      <c r="BO23" s="656" t="s">
        <v>128</v>
      </c>
      <c r="BP23" s="656"/>
      <c r="BQ23" s="656"/>
      <c r="BR23" s="656"/>
      <c r="BS23" s="657" t="s">
        <v>128</v>
      </c>
      <c r="BT23" s="657"/>
      <c r="BU23" s="657"/>
      <c r="BV23" s="657"/>
      <c r="BW23" s="657"/>
      <c r="BX23" s="657"/>
      <c r="BY23" s="657"/>
      <c r="BZ23" s="657"/>
      <c r="CA23" s="657"/>
      <c r="CB23" s="715"/>
      <c r="CD23" s="731" t="s">
        <v>222</v>
      </c>
      <c r="CE23" s="732"/>
      <c r="CF23" s="732"/>
      <c r="CG23" s="732"/>
      <c r="CH23" s="732"/>
      <c r="CI23" s="732"/>
      <c r="CJ23" s="732"/>
      <c r="CK23" s="732"/>
      <c r="CL23" s="732"/>
      <c r="CM23" s="732"/>
      <c r="CN23" s="732"/>
      <c r="CO23" s="732"/>
      <c r="CP23" s="732"/>
      <c r="CQ23" s="733"/>
      <c r="CR23" s="731" t="s">
        <v>283</v>
      </c>
      <c r="CS23" s="732"/>
      <c r="CT23" s="732"/>
      <c r="CU23" s="732"/>
      <c r="CV23" s="732"/>
      <c r="CW23" s="732"/>
      <c r="CX23" s="732"/>
      <c r="CY23" s="733"/>
      <c r="CZ23" s="731" t="s">
        <v>284</v>
      </c>
      <c r="DA23" s="732"/>
      <c r="DB23" s="732"/>
      <c r="DC23" s="733"/>
      <c r="DD23" s="731" t="s">
        <v>285</v>
      </c>
      <c r="DE23" s="732"/>
      <c r="DF23" s="732"/>
      <c r="DG23" s="732"/>
      <c r="DH23" s="732"/>
      <c r="DI23" s="732"/>
      <c r="DJ23" s="732"/>
      <c r="DK23" s="733"/>
      <c r="DL23" s="734" t="s">
        <v>286</v>
      </c>
      <c r="DM23" s="735"/>
      <c r="DN23" s="735"/>
      <c r="DO23" s="735"/>
      <c r="DP23" s="735"/>
      <c r="DQ23" s="735"/>
      <c r="DR23" s="735"/>
      <c r="DS23" s="735"/>
      <c r="DT23" s="735"/>
      <c r="DU23" s="735"/>
      <c r="DV23" s="736"/>
      <c r="DW23" s="731" t="s">
        <v>287</v>
      </c>
      <c r="DX23" s="732"/>
      <c r="DY23" s="732"/>
      <c r="DZ23" s="732"/>
      <c r="EA23" s="732"/>
      <c r="EB23" s="732"/>
      <c r="EC23" s="733"/>
    </row>
    <row r="24" spans="2:133" ht="11.25" customHeight="1" x14ac:dyDescent="0.2">
      <c r="B24" s="626" t="s">
        <v>288</v>
      </c>
      <c r="C24" s="627"/>
      <c r="D24" s="627"/>
      <c r="E24" s="627"/>
      <c r="F24" s="627"/>
      <c r="G24" s="627"/>
      <c r="H24" s="627"/>
      <c r="I24" s="627"/>
      <c r="J24" s="627"/>
      <c r="K24" s="627"/>
      <c r="L24" s="627"/>
      <c r="M24" s="627"/>
      <c r="N24" s="627"/>
      <c r="O24" s="627"/>
      <c r="P24" s="627"/>
      <c r="Q24" s="628"/>
      <c r="R24" s="629">
        <v>4032904</v>
      </c>
      <c r="S24" s="630"/>
      <c r="T24" s="630"/>
      <c r="U24" s="630"/>
      <c r="V24" s="630"/>
      <c r="W24" s="630"/>
      <c r="X24" s="630"/>
      <c r="Y24" s="631"/>
      <c r="Z24" s="656">
        <v>16</v>
      </c>
      <c r="AA24" s="656"/>
      <c r="AB24" s="656"/>
      <c r="AC24" s="656"/>
      <c r="AD24" s="657">
        <v>4032904</v>
      </c>
      <c r="AE24" s="657"/>
      <c r="AF24" s="657"/>
      <c r="AG24" s="657"/>
      <c r="AH24" s="657"/>
      <c r="AI24" s="657"/>
      <c r="AJ24" s="657"/>
      <c r="AK24" s="657"/>
      <c r="AL24" s="632">
        <v>32.5</v>
      </c>
      <c r="AM24" s="633"/>
      <c r="AN24" s="633"/>
      <c r="AO24" s="658"/>
      <c r="AP24" s="722" t="s">
        <v>289</v>
      </c>
      <c r="AQ24" s="729"/>
      <c r="AR24" s="729"/>
      <c r="AS24" s="729"/>
      <c r="AT24" s="729"/>
      <c r="AU24" s="729"/>
      <c r="AV24" s="729"/>
      <c r="AW24" s="729"/>
      <c r="AX24" s="729"/>
      <c r="AY24" s="729"/>
      <c r="AZ24" s="729"/>
      <c r="BA24" s="729"/>
      <c r="BB24" s="729"/>
      <c r="BC24" s="729"/>
      <c r="BD24" s="729"/>
      <c r="BE24" s="729"/>
      <c r="BF24" s="724"/>
      <c r="BG24" s="629" t="s">
        <v>128</v>
      </c>
      <c r="BH24" s="630"/>
      <c r="BI24" s="630"/>
      <c r="BJ24" s="630"/>
      <c r="BK24" s="630"/>
      <c r="BL24" s="630"/>
      <c r="BM24" s="630"/>
      <c r="BN24" s="631"/>
      <c r="BO24" s="656" t="s">
        <v>128</v>
      </c>
      <c r="BP24" s="656"/>
      <c r="BQ24" s="656"/>
      <c r="BR24" s="656"/>
      <c r="BS24" s="657" t="s">
        <v>128</v>
      </c>
      <c r="BT24" s="657"/>
      <c r="BU24" s="657"/>
      <c r="BV24" s="657"/>
      <c r="BW24" s="657"/>
      <c r="BX24" s="657"/>
      <c r="BY24" s="657"/>
      <c r="BZ24" s="657"/>
      <c r="CA24" s="657"/>
      <c r="CB24" s="715"/>
      <c r="CD24" s="685" t="s">
        <v>290</v>
      </c>
      <c r="CE24" s="686"/>
      <c r="CF24" s="686"/>
      <c r="CG24" s="686"/>
      <c r="CH24" s="686"/>
      <c r="CI24" s="686"/>
      <c r="CJ24" s="686"/>
      <c r="CK24" s="686"/>
      <c r="CL24" s="686"/>
      <c r="CM24" s="686"/>
      <c r="CN24" s="686"/>
      <c r="CO24" s="686"/>
      <c r="CP24" s="686"/>
      <c r="CQ24" s="687"/>
      <c r="CR24" s="682">
        <v>10321437</v>
      </c>
      <c r="CS24" s="683"/>
      <c r="CT24" s="683"/>
      <c r="CU24" s="683"/>
      <c r="CV24" s="683"/>
      <c r="CW24" s="683"/>
      <c r="CX24" s="683"/>
      <c r="CY24" s="726"/>
      <c r="CZ24" s="727">
        <v>43.4</v>
      </c>
      <c r="DA24" s="702"/>
      <c r="DB24" s="702"/>
      <c r="DC24" s="730"/>
      <c r="DD24" s="725">
        <v>5855155</v>
      </c>
      <c r="DE24" s="683"/>
      <c r="DF24" s="683"/>
      <c r="DG24" s="683"/>
      <c r="DH24" s="683"/>
      <c r="DI24" s="683"/>
      <c r="DJ24" s="683"/>
      <c r="DK24" s="726"/>
      <c r="DL24" s="725">
        <v>5815514</v>
      </c>
      <c r="DM24" s="683"/>
      <c r="DN24" s="683"/>
      <c r="DO24" s="683"/>
      <c r="DP24" s="683"/>
      <c r="DQ24" s="683"/>
      <c r="DR24" s="683"/>
      <c r="DS24" s="683"/>
      <c r="DT24" s="683"/>
      <c r="DU24" s="683"/>
      <c r="DV24" s="726"/>
      <c r="DW24" s="727">
        <v>44</v>
      </c>
      <c r="DX24" s="702"/>
      <c r="DY24" s="702"/>
      <c r="DZ24" s="702"/>
      <c r="EA24" s="702"/>
      <c r="EB24" s="702"/>
      <c r="EC24" s="728"/>
    </row>
    <row r="25" spans="2:133" ht="11.25" customHeight="1" x14ac:dyDescent="0.2">
      <c r="B25" s="626" t="s">
        <v>291</v>
      </c>
      <c r="C25" s="627"/>
      <c r="D25" s="627"/>
      <c r="E25" s="627"/>
      <c r="F25" s="627"/>
      <c r="G25" s="627"/>
      <c r="H25" s="627"/>
      <c r="I25" s="627"/>
      <c r="J25" s="627"/>
      <c r="K25" s="627"/>
      <c r="L25" s="627"/>
      <c r="M25" s="627"/>
      <c r="N25" s="627"/>
      <c r="O25" s="627"/>
      <c r="P25" s="627"/>
      <c r="Q25" s="628"/>
      <c r="R25" s="629">
        <v>336364</v>
      </c>
      <c r="S25" s="630"/>
      <c r="T25" s="630"/>
      <c r="U25" s="630"/>
      <c r="V25" s="630"/>
      <c r="W25" s="630"/>
      <c r="X25" s="630"/>
      <c r="Y25" s="631"/>
      <c r="Z25" s="656">
        <v>1.3</v>
      </c>
      <c r="AA25" s="656"/>
      <c r="AB25" s="656"/>
      <c r="AC25" s="656"/>
      <c r="AD25" s="657" t="s">
        <v>128</v>
      </c>
      <c r="AE25" s="657"/>
      <c r="AF25" s="657"/>
      <c r="AG25" s="657"/>
      <c r="AH25" s="657"/>
      <c r="AI25" s="657"/>
      <c r="AJ25" s="657"/>
      <c r="AK25" s="657"/>
      <c r="AL25" s="632" t="s">
        <v>128</v>
      </c>
      <c r="AM25" s="633"/>
      <c r="AN25" s="633"/>
      <c r="AO25" s="658"/>
      <c r="AP25" s="722" t="s">
        <v>292</v>
      </c>
      <c r="AQ25" s="729"/>
      <c r="AR25" s="729"/>
      <c r="AS25" s="729"/>
      <c r="AT25" s="729"/>
      <c r="AU25" s="729"/>
      <c r="AV25" s="729"/>
      <c r="AW25" s="729"/>
      <c r="AX25" s="729"/>
      <c r="AY25" s="729"/>
      <c r="AZ25" s="729"/>
      <c r="BA25" s="729"/>
      <c r="BB25" s="729"/>
      <c r="BC25" s="729"/>
      <c r="BD25" s="729"/>
      <c r="BE25" s="729"/>
      <c r="BF25" s="724"/>
      <c r="BG25" s="629" t="s">
        <v>128</v>
      </c>
      <c r="BH25" s="630"/>
      <c r="BI25" s="630"/>
      <c r="BJ25" s="630"/>
      <c r="BK25" s="630"/>
      <c r="BL25" s="630"/>
      <c r="BM25" s="630"/>
      <c r="BN25" s="631"/>
      <c r="BO25" s="656" t="s">
        <v>128</v>
      </c>
      <c r="BP25" s="656"/>
      <c r="BQ25" s="656"/>
      <c r="BR25" s="656"/>
      <c r="BS25" s="657" t="s">
        <v>128</v>
      </c>
      <c r="BT25" s="657"/>
      <c r="BU25" s="657"/>
      <c r="BV25" s="657"/>
      <c r="BW25" s="657"/>
      <c r="BX25" s="657"/>
      <c r="BY25" s="657"/>
      <c r="BZ25" s="657"/>
      <c r="CA25" s="657"/>
      <c r="CB25" s="715"/>
      <c r="CD25" s="666" t="s">
        <v>293</v>
      </c>
      <c r="CE25" s="667"/>
      <c r="CF25" s="667"/>
      <c r="CG25" s="667"/>
      <c r="CH25" s="667"/>
      <c r="CI25" s="667"/>
      <c r="CJ25" s="667"/>
      <c r="CK25" s="667"/>
      <c r="CL25" s="667"/>
      <c r="CM25" s="667"/>
      <c r="CN25" s="667"/>
      <c r="CO25" s="667"/>
      <c r="CP25" s="667"/>
      <c r="CQ25" s="668"/>
      <c r="CR25" s="629">
        <v>3214630</v>
      </c>
      <c r="CS25" s="640"/>
      <c r="CT25" s="640"/>
      <c r="CU25" s="640"/>
      <c r="CV25" s="640"/>
      <c r="CW25" s="640"/>
      <c r="CX25" s="640"/>
      <c r="CY25" s="641"/>
      <c r="CZ25" s="632">
        <v>13.5</v>
      </c>
      <c r="DA25" s="642"/>
      <c r="DB25" s="642"/>
      <c r="DC25" s="643"/>
      <c r="DD25" s="635">
        <v>3059097</v>
      </c>
      <c r="DE25" s="640"/>
      <c r="DF25" s="640"/>
      <c r="DG25" s="640"/>
      <c r="DH25" s="640"/>
      <c r="DI25" s="640"/>
      <c r="DJ25" s="640"/>
      <c r="DK25" s="641"/>
      <c r="DL25" s="635">
        <v>3019466</v>
      </c>
      <c r="DM25" s="640"/>
      <c r="DN25" s="640"/>
      <c r="DO25" s="640"/>
      <c r="DP25" s="640"/>
      <c r="DQ25" s="640"/>
      <c r="DR25" s="640"/>
      <c r="DS25" s="640"/>
      <c r="DT25" s="640"/>
      <c r="DU25" s="640"/>
      <c r="DV25" s="641"/>
      <c r="DW25" s="632">
        <v>22.8</v>
      </c>
      <c r="DX25" s="642"/>
      <c r="DY25" s="642"/>
      <c r="DZ25" s="642"/>
      <c r="EA25" s="642"/>
      <c r="EB25" s="642"/>
      <c r="EC25" s="669"/>
    </row>
    <row r="26" spans="2:133" ht="11.25" customHeight="1" x14ac:dyDescent="0.2">
      <c r="B26" s="626" t="s">
        <v>294</v>
      </c>
      <c r="C26" s="627"/>
      <c r="D26" s="627"/>
      <c r="E26" s="627"/>
      <c r="F26" s="627"/>
      <c r="G26" s="627"/>
      <c r="H26" s="627"/>
      <c r="I26" s="627"/>
      <c r="J26" s="627"/>
      <c r="K26" s="627"/>
      <c r="L26" s="627"/>
      <c r="M26" s="627"/>
      <c r="N26" s="627"/>
      <c r="O26" s="627"/>
      <c r="P26" s="627"/>
      <c r="Q26" s="628"/>
      <c r="R26" s="629">
        <v>31</v>
      </c>
      <c r="S26" s="630"/>
      <c r="T26" s="630"/>
      <c r="U26" s="630"/>
      <c r="V26" s="630"/>
      <c r="W26" s="630"/>
      <c r="X26" s="630"/>
      <c r="Y26" s="631"/>
      <c r="Z26" s="656">
        <v>0</v>
      </c>
      <c r="AA26" s="656"/>
      <c r="AB26" s="656"/>
      <c r="AC26" s="656"/>
      <c r="AD26" s="657" t="s">
        <v>128</v>
      </c>
      <c r="AE26" s="657"/>
      <c r="AF26" s="657"/>
      <c r="AG26" s="657"/>
      <c r="AH26" s="657"/>
      <c r="AI26" s="657"/>
      <c r="AJ26" s="657"/>
      <c r="AK26" s="657"/>
      <c r="AL26" s="632" t="s">
        <v>128</v>
      </c>
      <c r="AM26" s="633"/>
      <c r="AN26" s="633"/>
      <c r="AO26" s="658"/>
      <c r="AP26" s="722" t="s">
        <v>295</v>
      </c>
      <c r="AQ26" s="723"/>
      <c r="AR26" s="723"/>
      <c r="AS26" s="723"/>
      <c r="AT26" s="723"/>
      <c r="AU26" s="723"/>
      <c r="AV26" s="723"/>
      <c r="AW26" s="723"/>
      <c r="AX26" s="723"/>
      <c r="AY26" s="723"/>
      <c r="AZ26" s="723"/>
      <c r="BA26" s="723"/>
      <c r="BB26" s="723"/>
      <c r="BC26" s="723"/>
      <c r="BD26" s="723"/>
      <c r="BE26" s="723"/>
      <c r="BF26" s="724"/>
      <c r="BG26" s="629" t="s">
        <v>128</v>
      </c>
      <c r="BH26" s="630"/>
      <c r="BI26" s="630"/>
      <c r="BJ26" s="630"/>
      <c r="BK26" s="630"/>
      <c r="BL26" s="630"/>
      <c r="BM26" s="630"/>
      <c r="BN26" s="631"/>
      <c r="BO26" s="656" t="s">
        <v>128</v>
      </c>
      <c r="BP26" s="656"/>
      <c r="BQ26" s="656"/>
      <c r="BR26" s="656"/>
      <c r="BS26" s="657" t="s">
        <v>128</v>
      </c>
      <c r="BT26" s="657"/>
      <c r="BU26" s="657"/>
      <c r="BV26" s="657"/>
      <c r="BW26" s="657"/>
      <c r="BX26" s="657"/>
      <c r="BY26" s="657"/>
      <c r="BZ26" s="657"/>
      <c r="CA26" s="657"/>
      <c r="CB26" s="715"/>
      <c r="CD26" s="666" t="s">
        <v>296</v>
      </c>
      <c r="CE26" s="667"/>
      <c r="CF26" s="667"/>
      <c r="CG26" s="667"/>
      <c r="CH26" s="667"/>
      <c r="CI26" s="667"/>
      <c r="CJ26" s="667"/>
      <c r="CK26" s="667"/>
      <c r="CL26" s="667"/>
      <c r="CM26" s="667"/>
      <c r="CN26" s="667"/>
      <c r="CO26" s="667"/>
      <c r="CP26" s="667"/>
      <c r="CQ26" s="668"/>
      <c r="CR26" s="629">
        <v>1905520</v>
      </c>
      <c r="CS26" s="630"/>
      <c r="CT26" s="630"/>
      <c r="CU26" s="630"/>
      <c r="CV26" s="630"/>
      <c r="CW26" s="630"/>
      <c r="CX26" s="630"/>
      <c r="CY26" s="631"/>
      <c r="CZ26" s="632">
        <v>8</v>
      </c>
      <c r="DA26" s="642"/>
      <c r="DB26" s="642"/>
      <c r="DC26" s="643"/>
      <c r="DD26" s="635">
        <v>1780506</v>
      </c>
      <c r="DE26" s="630"/>
      <c r="DF26" s="630"/>
      <c r="DG26" s="630"/>
      <c r="DH26" s="630"/>
      <c r="DI26" s="630"/>
      <c r="DJ26" s="630"/>
      <c r="DK26" s="631"/>
      <c r="DL26" s="635" t="s">
        <v>128</v>
      </c>
      <c r="DM26" s="630"/>
      <c r="DN26" s="630"/>
      <c r="DO26" s="630"/>
      <c r="DP26" s="630"/>
      <c r="DQ26" s="630"/>
      <c r="DR26" s="630"/>
      <c r="DS26" s="630"/>
      <c r="DT26" s="630"/>
      <c r="DU26" s="630"/>
      <c r="DV26" s="631"/>
      <c r="DW26" s="632" t="s">
        <v>128</v>
      </c>
      <c r="DX26" s="642"/>
      <c r="DY26" s="642"/>
      <c r="DZ26" s="642"/>
      <c r="EA26" s="642"/>
      <c r="EB26" s="642"/>
      <c r="EC26" s="669"/>
    </row>
    <row r="27" spans="2:133" ht="11.25" customHeight="1" x14ac:dyDescent="0.2">
      <c r="B27" s="626" t="s">
        <v>297</v>
      </c>
      <c r="C27" s="627"/>
      <c r="D27" s="627"/>
      <c r="E27" s="627"/>
      <c r="F27" s="627"/>
      <c r="G27" s="627"/>
      <c r="H27" s="627"/>
      <c r="I27" s="627"/>
      <c r="J27" s="627"/>
      <c r="K27" s="627"/>
      <c r="L27" s="627"/>
      <c r="M27" s="627"/>
      <c r="N27" s="627"/>
      <c r="O27" s="627"/>
      <c r="P27" s="627"/>
      <c r="Q27" s="628"/>
      <c r="R27" s="629">
        <v>12393056</v>
      </c>
      <c r="S27" s="630"/>
      <c r="T27" s="630"/>
      <c r="U27" s="630"/>
      <c r="V27" s="630"/>
      <c r="W27" s="630"/>
      <c r="X27" s="630"/>
      <c r="Y27" s="631"/>
      <c r="Z27" s="656">
        <v>49.1</v>
      </c>
      <c r="AA27" s="656"/>
      <c r="AB27" s="656"/>
      <c r="AC27" s="656"/>
      <c r="AD27" s="657">
        <v>12056661</v>
      </c>
      <c r="AE27" s="657"/>
      <c r="AF27" s="657"/>
      <c r="AG27" s="657"/>
      <c r="AH27" s="657"/>
      <c r="AI27" s="657"/>
      <c r="AJ27" s="657"/>
      <c r="AK27" s="657"/>
      <c r="AL27" s="632">
        <v>97.199996948242188</v>
      </c>
      <c r="AM27" s="633"/>
      <c r="AN27" s="633"/>
      <c r="AO27" s="658"/>
      <c r="AP27" s="626" t="s">
        <v>298</v>
      </c>
      <c r="AQ27" s="627"/>
      <c r="AR27" s="627"/>
      <c r="AS27" s="627"/>
      <c r="AT27" s="627"/>
      <c r="AU27" s="627"/>
      <c r="AV27" s="627"/>
      <c r="AW27" s="627"/>
      <c r="AX27" s="627"/>
      <c r="AY27" s="627"/>
      <c r="AZ27" s="627"/>
      <c r="BA27" s="627"/>
      <c r="BB27" s="627"/>
      <c r="BC27" s="627"/>
      <c r="BD27" s="627"/>
      <c r="BE27" s="627"/>
      <c r="BF27" s="628"/>
      <c r="BG27" s="629">
        <v>6265046</v>
      </c>
      <c r="BH27" s="630"/>
      <c r="BI27" s="630"/>
      <c r="BJ27" s="630"/>
      <c r="BK27" s="630"/>
      <c r="BL27" s="630"/>
      <c r="BM27" s="630"/>
      <c r="BN27" s="631"/>
      <c r="BO27" s="656">
        <v>100</v>
      </c>
      <c r="BP27" s="656"/>
      <c r="BQ27" s="656"/>
      <c r="BR27" s="656"/>
      <c r="BS27" s="657">
        <v>117074</v>
      </c>
      <c r="BT27" s="657"/>
      <c r="BU27" s="657"/>
      <c r="BV27" s="657"/>
      <c r="BW27" s="657"/>
      <c r="BX27" s="657"/>
      <c r="BY27" s="657"/>
      <c r="BZ27" s="657"/>
      <c r="CA27" s="657"/>
      <c r="CB27" s="715"/>
      <c r="CD27" s="666" t="s">
        <v>299</v>
      </c>
      <c r="CE27" s="667"/>
      <c r="CF27" s="667"/>
      <c r="CG27" s="667"/>
      <c r="CH27" s="667"/>
      <c r="CI27" s="667"/>
      <c r="CJ27" s="667"/>
      <c r="CK27" s="667"/>
      <c r="CL27" s="667"/>
      <c r="CM27" s="667"/>
      <c r="CN27" s="667"/>
      <c r="CO27" s="667"/>
      <c r="CP27" s="667"/>
      <c r="CQ27" s="668"/>
      <c r="CR27" s="629">
        <v>5665808</v>
      </c>
      <c r="CS27" s="640"/>
      <c r="CT27" s="640"/>
      <c r="CU27" s="640"/>
      <c r="CV27" s="640"/>
      <c r="CW27" s="640"/>
      <c r="CX27" s="640"/>
      <c r="CY27" s="641"/>
      <c r="CZ27" s="632">
        <v>23.8</v>
      </c>
      <c r="DA27" s="642"/>
      <c r="DB27" s="642"/>
      <c r="DC27" s="643"/>
      <c r="DD27" s="635">
        <v>1358985</v>
      </c>
      <c r="DE27" s="640"/>
      <c r="DF27" s="640"/>
      <c r="DG27" s="640"/>
      <c r="DH27" s="640"/>
      <c r="DI27" s="640"/>
      <c r="DJ27" s="640"/>
      <c r="DK27" s="641"/>
      <c r="DL27" s="635">
        <v>1358975</v>
      </c>
      <c r="DM27" s="640"/>
      <c r="DN27" s="640"/>
      <c r="DO27" s="640"/>
      <c r="DP27" s="640"/>
      <c r="DQ27" s="640"/>
      <c r="DR27" s="640"/>
      <c r="DS27" s="640"/>
      <c r="DT27" s="640"/>
      <c r="DU27" s="640"/>
      <c r="DV27" s="641"/>
      <c r="DW27" s="632">
        <v>10.3</v>
      </c>
      <c r="DX27" s="642"/>
      <c r="DY27" s="642"/>
      <c r="DZ27" s="642"/>
      <c r="EA27" s="642"/>
      <c r="EB27" s="642"/>
      <c r="EC27" s="669"/>
    </row>
    <row r="28" spans="2:133" ht="11.25" customHeight="1" x14ac:dyDescent="0.2">
      <c r="B28" s="626" t="s">
        <v>300</v>
      </c>
      <c r="C28" s="627"/>
      <c r="D28" s="627"/>
      <c r="E28" s="627"/>
      <c r="F28" s="627"/>
      <c r="G28" s="627"/>
      <c r="H28" s="627"/>
      <c r="I28" s="627"/>
      <c r="J28" s="627"/>
      <c r="K28" s="627"/>
      <c r="L28" s="627"/>
      <c r="M28" s="627"/>
      <c r="N28" s="627"/>
      <c r="O28" s="627"/>
      <c r="P28" s="627"/>
      <c r="Q28" s="628"/>
      <c r="R28" s="629">
        <v>7738</v>
      </c>
      <c r="S28" s="630"/>
      <c r="T28" s="630"/>
      <c r="U28" s="630"/>
      <c r="V28" s="630"/>
      <c r="W28" s="630"/>
      <c r="X28" s="630"/>
      <c r="Y28" s="631"/>
      <c r="Z28" s="656">
        <v>0</v>
      </c>
      <c r="AA28" s="656"/>
      <c r="AB28" s="656"/>
      <c r="AC28" s="656"/>
      <c r="AD28" s="657">
        <v>7738</v>
      </c>
      <c r="AE28" s="657"/>
      <c r="AF28" s="657"/>
      <c r="AG28" s="657"/>
      <c r="AH28" s="657"/>
      <c r="AI28" s="657"/>
      <c r="AJ28" s="657"/>
      <c r="AK28" s="657"/>
      <c r="AL28" s="632">
        <v>0.1</v>
      </c>
      <c r="AM28" s="633"/>
      <c r="AN28" s="633"/>
      <c r="AO28" s="658"/>
      <c r="AP28" s="626"/>
      <c r="AQ28" s="627"/>
      <c r="AR28" s="627"/>
      <c r="AS28" s="627"/>
      <c r="AT28" s="627"/>
      <c r="AU28" s="627"/>
      <c r="AV28" s="627"/>
      <c r="AW28" s="627"/>
      <c r="AX28" s="627"/>
      <c r="AY28" s="627"/>
      <c r="AZ28" s="627"/>
      <c r="BA28" s="627"/>
      <c r="BB28" s="627"/>
      <c r="BC28" s="627"/>
      <c r="BD28" s="627"/>
      <c r="BE28" s="627"/>
      <c r="BF28" s="628"/>
      <c r="BG28" s="629"/>
      <c r="BH28" s="630"/>
      <c r="BI28" s="630"/>
      <c r="BJ28" s="630"/>
      <c r="BK28" s="630"/>
      <c r="BL28" s="630"/>
      <c r="BM28" s="630"/>
      <c r="BN28" s="631"/>
      <c r="BO28" s="656"/>
      <c r="BP28" s="656"/>
      <c r="BQ28" s="656"/>
      <c r="BR28" s="656"/>
      <c r="BS28" s="635"/>
      <c r="BT28" s="630"/>
      <c r="BU28" s="630"/>
      <c r="BV28" s="630"/>
      <c r="BW28" s="630"/>
      <c r="BX28" s="630"/>
      <c r="BY28" s="630"/>
      <c r="BZ28" s="630"/>
      <c r="CA28" s="630"/>
      <c r="CB28" s="674"/>
      <c r="CD28" s="666" t="s">
        <v>301</v>
      </c>
      <c r="CE28" s="667"/>
      <c r="CF28" s="667"/>
      <c r="CG28" s="667"/>
      <c r="CH28" s="667"/>
      <c r="CI28" s="667"/>
      <c r="CJ28" s="667"/>
      <c r="CK28" s="667"/>
      <c r="CL28" s="667"/>
      <c r="CM28" s="667"/>
      <c r="CN28" s="667"/>
      <c r="CO28" s="667"/>
      <c r="CP28" s="667"/>
      <c r="CQ28" s="668"/>
      <c r="CR28" s="629">
        <v>1440999</v>
      </c>
      <c r="CS28" s="630"/>
      <c r="CT28" s="630"/>
      <c r="CU28" s="630"/>
      <c r="CV28" s="630"/>
      <c r="CW28" s="630"/>
      <c r="CX28" s="630"/>
      <c r="CY28" s="631"/>
      <c r="CZ28" s="632">
        <v>6.1</v>
      </c>
      <c r="DA28" s="642"/>
      <c r="DB28" s="642"/>
      <c r="DC28" s="643"/>
      <c r="DD28" s="635">
        <v>1437073</v>
      </c>
      <c r="DE28" s="630"/>
      <c r="DF28" s="630"/>
      <c r="DG28" s="630"/>
      <c r="DH28" s="630"/>
      <c r="DI28" s="630"/>
      <c r="DJ28" s="630"/>
      <c r="DK28" s="631"/>
      <c r="DL28" s="635">
        <v>1437073</v>
      </c>
      <c r="DM28" s="630"/>
      <c r="DN28" s="630"/>
      <c r="DO28" s="630"/>
      <c r="DP28" s="630"/>
      <c r="DQ28" s="630"/>
      <c r="DR28" s="630"/>
      <c r="DS28" s="630"/>
      <c r="DT28" s="630"/>
      <c r="DU28" s="630"/>
      <c r="DV28" s="631"/>
      <c r="DW28" s="632">
        <v>10.9</v>
      </c>
      <c r="DX28" s="642"/>
      <c r="DY28" s="642"/>
      <c r="DZ28" s="642"/>
      <c r="EA28" s="642"/>
      <c r="EB28" s="642"/>
      <c r="EC28" s="669"/>
    </row>
    <row r="29" spans="2:133" ht="11.25" customHeight="1" x14ac:dyDescent="0.2">
      <c r="B29" s="626" t="s">
        <v>302</v>
      </c>
      <c r="C29" s="627"/>
      <c r="D29" s="627"/>
      <c r="E29" s="627"/>
      <c r="F29" s="627"/>
      <c r="G29" s="627"/>
      <c r="H29" s="627"/>
      <c r="I29" s="627"/>
      <c r="J29" s="627"/>
      <c r="K29" s="627"/>
      <c r="L29" s="627"/>
      <c r="M29" s="627"/>
      <c r="N29" s="627"/>
      <c r="O29" s="627"/>
      <c r="P29" s="627"/>
      <c r="Q29" s="628"/>
      <c r="R29" s="629">
        <v>90927</v>
      </c>
      <c r="S29" s="630"/>
      <c r="T29" s="630"/>
      <c r="U29" s="630"/>
      <c r="V29" s="630"/>
      <c r="W29" s="630"/>
      <c r="X29" s="630"/>
      <c r="Y29" s="631"/>
      <c r="Z29" s="656">
        <v>0.4</v>
      </c>
      <c r="AA29" s="656"/>
      <c r="AB29" s="656"/>
      <c r="AC29" s="656"/>
      <c r="AD29" s="657" t="s">
        <v>128</v>
      </c>
      <c r="AE29" s="657"/>
      <c r="AF29" s="657"/>
      <c r="AG29" s="657"/>
      <c r="AH29" s="657"/>
      <c r="AI29" s="657"/>
      <c r="AJ29" s="657"/>
      <c r="AK29" s="657"/>
      <c r="AL29" s="632" t="s">
        <v>128</v>
      </c>
      <c r="AM29" s="633"/>
      <c r="AN29" s="633"/>
      <c r="AO29" s="658"/>
      <c r="AP29" s="606"/>
      <c r="AQ29" s="607"/>
      <c r="AR29" s="607"/>
      <c r="AS29" s="607"/>
      <c r="AT29" s="607"/>
      <c r="AU29" s="607"/>
      <c r="AV29" s="607"/>
      <c r="AW29" s="607"/>
      <c r="AX29" s="607"/>
      <c r="AY29" s="607"/>
      <c r="AZ29" s="607"/>
      <c r="BA29" s="607"/>
      <c r="BB29" s="607"/>
      <c r="BC29" s="607"/>
      <c r="BD29" s="607"/>
      <c r="BE29" s="607"/>
      <c r="BF29" s="608"/>
      <c r="BG29" s="629"/>
      <c r="BH29" s="630"/>
      <c r="BI29" s="630"/>
      <c r="BJ29" s="630"/>
      <c r="BK29" s="630"/>
      <c r="BL29" s="630"/>
      <c r="BM29" s="630"/>
      <c r="BN29" s="631"/>
      <c r="BO29" s="656"/>
      <c r="BP29" s="656"/>
      <c r="BQ29" s="656"/>
      <c r="BR29" s="656"/>
      <c r="BS29" s="657"/>
      <c r="BT29" s="657"/>
      <c r="BU29" s="657"/>
      <c r="BV29" s="657"/>
      <c r="BW29" s="657"/>
      <c r="BX29" s="657"/>
      <c r="BY29" s="657"/>
      <c r="BZ29" s="657"/>
      <c r="CA29" s="657"/>
      <c r="CB29" s="715"/>
      <c r="CD29" s="716" t="s">
        <v>303</v>
      </c>
      <c r="CE29" s="717"/>
      <c r="CF29" s="666" t="s">
        <v>70</v>
      </c>
      <c r="CG29" s="667"/>
      <c r="CH29" s="667"/>
      <c r="CI29" s="667"/>
      <c r="CJ29" s="667"/>
      <c r="CK29" s="667"/>
      <c r="CL29" s="667"/>
      <c r="CM29" s="667"/>
      <c r="CN29" s="667"/>
      <c r="CO29" s="667"/>
      <c r="CP29" s="667"/>
      <c r="CQ29" s="668"/>
      <c r="CR29" s="629">
        <v>1440999</v>
      </c>
      <c r="CS29" s="640"/>
      <c r="CT29" s="640"/>
      <c r="CU29" s="640"/>
      <c r="CV29" s="640"/>
      <c r="CW29" s="640"/>
      <c r="CX29" s="640"/>
      <c r="CY29" s="641"/>
      <c r="CZ29" s="632">
        <v>6.1</v>
      </c>
      <c r="DA29" s="642"/>
      <c r="DB29" s="642"/>
      <c r="DC29" s="643"/>
      <c r="DD29" s="635">
        <v>1437073</v>
      </c>
      <c r="DE29" s="640"/>
      <c r="DF29" s="640"/>
      <c r="DG29" s="640"/>
      <c r="DH29" s="640"/>
      <c r="DI29" s="640"/>
      <c r="DJ29" s="640"/>
      <c r="DK29" s="641"/>
      <c r="DL29" s="635">
        <v>1437073</v>
      </c>
      <c r="DM29" s="640"/>
      <c r="DN29" s="640"/>
      <c r="DO29" s="640"/>
      <c r="DP29" s="640"/>
      <c r="DQ29" s="640"/>
      <c r="DR29" s="640"/>
      <c r="DS29" s="640"/>
      <c r="DT29" s="640"/>
      <c r="DU29" s="640"/>
      <c r="DV29" s="641"/>
      <c r="DW29" s="632">
        <v>10.9</v>
      </c>
      <c r="DX29" s="642"/>
      <c r="DY29" s="642"/>
      <c r="DZ29" s="642"/>
      <c r="EA29" s="642"/>
      <c r="EB29" s="642"/>
      <c r="EC29" s="669"/>
    </row>
    <row r="30" spans="2:133" ht="11.25" customHeight="1" x14ac:dyDescent="0.2">
      <c r="B30" s="626" t="s">
        <v>304</v>
      </c>
      <c r="C30" s="627"/>
      <c r="D30" s="627"/>
      <c r="E30" s="627"/>
      <c r="F30" s="627"/>
      <c r="G30" s="627"/>
      <c r="H30" s="627"/>
      <c r="I30" s="627"/>
      <c r="J30" s="627"/>
      <c r="K30" s="627"/>
      <c r="L30" s="627"/>
      <c r="M30" s="627"/>
      <c r="N30" s="627"/>
      <c r="O30" s="627"/>
      <c r="P30" s="627"/>
      <c r="Q30" s="628"/>
      <c r="R30" s="629">
        <v>138889</v>
      </c>
      <c r="S30" s="630"/>
      <c r="T30" s="630"/>
      <c r="U30" s="630"/>
      <c r="V30" s="630"/>
      <c r="W30" s="630"/>
      <c r="X30" s="630"/>
      <c r="Y30" s="631"/>
      <c r="Z30" s="656">
        <v>0.5</v>
      </c>
      <c r="AA30" s="656"/>
      <c r="AB30" s="656"/>
      <c r="AC30" s="656"/>
      <c r="AD30" s="657">
        <v>12444</v>
      </c>
      <c r="AE30" s="657"/>
      <c r="AF30" s="657"/>
      <c r="AG30" s="657"/>
      <c r="AH30" s="657"/>
      <c r="AI30" s="657"/>
      <c r="AJ30" s="657"/>
      <c r="AK30" s="657"/>
      <c r="AL30" s="632">
        <v>0.1</v>
      </c>
      <c r="AM30" s="633"/>
      <c r="AN30" s="633"/>
      <c r="AO30" s="658"/>
      <c r="AP30" s="688" t="s">
        <v>222</v>
      </c>
      <c r="AQ30" s="689"/>
      <c r="AR30" s="689"/>
      <c r="AS30" s="689"/>
      <c r="AT30" s="689"/>
      <c r="AU30" s="689"/>
      <c r="AV30" s="689"/>
      <c r="AW30" s="689"/>
      <c r="AX30" s="689"/>
      <c r="AY30" s="689"/>
      <c r="AZ30" s="689"/>
      <c r="BA30" s="689"/>
      <c r="BB30" s="689"/>
      <c r="BC30" s="689"/>
      <c r="BD30" s="689"/>
      <c r="BE30" s="689"/>
      <c r="BF30" s="690"/>
      <c r="BG30" s="688" t="s">
        <v>305</v>
      </c>
      <c r="BH30" s="713"/>
      <c r="BI30" s="713"/>
      <c r="BJ30" s="713"/>
      <c r="BK30" s="713"/>
      <c r="BL30" s="713"/>
      <c r="BM30" s="713"/>
      <c r="BN30" s="713"/>
      <c r="BO30" s="713"/>
      <c r="BP30" s="713"/>
      <c r="BQ30" s="714"/>
      <c r="BR30" s="688" t="s">
        <v>306</v>
      </c>
      <c r="BS30" s="713"/>
      <c r="BT30" s="713"/>
      <c r="BU30" s="713"/>
      <c r="BV30" s="713"/>
      <c r="BW30" s="713"/>
      <c r="BX30" s="713"/>
      <c r="BY30" s="713"/>
      <c r="BZ30" s="713"/>
      <c r="CA30" s="713"/>
      <c r="CB30" s="714"/>
      <c r="CD30" s="718"/>
      <c r="CE30" s="719"/>
      <c r="CF30" s="666" t="s">
        <v>307</v>
      </c>
      <c r="CG30" s="667"/>
      <c r="CH30" s="667"/>
      <c r="CI30" s="667"/>
      <c r="CJ30" s="667"/>
      <c r="CK30" s="667"/>
      <c r="CL30" s="667"/>
      <c r="CM30" s="667"/>
      <c r="CN30" s="667"/>
      <c r="CO30" s="667"/>
      <c r="CP30" s="667"/>
      <c r="CQ30" s="668"/>
      <c r="CR30" s="629">
        <v>1399577</v>
      </c>
      <c r="CS30" s="630"/>
      <c r="CT30" s="630"/>
      <c r="CU30" s="630"/>
      <c r="CV30" s="630"/>
      <c r="CW30" s="630"/>
      <c r="CX30" s="630"/>
      <c r="CY30" s="631"/>
      <c r="CZ30" s="632">
        <v>5.9</v>
      </c>
      <c r="DA30" s="642"/>
      <c r="DB30" s="642"/>
      <c r="DC30" s="643"/>
      <c r="DD30" s="635">
        <v>1395830</v>
      </c>
      <c r="DE30" s="630"/>
      <c r="DF30" s="630"/>
      <c r="DG30" s="630"/>
      <c r="DH30" s="630"/>
      <c r="DI30" s="630"/>
      <c r="DJ30" s="630"/>
      <c r="DK30" s="631"/>
      <c r="DL30" s="635">
        <v>1395830</v>
      </c>
      <c r="DM30" s="630"/>
      <c r="DN30" s="630"/>
      <c r="DO30" s="630"/>
      <c r="DP30" s="630"/>
      <c r="DQ30" s="630"/>
      <c r="DR30" s="630"/>
      <c r="DS30" s="630"/>
      <c r="DT30" s="630"/>
      <c r="DU30" s="630"/>
      <c r="DV30" s="631"/>
      <c r="DW30" s="632">
        <v>10.6</v>
      </c>
      <c r="DX30" s="642"/>
      <c r="DY30" s="642"/>
      <c r="DZ30" s="642"/>
      <c r="EA30" s="642"/>
      <c r="EB30" s="642"/>
      <c r="EC30" s="669"/>
    </row>
    <row r="31" spans="2:133" ht="11.25" customHeight="1" x14ac:dyDescent="0.2">
      <c r="B31" s="626" t="s">
        <v>308</v>
      </c>
      <c r="C31" s="627"/>
      <c r="D31" s="627"/>
      <c r="E31" s="627"/>
      <c r="F31" s="627"/>
      <c r="G31" s="627"/>
      <c r="H31" s="627"/>
      <c r="I31" s="627"/>
      <c r="J31" s="627"/>
      <c r="K31" s="627"/>
      <c r="L31" s="627"/>
      <c r="M31" s="627"/>
      <c r="N31" s="627"/>
      <c r="O31" s="627"/>
      <c r="P31" s="627"/>
      <c r="Q31" s="628"/>
      <c r="R31" s="629">
        <v>26029</v>
      </c>
      <c r="S31" s="630"/>
      <c r="T31" s="630"/>
      <c r="U31" s="630"/>
      <c r="V31" s="630"/>
      <c r="W31" s="630"/>
      <c r="X31" s="630"/>
      <c r="Y31" s="631"/>
      <c r="Z31" s="656">
        <v>0.1</v>
      </c>
      <c r="AA31" s="656"/>
      <c r="AB31" s="656"/>
      <c r="AC31" s="656"/>
      <c r="AD31" s="657" t="s">
        <v>128</v>
      </c>
      <c r="AE31" s="657"/>
      <c r="AF31" s="657"/>
      <c r="AG31" s="657"/>
      <c r="AH31" s="657"/>
      <c r="AI31" s="657"/>
      <c r="AJ31" s="657"/>
      <c r="AK31" s="657"/>
      <c r="AL31" s="632" t="s">
        <v>128</v>
      </c>
      <c r="AM31" s="633"/>
      <c r="AN31" s="633"/>
      <c r="AO31" s="658"/>
      <c r="AP31" s="704" t="s">
        <v>309</v>
      </c>
      <c r="AQ31" s="705"/>
      <c r="AR31" s="705"/>
      <c r="AS31" s="705"/>
      <c r="AT31" s="710" t="s">
        <v>310</v>
      </c>
      <c r="AU31" s="361"/>
      <c r="AV31" s="361"/>
      <c r="AW31" s="361"/>
      <c r="AX31" s="697" t="s">
        <v>188</v>
      </c>
      <c r="AY31" s="698"/>
      <c r="AZ31" s="698"/>
      <c r="BA31" s="698"/>
      <c r="BB31" s="698"/>
      <c r="BC31" s="698"/>
      <c r="BD31" s="698"/>
      <c r="BE31" s="698"/>
      <c r="BF31" s="699"/>
      <c r="BG31" s="700">
        <v>99.2</v>
      </c>
      <c r="BH31" s="701"/>
      <c r="BI31" s="701"/>
      <c r="BJ31" s="701"/>
      <c r="BK31" s="701"/>
      <c r="BL31" s="701"/>
      <c r="BM31" s="702">
        <v>97.4</v>
      </c>
      <c r="BN31" s="701"/>
      <c r="BO31" s="701"/>
      <c r="BP31" s="701"/>
      <c r="BQ31" s="703"/>
      <c r="BR31" s="700">
        <v>99.2</v>
      </c>
      <c r="BS31" s="701"/>
      <c r="BT31" s="701"/>
      <c r="BU31" s="701"/>
      <c r="BV31" s="701"/>
      <c r="BW31" s="701"/>
      <c r="BX31" s="702">
        <v>97.3</v>
      </c>
      <c r="BY31" s="701"/>
      <c r="BZ31" s="701"/>
      <c r="CA31" s="701"/>
      <c r="CB31" s="703"/>
      <c r="CD31" s="718"/>
      <c r="CE31" s="719"/>
      <c r="CF31" s="666" t="s">
        <v>311</v>
      </c>
      <c r="CG31" s="667"/>
      <c r="CH31" s="667"/>
      <c r="CI31" s="667"/>
      <c r="CJ31" s="667"/>
      <c r="CK31" s="667"/>
      <c r="CL31" s="667"/>
      <c r="CM31" s="667"/>
      <c r="CN31" s="667"/>
      <c r="CO31" s="667"/>
      <c r="CP31" s="667"/>
      <c r="CQ31" s="668"/>
      <c r="CR31" s="629">
        <v>41422</v>
      </c>
      <c r="CS31" s="640"/>
      <c r="CT31" s="640"/>
      <c r="CU31" s="640"/>
      <c r="CV31" s="640"/>
      <c r="CW31" s="640"/>
      <c r="CX31" s="640"/>
      <c r="CY31" s="641"/>
      <c r="CZ31" s="632">
        <v>0.2</v>
      </c>
      <c r="DA31" s="642"/>
      <c r="DB31" s="642"/>
      <c r="DC31" s="643"/>
      <c r="DD31" s="635">
        <v>41243</v>
      </c>
      <c r="DE31" s="640"/>
      <c r="DF31" s="640"/>
      <c r="DG31" s="640"/>
      <c r="DH31" s="640"/>
      <c r="DI31" s="640"/>
      <c r="DJ31" s="640"/>
      <c r="DK31" s="641"/>
      <c r="DL31" s="635">
        <v>41243</v>
      </c>
      <c r="DM31" s="640"/>
      <c r="DN31" s="640"/>
      <c r="DO31" s="640"/>
      <c r="DP31" s="640"/>
      <c r="DQ31" s="640"/>
      <c r="DR31" s="640"/>
      <c r="DS31" s="640"/>
      <c r="DT31" s="640"/>
      <c r="DU31" s="640"/>
      <c r="DV31" s="641"/>
      <c r="DW31" s="632">
        <v>0.3</v>
      </c>
      <c r="DX31" s="642"/>
      <c r="DY31" s="642"/>
      <c r="DZ31" s="642"/>
      <c r="EA31" s="642"/>
      <c r="EB31" s="642"/>
      <c r="EC31" s="669"/>
    </row>
    <row r="32" spans="2:133" ht="11.25" customHeight="1" x14ac:dyDescent="0.2">
      <c r="B32" s="626" t="s">
        <v>312</v>
      </c>
      <c r="C32" s="627"/>
      <c r="D32" s="627"/>
      <c r="E32" s="627"/>
      <c r="F32" s="627"/>
      <c r="G32" s="627"/>
      <c r="H32" s="627"/>
      <c r="I32" s="627"/>
      <c r="J32" s="627"/>
      <c r="K32" s="627"/>
      <c r="L32" s="627"/>
      <c r="M32" s="627"/>
      <c r="N32" s="627"/>
      <c r="O32" s="627"/>
      <c r="P32" s="627"/>
      <c r="Q32" s="628"/>
      <c r="R32" s="629">
        <v>5230190</v>
      </c>
      <c r="S32" s="630"/>
      <c r="T32" s="630"/>
      <c r="U32" s="630"/>
      <c r="V32" s="630"/>
      <c r="W32" s="630"/>
      <c r="X32" s="630"/>
      <c r="Y32" s="631"/>
      <c r="Z32" s="656">
        <v>20.7</v>
      </c>
      <c r="AA32" s="656"/>
      <c r="AB32" s="656"/>
      <c r="AC32" s="656"/>
      <c r="AD32" s="657" t="s">
        <v>128</v>
      </c>
      <c r="AE32" s="657"/>
      <c r="AF32" s="657"/>
      <c r="AG32" s="657"/>
      <c r="AH32" s="657"/>
      <c r="AI32" s="657"/>
      <c r="AJ32" s="657"/>
      <c r="AK32" s="657"/>
      <c r="AL32" s="632" t="s">
        <v>128</v>
      </c>
      <c r="AM32" s="633"/>
      <c r="AN32" s="633"/>
      <c r="AO32" s="658"/>
      <c r="AP32" s="706"/>
      <c r="AQ32" s="707"/>
      <c r="AR32" s="707"/>
      <c r="AS32" s="707"/>
      <c r="AT32" s="711"/>
      <c r="AU32" s="362" t="s">
        <v>313</v>
      </c>
      <c r="AV32" s="362"/>
      <c r="AW32" s="362"/>
      <c r="AX32" s="626" t="s">
        <v>314</v>
      </c>
      <c r="AY32" s="627"/>
      <c r="AZ32" s="627"/>
      <c r="BA32" s="627"/>
      <c r="BB32" s="627"/>
      <c r="BC32" s="627"/>
      <c r="BD32" s="627"/>
      <c r="BE32" s="627"/>
      <c r="BF32" s="628"/>
      <c r="BG32" s="695">
        <v>99.1</v>
      </c>
      <c r="BH32" s="640"/>
      <c r="BI32" s="640"/>
      <c r="BJ32" s="640"/>
      <c r="BK32" s="640"/>
      <c r="BL32" s="640"/>
      <c r="BM32" s="633">
        <v>97.3</v>
      </c>
      <c r="BN32" s="696"/>
      <c r="BO32" s="696"/>
      <c r="BP32" s="696"/>
      <c r="BQ32" s="673"/>
      <c r="BR32" s="695">
        <v>99.2</v>
      </c>
      <c r="BS32" s="640"/>
      <c r="BT32" s="640"/>
      <c r="BU32" s="640"/>
      <c r="BV32" s="640"/>
      <c r="BW32" s="640"/>
      <c r="BX32" s="633">
        <v>97.2</v>
      </c>
      <c r="BY32" s="696"/>
      <c r="BZ32" s="696"/>
      <c r="CA32" s="696"/>
      <c r="CB32" s="673"/>
      <c r="CD32" s="720"/>
      <c r="CE32" s="721"/>
      <c r="CF32" s="666" t="s">
        <v>315</v>
      </c>
      <c r="CG32" s="667"/>
      <c r="CH32" s="667"/>
      <c r="CI32" s="667"/>
      <c r="CJ32" s="667"/>
      <c r="CK32" s="667"/>
      <c r="CL32" s="667"/>
      <c r="CM32" s="667"/>
      <c r="CN32" s="667"/>
      <c r="CO32" s="667"/>
      <c r="CP32" s="667"/>
      <c r="CQ32" s="668"/>
      <c r="CR32" s="629" t="s">
        <v>128</v>
      </c>
      <c r="CS32" s="630"/>
      <c r="CT32" s="630"/>
      <c r="CU32" s="630"/>
      <c r="CV32" s="630"/>
      <c r="CW32" s="630"/>
      <c r="CX32" s="630"/>
      <c r="CY32" s="631"/>
      <c r="CZ32" s="632" t="s">
        <v>128</v>
      </c>
      <c r="DA32" s="642"/>
      <c r="DB32" s="642"/>
      <c r="DC32" s="643"/>
      <c r="DD32" s="635" t="s">
        <v>128</v>
      </c>
      <c r="DE32" s="630"/>
      <c r="DF32" s="630"/>
      <c r="DG32" s="630"/>
      <c r="DH32" s="630"/>
      <c r="DI32" s="630"/>
      <c r="DJ32" s="630"/>
      <c r="DK32" s="631"/>
      <c r="DL32" s="635" t="s">
        <v>128</v>
      </c>
      <c r="DM32" s="630"/>
      <c r="DN32" s="630"/>
      <c r="DO32" s="630"/>
      <c r="DP32" s="630"/>
      <c r="DQ32" s="630"/>
      <c r="DR32" s="630"/>
      <c r="DS32" s="630"/>
      <c r="DT32" s="630"/>
      <c r="DU32" s="630"/>
      <c r="DV32" s="631"/>
      <c r="DW32" s="632" t="s">
        <v>128</v>
      </c>
      <c r="DX32" s="642"/>
      <c r="DY32" s="642"/>
      <c r="DZ32" s="642"/>
      <c r="EA32" s="642"/>
      <c r="EB32" s="642"/>
      <c r="EC32" s="669"/>
    </row>
    <row r="33" spans="2:133" ht="11.25" customHeight="1" x14ac:dyDescent="0.2">
      <c r="B33" s="692" t="s">
        <v>316</v>
      </c>
      <c r="C33" s="693"/>
      <c r="D33" s="693"/>
      <c r="E33" s="693"/>
      <c r="F33" s="693"/>
      <c r="G33" s="693"/>
      <c r="H33" s="693"/>
      <c r="I33" s="693"/>
      <c r="J33" s="693"/>
      <c r="K33" s="693"/>
      <c r="L33" s="693"/>
      <c r="M33" s="693"/>
      <c r="N33" s="693"/>
      <c r="O33" s="693"/>
      <c r="P33" s="693"/>
      <c r="Q33" s="694"/>
      <c r="R33" s="629" t="s">
        <v>128</v>
      </c>
      <c r="S33" s="630"/>
      <c r="T33" s="630"/>
      <c r="U33" s="630"/>
      <c r="V33" s="630"/>
      <c r="W33" s="630"/>
      <c r="X33" s="630"/>
      <c r="Y33" s="631"/>
      <c r="Z33" s="656" t="s">
        <v>128</v>
      </c>
      <c r="AA33" s="656"/>
      <c r="AB33" s="656"/>
      <c r="AC33" s="656"/>
      <c r="AD33" s="657" t="s">
        <v>128</v>
      </c>
      <c r="AE33" s="657"/>
      <c r="AF33" s="657"/>
      <c r="AG33" s="657"/>
      <c r="AH33" s="657"/>
      <c r="AI33" s="657"/>
      <c r="AJ33" s="657"/>
      <c r="AK33" s="657"/>
      <c r="AL33" s="632" t="s">
        <v>128</v>
      </c>
      <c r="AM33" s="633"/>
      <c r="AN33" s="633"/>
      <c r="AO33" s="658"/>
      <c r="AP33" s="708"/>
      <c r="AQ33" s="709"/>
      <c r="AR33" s="709"/>
      <c r="AS33" s="709"/>
      <c r="AT33" s="712"/>
      <c r="AU33" s="363"/>
      <c r="AV33" s="363"/>
      <c r="AW33" s="363"/>
      <c r="AX33" s="606" t="s">
        <v>317</v>
      </c>
      <c r="AY33" s="607"/>
      <c r="AZ33" s="607"/>
      <c r="BA33" s="607"/>
      <c r="BB33" s="607"/>
      <c r="BC33" s="607"/>
      <c r="BD33" s="607"/>
      <c r="BE33" s="607"/>
      <c r="BF33" s="608"/>
      <c r="BG33" s="691">
        <v>99.2</v>
      </c>
      <c r="BH33" s="610"/>
      <c r="BI33" s="610"/>
      <c r="BJ33" s="610"/>
      <c r="BK33" s="610"/>
      <c r="BL33" s="610"/>
      <c r="BM33" s="648">
        <v>97.2</v>
      </c>
      <c r="BN33" s="610"/>
      <c r="BO33" s="610"/>
      <c r="BP33" s="610"/>
      <c r="BQ33" s="659"/>
      <c r="BR33" s="691">
        <v>99.1</v>
      </c>
      <c r="BS33" s="610"/>
      <c r="BT33" s="610"/>
      <c r="BU33" s="610"/>
      <c r="BV33" s="610"/>
      <c r="BW33" s="610"/>
      <c r="BX33" s="648">
        <v>97.1</v>
      </c>
      <c r="BY33" s="610"/>
      <c r="BZ33" s="610"/>
      <c r="CA33" s="610"/>
      <c r="CB33" s="659"/>
      <c r="CD33" s="666" t="s">
        <v>318</v>
      </c>
      <c r="CE33" s="667"/>
      <c r="CF33" s="667"/>
      <c r="CG33" s="667"/>
      <c r="CH33" s="667"/>
      <c r="CI33" s="667"/>
      <c r="CJ33" s="667"/>
      <c r="CK33" s="667"/>
      <c r="CL33" s="667"/>
      <c r="CM33" s="667"/>
      <c r="CN33" s="667"/>
      <c r="CO33" s="667"/>
      <c r="CP33" s="667"/>
      <c r="CQ33" s="668"/>
      <c r="CR33" s="629">
        <v>8584726</v>
      </c>
      <c r="CS33" s="640"/>
      <c r="CT33" s="640"/>
      <c r="CU33" s="640"/>
      <c r="CV33" s="640"/>
      <c r="CW33" s="640"/>
      <c r="CX33" s="640"/>
      <c r="CY33" s="641"/>
      <c r="CZ33" s="632">
        <v>36.1</v>
      </c>
      <c r="DA33" s="642"/>
      <c r="DB33" s="642"/>
      <c r="DC33" s="643"/>
      <c r="DD33" s="635">
        <v>7176154</v>
      </c>
      <c r="DE33" s="640"/>
      <c r="DF33" s="640"/>
      <c r="DG33" s="640"/>
      <c r="DH33" s="640"/>
      <c r="DI33" s="640"/>
      <c r="DJ33" s="640"/>
      <c r="DK33" s="641"/>
      <c r="DL33" s="635">
        <v>6303200</v>
      </c>
      <c r="DM33" s="640"/>
      <c r="DN33" s="640"/>
      <c r="DO33" s="640"/>
      <c r="DP33" s="640"/>
      <c r="DQ33" s="640"/>
      <c r="DR33" s="640"/>
      <c r="DS33" s="640"/>
      <c r="DT33" s="640"/>
      <c r="DU33" s="640"/>
      <c r="DV33" s="641"/>
      <c r="DW33" s="632">
        <v>47.7</v>
      </c>
      <c r="DX33" s="642"/>
      <c r="DY33" s="642"/>
      <c r="DZ33" s="642"/>
      <c r="EA33" s="642"/>
      <c r="EB33" s="642"/>
      <c r="EC33" s="669"/>
    </row>
    <row r="34" spans="2:133" ht="11.25" customHeight="1" x14ac:dyDescent="0.2">
      <c r="B34" s="626" t="s">
        <v>319</v>
      </c>
      <c r="C34" s="627"/>
      <c r="D34" s="627"/>
      <c r="E34" s="627"/>
      <c r="F34" s="627"/>
      <c r="G34" s="627"/>
      <c r="H34" s="627"/>
      <c r="I34" s="627"/>
      <c r="J34" s="627"/>
      <c r="K34" s="627"/>
      <c r="L34" s="627"/>
      <c r="M34" s="627"/>
      <c r="N34" s="627"/>
      <c r="O34" s="627"/>
      <c r="P34" s="627"/>
      <c r="Q34" s="628"/>
      <c r="R34" s="629">
        <v>1576465</v>
      </c>
      <c r="S34" s="630"/>
      <c r="T34" s="630"/>
      <c r="U34" s="630"/>
      <c r="V34" s="630"/>
      <c r="W34" s="630"/>
      <c r="X34" s="630"/>
      <c r="Y34" s="631"/>
      <c r="Z34" s="656">
        <v>6.2</v>
      </c>
      <c r="AA34" s="656"/>
      <c r="AB34" s="656"/>
      <c r="AC34" s="656"/>
      <c r="AD34" s="657" t="s">
        <v>128</v>
      </c>
      <c r="AE34" s="657"/>
      <c r="AF34" s="657"/>
      <c r="AG34" s="657"/>
      <c r="AH34" s="657"/>
      <c r="AI34" s="657"/>
      <c r="AJ34" s="657"/>
      <c r="AK34" s="657"/>
      <c r="AL34" s="632" t="s">
        <v>128</v>
      </c>
      <c r="AM34" s="633"/>
      <c r="AN34" s="633"/>
      <c r="AO34" s="658"/>
      <c r="AP34" s="216"/>
      <c r="AQ34" s="217"/>
      <c r="AR34" s="362"/>
      <c r="AS34" s="361"/>
      <c r="AT34" s="361"/>
      <c r="AU34" s="361"/>
      <c r="AV34" s="361"/>
      <c r="AW34" s="361"/>
      <c r="AX34" s="361"/>
      <c r="AY34" s="361"/>
      <c r="AZ34" s="361"/>
      <c r="BA34" s="361"/>
      <c r="BB34" s="361"/>
      <c r="BC34" s="361"/>
      <c r="BD34" s="361"/>
      <c r="BE34" s="361"/>
      <c r="BF34" s="361"/>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66" t="s">
        <v>320</v>
      </c>
      <c r="CE34" s="667"/>
      <c r="CF34" s="667"/>
      <c r="CG34" s="667"/>
      <c r="CH34" s="667"/>
      <c r="CI34" s="667"/>
      <c r="CJ34" s="667"/>
      <c r="CK34" s="667"/>
      <c r="CL34" s="667"/>
      <c r="CM34" s="667"/>
      <c r="CN34" s="667"/>
      <c r="CO34" s="667"/>
      <c r="CP34" s="667"/>
      <c r="CQ34" s="668"/>
      <c r="CR34" s="629">
        <v>3142814</v>
      </c>
      <c r="CS34" s="630"/>
      <c r="CT34" s="630"/>
      <c r="CU34" s="630"/>
      <c r="CV34" s="630"/>
      <c r="CW34" s="630"/>
      <c r="CX34" s="630"/>
      <c r="CY34" s="631"/>
      <c r="CZ34" s="632">
        <v>13.2</v>
      </c>
      <c r="DA34" s="642"/>
      <c r="DB34" s="642"/>
      <c r="DC34" s="643"/>
      <c r="DD34" s="635">
        <v>2466128</v>
      </c>
      <c r="DE34" s="630"/>
      <c r="DF34" s="630"/>
      <c r="DG34" s="630"/>
      <c r="DH34" s="630"/>
      <c r="DI34" s="630"/>
      <c r="DJ34" s="630"/>
      <c r="DK34" s="631"/>
      <c r="DL34" s="635">
        <v>2312777</v>
      </c>
      <c r="DM34" s="630"/>
      <c r="DN34" s="630"/>
      <c r="DO34" s="630"/>
      <c r="DP34" s="630"/>
      <c r="DQ34" s="630"/>
      <c r="DR34" s="630"/>
      <c r="DS34" s="630"/>
      <c r="DT34" s="630"/>
      <c r="DU34" s="630"/>
      <c r="DV34" s="631"/>
      <c r="DW34" s="632">
        <v>17.5</v>
      </c>
      <c r="DX34" s="642"/>
      <c r="DY34" s="642"/>
      <c r="DZ34" s="642"/>
      <c r="EA34" s="642"/>
      <c r="EB34" s="642"/>
      <c r="EC34" s="669"/>
    </row>
    <row r="35" spans="2:133" ht="11.25" customHeight="1" x14ac:dyDescent="0.2">
      <c r="B35" s="626" t="s">
        <v>321</v>
      </c>
      <c r="C35" s="627"/>
      <c r="D35" s="627"/>
      <c r="E35" s="627"/>
      <c r="F35" s="627"/>
      <c r="G35" s="627"/>
      <c r="H35" s="627"/>
      <c r="I35" s="627"/>
      <c r="J35" s="627"/>
      <c r="K35" s="627"/>
      <c r="L35" s="627"/>
      <c r="M35" s="627"/>
      <c r="N35" s="627"/>
      <c r="O35" s="627"/>
      <c r="P35" s="627"/>
      <c r="Q35" s="628"/>
      <c r="R35" s="629">
        <v>340335</v>
      </c>
      <c r="S35" s="630"/>
      <c r="T35" s="630"/>
      <c r="U35" s="630"/>
      <c r="V35" s="630"/>
      <c r="W35" s="630"/>
      <c r="X35" s="630"/>
      <c r="Y35" s="631"/>
      <c r="Z35" s="656">
        <v>1.3</v>
      </c>
      <c r="AA35" s="656"/>
      <c r="AB35" s="656"/>
      <c r="AC35" s="656"/>
      <c r="AD35" s="657">
        <v>315103</v>
      </c>
      <c r="AE35" s="657"/>
      <c r="AF35" s="657"/>
      <c r="AG35" s="657"/>
      <c r="AH35" s="657"/>
      <c r="AI35" s="657"/>
      <c r="AJ35" s="657"/>
      <c r="AK35" s="657"/>
      <c r="AL35" s="632">
        <v>2.5</v>
      </c>
      <c r="AM35" s="633"/>
      <c r="AN35" s="633"/>
      <c r="AO35" s="658"/>
      <c r="AP35" s="218"/>
      <c r="AQ35" s="688" t="s">
        <v>322</v>
      </c>
      <c r="AR35" s="689"/>
      <c r="AS35" s="689"/>
      <c r="AT35" s="689"/>
      <c r="AU35" s="689"/>
      <c r="AV35" s="689"/>
      <c r="AW35" s="689"/>
      <c r="AX35" s="689"/>
      <c r="AY35" s="689"/>
      <c r="AZ35" s="689"/>
      <c r="BA35" s="689"/>
      <c r="BB35" s="689"/>
      <c r="BC35" s="689"/>
      <c r="BD35" s="689"/>
      <c r="BE35" s="689"/>
      <c r="BF35" s="690"/>
      <c r="BG35" s="688" t="s">
        <v>323</v>
      </c>
      <c r="BH35" s="689"/>
      <c r="BI35" s="689"/>
      <c r="BJ35" s="689"/>
      <c r="BK35" s="689"/>
      <c r="BL35" s="689"/>
      <c r="BM35" s="689"/>
      <c r="BN35" s="689"/>
      <c r="BO35" s="689"/>
      <c r="BP35" s="689"/>
      <c r="BQ35" s="689"/>
      <c r="BR35" s="689"/>
      <c r="BS35" s="689"/>
      <c r="BT35" s="689"/>
      <c r="BU35" s="689"/>
      <c r="BV35" s="689"/>
      <c r="BW35" s="689"/>
      <c r="BX35" s="689"/>
      <c r="BY35" s="689"/>
      <c r="BZ35" s="689"/>
      <c r="CA35" s="689"/>
      <c r="CB35" s="690"/>
      <c r="CD35" s="666" t="s">
        <v>324</v>
      </c>
      <c r="CE35" s="667"/>
      <c r="CF35" s="667"/>
      <c r="CG35" s="667"/>
      <c r="CH35" s="667"/>
      <c r="CI35" s="667"/>
      <c r="CJ35" s="667"/>
      <c r="CK35" s="667"/>
      <c r="CL35" s="667"/>
      <c r="CM35" s="667"/>
      <c r="CN35" s="667"/>
      <c r="CO35" s="667"/>
      <c r="CP35" s="667"/>
      <c r="CQ35" s="668"/>
      <c r="CR35" s="629">
        <v>74934</v>
      </c>
      <c r="CS35" s="640"/>
      <c r="CT35" s="640"/>
      <c r="CU35" s="640"/>
      <c r="CV35" s="640"/>
      <c r="CW35" s="640"/>
      <c r="CX35" s="640"/>
      <c r="CY35" s="641"/>
      <c r="CZ35" s="632">
        <v>0.3</v>
      </c>
      <c r="DA35" s="642"/>
      <c r="DB35" s="642"/>
      <c r="DC35" s="643"/>
      <c r="DD35" s="635">
        <v>59514</v>
      </c>
      <c r="DE35" s="640"/>
      <c r="DF35" s="640"/>
      <c r="DG35" s="640"/>
      <c r="DH35" s="640"/>
      <c r="DI35" s="640"/>
      <c r="DJ35" s="640"/>
      <c r="DK35" s="641"/>
      <c r="DL35" s="635">
        <v>58858</v>
      </c>
      <c r="DM35" s="640"/>
      <c r="DN35" s="640"/>
      <c r="DO35" s="640"/>
      <c r="DP35" s="640"/>
      <c r="DQ35" s="640"/>
      <c r="DR35" s="640"/>
      <c r="DS35" s="640"/>
      <c r="DT35" s="640"/>
      <c r="DU35" s="640"/>
      <c r="DV35" s="641"/>
      <c r="DW35" s="632">
        <v>0.4</v>
      </c>
      <c r="DX35" s="642"/>
      <c r="DY35" s="642"/>
      <c r="DZ35" s="642"/>
      <c r="EA35" s="642"/>
      <c r="EB35" s="642"/>
      <c r="EC35" s="669"/>
    </row>
    <row r="36" spans="2:133" ht="11.25" customHeight="1" x14ac:dyDescent="0.2">
      <c r="B36" s="626" t="s">
        <v>325</v>
      </c>
      <c r="C36" s="627"/>
      <c r="D36" s="627"/>
      <c r="E36" s="627"/>
      <c r="F36" s="627"/>
      <c r="G36" s="627"/>
      <c r="H36" s="627"/>
      <c r="I36" s="627"/>
      <c r="J36" s="627"/>
      <c r="K36" s="627"/>
      <c r="L36" s="627"/>
      <c r="M36" s="627"/>
      <c r="N36" s="627"/>
      <c r="O36" s="627"/>
      <c r="P36" s="627"/>
      <c r="Q36" s="628"/>
      <c r="R36" s="629">
        <v>40509</v>
      </c>
      <c r="S36" s="630"/>
      <c r="T36" s="630"/>
      <c r="U36" s="630"/>
      <c r="V36" s="630"/>
      <c r="W36" s="630"/>
      <c r="X36" s="630"/>
      <c r="Y36" s="631"/>
      <c r="Z36" s="656">
        <v>0.2</v>
      </c>
      <c r="AA36" s="656"/>
      <c r="AB36" s="656"/>
      <c r="AC36" s="656"/>
      <c r="AD36" s="657" t="s">
        <v>128</v>
      </c>
      <c r="AE36" s="657"/>
      <c r="AF36" s="657"/>
      <c r="AG36" s="657"/>
      <c r="AH36" s="657"/>
      <c r="AI36" s="657"/>
      <c r="AJ36" s="657"/>
      <c r="AK36" s="657"/>
      <c r="AL36" s="632" t="s">
        <v>128</v>
      </c>
      <c r="AM36" s="633"/>
      <c r="AN36" s="633"/>
      <c r="AO36" s="658"/>
      <c r="AP36" s="218"/>
      <c r="AQ36" s="679" t="s">
        <v>326</v>
      </c>
      <c r="AR36" s="680"/>
      <c r="AS36" s="680"/>
      <c r="AT36" s="680"/>
      <c r="AU36" s="680"/>
      <c r="AV36" s="680"/>
      <c r="AW36" s="680"/>
      <c r="AX36" s="680"/>
      <c r="AY36" s="681"/>
      <c r="AZ36" s="682">
        <v>2562436</v>
      </c>
      <c r="BA36" s="683"/>
      <c r="BB36" s="683"/>
      <c r="BC36" s="683"/>
      <c r="BD36" s="683"/>
      <c r="BE36" s="683"/>
      <c r="BF36" s="684"/>
      <c r="BG36" s="685" t="s">
        <v>327</v>
      </c>
      <c r="BH36" s="686"/>
      <c r="BI36" s="686"/>
      <c r="BJ36" s="686"/>
      <c r="BK36" s="686"/>
      <c r="BL36" s="686"/>
      <c r="BM36" s="686"/>
      <c r="BN36" s="686"/>
      <c r="BO36" s="686"/>
      <c r="BP36" s="686"/>
      <c r="BQ36" s="686"/>
      <c r="BR36" s="686"/>
      <c r="BS36" s="686"/>
      <c r="BT36" s="686"/>
      <c r="BU36" s="687"/>
      <c r="BV36" s="682">
        <v>105425</v>
      </c>
      <c r="BW36" s="683"/>
      <c r="BX36" s="683"/>
      <c r="BY36" s="683"/>
      <c r="BZ36" s="683"/>
      <c r="CA36" s="683"/>
      <c r="CB36" s="684"/>
      <c r="CD36" s="666" t="s">
        <v>328</v>
      </c>
      <c r="CE36" s="667"/>
      <c r="CF36" s="667"/>
      <c r="CG36" s="667"/>
      <c r="CH36" s="667"/>
      <c r="CI36" s="667"/>
      <c r="CJ36" s="667"/>
      <c r="CK36" s="667"/>
      <c r="CL36" s="667"/>
      <c r="CM36" s="667"/>
      <c r="CN36" s="667"/>
      <c r="CO36" s="667"/>
      <c r="CP36" s="667"/>
      <c r="CQ36" s="668"/>
      <c r="CR36" s="629">
        <v>3047131</v>
      </c>
      <c r="CS36" s="630"/>
      <c r="CT36" s="630"/>
      <c r="CU36" s="630"/>
      <c r="CV36" s="630"/>
      <c r="CW36" s="630"/>
      <c r="CX36" s="630"/>
      <c r="CY36" s="631"/>
      <c r="CZ36" s="632">
        <v>12.8</v>
      </c>
      <c r="DA36" s="642"/>
      <c r="DB36" s="642"/>
      <c r="DC36" s="643"/>
      <c r="DD36" s="635">
        <v>2787408</v>
      </c>
      <c r="DE36" s="630"/>
      <c r="DF36" s="630"/>
      <c r="DG36" s="630"/>
      <c r="DH36" s="630"/>
      <c r="DI36" s="630"/>
      <c r="DJ36" s="630"/>
      <c r="DK36" s="631"/>
      <c r="DL36" s="635">
        <v>2391001</v>
      </c>
      <c r="DM36" s="630"/>
      <c r="DN36" s="630"/>
      <c r="DO36" s="630"/>
      <c r="DP36" s="630"/>
      <c r="DQ36" s="630"/>
      <c r="DR36" s="630"/>
      <c r="DS36" s="630"/>
      <c r="DT36" s="630"/>
      <c r="DU36" s="630"/>
      <c r="DV36" s="631"/>
      <c r="DW36" s="632">
        <v>18.100000000000001</v>
      </c>
      <c r="DX36" s="642"/>
      <c r="DY36" s="642"/>
      <c r="DZ36" s="642"/>
      <c r="EA36" s="642"/>
      <c r="EB36" s="642"/>
      <c r="EC36" s="669"/>
    </row>
    <row r="37" spans="2:133" ht="11.25" customHeight="1" x14ac:dyDescent="0.2">
      <c r="B37" s="626" t="s">
        <v>329</v>
      </c>
      <c r="C37" s="627"/>
      <c r="D37" s="627"/>
      <c r="E37" s="627"/>
      <c r="F37" s="627"/>
      <c r="G37" s="627"/>
      <c r="H37" s="627"/>
      <c r="I37" s="627"/>
      <c r="J37" s="627"/>
      <c r="K37" s="627"/>
      <c r="L37" s="627"/>
      <c r="M37" s="627"/>
      <c r="N37" s="627"/>
      <c r="O37" s="627"/>
      <c r="P37" s="627"/>
      <c r="Q37" s="628"/>
      <c r="R37" s="629">
        <v>369315</v>
      </c>
      <c r="S37" s="630"/>
      <c r="T37" s="630"/>
      <c r="U37" s="630"/>
      <c r="V37" s="630"/>
      <c r="W37" s="630"/>
      <c r="X37" s="630"/>
      <c r="Y37" s="631"/>
      <c r="Z37" s="656">
        <v>1.5</v>
      </c>
      <c r="AA37" s="656"/>
      <c r="AB37" s="656"/>
      <c r="AC37" s="656"/>
      <c r="AD37" s="657" t="s">
        <v>128</v>
      </c>
      <c r="AE37" s="657"/>
      <c r="AF37" s="657"/>
      <c r="AG37" s="657"/>
      <c r="AH37" s="657"/>
      <c r="AI37" s="657"/>
      <c r="AJ37" s="657"/>
      <c r="AK37" s="657"/>
      <c r="AL37" s="632" t="s">
        <v>128</v>
      </c>
      <c r="AM37" s="633"/>
      <c r="AN37" s="633"/>
      <c r="AO37" s="658"/>
      <c r="AQ37" s="670" t="s">
        <v>330</v>
      </c>
      <c r="AR37" s="671"/>
      <c r="AS37" s="671"/>
      <c r="AT37" s="671"/>
      <c r="AU37" s="671"/>
      <c r="AV37" s="671"/>
      <c r="AW37" s="671"/>
      <c r="AX37" s="671"/>
      <c r="AY37" s="672"/>
      <c r="AZ37" s="629">
        <v>552127</v>
      </c>
      <c r="BA37" s="630"/>
      <c r="BB37" s="630"/>
      <c r="BC37" s="630"/>
      <c r="BD37" s="640"/>
      <c r="BE37" s="640"/>
      <c r="BF37" s="673"/>
      <c r="BG37" s="666" t="s">
        <v>331</v>
      </c>
      <c r="BH37" s="667"/>
      <c r="BI37" s="667"/>
      <c r="BJ37" s="667"/>
      <c r="BK37" s="667"/>
      <c r="BL37" s="667"/>
      <c r="BM37" s="667"/>
      <c r="BN37" s="667"/>
      <c r="BO37" s="667"/>
      <c r="BP37" s="667"/>
      <c r="BQ37" s="667"/>
      <c r="BR37" s="667"/>
      <c r="BS37" s="667"/>
      <c r="BT37" s="667"/>
      <c r="BU37" s="668"/>
      <c r="BV37" s="629">
        <v>105425</v>
      </c>
      <c r="BW37" s="630"/>
      <c r="BX37" s="630"/>
      <c r="BY37" s="630"/>
      <c r="BZ37" s="630"/>
      <c r="CA37" s="630"/>
      <c r="CB37" s="674"/>
      <c r="CD37" s="666" t="s">
        <v>332</v>
      </c>
      <c r="CE37" s="667"/>
      <c r="CF37" s="667"/>
      <c r="CG37" s="667"/>
      <c r="CH37" s="667"/>
      <c r="CI37" s="667"/>
      <c r="CJ37" s="667"/>
      <c r="CK37" s="667"/>
      <c r="CL37" s="667"/>
      <c r="CM37" s="667"/>
      <c r="CN37" s="667"/>
      <c r="CO37" s="667"/>
      <c r="CP37" s="667"/>
      <c r="CQ37" s="668"/>
      <c r="CR37" s="629">
        <v>9755</v>
      </c>
      <c r="CS37" s="640"/>
      <c r="CT37" s="640"/>
      <c r="CU37" s="640"/>
      <c r="CV37" s="640"/>
      <c r="CW37" s="640"/>
      <c r="CX37" s="640"/>
      <c r="CY37" s="641"/>
      <c r="CZ37" s="632">
        <v>0</v>
      </c>
      <c r="DA37" s="642"/>
      <c r="DB37" s="642"/>
      <c r="DC37" s="643"/>
      <c r="DD37" s="635">
        <v>8395</v>
      </c>
      <c r="DE37" s="640"/>
      <c r="DF37" s="640"/>
      <c r="DG37" s="640"/>
      <c r="DH37" s="640"/>
      <c r="DI37" s="640"/>
      <c r="DJ37" s="640"/>
      <c r="DK37" s="641"/>
      <c r="DL37" s="635">
        <v>8395</v>
      </c>
      <c r="DM37" s="640"/>
      <c r="DN37" s="640"/>
      <c r="DO37" s="640"/>
      <c r="DP37" s="640"/>
      <c r="DQ37" s="640"/>
      <c r="DR37" s="640"/>
      <c r="DS37" s="640"/>
      <c r="DT37" s="640"/>
      <c r="DU37" s="640"/>
      <c r="DV37" s="641"/>
      <c r="DW37" s="632">
        <v>0.1</v>
      </c>
      <c r="DX37" s="642"/>
      <c r="DY37" s="642"/>
      <c r="DZ37" s="642"/>
      <c r="EA37" s="642"/>
      <c r="EB37" s="642"/>
      <c r="EC37" s="669"/>
    </row>
    <row r="38" spans="2:133" ht="11.25" customHeight="1" x14ac:dyDescent="0.2">
      <c r="B38" s="626" t="s">
        <v>333</v>
      </c>
      <c r="C38" s="627"/>
      <c r="D38" s="627"/>
      <c r="E38" s="627"/>
      <c r="F38" s="627"/>
      <c r="G38" s="627"/>
      <c r="H38" s="627"/>
      <c r="I38" s="627"/>
      <c r="J38" s="627"/>
      <c r="K38" s="627"/>
      <c r="L38" s="627"/>
      <c r="M38" s="627"/>
      <c r="N38" s="627"/>
      <c r="O38" s="627"/>
      <c r="P38" s="627"/>
      <c r="Q38" s="628"/>
      <c r="R38" s="629">
        <v>920741</v>
      </c>
      <c r="S38" s="630"/>
      <c r="T38" s="630"/>
      <c r="U38" s="630"/>
      <c r="V38" s="630"/>
      <c r="W38" s="630"/>
      <c r="X38" s="630"/>
      <c r="Y38" s="631"/>
      <c r="Z38" s="656">
        <v>3.6</v>
      </c>
      <c r="AA38" s="656"/>
      <c r="AB38" s="656"/>
      <c r="AC38" s="656"/>
      <c r="AD38" s="657" t="s">
        <v>128</v>
      </c>
      <c r="AE38" s="657"/>
      <c r="AF38" s="657"/>
      <c r="AG38" s="657"/>
      <c r="AH38" s="657"/>
      <c r="AI38" s="657"/>
      <c r="AJ38" s="657"/>
      <c r="AK38" s="657"/>
      <c r="AL38" s="632" t="s">
        <v>128</v>
      </c>
      <c r="AM38" s="633"/>
      <c r="AN38" s="633"/>
      <c r="AO38" s="658"/>
      <c r="AQ38" s="670" t="s">
        <v>334</v>
      </c>
      <c r="AR38" s="671"/>
      <c r="AS38" s="671"/>
      <c r="AT38" s="671"/>
      <c r="AU38" s="671"/>
      <c r="AV38" s="671"/>
      <c r="AW38" s="671"/>
      <c r="AX38" s="671"/>
      <c r="AY38" s="672"/>
      <c r="AZ38" s="629">
        <v>141250</v>
      </c>
      <c r="BA38" s="630"/>
      <c r="BB38" s="630"/>
      <c r="BC38" s="630"/>
      <c r="BD38" s="640"/>
      <c r="BE38" s="640"/>
      <c r="BF38" s="673"/>
      <c r="BG38" s="666" t="s">
        <v>335</v>
      </c>
      <c r="BH38" s="667"/>
      <c r="BI38" s="667"/>
      <c r="BJ38" s="667"/>
      <c r="BK38" s="667"/>
      <c r="BL38" s="667"/>
      <c r="BM38" s="667"/>
      <c r="BN38" s="667"/>
      <c r="BO38" s="667"/>
      <c r="BP38" s="667"/>
      <c r="BQ38" s="667"/>
      <c r="BR38" s="667"/>
      <c r="BS38" s="667"/>
      <c r="BT38" s="667"/>
      <c r="BU38" s="668"/>
      <c r="BV38" s="629">
        <v>6987</v>
      </c>
      <c r="BW38" s="630"/>
      <c r="BX38" s="630"/>
      <c r="BY38" s="630"/>
      <c r="BZ38" s="630"/>
      <c r="CA38" s="630"/>
      <c r="CB38" s="674"/>
      <c r="CD38" s="666" t="s">
        <v>336</v>
      </c>
      <c r="CE38" s="667"/>
      <c r="CF38" s="667"/>
      <c r="CG38" s="667"/>
      <c r="CH38" s="667"/>
      <c r="CI38" s="667"/>
      <c r="CJ38" s="667"/>
      <c r="CK38" s="667"/>
      <c r="CL38" s="667"/>
      <c r="CM38" s="667"/>
      <c r="CN38" s="667"/>
      <c r="CO38" s="667"/>
      <c r="CP38" s="667"/>
      <c r="CQ38" s="668"/>
      <c r="CR38" s="629">
        <v>1809113</v>
      </c>
      <c r="CS38" s="630"/>
      <c r="CT38" s="630"/>
      <c r="CU38" s="630"/>
      <c r="CV38" s="630"/>
      <c r="CW38" s="630"/>
      <c r="CX38" s="630"/>
      <c r="CY38" s="631"/>
      <c r="CZ38" s="632">
        <v>7.6</v>
      </c>
      <c r="DA38" s="642"/>
      <c r="DB38" s="642"/>
      <c r="DC38" s="643"/>
      <c r="DD38" s="635">
        <v>1401395</v>
      </c>
      <c r="DE38" s="630"/>
      <c r="DF38" s="630"/>
      <c r="DG38" s="630"/>
      <c r="DH38" s="630"/>
      <c r="DI38" s="630"/>
      <c r="DJ38" s="630"/>
      <c r="DK38" s="631"/>
      <c r="DL38" s="635">
        <v>1371009</v>
      </c>
      <c r="DM38" s="630"/>
      <c r="DN38" s="630"/>
      <c r="DO38" s="630"/>
      <c r="DP38" s="630"/>
      <c r="DQ38" s="630"/>
      <c r="DR38" s="630"/>
      <c r="DS38" s="630"/>
      <c r="DT38" s="630"/>
      <c r="DU38" s="630"/>
      <c r="DV38" s="631"/>
      <c r="DW38" s="632">
        <v>10.4</v>
      </c>
      <c r="DX38" s="642"/>
      <c r="DY38" s="642"/>
      <c r="DZ38" s="642"/>
      <c r="EA38" s="642"/>
      <c r="EB38" s="642"/>
      <c r="EC38" s="669"/>
    </row>
    <row r="39" spans="2:133" ht="11.25" customHeight="1" x14ac:dyDescent="0.2">
      <c r="B39" s="626" t="s">
        <v>337</v>
      </c>
      <c r="C39" s="627"/>
      <c r="D39" s="627"/>
      <c r="E39" s="627"/>
      <c r="F39" s="627"/>
      <c r="G39" s="627"/>
      <c r="H39" s="627"/>
      <c r="I39" s="627"/>
      <c r="J39" s="627"/>
      <c r="K39" s="627"/>
      <c r="L39" s="627"/>
      <c r="M39" s="627"/>
      <c r="N39" s="627"/>
      <c r="O39" s="627"/>
      <c r="P39" s="627"/>
      <c r="Q39" s="628"/>
      <c r="R39" s="629">
        <v>329588</v>
      </c>
      <c r="S39" s="630"/>
      <c r="T39" s="630"/>
      <c r="U39" s="630"/>
      <c r="V39" s="630"/>
      <c r="W39" s="630"/>
      <c r="X39" s="630"/>
      <c r="Y39" s="631"/>
      <c r="Z39" s="656">
        <v>1.3</v>
      </c>
      <c r="AA39" s="656"/>
      <c r="AB39" s="656"/>
      <c r="AC39" s="656"/>
      <c r="AD39" s="657">
        <v>13284</v>
      </c>
      <c r="AE39" s="657"/>
      <c r="AF39" s="657"/>
      <c r="AG39" s="657"/>
      <c r="AH39" s="657"/>
      <c r="AI39" s="657"/>
      <c r="AJ39" s="657"/>
      <c r="AK39" s="657"/>
      <c r="AL39" s="632">
        <v>0.1</v>
      </c>
      <c r="AM39" s="633"/>
      <c r="AN39" s="633"/>
      <c r="AO39" s="658"/>
      <c r="AQ39" s="670" t="s">
        <v>338</v>
      </c>
      <c r="AR39" s="671"/>
      <c r="AS39" s="671"/>
      <c r="AT39" s="671"/>
      <c r="AU39" s="671"/>
      <c r="AV39" s="671"/>
      <c r="AW39" s="671"/>
      <c r="AX39" s="671"/>
      <c r="AY39" s="672"/>
      <c r="AZ39" s="629">
        <v>91237</v>
      </c>
      <c r="BA39" s="630"/>
      <c r="BB39" s="630"/>
      <c r="BC39" s="630"/>
      <c r="BD39" s="640"/>
      <c r="BE39" s="640"/>
      <c r="BF39" s="673"/>
      <c r="BG39" s="666" t="s">
        <v>339</v>
      </c>
      <c r="BH39" s="667"/>
      <c r="BI39" s="667"/>
      <c r="BJ39" s="667"/>
      <c r="BK39" s="667"/>
      <c r="BL39" s="667"/>
      <c r="BM39" s="667"/>
      <c r="BN39" s="667"/>
      <c r="BO39" s="667"/>
      <c r="BP39" s="667"/>
      <c r="BQ39" s="667"/>
      <c r="BR39" s="667"/>
      <c r="BS39" s="667"/>
      <c r="BT39" s="667"/>
      <c r="BU39" s="668"/>
      <c r="BV39" s="629">
        <v>11380</v>
      </c>
      <c r="BW39" s="630"/>
      <c r="BX39" s="630"/>
      <c r="BY39" s="630"/>
      <c r="BZ39" s="630"/>
      <c r="CA39" s="630"/>
      <c r="CB39" s="674"/>
      <c r="CD39" s="666" t="s">
        <v>340</v>
      </c>
      <c r="CE39" s="667"/>
      <c r="CF39" s="667"/>
      <c r="CG39" s="667"/>
      <c r="CH39" s="667"/>
      <c r="CI39" s="667"/>
      <c r="CJ39" s="667"/>
      <c r="CK39" s="667"/>
      <c r="CL39" s="667"/>
      <c r="CM39" s="667"/>
      <c r="CN39" s="667"/>
      <c r="CO39" s="667"/>
      <c r="CP39" s="667"/>
      <c r="CQ39" s="668"/>
      <c r="CR39" s="629">
        <v>332100</v>
      </c>
      <c r="CS39" s="640"/>
      <c r="CT39" s="640"/>
      <c r="CU39" s="640"/>
      <c r="CV39" s="640"/>
      <c r="CW39" s="640"/>
      <c r="CX39" s="640"/>
      <c r="CY39" s="641"/>
      <c r="CZ39" s="632">
        <v>1.4</v>
      </c>
      <c r="DA39" s="642"/>
      <c r="DB39" s="642"/>
      <c r="DC39" s="643"/>
      <c r="DD39" s="635">
        <v>292154</v>
      </c>
      <c r="DE39" s="640"/>
      <c r="DF39" s="640"/>
      <c r="DG39" s="640"/>
      <c r="DH39" s="640"/>
      <c r="DI39" s="640"/>
      <c r="DJ39" s="640"/>
      <c r="DK39" s="641"/>
      <c r="DL39" s="635" t="s">
        <v>128</v>
      </c>
      <c r="DM39" s="640"/>
      <c r="DN39" s="640"/>
      <c r="DO39" s="640"/>
      <c r="DP39" s="640"/>
      <c r="DQ39" s="640"/>
      <c r="DR39" s="640"/>
      <c r="DS39" s="640"/>
      <c r="DT39" s="640"/>
      <c r="DU39" s="640"/>
      <c r="DV39" s="641"/>
      <c r="DW39" s="632" t="s">
        <v>128</v>
      </c>
      <c r="DX39" s="642"/>
      <c r="DY39" s="642"/>
      <c r="DZ39" s="642"/>
      <c r="EA39" s="642"/>
      <c r="EB39" s="642"/>
      <c r="EC39" s="669"/>
    </row>
    <row r="40" spans="2:133" ht="11.25" customHeight="1" x14ac:dyDescent="0.2">
      <c r="B40" s="626" t="s">
        <v>341</v>
      </c>
      <c r="C40" s="627"/>
      <c r="D40" s="627"/>
      <c r="E40" s="627"/>
      <c r="F40" s="627"/>
      <c r="G40" s="627"/>
      <c r="H40" s="627"/>
      <c r="I40" s="627"/>
      <c r="J40" s="627"/>
      <c r="K40" s="627"/>
      <c r="L40" s="627"/>
      <c r="M40" s="627"/>
      <c r="N40" s="627"/>
      <c r="O40" s="627"/>
      <c r="P40" s="627"/>
      <c r="Q40" s="628"/>
      <c r="R40" s="629">
        <v>3796400</v>
      </c>
      <c r="S40" s="630"/>
      <c r="T40" s="630"/>
      <c r="U40" s="630"/>
      <c r="V40" s="630"/>
      <c r="W40" s="630"/>
      <c r="X40" s="630"/>
      <c r="Y40" s="631"/>
      <c r="Z40" s="656">
        <v>15</v>
      </c>
      <c r="AA40" s="656"/>
      <c r="AB40" s="656"/>
      <c r="AC40" s="656"/>
      <c r="AD40" s="657" t="s">
        <v>128</v>
      </c>
      <c r="AE40" s="657"/>
      <c r="AF40" s="657"/>
      <c r="AG40" s="657"/>
      <c r="AH40" s="657"/>
      <c r="AI40" s="657"/>
      <c r="AJ40" s="657"/>
      <c r="AK40" s="657"/>
      <c r="AL40" s="632" t="s">
        <v>128</v>
      </c>
      <c r="AM40" s="633"/>
      <c r="AN40" s="633"/>
      <c r="AO40" s="658"/>
      <c r="AQ40" s="670" t="s">
        <v>342</v>
      </c>
      <c r="AR40" s="671"/>
      <c r="AS40" s="671"/>
      <c r="AT40" s="671"/>
      <c r="AU40" s="671"/>
      <c r="AV40" s="671"/>
      <c r="AW40" s="671"/>
      <c r="AX40" s="671"/>
      <c r="AY40" s="672"/>
      <c r="AZ40" s="629">
        <v>29974</v>
      </c>
      <c r="BA40" s="630"/>
      <c r="BB40" s="630"/>
      <c r="BC40" s="630"/>
      <c r="BD40" s="640"/>
      <c r="BE40" s="640"/>
      <c r="BF40" s="673"/>
      <c r="BG40" s="675" t="s">
        <v>343</v>
      </c>
      <c r="BH40" s="676"/>
      <c r="BI40" s="676"/>
      <c r="BJ40" s="676"/>
      <c r="BK40" s="676"/>
      <c r="BL40" s="364"/>
      <c r="BM40" s="667" t="s">
        <v>344</v>
      </c>
      <c r="BN40" s="667"/>
      <c r="BO40" s="667"/>
      <c r="BP40" s="667"/>
      <c r="BQ40" s="667"/>
      <c r="BR40" s="667"/>
      <c r="BS40" s="667"/>
      <c r="BT40" s="667"/>
      <c r="BU40" s="668"/>
      <c r="BV40" s="629">
        <v>114</v>
      </c>
      <c r="BW40" s="630"/>
      <c r="BX40" s="630"/>
      <c r="BY40" s="630"/>
      <c r="BZ40" s="630"/>
      <c r="CA40" s="630"/>
      <c r="CB40" s="674"/>
      <c r="CD40" s="666" t="s">
        <v>345</v>
      </c>
      <c r="CE40" s="667"/>
      <c r="CF40" s="667"/>
      <c r="CG40" s="667"/>
      <c r="CH40" s="667"/>
      <c r="CI40" s="667"/>
      <c r="CJ40" s="667"/>
      <c r="CK40" s="667"/>
      <c r="CL40" s="667"/>
      <c r="CM40" s="667"/>
      <c r="CN40" s="667"/>
      <c r="CO40" s="667"/>
      <c r="CP40" s="667"/>
      <c r="CQ40" s="668"/>
      <c r="CR40" s="629">
        <v>178634</v>
      </c>
      <c r="CS40" s="630"/>
      <c r="CT40" s="630"/>
      <c r="CU40" s="630"/>
      <c r="CV40" s="630"/>
      <c r="CW40" s="630"/>
      <c r="CX40" s="630"/>
      <c r="CY40" s="631"/>
      <c r="CZ40" s="632">
        <v>0.8</v>
      </c>
      <c r="DA40" s="642"/>
      <c r="DB40" s="642"/>
      <c r="DC40" s="643"/>
      <c r="DD40" s="635">
        <v>169555</v>
      </c>
      <c r="DE40" s="630"/>
      <c r="DF40" s="630"/>
      <c r="DG40" s="630"/>
      <c r="DH40" s="630"/>
      <c r="DI40" s="630"/>
      <c r="DJ40" s="630"/>
      <c r="DK40" s="631"/>
      <c r="DL40" s="635">
        <v>169555</v>
      </c>
      <c r="DM40" s="630"/>
      <c r="DN40" s="630"/>
      <c r="DO40" s="630"/>
      <c r="DP40" s="630"/>
      <c r="DQ40" s="630"/>
      <c r="DR40" s="630"/>
      <c r="DS40" s="630"/>
      <c r="DT40" s="630"/>
      <c r="DU40" s="630"/>
      <c r="DV40" s="631"/>
      <c r="DW40" s="632">
        <v>1.3</v>
      </c>
      <c r="DX40" s="642"/>
      <c r="DY40" s="642"/>
      <c r="DZ40" s="642"/>
      <c r="EA40" s="642"/>
      <c r="EB40" s="642"/>
      <c r="EC40" s="669"/>
    </row>
    <row r="41" spans="2:133" ht="11.25" customHeight="1" x14ac:dyDescent="0.2">
      <c r="B41" s="626" t="s">
        <v>346</v>
      </c>
      <c r="C41" s="627"/>
      <c r="D41" s="627"/>
      <c r="E41" s="627"/>
      <c r="F41" s="627"/>
      <c r="G41" s="627"/>
      <c r="H41" s="627"/>
      <c r="I41" s="627"/>
      <c r="J41" s="627"/>
      <c r="K41" s="627"/>
      <c r="L41" s="627"/>
      <c r="M41" s="627"/>
      <c r="N41" s="627"/>
      <c r="O41" s="627"/>
      <c r="P41" s="627"/>
      <c r="Q41" s="628"/>
      <c r="R41" s="629" t="s">
        <v>128</v>
      </c>
      <c r="S41" s="630"/>
      <c r="T41" s="630"/>
      <c r="U41" s="630"/>
      <c r="V41" s="630"/>
      <c r="W41" s="630"/>
      <c r="X41" s="630"/>
      <c r="Y41" s="631"/>
      <c r="Z41" s="656" t="s">
        <v>128</v>
      </c>
      <c r="AA41" s="656"/>
      <c r="AB41" s="656"/>
      <c r="AC41" s="656"/>
      <c r="AD41" s="657" t="s">
        <v>128</v>
      </c>
      <c r="AE41" s="657"/>
      <c r="AF41" s="657"/>
      <c r="AG41" s="657"/>
      <c r="AH41" s="657"/>
      <c r="AI41" s="657"/>
      <c r="AJ41" s="657"/>
      <c r="AK41" s="657"/>
      <c r="AL41" s="632" t="s">
        <v>128</v>
      </c>
      <c r="AM41" s="633"/>
      <c r="AN41" s="633"/>
      <c r="AO41" s="658"/>
      <c r="AQ41" s="670" t="s">
        <v>347</v>
      </c>
      <c r="AR41" s="671"/>
      <c r="AS41" s="671"/>
      <c r="AT41" s="671"/>
      <c r="AU41" s="671"/>
      <c r="AV41" s="671"/>
      <c r="AW41" s="671"/>
      <c r="AX41" s="671"/>
      <c r="AY41" s="672"/>
      <c r="AZ41" s="629">
        <v>437399</v>
      </c>
      <c r="BA41" s="630"/>
      <c r="BB41" s="630"/>
      <c r="BC41" s="630"/>
      <c r="BD41" s="640"/>
      <c r="BE41" s="640"/>
      <c r="BF41" s="673"/>
      <c r="BG41" s="675"/>
      <c r="BH41" s="676"/>
      <c r="BI41" s="676"/>
      <c r="BJ41" s="676"/>
      <c r="BK41" s="676"/>
      <c r="BL41" s="364"/>
      <c r="BM41" s="667" t="s">
        <v>348</v>
      </c>
      <c r="BN41" s="667"/>
      <c r="BO41" s="667"/>
      <c r="BP41" s="667"/>
      <c r="BQ41" s="667"/>
      <c r="BR41" s="667"/>
      <c r="BS41" s="667"/>
      <c r="BT41" s="667"/>
      <c r="BU41" s="668"/>
      <c r="BV41" s="629" t="s">
        <v>128</v>
      </c>
      <c r="BW41" s="630"/>
      <c r="BX41" s="630"/>
      <c r="BY41" s="630"/>
      <c r="BZ41" s="630"/>
      <c r="CA41" s="630"/>
      <c r="CB41" s="674"/>
      <c r="CD41" s="666" t="s">
        <v>349</v>
      </c>
      <c r="CE41" s="667"/>
      <c r="CF41" s="667"/>
      <c r="CG41" s="667"/>
      <c r="CH41" s="667"/>
      <c r="CI41" s="667"/>
      <c r="CJ41" s="667"/>
      <c r="CK41" s="667"/>
      <c r="CL41" s="667"/>
      <c r="CM41" s="667"/>
      <c r="CN41" s="667"/>
      <c r="CO41" s="667"/>
      <c r="CP41" s="667"/>
      <c r="CQ41" s="668"/>
      <c r="CR41" s="629" t="s">
        <v>128</v>
      </c>
      <c r="CS41" s="640"/>
      <c r="CT41" s="640"/>
      <c r="CU41" s="640"/>
      <c r="CV41" s="640"/>
      <c r="CW41" s="640"/>
      <c r="CX41" s="640"/>
      <c r="CY41" s="641"/>
      <c r="CZ41" s="632" t="s">
        <v>128</v>
      </c>
      <c r="DA41" s="642"/>
      <c r="DB41" s="642"/>
      <c r="DC41" s="643"/>
      <c r="DD41" s="635" t="s">
        <v>128</v>
      </c>
      <c r="DE41" s="640"/>
      <c r="DF41" s="640"/>
      <c r="DG41" s="640"/>
      <c r="DH41" s="640"/>
      <c r="DI41" s="640"/>
      <c r="DJ41" s="640"/>
      <c r="DK41" s="641"/>
      <c r="DL41" s="636"/>
      <c r="DM41" s="637"/>
      <c r="DN41" s="637"/>
      <c r="DO41" s="637"/>
      <c r="DP41" s="637"/>
      <c r="DQ41" s="637"/>
      <c r="DR41" s="637"/>
      <c r="DS41" s="637"/>
      <c r="DT41" s="637"/>
      <c r="DU41" s="637"/>
      <c r="DV41" s="638"/>
      <c r="DW41" s="622"/>
      <c r="DX41" s="623"/>
      <c r="DY41" s="623"/>
      <c r="DZ41" s="623"/>
      <c r="EA41" s="623"/>
      <c r="EB41" s="623"/>
      <c r="EC41" s="624"/>
    </row>
    <row r="42" spans="2:133" ht="11.25" customHeight="1" x14ac:dyDescent="0.2">
      <c r="B42" s="626" t="s">
        <v>350</v>
      </c>
      <c r="C42" s="627"/>
      <c r="D42" s="627"/>
      <c r="E42" s="627"/>
      <c r="F42" s="627"/>
      <c r="G42" s="627"/>
      <c r="H42" s="627"/>
      <c r="I42" s="627"/>
      <c r="J42" s="627"/>
      <c r="K42" s="627"/>
      <c r="L42" s="627"/>
      <c r="M42" s="627"/>
      <c r="N42" s="627"/>
      <c r="O42" s="627"/>
      <c r="P42" s="627"/>
      <c r="Q42" s="628"/>
      <c r="R42" s="629" t="s">
        <v>128</v>
      </c>
      <c r="S42" s="630"/>
      <c r="T42" s="630"/>
      <c r="U42" s="630"/>
      <c r="V42" s="630"/>
      <c r="W42" s="630"/>
      <c r="X42" s="630"/>
      <c r="Y42" s="631"/>
      <c r="Z42" s="656" t="s">
        <v>128</v>
      </c>
      <c r="AA42" s="656"/>
      <c r="AB42" s="656"/>
      <c r="AC42" s="656"/>
      <c r="AD42" s="657" t="s">
        <v>128</v>
      </c>
      <c r="AE42" s="657"/>
      <c r="AF42" s="657"/>
      <c r="AG42" s="657"/>
      <c r="AH42" s="657"/>
      <c r="AI42" s="657"/>
      <c r="AJ42" s="657"/>
      <c r="AK42" s="657"/>
      <c r="AL42" s="632" t="s">
        <v>128</v>
      </c>
      <c r="AM42" s="633"/>
      <c r="AN42" s="633"/>
      <c r="AO42" s="658"/>
      <c r="AQ42" s="663" t="s">
        <v>351</v>
      </c>
      <c r="AR42" s="664"/>
      <c r="AS42" s="664"/>
      <c r="AT42" s="664"/>
      <c r="AU42" s="664"/>
      <c r="AV42" s="664"/>
      <c r="AW42" s="664"/>
      <c r="AX42" s="664"/>
      <c r="AY42" s="665"/>
      <c r="AZ42" s="609">
        <v>1310449</v>
      </c>
      <c r="BA42" s="644"/>
      <c r="BB42" s="644"/>
      <c r="BC42" s="644"/>
      <c r="BD42" s="610"/>
      <c r="BE42" s="610"/>
      <c r="BF42" s="659"/>
      <c r="BG42" s="677"/>
      <c r="BH42" s="678"/>
      <c r="BI42" s="678"/>
      <c r="BJ42" s="678"/>
      <c r="BK42" s="678"/>
      <c r="BL42" s="365"/>
      <c r="BM42" s="660" t="s">
        <v>352</v>
      </c>
      <c r="BN42" s="660"/>
      <c r="BO42" s="660"/>
      <c r="BP42" s="660"/>
      <c r="BQ42" s="660"/>
      <c r="BR42" s="660"/>
      <c r="BS42" s="660"/>
      <c r="BT42" s="660"/>
      <c r="BU42" s="661"/>
      <c r="BV42" s="609">
        <v>337</v>
      </c>
      <c r="BW42" s="644"/>
      <c r="BX42" s="644"/>
      <c r="BY42" s="644"/>
      <c r="BZ42" s="644"/>
      <c r="CA42" s="644"/>
      <c r="CB42" s="662"/>
      <c r="CD42" s="626" t="s">
        <v>353</v>
      </c>
      <c r="CE42" s="627"/>
      <c r="CF42" s="627"/>
      <c r="CG42" s="627"/>
      <c r="CH42" s="627"/>
      <c r="CI42" s="627"/>
      <c r="CJ42" s="627"/>
      <c r="CK42" s="627"/>
      <c r="CL42" s="627"/>
      <c r="CM42" s="627"/>
      <c r="CN42" s="627"/>
      <c r="CO42" s="627"/>
      <c r="CP42" s="627"/>
      <c r="CQ42" s="628"/>
      <c r="CR42" s="629">
        <v>4876212</v>
      </c>
      <c r="CS42" s="640"/>
      <c r="CT42" s="640"/>
      <c r="CU42" s="640"/>
      <c r="CV42" s="640"/>
      <c r="CW42" s="640"/>
      <c r="CX42" s="640"/>
      <c r="CY42" s="641"/>
      <c r="CZ42" s="632">
        <v>20.5</v>
      </c>
      <c r="DA42" s="642"/>
      <c r="DB42" s="642"/>
      <c r="DC42" s="643"/>
      <c r="DD42" s="635">
        <v>822019</v>
      </c>
      <c r="DE42" s="640"/>
      <c r="DF42" s="640"/>
      <c r="DG42" s="640"/>
      <c r="DH42" s="640"/>
      <c r="DI42" s="640"/>
      <c r="DJ42" s="640"/>
      <c r="DK42" s="641"/>
      <c r="DL42" s="636"/>
      <c r="DM42" s="637"/>
      <c r="DN42" s="637"/>
      <c r="DO42" s="637"/>
      <c r="DP42" s="637"/>
      <c r="DQ42" s="637"/>
      <c r="DR42" s="637"/>
      <c r="DS42" s="637"/>
      <c r="DT42" s="637"/>
      <c r="DU42" s="637"/>
      <c r="DV42" s="638"/>
      <c r="DW42" s="622"/>
      <c r="DX42" s="623"/>
      <c r="DY42" s="623"/>
      <c r="DZ42" s="623"/>
      <c r="EA42" s="623"/>
      <c r="EB42" s="623"/>
      <c r="EC42" s="624"/>
    </row>
    <row r="43" spans="2:133" ht="11.25" customHeight="1" x14ac:dyDescent="0.2">
      <c r="B43" s="626" t="s">
        <v>354</v>
      </c>
      <c r="C43" s="627"/>
      <c r="D43" s="627"/>
      <c r="E43" s="627"/>
      <c r="F43" s="627"/>
      <c r="G43" s="627"/>
      <c r="H43" s="627"/>
      <c r="I43" s="627"/>
      <c r="J43" s="627"/>
      <c r="K43" s="627"/>
      <c r="L43" s="627"/>
      <c r="M43" s="627"/>
      <c r="N43" s="627"/>
      <c r="O43" s="627"/>
      <c r="P43" s="627"/>
      <c r="Q43" s="628"/>
      <c r="R43" s="629">
        <v>816500</v>
      </c>
      <c r="S43" s="630"/>
      <c r="T43" s="630"/>
      <c r="U43" s="630"/>
      <c r="V43" s="630"/>
      <c r="W43" s="630"/>
      <c r="X43" s="630"/>
      <c r="Y43" s="631"/>
      <c r="Z43" s="656">
        <v>3.2</v>
      </c>
      <c r="AA43" s="656"/>
      <c r="AB43" s="656"/>
      <c r="AC43" s="656"/>
      <c r="AD43" s="657" t="s">
        <v>128</v>
      </c>
      <c r="AE43" s="657"/>
      <c r="AF43" s="657"/>
      <c r="AG43" s="657"/>
      <c r="AH43" s="657"/>
      <c r="AI43" s="657"/>
      <c r="AJ43" s="657"/>
      <c r="AK43" s="657"/>
      <c r="AL43" s="632" t="s">
        <v>128</v>
      </c>
      <c r="AM43" s="633"/>
      <c r="AN43" s="633"/>
      <c r="AO43" s="658"/>
      <c r="BV43" s="219"/>
      <c r="BW43" s="219"/>
      <c r="BX43" s="219"/>
      <c r="BY43" s="219"/>
      <c r="BZ43" s="219"/>
      <c r="CA43" s="219"/>
      <c r="CB43" s="219"/>
      <c r="CD43" s="626" t="s">
        <v>355</v>
      </c>
      <c r="CE43" s="627"/>
      <c r="CF43" s="627"/>
      <c r="CG43" s="627"/>
      <c r="CH43" s="627"/>
      <c r="CI43" s="627"/>
      <c r="CJ43" s="627"/>
      <c r="CK43" s="627"/>
      <c r="CL43" s="627"/>
      <c r="CM43" s="627"/>
      <c r="CN43" s="627"/>
      <c r="CO43" s="627"/>
      <c r="CP43" s="627"/>
      <c r="CQ43" s="628"/>
      <c r="CR43" s="629">
        <v>95927</v>
      </c>
      <c r="CS43" s="640"/>
      <c r="CT43" s="640"/>
      <c r="CU43" s="640"/>
      <c r="CV43" s="640"/>
      <c r="CW43" s="640"/>
      <c r="CX43" s="640"/>
      <c r="CY43" s="641"/>
      <c r="CZ43" s="632">
        <v>0.4</v>
      </c>
      <c r="DA43" s="642"/>
      <c r="DB43" s="642"/>
      <c r="DC43" s="643"/>
      <c r="DD43" s="635">
        <v>95927</v>
      </c>
      <c r="DE43" s="640"/>
      <c r="DF43" s="640"/>
      <c r="DG43" s="640"/>
      <c r="DH43" s="640"/>
      <c r="DI43" s="640"/>
      <c r="DJ43" s="640"/>
      <c r="DK43" s="641"/>
      <c r="DL43" s="636"/>
      <c r="DM43" s="637"/>
      <c r="DN43" s="637"/>
      <c r="DO43" s="637"/>
      <c r="DP43" s="637"/>
      <c r="DQ43" s="637"/>
      <c r="DR43" s="637"/>
      <c r="DS43" s="637"/>
      <c r="DT43" s="637"/>
      <c r="DU43" s="637"/>
      <c r="DV43" s="638"/>
      <c r="DW43" s="622"/>
      <c r="DX43" s="623"/>
      <c r="DY43" s="623"/>
      <c r="DZ43" s="623"/>
      <c r="EA43" s="623"/>
      <c r="EB43" s="623"/>
      <c r="EC43" s="624"/>
    </row>
    <row r="44" spans="2:133" ht="11.25" customHeight="1" x14ac:dyDescent="0.2">
      <c r="B44" s="606" t="s">
        <v>356</v>
      </c>
      <c r="C44" s="607"/>
      <c r="D44" s="607"/>
      <c r="E44" s="607"/>
      <c r="F44" s="607"/>
      <c r="G44" s="607"/>
      <c r="H44" s="607"/>
      <c r="I44" s="607"/>
      <c r="J44" s="607"/>
      <c r="K44" s="607"/>
      <c r="L44" s="607"/>
      <c r="M44" s="607"/>
      <c r="N44" s="607"/>
      <c r="O44" s="607"/>
      <c r="P44" s="607"/>
      <c r="Q44" s="608"/>
      <c r="R44" s="609">
        <v>25260182</v>
      </c>
      <c r="S44" s="644"/>
      <c r="T44" s="644"/>
      <c r="U44" s="644"/>
      <c r="V44" s="644"/>
      <c r="W44" s="644"/>
      <c r="X44" s="644"/>
      <c r="Y44" s="645"/>
      <c r="Z44" s="646">
        <v>100</v>
      </c>
      <c r="AA44" s="646"/>
      <c r="AB44" s="646"/>
      <c r="AC44" s="646"/>
      <c r="AD44" s="647">
        <v>12405230</v>
      </c>
      <c r="AE44" s="647"/>
      <c r="AF44" s="647"/>
      <c r="AG44" s="647"/>
      <c r="AH44" s="647"/>
      <c r="AI44" s="647"/>
      <c r="AJ44" s="647"/>
      <c r="AK44" s="647"/>
      <c r="AL44" s="612">
        <v>100</v>
      </c>
      <c r="AM44" s="648"/>
      <c r="AN44" s="648"/>
      <c r="AO44" s="649"/>
      <c r="CD44" s="650" t="s">
        <v>303</v>
      </c>
      <c r="CE44" s="651"/>
      <c r="CF44" s="626" t="s">
        <v>357</v>
      </c>
      <c r="CG44" s="627"/>
      <c r="CH44" s="627"/>
      <c r="CI44" s="627"/>
      <c r="CJ44" s="627"/>
      <c r="CK44" s="627"/>
      <c r="CL44" s="627"/>
      <c r="CM44" s="627"/>
      <c r="CN44" s="627"/>
      <c r="CO44" s="627"/>
      <c r="CP44" s="627"/>
      <c r="CQ44" s="628"/>
      <c r="CR44" s="629">
        <v>4876212</v>
      </c>
      <c r="CS44" s="630"/>
      <c r="CT44" s="630"/>
      <c r="CU44" s="630"/>
      <c r="CV44" s="630"/>
      <c r="CW44" s="630"/>
      <c r="CX44" s="630"/>
      <c r="CY44" s="631"/>
      <c r="CZ44" s="632">
        <v>20.5</v>
      </c>
      <c r="DA44" s="633"/>
      <c r="DB44" s="633"/>
      <c r="DC44" s="634"/>
      <c r="DD44" s="635">
        <v>822019</v>
      </c>
      <c r="DE44" s="630"/>
      <c r="DF44" s="630"/>
      <c r="DG44" s="630"/>
      <c r="DH44" s="630"/>
      <c r="DI44" s="630"/>
      <c r="DJ44" s="630"/>
      <c r="DK44" s="631"/>
      <c r="DL44" s="636"/>
      <c r="DM44" s="637"/>
      <c r="DN44" s="637"/>
      <c r="DO44" s="637"/>
      <c r="DP44" s="637"/>
      <c r="DQ44" s="637"/>
      <c r="DR44" s="637"/>
      <c r="DS44" s="637"/>
      <c r="DT44" s="637"/>
      <c r="DU44" s="637"/>
      <c r="DV44" s="638"/>
      <c r="DW44" s="622"/>
      <c r="DX44" s="623"/>
      <c r="DY44" s="623"/>
      <c r="DZ44" s="623"/>
      <c r="EA44" s="623"/>
      <c r="EB44" s="623"/>
      <c r="EC44" s="624"/>
    </row>
    <row r="45" spans="2:133" ht="11.25" customHeight="1" x14ac:dyDescent="0.2">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52"/>
      <c r="CE45" s="653"/>
      <c r="CF45" s="626" t="s">
        <v>358</v>
      </c>
      <c r="CG45" s="627"/>
      <c r="CH45" s="627"/>
      <c r="CI45" s="627"/>
      <c r="CJ45" s="627"/>
      <c r="CK45" s="627"/>
      <c r="CL45" s="627"/>
      <c r="CM45" s="627"/>
      <c r="CN45" s="627"/>
      <c r="CO45" s="627"/>
      <c r="CP45" s="627"/>
      <c r="CQ45" s="628"/>
      <c r="CR45" s="629">
        <v>1558300</v>
      </c>
      <c r="CS45" s="640"/>
      <c r="CT45" s="640"/>
      <c r="CU45" s="640"/>
      <c r="CV45" s="640"/>
      <c r="CW45" s="640"/>
      <c r="CX45" s="640"/>
      <c r="CY45" s="641"/>
      <c r="CZ45" s="632">
        <v>6.6</v>
      </c>
      <c r="DA45" s="642"/>
      <c r="DB45" s="642"/>
      <c r="DC45" s="643"/>
      <c r="DD45" s="635">
        <v>32696</v>
      </c>
      <c r="DE45" s="640"/>
      <c r="DF45" s="640"/>
      <c r="DG45" s="640"/>
      <c r="DH45" s="640"/>
      <c r="DI45" s="640"/>
      <c r="DJ45" s="640"/>
      <c r="DK45" s="641"/>
      <c r="DL45" s="636"/>
      <c r="DM45" s="637"/>
      <c r="DN45" s="637"/>
      <c r="DO45" s="637"/>
      <c r="DP45" s="637"/>
      <c r="DQ45" s="637"/>
      <c r="DR45" s="637"/>
      <c r="DS45" s="637"/>
      <c r="DT45" s="637"/>
      <c r="DU45" s="637"/>
      <c r="DV45" s="638"/>
      <c r="DW45" s="622"/>
      <c r="DX45" s="623"/>
      <c r="DY45" s="623"/>
      <c r="DZ45" s="623"/>
      <c r="EA45" s="623"/>
      <c r="EB45" s="623"/>
      <c r="EC45" s="624"/>
    </row>
    <row r="46" spans="2:133" ht="11.25" customHeight="1" x14ac:dyDescent="0.2">
      <c r="B46" s="221" t="s">
        <v>359</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52"/>
      <c r="CE46" s="653"/>
      <c r="CF46" s="626" t="s">
        <v>360</v>
      </c>
      <c r="CG46" s="627"/>
      <c r="CH46" s="627"/>
      <c r="CI46" s="627"/>
      <c r="CJ46" s="627"/>
      <c r="CK46" s="627"/>
      <c r="CL46" s="627"/>
      <c r="CM46" s="627"/>
      <c r="CN46" s="627"/>
      <c r="CO46" s="627"/>
      <c r="CP46" s="627"/>
      <c r="CQ46" s="628"/>
      <c r="CR46" s="629">
        <v>3303302</v>
      </c>
      <c r="CS46" s="630"/>
      <c r="CT46" s="630"/>
      <c r="CU46" s="630"/>
      <c r="CV46" s="630"/>
      <c r="CW46" s="630"/>
      <c r="CX46" s="630"/>
      <c r="CY46" s="631"/>
      <c r="CZ46" s="632">
        <v>13.9</v>
      </c>
      <c r="DA46" s="633"/>
      <c r="DB46" s="633"/>
      <c r="DC46" s="634"/>
      <c r="DD46" s="635">
        <v>785713</v>
      </c>
      <c r="DE46" s="630"/>
      <c r="DF46" s="630"/>
      <c r="DG46" s="630"/>
      <c r="DH46" s="630"/>
      <c r="DI46" s="630"/>
      <c r="DJ46" s="630"/>
      <c r="DK46" s="631"/>
      <c r="DL46" s="636"/>
      <c r="DM46" s="637"/>
      <c r="DN46" s="637"/>
      <c r="DO46" s="637"/>
      <c r="DP46" s="637"/>
      <c r="DQ46" s="637"/>
      <c r="DR46" s="637"/>
      <c r="DS46" s="637"/>
      <c r="DT46" s="637"/>
      <c r="DU46" s="637"/>
      <c r="DV46" s="638"/>
      <c r="DW46" s="622"/>
      <c r="DX46" s="623"/>
      <c r="DY46" s="623"/>
      <c r="DZ46" s="623"/>
      <c r="EA46" s="623"/>
      <c r="EB46" s="623"/>
      <c r="EC46" s="624"/>
    </row>
    <row r="47" spans="2:133" ht="11.25" customHeight="1" x14ac:dyDescent="0.2">
      <c r="B47" s="639" t="s">
        <v>361</v>
      </c>
      <c r="C47" s="639"/>
      <c r="D47" s="639"/>
      <c r="E47" s="639"/>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D47" s="652"/>
      <c r="CE47" s="653"/>
      <c r="CF47" s="626" t="s">
        <v>362</v>
      </c>
      <c r="CG47" s="627"/>
      <c r="CH47" s="627"/>
      <c r="CI47" s="627"/>
      <c r="CJ47" s="627"/>
      <c r="CK47" s="627"/>
      <c r="CL47" s="627"/>
      <c r="CM47" s="627"/>
      <c r="CN47" s="627"/>
      <c r="CO47" s="627"/>
      <c r="CP47" s="627"/>
      <c r="CQ47" s="628"/>
      <c r="CR47" s="629" t="s">
        <v>128</v>
      </c>
      <c r="CS47" s="640"/>
      <c r="CT47" s="640"/>
      <c r="CU47" s="640"/>
      <c r="CV47" s="640"/>
      <c r="CW47" s="640"/>
      <c r="CX47" s="640"/>
      <c r="CY47" s="641"/>
      <c r="CZ47" s="632" t="s">
        <v>128</v>
      </c>
      <c r="DA47" s="642"/>
      <c r="DB47" s="642"/>
      <c r="DC47" s="643"/>
      <c r="DD47" s="635" t="s">
        <v>128</v>
      </c>
      <c r="DE47" s="640"/>
      <c r="DF47" s="640"/>
      <c r="DG47" s="640"/>
      <c r="DH47" s="640"/>
      <c r="DI47" s="640"/>
      <c r="DJ47" s="640"/>
      <c r="DK47" s="641"/>
      <c r="DL47" s="636"/>
      <c r="DM47" s="637"/>
      <c r="DN47" s="637"/>
      <c r="DO47" s="637"/>
      <c r="DP47" s="637"/>
      <c r="DQ47" s="637"/>
      <c r="DR47" s="637"/>
      <c r="DS47" s="637"/>
      <c r="DT47" s="637"/>
      <c r="DU47" s="637"/>
      <c r="DV47" s="638"/>
      <c r="DW47" s="622"/>
      <c r="DX47" s="623"/>
      <c r="DY47" s="623"/>
      <c r="DZ47" s="623"/>
      <c r="EA47" s="623"/>
      <c r="EB47" s="623"/>
      <c r="EC47" s="624"/>
    </row>
    <row r="48" spans="2:133" ht="11" x14ac:dyDescent="0.2">
      <c r="B48" s="625" t="s">
        <v>363</v>
      </c>
      <c r="C48" s="625"/>
      <c r="D48" s="625"/>
      <c r="E48" s="625"/>
      <c r="F48" s="625"/>
      <c r="G48" s="625"/>
      <c r="H48" s="625"/>
      <c r="I48" s="625"/>
      <c r="J48" s="625"/>
      <c r="K48" s="625"/>
      <c r="L48" s="625"/>
      <c r="M48" s="625"/>
      <c r="N48" s="625"/>
      <c r="O48" s="625"/>
      <c r="P48" s="625"/>
      <c r="Q48" s="625"/>
      <c r="R48" s="625"/>
      <c r="S48" s="625"/>
      <c r="T48" s="625"/>
      <c r="U48" s="625"/>
      <c r="V48" s="625"/>
      <c r="W48" s="625"/>
      <c r="X48" s="625"/>
      <c r="Y48" s="625"/>
      <c r="Z48" s="625"/>
      <c r="AA48" s="625"/>
      <c r="AB48" s="625"/>
      <c r="AC48" s="625"/>
      <c r="AD48" s="625"/>
      <c r="AE48" s="625"/>
      <c r="AF48" s="625"/>
      <c r="AG48" s="625"/>
      <c r="AH48" s="625"/>
      <c r="AI48" s="625"/>
      <c r="AJ48" s="625"/>
      <c r="AK48" s="625"/>
      <c r="AL48" s="625"/>
      <c r="AM48" s="625"/>
      <c r="AN48" s="625"/>
      <c r="AO48" s="625"/>
      <c r="AP48" s="625"/>
      <c r="AQ48" s="625"/>
      <c r="AR48" s="625"/>
      <c r="AS48" s="625"/>
      <c r="AT48" s="625"/>
      <c r="AU48" s="625"/>
      <c r="AV48" s="625"/>
      <c r="AW48" s="625"/>
      <c r="AX48" s="625"/>
      <c r="AY48" s="625"/>
      <c r="AZ48" s="625"/>
      <c r="BA48" s="625"/>
      <c r="BB48" s="625"/>
      <c r="BC48" s="625"/>
      <c r="BD48" s="625"/>
      <c r="BE48" s="625"/>
      <c r="BF48" s="625"/>
      <c r="BG48" s="625"/>
      <c r="BH48" s="625"/>
      <c r="BI48" s="625"/>
      <c r="BJ48" s="625"/>
      <c r="BK48" s="625"/>
      <c r="BL48" s="625"/>
      <c r="BM48" s="625"/>
      <c r="BN48" s="625"/>
      <c r="BO48" s="625"/>
      <c r="BP48" s="625"/>
      <c r="BQ48" s="625"/>
      <c r="BR48" s="625"/>
      <c r="BS48" s="625"/>
      <c r="BT48" s="625"/>
      <c r="BU48" s="625"/>
      <c r="BV48" s="625"/>
      <c r="BW48" s="625"/>
      <c r="BX48" s="625"/>
      <c r="BY48" s="625"/>
      <c r="BZ48" s="625"/>
      <c r="CA48" s="625"/>
      <c r="CB48" s="625"/>
      <c r="CD48" s="654"/>
      <c r="CE48" s="655"/>
      <c r="CF48" s="626" t="s">
        <v>364</v>
      </c>
      <c r="CG48" s="627"/>
      <c r="CH48" s="627"/>
      <c r="CI48" s="627"/>
      <c r="CJ48" s="627"/>
      <c r="CK48" s="627"/>
      <c r="CL48" s="627"/>
      <c r="CM48" s="627"/>
      <c r="CN48" s="627"/>
      <c r="CO48" s="627"/>
      <c r="CP48" s="627"/>
      <c r="CQ48" s="628"/>
      <c r="CR48" s="629" t="s">
        <v>128</v>
      </c>
      <c r="CS48" s="630"/>
      <c r="CT48" s="630"/>
      <c r="CU48" s="630"/>
      <c r="CV48" s="630"/>
      <c r="CW48" s="630"/>
      <c r="CX48" s="630"/>
      <c r="CY48" s="631"/>
      <c r="CZ48" s="632" t="s">
        <v>128</v>
      </c>
      <c r="DA48" s="633"/>
      <c r="DB48" s="633"/>
      <c r="DC48" s="634"/>
      <c r="DD48" s="635" t="s">
        <v>128</v>
      </c>
      <c r="DE48" s="630"/>
      <c r="DF48" s="630"/>
      <c r="DG48" s="630"/>
      <c r="DH48" s="630"/>
      <c r="DI48" s="630"/>
      <c r="DJ48" s="630"/>
      <c r="DK48" s="631"/>
      <c r="DL48" s="636"/>
      <c r="DM48" s="637"/>
      <c r="DN48" s="637"/>
      <c r="DO48" s="637"/>
      <c r="DP48" s="637"/>
      <c r="DQ48" s="637"/>
      <c r="DR48" s="637"/>
      <c r="DS48" s="637"/>
      <c r="DT48" s="637"/>
      <c r="DU48" s="637"/>
      <c r="DV48" s="638"/>
      <c r="DW48" s="622"/>
      <c r="DX48" s="623"/>
      <c r="DY48" s="623"/>
      <c r="DZ48" s="623"/>
      <c r="EA48" s="623"/>
      <c r="EB48" s="623"/>
      <c r="EC48" s="624"/>
    </row>
    <row r="49" spans="2:133" ht="11.25" customHeight="1" x14ac:dyDescent="0.2">
      <c r="B49" s="367"/>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06" t="s">
        <v>365</v>
      </c>
      <c r="CE49" s="607"/>
      <c r="CF49" s="607"/>
      <c r="CG49" s="607"/>
      <c r="CH49" s="607"/>
      <c r="CI49" s="607"/>
      <c r="CJ49" s="607"/>
      <c r="CK49" s="607"/>
      <c r="CL49" s="607"/>
      <c r="CM49" s="607"/>
      <c r="CN49" s="607"/>
      <c r="CO49" s="607"/>
      <c r="CP49" s="607"/>
      <c r="CQ49" s="608"/>
      <c r="CR49" s="609">
        <v>23782375</v>
      </c>
      <c r="CS49" s="610"/>
      <c r="CT49" s="610"/>
      <c r="CU49" s="610"/>
      <c r="CV49" s="610"/>
      <c r="CW49" s="610"/>
      <c r="CX49" s="610"/>
      <c r="CY49" s="611"/>
      <c r="CZ49" s="612">
        <v>100</v>
      </c>
      <c r="DA49" s="613"/>
      <c r="DB49" s="613"/>
      <c r="DC49" s="614"/>
      <c r="DD49" s="615">
        <v>13853328</v>
      </c>
      <c r="DE49" s="610"/>
      <c r="DF49" s="610"/>
      <c r="DG49" s="610"/>
      <c r="DH49" s="610"/>
      <c r="DI49" s="610"/>
      <c r="DJ49" s="610"/>
      <c r="DK49" s="611"/>
      <c r="DL49" s="616"/>
      <c r="DM49" s="617"/>
      <c r="DN49" s="617"/>
      <c r="DO49" s="617"/>
      <c r="DP49" s="617"/>
      <c r="DQ49" s="617"/>
      <c r="DR49" s="617"/>
      <c r="DS49" s="617"/>
      <c r="DT49" s="617"/>
      <c r="DU49" s="617"/>
      <c r="DV49" s="618"/>
      <c r="DW49" s="619"/>
      <c r="DX49" s="620"/>
      <c r="DY49" s="620"/>
      <c r="DZ49" s="620"/>
      <c r="EA49" s="620"/>
      <c r="EB49" s="620"/>
      <c r="EC49" s="621"/>
    </row>
    <row r="50" spans="2:133" ht="11" hidden="1" x14ac:dyDescent="0.2">
      <c r="B50" s="366"/>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ByvIlJ12xgrdasuSeJbA5FWrff39ckCkq4/KZR/E/AVgKgYxyiiLp199UsHlBXTwm5TFSQ2hYjlQQZYTxhdSuA==" saltValue="cjfx8dqfPbD3cLR4k0WnGw=="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3" orientation="landscape"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 zeroHeight="1" x14ac:dyDescent="0.2"/>
  <cols>
    <col min="1" max="130" width="2.7265625" style="227" customWidth="1"/>
    <col min="131" max="131" width="1.6328125" style="227" customWidth="1"/>
    <col min="132" max="16384" width="9" style="227" hidden="1"/>
  </cols>
  <sheetData>
    <row r="1" spans="1:131" ht="11.25" customHeight="1" thickBot="1" x14ac:dyDescent="0.25">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5">
      <c r="A2" s="750" t="s">
        <v>366</v>
      </c>
      <c r="B2" s="750"/>
      <c r="C2" s="750"/>
      <c r="D2" s="750"/>
      <c r="E2" s="750"/>
      <c r="F2" s="750"/>
      <c r="G2" s="750"/>
      <c r="H2" s="750"/>
      <c r="I2" s="750"/>
      <c r="J2" s="750"/>
      <c r="K2" s="750"/>
      <c r="L2" s="750"/>
      <c r="M2" s="750"/>
      <c r="N2" s="750"/>
      <c r="O2" s="750"/>
      <c r="P2" s="750"/>
      <c r="Q2" s="750"/>
      <c r="R2" s="750"/>
      <c r="S2" s="750"/>
      <c r="T2" s="750"/>
      <c r="U2" s="750"/>
      <c r="V2" s="750"/>
      <c r="W2" s="750"/>
      <c r="X2" s="750"/>
      <c r="Y2" s="750"/>
      <c r="Z2" s="750"/>
      <c r="AA2" s="750"/>
      <c r="AB2" s="750"/>
      <c r="AC2" s="750"/>
      <c r="AD2" s="750"/>
      <c r="AE2" s="750"/>
      <c r="AF2" s="750"/>
      <c r="AG2" s="750"/>
      <c r="AH2" s="750"/>
      <c r="AI2" s="750"/>
      <c r="AJ2" s="750"/>
      <c r="AK2" s="750"/>
      <c r="AL2" s="750"/>
      <c r="AM2" s="750"/>
      <c r="AN2" s="750"/>
      <c r="AO2" s="750"/>
      <c r="AP2" s="750"/>
      <c r="AQ2" s="750"/>
      <c r="AR2" s="750"/>
      <c r="AS2" s="750"/>
      <c r="AT2" s="750"/>
      <c r="AU2" s="750"/>
      <c r="AV2" s="750"/>
      <c r="AW2" s="750"/>
      <c r="AX2" s="750"/>
      <c r="AY2" s="750"/>
      <c r="AZ2" s="750"/>
      <c r="BA2" s="750"/>
      <c r="BB2" s="750"/>
      <c r="BC2" s="750"/>
      <c r="BD2" s="750"/>
      <c r="BE2" s="750"/>
      <c r="BF2" s="750"/>
      <c r="BG2" s="750"/>
      <c r="BH2" s="750"/>
      <c r="BI2" s="750"/>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51" t="s">
        <v>367</v>
      </c>
      <c r="DK2" s="752"/>
      <c r="DL2" s="752"/>
      <c r="DM2" s="752"/>
      <c r="DN2" s="752"/>
      <c r="DO2" s="753"/>
      <c r="DP2" s="224"/>
      <c r="DQ2" s="751" t="s">
        <v>368</v>
      </c>
      <c r="DR2" s="752"/>
      <c r="DS2" s="752"/>
      <c r="DT2" s="752"/>
      <c r="DU2" s="752"/>
      <c r="DV2" s="752"/>
      <c r="DW2" s="752"/>
      <c r="DX2" s="752"/>
      <c r="DY2" s="752"/>
      <c r="DZ2" s="753"/>
      <c r="EA2" s="226"/>
    </row>
    <row r="3" spans="1:131" ht="11.25" customHeight="1" x14ac:dyDescent="0.2">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5">
      <c r="A4" s="754" t="s">
        <v>369</v>
      </c>
      <c r="B4" s="754"/>
      <c r="C4" s="754"/>
      <c r="D4" s="754"/>
      <c r="E4" s="754"/>
      <c r="F4" s="754"/>
      <c r="G4" s="754"/>
      <c r="H4" s="754"/>
      <c r="I4" s="754"/>
      <c r="J4" s="754"/>
      <c r="K4" s="754"/>
      <c r="L4" s="754"/>
      <c r="M4" s="754"/>
      <c r="N4" s="754"/>
      <c r="O4" s="754"/>
      <c r="P4" s="754"/>
      <c r="Q4" s="754"/>
      <c r="R4" s="754"/>
      <c r="S4" s="754"/>
      <c r="T4" s="754"/>
      <c r="U4" s="754"/>
      <c r="V4" s="754"/>
      <c r="W4" s="754"/>
      <c r="X4" s="754"/>
      <c r="Y4" s="754"/>
      <c r="Z4" s="754"/>
      <c r="AA4" s="754"/>
      <c r="AB4" s="754"/>
      <c r="AC4" s="754"/>
      <c r="AD4" s="754"/>
      <c r="AE4" s="754"/>
      <c r="AF4" s="754"/>
      <c r="AG4" s="754"/>
      <c r="AH4" s="754"/>
      <c r="AI4" s="754"/>
      <c r="AJ4" s="754"/>
      <c r="AK4" s="754"/>
      <c r="AL4" s="754"/>
      <c r="AM4" s="754"/>
      <c r="AN4" s="754"/>
      <c r="AO4" s="754"/>
      <c r="AP4" s="754"/>
      <c r="AQ4" s="754"/>
      <c r="AR4" s="754"/>
      <c r="AS4" s="754"/>
      <c r="AT4" s="754"/>
      <c r="AU4" s="754"/>
      <c r="AV4" s="754"/>
      <c r="AW4" s="754"/>
      <c r="AX4" s="754"/>
      <c r="AY4" s="754"/>
      <c r="AZ4" s="228"/>
      <c r="BA4" s="228"/>
      <c r="BB4" s="228"/>
      <c r="BC4" s="228"/>
      <c r="BD4" s="228"/>
      <c r="BE4" s="229"/>
      <c r="BF4" s="229"/>
      <c r="BG4" s="229"/>
      <c r="BH4" s="229"/>
      <c r="BI4" s="229"/>
      <c r="BJ4" s="229"/>
      <c r="BK4" s="229"/>
      <c r="BL4" s="229"/>
      <c r="BM4" s="229"/>
      <c r="BN4" s="229"/>
      <c r="BO4" s="229"/>
      <c r="BP4" s="229"/>
      <c r="BQ4" s="755" t="s">
        <v>370</v>
      </c>
      <c r="BR4" s="755"/>
      <c r="BS4" s="755"/>
      <c r="BT4" s="755"/>
      <c r="BU4" s="755"/>
      <c r="BV4" s="755"/>
      <c r="BW4" s="755"/>
      <c r="BX4" s="755"/>
      <c r="BY4" s="755"/>
      <c r="BZ4" s="755"/>
      <c r="CA4" s="755"/>
      <c r="CB4" s="755"/>
      <c r="CC4" s="755"/>
      <c r="CD4" s="755"/>
      <c r="CE4" s="755"/>
      <c r="CF4" s="755"/>
      <c r="CG4" s="755"/>
      <c r="CH4" s="755"/>
      <c r="CI4" s="755"/>
      <c r="CJ4" s="755"/>
      <c r="CK4" s="755"/>
      <c r="CL4" s="755"/>
      <c r="CM4" s="755"/>
      <c r="CN4" s="755"/>
      <c r="CO4" s="755"/>
      <c r="CP4" s="755"/>
      <c r="CQ4" s="755"/>
      <c r="CR4" s="755"/>
      <c r="CS4" s="755"/>
      <c r="CT4" s="755"/>
      <c r="CU4" s="755"/>
      <c r="CV4" s="755"/>
      <c r="CW4" s="755"/>
      <c r="CX4" s="755"/>
      <c r="CY4" s="755"/>
      <c r="CZ4" s="755"/>
      <c r="DA4" s="755"/>
      <c r="DB4" s="755"/>
      <c r="DC4" s="755"/>
      <c r="DD4" s="755"/>
      <c r="DE4" s="755"/>
      <c r="DF4" s="755"/>
      <c r="DG4" s="755"/>
      <c r="DH4" s="755"/>
      <c r="DI4" s="755"/>
      <c r="DJ4" s="755"/>
      <c r="DK4" s="755"/>
      <c r="DL4" s="755"/>
      <c r="DM4" s="755"/>
      <c r="DN4" s="755"/>
      <c r="DO4" s="755"/>
      <c r="DP4" s="755"/>
      <c r="DQ4" s="755"/>
      <c r="DR4" s="755"/>
      <c r="DS4" s="755"/>
      <c r="DT4" s="755"/>
      <c r="DU4" s="755"/>
      <c r="DV4" s="755"/>
      <c r="DW4" s="755"/>
      <c r="DX4" s="755"/>
      <c r="DY4" s="755"/>
      <c r="DZ4" s="755"/>
      <c r="EA4" s="230"/>
    </row>
    <row r="5" spans="1:131" s="231" customFormat="1" ht="26.25" customHeight="1" x14ac:dyDescent="0.2">
      <c r="A5" s="756" t="s">
        <v>371</v>
      </c>
      <c r="B5" s="757"/>
      <c r="C5" s="757"/>
      <c r="D5" s="757"/>
      <c r="E5" s="757"/>
      <c r="F5" s="757"/>
      <c r="G5" s="757"/>
      <c r="H5" s="757"/>
      <c r="I5" s="757"/>
      <c r="J5" s="757"/>
      <c r="K5" s="757"/>
      <c r="L5" s="757"/>
      <c r="M5" s="757"/>
      <c r="N5" s="757"/>
      <c r="O5" s="757"/>
      <c r="P5" s="758"/>
      <c r="Q5" s="762" t="s">
        <v>372</v>
      </c>
      <c r="R5" s="763"/>
      <c r="S5" s="763"/>
      <c r="T5" s="763"/>
      <c r="U5" s="764"/>
      <c r="V5" s="762" t="s">
        <v>373</v>
      </c>
      <c r="W5" s="763"/>
      <c r="X5" s="763"/>
      <c r="Y5" s="763"/>
      <c r="Z5" s="764"/>
      <c r="AA5" s="762" t="s">
        <v>374</v>
      </c>
      <c r="AB5" s="763"/>
      <c r="AC5" s="763"/>
      <c r="AD5" s="763"/>
      <c r="AE5" s="763"/>
      <c r="AF5" s="768" t="s">
        <v>375</v>
      </c>
      <c r="AG5" s="763"/>
      <c r="AH5" s="763"/>
      <c r="AI5" s="763"/>
      <c r="AJ5" s="769"/>
      <c r="AK5" s="763" t="s">
        <v>376</v>
      </c>
      <c r="AL5" s="763"/>
      <c r="AM5" s="763"/>
      <c r="AN5" s="763"/>
      <c r="AO5" s="764"/>
      <c r="AP5" s="762" t="s">
        <v>377</v>
      </c>
      <c r="AQ5" s="763"/>
      <c r="AR5" s="763"/>
      <c r="AS5" s="763"/>
      <c r="AT5" s="764"/>
      <c r="AU5" s="762" t="s">
        <v>378</v>
      </c>
      <c r="AV5" s="763"/>
      <c r="AW5" s="763"/>
      <c r="AX5" s="763"/>
      <c r="AY5" s="769"/>
      <c r="AZ5" s="228"/>
      <c r="BA5" s="228"/>
      <c r="BB5" s="228"/>
      <c r="BC5" s="228"/>
      <c r="BD5" s="228"/>
      <c r="BE5" s="229"/>
      <c r="BF5" s="229"/>
      <c r="BG5" s="229"/>
      <c r="BH5" s="229"/>
      <c r="BI5" s="229"/>
      <c r="BJ5" s="229"/>
      <c r="BK5" s="229"/>
      <c r="BL5" s="229"/>
      <c r="BM5" s="229"/>
      <c r="BN5" s="229"/>
      <c r="BO5" s="229"/>
      <c r="BP5" s="229"/>
      <c r="BQ5" s="756" t="s">
        <v>379</v>
      </c>
      <c r="BR5" s="757"/>
      <c r="BS5" s="757"/>
      <c r="BT5" s="757"/>
      <c r="BU5" s="757"/>
      <c r="BV5" s="757"/>
      <c r="BW5" s="757"/>
      <c r="BX5" s="757"/>
      <c r="BY5" s="757"/>
      <c r="BZ5" s="757"/>
      <c r="CA5" s="757"/>
      <c r="CB5" s="757"/>
      <c r="CC5" s="757"/>
      <c r="CD5" s="757"/>
      <c r="CE5" s="757"/>
      <c r="CF5" s="757"/>
      <c r="CG5" s="758"/>
      <c r="CH5" s="762" t="s">
        <v>380</v>
      </c>
      <c r="CI5" s="763"/>
      <c r="CJ5" s="763"/>
      <c r="CK5" s="763"/>
      <c r="CL5" s="764"/>
      <c r="CM5" s="762" t="s">
        <v>381</v>
      </c>
      <c r="CN5" s="763"/>
      <c r="CO5" s="763"/>
      <c r="CP5" s="763"/>
      <c r="CQ5" s="764"/>
      <c r="CR5" s="762" t="s">
        <v>382</v>
      </c>
      <c r="CS5" s="763"/>
      <c r="CT5" s="763"/>
      <c r="CU5" s="763"/>
      <c r="CV5" s="764"/>
      <c r="CW5" s="762" t="s">
        <v>383</v>
      </c>
      <c r="CX5" s="763"/>
      <c r="CY5" s="763"/>
      <c r="CZ5" s="763"/>
      <c r="DA5" s="764"/>
      <c r="DB5" s="762" t="s">
        <v>384</v>
      </c>
      <c r="DC5" s="763"/>
      <c r="DD5" s="763"/>
      <c r="DE5" s="763"/>
      <c r="DF5" s="764"/>
      <c r="DG5" s="792" t="s">
        <v>385</v>
      </c>
      <c r="DH5" s="793"/>
      <c r="DI5" s="793"/>
      <c r="DJ5" s="793"/>
      <c r="DK5" s="794"/>
      <c r="DL5" s="792" t="s">
        <v>386</v>
      </c>
      <c r="DM5" s="793"/>
      <c r="DN5" s="793"/>
      <c r="DO5" s="793"/>
      <c r="DP5" s="794"/>
      <c r="DQ5" s="762" t="s">
        <v>387</v>
      </c>
      <c r="DR5" s="763"/>
      <c r="DS5" s="763"/>
      <c r="DT5" s="763"/>
      <c r="DU5" s="764"/>
      <c r="DV5" s="762" t="s">
        <v>378</v>
      </c>
      <c r="DW5" s="763"/>
      <c r="DX5" s="763"/>
      <c r="DY5" s="763"/>
      <c r="DZ5" s="769"/>
      <c r="EA5" s="230"/>
    </row>
    <row r="6" spans="1:131" s="231" customFormat="1" ht="26.25" customHeight="1" thickBot="1" x14ac:dyDescent="0.25">
      <c r="A6" s="759"/>
      <c r="B6" s="760"/>
      <c r="C6" s="760"/>
      <c r="D6" s="760"/>
      <c r="E6" s="760"/>
      <c r="F6" s="760"/>
      <c r="G6" s="760"/>
      <c r="H6" s="760"/>
      <c r="I6" s="760"/>
      <c r="J6" s="760"/>
      <c r="K6" s="760"/>
      <c r="L6" s="760"/>
      <c r="M6" s="760"/>
      <c r="N6" s="760"/>
      <c r="O6" s="760"/>
      <c r="P6" s="761"/>
      <c r="Q6" s="765"/>
      <c r="R6" s="766"/>
      <c r="S6" s="766"/>
      <c r="T6" s="766"/>
      <c r="U6" s="767"/>
      <c r="V6" s="765"/>
      <c r="W6" s="766"/>
      <c r="X6" s="766"/>
      <c r="Y6" s="766"/>
      <c r="Z6" s="767"/>
      <c r="AA6" s="765"/>
      <c r="AB6" s="766"/>
      <c r="AC6" s="766"/>
      <c r="AD6" s="766"/>
      <c r="AE6" s="766"/>
      <c r="AF6" s="770"/>
      <c r="AG6" s="766"/>
      <c r="AH6" s="766"/>
      <c r="AI6" s="766"/>
      <c r="AJ6" s="771"/>
      <c r="AK6" s="766"/>
      <c r="AL6" s="766"/>
      <c r="AM6" s="766"/>
      <c r="AN6" s="766"/>
      <c r="AO6" s="767"/>
      <c r="AP6" s="765"/>
      <c r="AQ6" s="766"/>
      <c r="AR6" s="766"/>
      <c r="AS6" s="766"/>
      <c r="AT6" s="767"/>
      <c r="AU6" s="765"/>
      <c r="AV6" s="766"/>
      <c r="AW6" s="766"/>
      <c r="AX6" s="766"/>
      <c r="AY6" s="771"/>
      <c r="AZ6" s="228"/>
      <c r="BA6" s="228"/>
      <c r="BB6" s="228"/>
      <c r="BC6" s="228"/>
      <c r="BD6" s="228"/>
      <c r="BE6" s="229"/>
      <c r="BF6" s="229"/>
      <c r="BG6" s="229"/>
      <c r="BH6" s="229"/>
      <c r="BI6" s="229"/>
      <c r="BJ6" s="229"/>
      <c r="BK6" s="229"/>
      <c r="BL6" s="229"/>
      <c r="BM6" s="229"/>
      <c r="BN6" s="229"/>
      <c r="BO6" s="229"/>
      <c r="BP6" s="229"/>
      <c r="BQ6" s="759"/>
      <c r="BR6" s="760"/>
      <c r="BS6" s="760"/>
      <c r="BT6" s="760"/>
      <c r="BU6" s="760"/>
      <c r="BV6" s="760"/>
      <c r="BW6" s="760"/>
      <c r="BX6" s="760"/>
      <c r="BY6" s="760"/>
      <c r="BZ6" s="760"/>
      <c r="CA6" s="760"/>
      <c r="CB6" s="760"/>
      <c r="CC6" s="760"/>
      <c r="CD6" s="760"/>
      <c r="CE6" s="760"/>
      <c r="CF6" s="760"/>
      <c r="CG6" s="761"/>
      <c r="CH6" s="765"/>
      <c r="CI6" s="766"/>
      <c r="CJ6" s="766"/>
      <c r="CK6" s="766"/>
      <c r="CL6" s="767"/>
      <c r="CM6" s="765"/>
      <c r="CN6" s="766"/>
      <c r="CO6" s="766"/>
      <c r="CP6" s="766"/>
      <c r="CQ6" s="767"/>
      <c r="CR6" s="765"/>
      <c r="CS6" s="766"/>
      <c r="CT6" s="766"/>
      <c r="CU6" s="766"/>
      <c r="CV6" s="767"/>
      <c r="CW6" s="765"/>
      <c r="CX6" s="766"/>
      <c r="CY6" s="766"/>
      <c r="CZ6" s="766"/>
      <c r="DA6" s="767"/>
      <c r="DB6" s="765"/>
      <c r="DC6" s="766"/>
      <c r="DD6" s="766"/>
      <c r="DE6" s="766"/>
      <c r="DF6" s="767"/>
      <c r="DG6" s="795"/>
      <c r="DH6" s="796"/>
      <c r="DI6" s="796"/>
      <c r="DJ6" s="796"/>
      <c r="DK6" s="797"/>
      <c r="DL6" s="795"/>
      <c r="DM6" s="796"/>
      <c r="DN6" s="796"/>
      <c r="DO6" s="796"/>
      <c r="DP6" s="797"/>
      <c r="DQ6" s="765"/>
      <c r="DR6" s="766"/>
      <c r="DS6" s="766"/>
      <c r="DT6" s="766"/>
      <c r="DU6" s="767"/>
      <c r="DV6" s="765"/>
      <c r="DW6" s="766"/>
      <c r="DX6" s="766"/>
      <c r="DY6" s="766"/>
      <c r="DZ6" s="771"/>
      <c r="EA6" s="230"/>
    </row>
    <row r="7" spans="1:131" s="231" customFormat="1" ht="26.25" customHeight="1" thickTop="1" x14ac:dyDescent="0.2">
      <c r="A7" s="232">
        <v>1</v>
      </c>
      <c r="B7" s="778" t="s">
        <v>388</v>
      </c>
      <c r="C7" s="779"/>
      <c r="D7" s="779"/>
      <c r="E7" s="779"/>
      <c r="F7" s="779"/>
      <c r="G7" s="779"/>
      <c r="H7" s="779"/>
      <c r="I7" s="779"/>
      <c r="J7" s="779"/>
      <c r="K7" s="779"/>
      <c r="L7" s="779"/>
      <c r="M7" s="779"/>
      <c r="N7" s="779"/>
      <c r="O7" s="779"/>
      <c r="P7" s="780"/>
      <c r="Q7" s="781">
        <v>25202</v>
      </c>
      <c r="R7" s="782"/>
      <c r="S7" s="782"/>
      <c r="T7" s="782"/>
      <c r="U7" s="782"/>
      <c r="V7" s="782">
        <v>23732</v>
      </c>
      <c r="W7" s="782"/>
      <c r="X7" s="782"/>
      <c r="Y7" s="782"/>
      <c r="Z7" s="782"/>
      <c r="AA7" s="782">
        <v>1469</v>
      </c>
      <c r="AB7" s="782"/>
      <c r="AC7" s="782"/>
      <c r="AD7" s="782"/>
      <c r="AE7" s="783"/>
      <c r="AF7" s="784">
        <v>1337</v>
      </c>
      <c r="AG7" s="785"/>
      <c r="AH7" s="785"/>
      <c r="AI7" s="785"/>
      <c r="AJ7" s="786"/>
      <c r="AK7" s="787">
        <v>328</v>
      </c>
      <c r="AL7" s="788"/>
      <c r="AM7" s="788"/>
      <c r="AN7" s="788"/>
      <c r="AO7" s="788"/>
      <c r="AP7" s="788">
        <v>18861</v>
      </c>
      <c r="AQ7" s="788"/>
      <c r="AR7" s="788"/>
      <c r="AS7" s="788"/>
      <c r="AT7" s="788"/>
      <c r="AU7" s="789"/>
      <c r="AV7" s="789"/>
      <c r="AW7" s="789"/>
      <c r="AX7" s="789"/>
      <c r="AY7" s="790"/>
      <c r="AZ7" s="228"/>
      <c r="BA7" s="228"/>
      <c r="BB7" s="228"/>
      <c r="BC7" s="228"/>
      <c r="BD7" s="228"/>
      <c r="BE7" s="229"/>
      <c r="BF7" s="229"/>
      <c r="BG7" s="229"/>
      <c r="BH7" s="229"/>
      <c r="BI7" s="229"/>
      <c r="BJ7" s="229"/>
      <c r="BK7" s="229"/>
      <c r="BL7" s="229"/>
      <c r="BM7" s="229"/>
      <c r="BN7" s="229"/>
      <c r="BO7" s="229"/>
      <c r="BP7" s="229"/>
      <c r="BQ7" s="232">
        <v>1</v>
      </c>
      <c r="BR7" s="233"/>
      <c r="BS7" s="775" t="s">
        <v>590</v>
      </c>
      <c r="BT7" s="776"/>
      <c r="BU7" s="776"/>
      <c r="BV7" s="776"/>
      <c r="BW7" s="776"/>
      <c r="BX7" s="776"/>
      <c r="BY7" s="776"/>
      <c r="BZ7" s="776"/>
      <c r="CA7" s="776"/>
      <c r="CB7" s="776"/>
      <c r="CC7" s="776"/>
      <c r="CD7" s="776"/>
      <c r="CE7" s="776"/>
      <c r="CF7" s="776"/>
      <c r="CG7" s="791"/>
      <c r="CH7" s="772">
        <v>-1</v>
      </c>
      <c r="CI7" s="773"/>
      <c r="CJ7" s="773"/>
      <c r="CK7" s="773"/>
      <c r="CL7" s="774"/>
      <c r="CM7" s="772">
        <v>1</v>
      </c>
      <c r="CN7" s="773"/>
      <c r="CO7" s="773"/>
      <c r="CP7" s="773"/>
      <c r="CQ7" s="774"/>
      <c r="CR7" s="772">
        <v>2</v>
      </c>
      <c r="CS7" s="773"/>
      <c r="CT7" s="773"/>
      <c r="CU7" s="773"/>
      <c r="CV7" s="774"/>
      <c r="CW7" s="772">
        <v>0</v>
      </c>
      <c r="CX7" s="773"/>
      <c r="CY7" s="773"/>
      <c r="CZ7" s="773"/>
      <c r="DA7" s="774"/>
      <c r="DB7" s="772" t="s">
        <v>597</v>
      </c>
      <c r="DC7" s="773"/>
      <c r="DD7" s="773"/>
      <c r="DE7" s="773"/>
      <c r="DF7" s="774"/>
      <c r="DG7" s="772" t="s">
        <v>597</v>
      </c>
      <c r="DH7" s="773"/>
      <c r="DI7" s="773"/>
      <c r="DJ7" s="773"/>
      <c r="DK7" s="774"/>
      <c r="DL7" s="772" t="s">
        <v>597</v>
      </c>
      <c r="DM7" s="773"/>
      <c r="DN7" s="773"/>
      <c r="DO7" s="773"/>
      <c r="DP7" s="774"/>
      <c r="DQ7" s="772" t="s">
        <v>597</v>
      </c>
      <c r="DR7" s="773"/>
      <c r="DS7" s="773"/>
      <c r="DT7" s="773"/>
      <c r="DU7" s="774"/>
      <c r="DV7" s="775"/>
      <c r="DW7" s="776"/>
      <c r="DX7" s="776"/>
      <c r="DY7" s="776"/>
      <c r="DZ7" s="777"/>
      <c r="EA7" s="230"/>
    </row>
    <row r="8" spans="1:131" s="231" customFormat="1" ht="26.25" customHeight="1" x14ac:dyDescent="0.2">
      <c r="A8" s="234">
        <v>2</v>
      </c>
      <c r="B8" s="809" t="s">
        <v>389</v>
      </c>
      <c r="C8" s="810"/>
      <c r="D8" s="810"/>
      <c r="E8" s="810"/>
      <c r="F8" s="810"/>
      <c r="G8" s="810"/>
      <c r="H8" s="810"/>
      <c r="I8" s="810"/>
      <c r="J8" s="810"/>
      <c r="K8" s="810"/>
      <c r="L8" s="810"/>
      <c r="M8" s="810"/>
      <c r="N8" s="810"/>
      <c r="O8" s="810"/>
      <c r="P8" s="811"/>
      <c r="Q8" s="812">
        <v>50</v>
      </c>
      <c r="R8" s="813"/>
      <c r="S8" s="813"/>
      <c r="T8" s="813"/>
      <c r="U8" s="813"/>
      <c r="V8" s="813">
        <v>50</v>
      </c>
      <c r="W8" s="813"/>
      <c r="X8" s="813"/>
      <c r="Y8" s="813"/>
      <c r="Z8" s="813"/>
      <c r="AA8" s="813" t="s">
        <v>597</v>
      </c>
      <c r="AB8" s="813"/>
      <c r="AC8" s="813"/>
      <c r="AD8" s="813"/>
      <c r="AE8" s="814"/>
      <c r="AF8" s="815" t="s">
        <v>128</v>
      </c>
      <c r="AG8" s="816"/>
      <c r="AH8" s="816"/>
      <c r="AI8" s="816"/>
      <c r="AJ8" s="817"/>
      <c r="AK8" s="798">
        <v>44</v>
      </c>
      <c r="AL8" s="799"/>
      <c r="AM8" s="799"/>
      <c r="AN8" s="799"/>
      <c r="AO8" s="799"/>
      <c r="AP8" s="799" t="s">
        <v>597</v>
      </c>
      <c r="AQ8" s="799"/>
      <c r="AR8" s="799"/>
      <c r="AS8" s="799"/>
      <c r="AT8" s="799"/>
      <c r="AU8" s="800"/>
      <c r="AV8" s="800"/>
      <c r="AW8" s="800"/>
      <c r="AX8" s="800"/>
      <c r="AY8" s="801"/>
      <c r="AZ8" s="228"/>
      <c r="BA8" s="228"/>
      <c r="BB8" s="228"/>
      <c r="BC8" s="228"/>
      <c r="BD8" s="228"/>
      <c r="BE8" s="229"/>
      <c r="BF8" s="229"/>
      <c r="BG8" s="229"/>
      <c r="BH8" s="229"/>
      <c r="BI8" s="229"/>
      <c r="BJ8" s="229"/>
      <c r="BK8" s="229"/>
      <c r="BL8" s="229"/>
      <c r="BM8" s="229"/>
      <c r="BN8" s="229"/>
      <c r="BO8" s="229"/>
      <c r="BP8" s="229"/>
      <c r="BQ8" s="234">
        <v>2</v>
      </c>
      <c r="BR8" s="235"/>
      <c r="BS8" s="802"/>
      <c r="BT8" s="803"/>
      <c r="BU8" s="803"/>
      <c r="BV8" s="803"/>
      <c r="BW8" s="803"/>
      <c r="BX8" s="803"/>
      <c r="BY8" s="803"/>
      <c r="BZ8" s="803"/>
      <c r="CA8" s="803"/>
      <c r="CB8" s="803"/>
      <c r="CC8" s="803"/>
      <c r="CD8" s="803"/>
      <c r="CE8" s="803"/>
      <c r="CF8" s="803"/>
      <c r="CG8" s="804"/>
      <c r="CH8" s="805"/>
      <c r="CI8" s="806"/>
      <c r="CJ8" s="806"/>
      <c r="CK8" s="806"/>
      <c r="CL8" s="807"/>
      <c r="CM8" s="805"/>
      <c r="CN8" s="806"/>
      <c r="CO8" s="806"/>
      <c r="CP8" s="806"/>
      <c r="CQ8" s="807"/>
      <c r="CR8" s="805"/>
      <c r="CS8" s="806"/>
      <c r="CT8" s="806"/>
      <c r="CU8" s="806"/>
      <c r="CV8" s="807"/>
      <c r="CW8" s="805"/>
      <c r="CX8" s="806"/>
      <c r="CY8" s="806"/>
      <c r="CZ8" s="806"/>
      <c r="DA8" s="807"/>
      <c r="DB8" s="805"/>
      <c r="DC8" s="806"/>
      <c r="DD8" s="806"/>
      <c r="DE8" s="806"/>
      <c r="DF8" s="807"/>
      <c r="DG8" s="805"/>
      <c r="DH8" s="806"/>
      <c r="DI8" s="806"/>
      <c r="DJ8" s="806"/>
      <c r="DK8" s="807"/>
      <c r="DL8" s="805"/>
      <c r="DM8" s="806"/>
      <c r="DN8" s="806"/>
      <c r="DO8" s="806"/>
      <c r="DP8" s="807"/>
      <c r="DQ8" s="805"/>
      <c r="DR8" s="806"/>
      <c r="DS8" s="806"/>
      <c r="DT8" s="806"/>
      <c r="DU8" s="807"/>
      <c r="DV8" s="802"/>
      <c r="DW8" s="803"/>
      <c r="DX8" s="803"/>
      <c r="DY8" s="803"/>
      <c r="DZ8" s="808"/>
      <c r="EA8" s="230"/>
    </row>
    <row r="9" spans="1:131" s="231" customFormat="1" ht="26.25" customHeight="1" x14ac:dyDescent="0.2">
      <c r="A9" s="234">
        <v>3</v>
      </c>
      <c r="B9" s="809" t="s">
        <v>390</v>
      </c>
      <c r="C9" s="810"/>
      <c r="D9" s="810"/>
      <c r="E9" s="810"/>
      <c r="F9" s="810"/>
      <c r="G9" s="810"/>
      <c r="H9" s="810"/>
      <c r="I9" s="810"/>
      <c r="J9" s="810"/>
      <c r="K9" s="810"/>
      <c r="L9" s="810"/>
      <c r="M9" s="810"/>
      <c r="N9" s="810"/>
      <c r="O9" s="810"/>
      <c r="P9" s="811"/>
      <c r="Q9" s="812">
        <v>113</v>
      </c>
      <c r="R9" s="813"/>
      <c r="S9" s="813"/>
      <c r="T9" s="813"/>
      <c r="U9" s="813"/>
      <c r="V9" s="813">
        <v>104</v>
      </c>
      <c r="W9" s="813"/>
      <c r="X9" s="813"/>
      <c r="Y9" s="813"/>
      <c r="Z9" s="813"/>
      <c r="AA9" s="813">
        <v>9</v>
      </c>
      <c r="AB9" s="813"/>
      <c r="AC9" s="813"/>
      <c r="AD9" s="813"/>
      <c r="AE9" s="814"/>
      <c r="AF9" s="815">
        <v>9</v>
      </c>
      <c r="AG9" s="816"/>
      <c r="AH9" s="816"/>
      <c r="AI9" s="816"/>
      <c r="AJ9" s="817"/>
      <c r="AK9" s="798">
        <v>72</v>
      </c>
      <c r="AL9" s="799"/>
      <c r="AM9" s="799"/>
      <c r="AN9" s="799"/>
      <c r="AO9" s="799"/>
      <c r="AP9" s="799">
        <v>55</v>
      </c>
      <c r="AQ9" s="799"/>
      <c r="AR9" s="799"/>
      <c r="AS9" s="799"/>
      <c r="AT9" s="799"/>
      <c r="AU9" s="800"/>
      <c r="AV9" s="800"/>
      <c r="AW9" s="800"/>
      <c r="AX9" s="800"/>
      <c r="AY9" s="801"/>
      <c r="AZ9" s="228"/>
      <c r="BA9" s="228"/>
      <c r="BB9" s="228"/>
      <c r="BC9" s="228"/>
      <c r="BD9" s="228"/>
      <c r="BE9" s="229"/>
      <c r="BF9" s="229"/>
      <c r="BG9" s="229"/>
      <c r="BH9" s="229"/>
      <c r="BI9" s="229"/>
      <c r="BJ9" s="229"/>
      <c r="BK9" s="229"/>
      <c r="BL9" s="229"/>
      <c r="BM9" s="229"/>
      <c r="BN9" s="229"/>
      <c r="BO9" s="229"/>
      <c r="BP9" s="229"/>
      <c r="BQ9" s="234">
        <v>3</v>
      </c>
      <c r="BR9" s="235"/>
      <c r="BS9" s="802"/>
      <c r="BT9" s="803"/>
      <c r="BU9" s="803"/>
      <c r="BV9" s="803"/>
      <c r="BW9" s="803"/>
      <c r="BX9" s="803"/>
      <c r="BY9" s="803"/>
      <c r="BZ9" s="803"/>
      <c r="CA9" s="803"/>
      <c r="CB9" s="803"/>
      <c r="CC9" s="803"/>
      <c r="CD9" s="803"/>
      <c r="CE9" s="803"/>
      <c r="CF9" s="803"/>
      <c r="CG9" s="804"/>
      <c r="CH9" s="805"/>
      <c r="CI9" s="806"/>
      <c r="CJ9" s="806"/>
      <c r="CK9" s="806"/>
      <c r="CL9" s="807"/>
      <c r="CM9" s="805"/>
      <c r="CN9" s="806"/>
      <c r="CO9" s="806"/>
      <c r="CP9" s="806"/>
      <c r="CQ9" s="807"/>
      <c r="CR9" s="805"/>
      <c r="CS9" s="806"/>
      <c r="CT9" s="806"/>
      <c r="CU9" s="806"/>
      <c r="CV9" s="807"/>
      <c r="CW9" s="805"/>
      <c r="CX9" s="806"/>
      <c r="CY9" s="806"/>
      <c r="CZ9" s="806"/>
      <c r="DA9" s="807"/>
      <c r="DB9" s="805"/>
      <c r="DC9" s="806"/>
      <c r="DD9" s="806"/>
      <c r="DE9" s="806"/>
      <c r="DF9" s="807"/>
      <c r="DG9" s="805"/>
      <c r="DH9" s="806"/>
      <c r="DI9" s="806"/>
      <c r="DJ9" s="806"/>
      <c r="DK9" s="807"/>
      <c r="DL9" s="805"/>
      <c r="DM9" s="806"/>
      <c r="DN9" s="806"/>
      <c r="DO9" s="806"/>
      <c r="DP9" s="807"/>
      <c r="DQ9" s="805"/>
      <c r="DR9" s="806"/>
      <c r="DS9" s="806"/>
      <c r="DT9" s="806"/>
      <c r="DU9" s="807"/>
      <c r="DV9" s="802"/>
      <c r="DW9" s="803"/>
      <c r="DX9" s="803"/>
      <c r="DY9" s="803"/>
      <c r="DZ9" s="808"/>
      <c r="EA9" s="230"/>
    </row>
    <row r="10" spans="1:131" s="231" customFormat="1" ht="26.25" customHeight="1" x14ac:dyDescent="0.2">
      <c r="A10" s="234">
        <v>4</v>
      </c>
      <c r="B10" s="809"/>
      <c r="C10" s="810"/>
      <c r="D10" s="810"/>
      <c r="E10" s="810"/>
      <c r="F10" s="810"/>
      <c r="G10" s="810"/>
      <c r="H10" s="810"/>
      <c r="I10" s="810"/>
      <c r="J10" s="810"/>
      <c r="K10" s="810"/>
      <c r="L10" s="810"/>
      <c r="M10" s="810"/>
      <c r="N10" s="810"/>
      <c r="O10" s="810"/>
      <c r="P10" s="811"/>
      <c r="Q10" s="812"/>
      <c r="R10" s="813"/>
      <c r="S10" s="813"/>
      <c r="T10" s="813"/>
      <c r="U10" s="813"/>
      <c r="V10" s="813"/>
      <c r="W10" s="813"/>
      <c r="X10" s="813"/>
      <c r="Y10" s="813"/>
      <c r="Z10" s="813"/>
      <c r="AA10" s="813"/>
      <c r="AB10" s="813"/>
      <c r="AC10" s="813"/>
      <c r="AD10" s="813"/>
      <c r="AE10" s="814"/>
      <c r="AF10" s="815"/>
      <c r="AG10" s="816"/>
      <c r="AH10" s="816"/>
      <c r="AI10" s="816"/>
      <c r="AJ10" s="817"/>
      <c r="AK10" s="798"/>
      <c r="AL10" s="799"/>
      <c r="AM10" s="799"/>
      <c r="AN10" s="799"/>
      <c r="AO10" s="799"/>
      <c r="AP10" s="799"/>
      <c r="AQ10" s="799"/>
      <c r="AR10" s="799"/>
      <c r="AS10" s="799"/>
      <c r="AT10" s="799"/>
      <c r="AU10" s="800"/>
      <c r="AV10" s="800"/>
      <c r="AW10" s="800"/>
      <c r="AX10" s="800"/>
      <c r="AY10" s="801"/>
      <c r="AZ10" s="228"/>
      <c r="BA10" s="228"/>
      <c r="BB10" s="228"/>
      <c r="BC10" s="228"/>
      <c r="BD10" s="228"/>
      <c r="BE10" s="229"/>
      <c r="BF10" s="229"/>
      <c r="BG10" s="229"/>
      <c r="BH10" s="229"/>
      <c r="BI10" s="229"/>
      <c r="BJ10" s="229"/>
      <c r="BK10" s="229"/>
      <c r="BL10" s="229"/>
      <c r="BM10" s="229"/>
      <c r="BN10" s="229"/>
      <c r="BO10" s="229"/>
      <c r="BP10" s="229"/>
      <c r="BQ10" s="234">
        <v>4</v>
      </c>
      <c r="BR10" s="235"/>
      <c r="BS10" s="802"/>
      <c r="BT10" s="803"/>
      <c r="BU10" s="803"/>
      <c r="BV10" s="803"/>
      <c r="BW10" s="803"/>
      <c r="BX10" s="803"/>
      <c r="BY10" s="803"/>
      <c r="BZ10" s="803"/>
      <c r="CA10" s="803"/>
      <c r="CB10" s="803"/>
      <c r="CC10" s="803"/>
      <c r="CD10" s="803"/>
      <c r="CE10" s="803"/>
      <c r="CF10" s="803"/>
      <c r="CG10" s="804"/>
      <c r="CH10" s="805"/>
      <c r="CI10" s="806"/>
      <c r="CJ10" s="806"/>
      <c r="CK10" s="806"/>
      <c r="CL10" s="807"/>
      <c r="CM10" s="805"/>
      <c r="CN10" s="806"/>
      <c r="CO10" s="806"/>
      <c r="CP10" s="806"/>
      <c r="CQ10" s="807"/>
      <c r="CR10" s="805"/>
      <c r="CS10" s="806"/>
      <c r="CT10" s="806"/>
      <c r="CU10" s="806"/>
      <c r="CV10" s="807"/>
      <c r="CW10" s="805"/>
      <c r="CX10" s="806"/>
      <c r="CY10" s="806"/>
      <c r="CZ10" s="806"/>
      <c r="DA10" s="807"/>
      <c r="DB10" s="805"/>
      <c r="DC10" s="806"/>
      <c r="DD10" s="806"/>
      <c r="DE10" s="806"/>
      <c r="DF10" s="807"/>
      <c r="DG10" s="805"/>
      <c r="DH10" s="806"/>
      <c r="DI10" s="806"/>
      <c r="DJ10" s="806"/>
      <c r="DK10" s="807"/>
      <c r="DL10" s="805"/>
      <c r="DM10" s="806"/>
      <c r="DN10" s="806"/>
      <c r="DO10" s="806"/>
      <c r="DP10" s="807"/>
      <c r="DQ10" s="805"/>
      <c r="DR10" s="806"/>
      <c r="DS10" s="806"/>
      <c r="DT10" s="806"/>
      <c r="DU10" s="807"/>
      <c r="DV10" s="802"/>
      <c r="DW10" s="803"/>
      <c r="DX10" s="803"/>
      <c r="DY10" s="803"/>
      <c r="DZ10" s="808"/>
      <c r="EA10" s="230"/>
    </row>
    <row r="11" spans="1:131" s="231" customFormat="1" ht="26.25" customHeight="1" x14ac:dyDescent="0.2">
      <c r="A11" s="234">
        <v>5</v>
      </c>
      <c r="B11" s="809"/>
      <c r="C11" s="810"/>
      <c r="D11" s="810"/>
      <c r="E11" s="810"/>
      <c r="F11" s="810"/>
      <c r="G11" s="810"/>
      <c r="H11" s="810"/>
      <c r="I11" s="810"/>
      <c r="J11" s="810"/>
      <c r="K11" s="810"/>
      <c r="L11" s="810"/>
      <c r="M11" s="810"/>
      <c r="N11" s="810"/>
      <c r="O11" s="810"/>
      <c r="P11" s="811"/>
      <c r="Q11" s="812"/>
      <c r="R11" s="813"/>
      <c r="S11" s="813"/>
      <c r="T11" s="813"/>
      <c r="U11" s="813"/>
      <c r="V11" s="813"/>
      <c r="W11" s="813"/>
      <c r="X11" s="813"/>
      <c r="Y11" s="813"/>
      <c r="Z11" s="813"/>
      <c r="AA11" s="813"/>
      <c r="AB11" s="813"/>
      <c r="AC11" s="813"/>
      <c r="AD11" s="813"/>
      <c r="AE11" s="814"/>
      <c r="AF11" s="815"/>
      <c r="AG11" s="816"/>
      <c r="AH11" s="816"/>
      <c r="AI11" s="816"/>
      <c r="AJ11" s="817"/>
      <c r="AK11" s="798"/>
      <c r="AL11" s="799"/>
      <c r="AM11" s="799"/>
      <c r="AN11" s="799"/>
      <c r="AO11" s="799"/>
      <c r="AP11" s="799"/>
      <c r="AQ11" s="799"/>
      <c r="AR11" s="799"/>
      <c r="AS11" s="799"/>
      <c r="AT11" s="799"/>
      <c r="AU11" s="800"/>
      <c r="AV11" s="800"/>
      <c r="AW11" s="800"/>
      <c r="AX11" s="800"/>
      <c r="AY11" s="801"/>
      <c r="AZ11" s="228"/>
      <c r="BA11" s="228"/>
      <c r="BB11" s="228"/>
      <c r="BC11" s="228"/>
      <c r="BD11" s="228"/>
      <c r="BE11" s="229"/>
      <c r="BF11" s="229"/>
      <c r="BG11" s="229"/>
      <c r="BH11" s="229"/>
      <c r="BI11" s="229"/>
      <c r="BJ11" s="229"/>
      <c r="BK11" s="229"/>
      <c r="BL11" s="229"/>
      <c r="BM11" s="229"/>
      <c r="BN11" s="229"/>
      <c r="BO11" s="229"/>
      <c r="BP11" s="229"/>
      <c r="BQ11" s="234">
        <v>5</v>
      </c>
      <c r="BR11" s="235"/>
      <c r="BS11" s="802"/>
      <c r="BT11" s="803"/>
      <c r="BU11" s="803"/>
      <c r="BV11" s="803"/>
      <c r="BW11" s="803"/>
      <c r="BX11" s="803"/>
      <c r="BY11" s="803"/>
      <c r="BZ11" s="803"/>
      <c r="CA11" s="803"/>
      <c r="CB11" s="803"/>
      <c r="CC11" s="803"/>
      <c r="CD11" s="803"/>
      <c r="CE11" s="803"/>
      <c r="CF11" s="803"/>
      <c r="CG11" s="804"/>
      <c r="CH11" s="805"/>
      <c r="CI11" s="806"/>
      <c r="CJ11" s="806"/>
      <c r="CK11" s="806"/>
      <c r="CL11" s="807"/>
      <c r="CM11" s="805"/>
      <c r="CN11" s="806"/>
      <c r="CO11" s="806"/>
      <c r="CP11" s="806"/>
      <c r="CQ11" s="807"/>
      <c r="CR11" s="805"/>
      <c r="CS11" s="806"/>
      <c r="CT11" s="806"/>
      <c r="CU11" s="806"/>
      <c r="CV11" s="807"/>
      <c r="CW11" s="805"/>
      <c r="CX11" s="806"/>
      <c r="CY11" s="806"/>
      <c r="CZ11" s="806"/>
      <c r="DA11" s="807"/>
      <c r="DB11" s="805"/>
      <c r="DC11" s="806"/>
      <c r="DD11" s="806"/>
      <c r="DE11" s="806"/>
      <c r="DF11" s="807"/>
      <c r="DG11" s="805"/>
      <c r="DH11" s="806"/>
      <c r="DI11" s="806"/>
      <c r="DJ11" s="806"/>
      <c r="DK11" s="807"/>
      <c r="DL11" s="805"/>
      <c r="DM11" s="806"/>
      <c r="DN11" s="806"/>
      <c r="DO11" s="806"/>
      <c r="DP11" s="807"/>
      <c r="DQ11" s="805"/>
      <c r="DR11" s="806"/>
      <c r="DS11" s="806"/>
      <c r="DT11" s="806"/>
      <c r="DU11" s="807"/>
      <c r="DV11" s="802"/>
      <c r="DW11" s="803"/>
      <c r="DX11" s="803"/>
      <c r="DY11" s="803"/>
      <c r="DZ11" s="808"/>
      <c r="EA11" s="230"/>
    </row>
    <row r="12" spans="1:131" s="231" customFormat="1" ht="26.25" customHeight="1" x14ac:dyDescent="0.2">
      <c r="A12" s="234">
        <v>6</v>
      </c>
      <c r="B12" s="809"/>
      <c r="C12" s="810"/>
      <c r="D12" s="810"/>
      <c r="E12" s="810"/>
      <c r="F12" s="810"/>
      <c r="G12" s="810"/>
      <c r="H12" s="810"/>
      <c r="I12" s="810"/>
      <c r="J12" s="810"/>
      <c r="K12" s="810"/>
      <c r="L12" s="810"/>
      <c r="M12" s="810"/>
      <c r="N12" s="810"/>
      <c r="O12" s="810"/>
      <c r="P12" s="811"/>
      <c r="Q12" s="812"/>
      <c r="R12" s="813"/>
      <c r="S12" s="813"/>
      <c r="T12" s="813"/>
      <c r="U12" s="813"/>
      <c r="V12" s="813"/>
      <c r="W12" s="813"/>
      <c r="X12" s="813"/>
      <c r="Y12" s="813"/>
      <c r="Z12" s="813"/>
      <c r="AA12" s="813"/>
      <c r="AB12" s="813"/>
      <c r="AC12" s="813"/>
      <c r="AD12" s="813"/>
      <c r="AE12" s="814"/>
      <c r="AF12" s="815"/>
      <c r="AG12" s="816"/>
      <c r="AH12" s="816"/>
      <c r="AI12" s="816"/>
      <c r="AJ12" s="817"/>
      <c r="AK12" s="798"/>
      <c r="AL12" s="799"/>
      <c r="AM12" s="799"/>
      <c r="AN12" s="799"/>
      <c r="AO12" s="799"/>
      <c r="AP12" s="799"/>
      <c r="AQ12" s="799"/>
      <c r="AR12" s="799"/>
      <c r="AS12" s="799"/>
      <c r="AT12" s="799"/>
      <c r="AU12" s="800"/>
      <c r="AV12" s="800"/>
      <c r="AW12" s="800"/>
      <c r="AX12" s="800"/>
      <c r="AY12" s="801"/>
      <c r="AZ12" s="228"/>
      <c r="BA12" s="228"/>
      <c r="BB12" s="228"/>
      <c r="BC12" s="228"/>
      <c r="BD12" s="228"/>
      <c r="BE12" s="229"/>
      <c r="BF12" s="229"/>
      <c r="BG12" s="229"/>
      <c r="BH12" s="229"/>
      <c r="BI12" s="229"/>
      <c r="BJ12" s="229"/>
      <c r="BK12" s="229"/>
      <c r="BL12" s="229"/>
      <c r="BM12" s="229"/>
      <c r="BN12" s="229"/>
      <c r="BO12" s="229"/>
      <c r="BP12" s="229"/>
      <c r="BQ12" s="234">
        <v>6</v>
      </c>
      <c r="BR12" s="235"/>
      <c r="BS12" s="802"/>
      <c r="BT12" s="803"/>
      <c r="BU12" s="803"/>
      <c r="BV12" s="803"/>
      <c r="BW12" s="803"/>
      <c r="BX12" s="803"/>
      <c r="BY12" s="803"/>
      <c r="BZ12" s="803"/>
      <c r="CA12" s="803"/>
      <c r="CB12" s="803"/>
      <c r="CC12" s="803"/>
      <c r="CD12" s="803"/>
      <c r="CE12" s="803"/>
      <c r="CF12" s="803"/>
      <c r="CG12" s="804"/>
      <c r="CH12" s="805"/>
      <c r="CI12" s="806"/>
      <c r="CJ12" s="806"/>
      <c r="CK12" s="806"/>
      <c r="CL12" s="807"/>
      <c r="CM12" s="805"/>
      <c r="CN12" s="806"/>
      <c r="CO12" s="806"/>
      <c r="CP12" s="806"/>
      <c r="CQ12" s="807"/>
      <c r="CR12" s="805"/>
      <c r="CS12" s="806"/>
      <c r="CT12" s="806"/>
      <c r="CU12" s="806"/>
      <c r="CV12" s="807"/>
      <c r="CW12" s="805"/>
      <c r="CX12" s="806"/>
      <c r="CY12" s="806"/>
      <c r="CZ12" s="806"/>
      <c r="DA12" s="807"/>
      <c r="DB12" s="805"/>
      <c r="DC12" s="806"/>
      <c r="DD12" s="806"/>
      <c r="DE12" s="806"/>
      <c r="DF12" s="807"/>
      <c r="DG12" s="805"/>
      <c r="DH12" s="806"/>
      <c r="DI12" s="806"/>
      <c r="DJ12" s="806"/>
      <c r="DK12" s="807"/>
      <c r="DL12" s="805"/>
      <c r="DM12" s="806"/>
      <c r="DN12" s="806"/>
      <c r="DO12" s="806"/>
      <c r="DP12" s="807"/>
      <c r="DQ12" s="805"/>
      <c r="DR12" s="806"/>
      <c r="DS12" s="806"/>
      <c r="DT12" s="806"/>
      <c r="DU12" s="807"/>
      <c r="DV12" s="802"/>
      <c r="DW12" s="803"/>
      <c r="DX12" s="803"/>
      <c r="DY12" s="803"/>
      <c r="DZ12" s="808"/>
      <c r="EA12" s="230"/>
    </row>
    <row r="13" spans="1:131" s="231" customFormat="1" ht="26.25" customHeight="1" x14ac:dyDescent="0.2">
      <c r="A13" s="234">
        <v>7</v>
      </c>
      <c r="B13" s="809"/>
      <c r="C13" s="810"/>
      <c r="D13" s="810"/>
      <c r="E13" s="810"/>
      <c r="F13" s="810"/>
      <c r="G13" s="810"/>
      <c r="H13" s="810"/>
      <c r="I13" s="810"/>
      <c r="J13" s="810"/>
      <c r="K13" s="810"/>
      <c r="L13" s="810"/>
      <c r="M13" s="810"/>
      <c r="N13" s="810"/>
      <c r="O13" s="810"/>
      <c r="P13" s="811"/>
      <c r="Q13" s="812"/>
      <c r="R13" s="813"/>
      <c r="S13" s="813"/>
      <c r="T13" s="813"/>
      <c r="U13" s="813"/>
      <c r="V13" s="813"/>
      <c r="W13" s="813"/>
      <c r="X13" s="813"/>
      <c r="Y13" s="813"/>
      <c r="Z13" s="813"/>
      <c r="AA13" s="813"/>
      <c r="AB13" s="813"/>
      <c r="AC13" s="813"/>
      <c r="AD13" s="813"/>
      <c r="AE13" s="814"/>
      <c r="AF13" s="815"/>
      <c r="AG13" s="816"/>
      <c r="AH13" s="816"/>
      <c r="AI13" s="816"/>
      <c r="AJ13" s="817"/>
      <c r="AK13" s="798"/>
      <c r="AL13" s="799"/>
      <c r="AM13" s="799"/>
      <c r="AN13" s="799"/>
      <c r="AO13" s="799"/>
      <c r="AP13" s="799"/>
      <c r="AQ13" s="799"/>
      <c r="AR13" s="799"/>
      <c r="AS13" s="799"/>
      <c r="AT13" s="799"/>
      <c r="AU13" s="800"/>
      <c r="AV13" s="800"/>
      <c r="AW13" s="800"/>
      <c r="AX13" s="800"/>
      <c r="AY13" s="801"/>
      <c r="AZ13" s="228"/>
      <c r="BA13" s="228"/>
      <c r="BB13" s="228"/>
      <c r="BC13" s="228"/>
      <c r="BD13" s="228"/>
      <c r="BE13" s="229"/>
      <c r="BF13" s="229"/>
      <c r="BG13" s="229"/>
      <c r="BH13" s="229"/>
      <c r="BI13" s="229"/>
      <c r="BJ13" s="229"/>
      <c r="BK13" s="229"/>
      <c r="BL13" s="229"/>
      <c r="BM13" s="229"/>
      <c r="BN13" s="229"/>
      <c r="BO13" s="229"/>
      <c r="BP13" s="229"/>
      <c r="BQ13" s="234">
        <v>7</v>
      </c>
      <c r="BR13" s="235"/>
      <c r="BS13" s="802"/>
      <c r="BT13" s="803"/>
      <c r="BU13" s="803"/>
      <c r="BV13" s="803"/>
      <c r="BW13" s="803"/>
      <c r="BX13" s="803"/>
      <c r="BY13" s="803"/>
      <c r="BZ13" s="803"/>
      <c r="CA13" s="803"/>
      <c r="CB13" s="803"/>
      <c r="CC13" s="803"/>
      <c r="CD13" s="803"/>
      <c r="CE13" s="803"/>
      <c r="CF13" s="803"/>
      <c r="CG13" s="804"/>
      <c r="CH13" s="805"/>
      <c r="CI13" s="806"/>
      <c r="CJ13" s="806"/>
      <c r="CK13" s="806"/>
      <c r="CL13" s="807"/>
      <c r="CM13" s="805"/>
      <c r="CN13" s="806"/>
      <c r="CO13" s="806"/>
      <c r="CP13" s="806"/>
      <c r="CQ13" s="807"/>
      <c r="CR13" s="805"/>
      <c r="CS13" s="806"/>
      <c r="CT13" s="806"/>
      <c r="CU13" s="806"/>
      <c r="CV13" s="807"/>
      <c r="CW13" s="805"/>
      <c r="CX13" s="806"/>
      <c r="CY13" s="806"/>
      <c r="CZ13" s="806"/>
      <c r="DA13" s="807"/>
      <c r="DB13" s="805"/>
      <c r="DC13" s="806"/>
      <c r="DD13" s="806"/>
      <c r="DE13" s="806"/>
      <c r="DF13" s="807"/>
      <c r="DG13" s="805"/>
      <c r="DH13" s="806"/>
      <c r="DI13" s="806"/>
      <c r="DJ13" s="806"/>
      <c r="DK13" s="807"/>
      <c r="DL13" s="805"/>
      <c r="DM13" s="806"/>
      <c r="DN13" s="806"/>
      <c r="DO13" s="806"/>
      <c r="DP13" s="807"/>
      <c r="DQ13" s="805"/>
      <c r="DR13" s="806"/>
      <c r="DS13" s="806"/>
      <c r="DT13" s="806"/>
      <c r="DU13" s="807"/>
      <c r="DV13" s="802"/>
      <c r="DW13" s="803"/>
      <c r="DX13" s="803"/>
      <c r="DY13" s="803"/>
      <c r="DZ13" s="808"/>
      <c r="EA13" s="230"/>
    </row>
    <row r="14" spans="1:131" s="231" customFormat="1" ht="26.25" customHeight="1" x14ac:dyDescent="0.2">
      <c r="A14" s="234">
        <v>8</v>
      </c>
      <c r="B14" s="809"/>
      <c r="C14" s="810"/>
      <c r="D14" s="810"/>
      <c r="E14" s="810"/>
      <c r="F14" s="810"/>
      <c r="G14" s="810"/>
      <c r="H14" s="810"/>
      <c r="I14" s="810"/>
      <c r="J14" s="810"/>
      <c r="K14" s="810"/>
      <c r="L14" s="810"/>
      <c r="M14" s="810"/>
      <c r="N14" s="810"/>
      <c r="O14" s="810"/>
      <c r="P14" s="811"/>
      <c r="Q14" s="812"/>
      <c r="R14" s="813"/>
      <c r="S14" s="813"/>
      <c r="T14" s="813"/>
      <c r="U14" s="813"/>
      <c r="V14" s="813"/>
      <c r="W14" s="813"/>
      <c r="X14" s="813"/>
      <c r="Y14" s="813"/>
      <c r="Z14" s="813"/>
      <c r="AA14" s="813"/>
      <c r="AB14" s="813"/>
      <c r="AC14" s="813"/>
      <c r="AD14" s="813"/>
      <c r="AE14" s="814"/>
      <c r="AF14" s="815"/>
      <c r="AG14" s="816"/>
      <c r="AH14" s="816"/>
      <c r="AI14" s="816"/>
      <c r="AJ14" s="817"/>
      <c r="AK14" s="798"/>
      <c r="AL14" s="799"/>
      <c r="AM14" s="799"/>
      <c r="AN14" s="799"/>
      <c r="AO14" s="799"/>
      <c r="AP14" s="799"/>
      <c r="AQ14" s="799"/>
      <c r="AR14" s="799"/>
      <c r="AS14" s="799"/>
      <c r="AT14" s="799"/>
      <c r="AU14" s="800"/>
      <c r="AV14" s="800"/>
      <c r="AW14" s="800"/>
      <c r="AX14" s="800"/>
      <c r="AY14" s="801"/>
      <c r="AZ14" s="228"/>
      <c r="BA14" s="228"/>
      <c r="BB14" s="228"/>
      <c r="BC14" s="228"/>
      <c r="BD14" s="228"/>
      <c r="BE14" s="229"/>
      <c r="BF14" s="229"/>
      <c r="BG14" s="229"/>
      <c r="BH14" s="229"/>
      <c r="BI14" s="229"/>
      <c r="BJ14" s="229"/>
      <c r="BK14" s="229"/>
      <c r="BL14" s="229"/>
      <c r="BM14" s="229"/>
      <c r="BN14" s="229"/>
      <c r="BO14" s="229"/>
      <c r="BP14" s="229"/>
      <c r="BQ14" s="234">
        <v>8</v>
      </c>
      <c r="BR14" s="235"/>
      <c r="BS14" s="802"/>
      <c r="BT14" s="803"/>
      <c r="BU14" s="803"/>
      <c r="BV14" s="803"/>
      <c r="BW14" s="803"/>
      <c r="BX14" s="803"/>
      <c r="BY14" s="803"/>
      <c r="BZ14" s="803"/>
      <c r="CA14" s="803"/>
      <c r="CB14" s="803"/>
      <c r="CC14" s="803"/>
      <c r="CD14" s="803"/>
      <c r="CE14" s="803"/>
      <c r="CF14" s="803"/>
      <c r="CG14" s="804"/>
      <c r="CH14" s="805"/>
      <c r="CI14" s="806"/>
      <c r="CJ14" s="806"/>
      <c r="CK14" s="806"/>
      <c r="CL14" s="807"/>
      <c r="CM14" s="805"/>
      <c r="CN14" s="806"/>
      <c r="CO14" s="806"/>
      <c r="CP14" s="806"/>
      <c r="CQ14" s="807"/>
      <c r="CR14" s="805"/>
      <c r="CS14" s="806"/>
      <c r="CT14" s="806"/>
      <c r="CU14" s="806"/>
      <c r="CV14" s="807"/>
      <c r="CW14" s="805"/>
      <c r="CX14" s="806"/>
      <c r="CY14" s="806"/>
      <c r="CZ14" s="806"/>
      <c r="DA14" s="807"/>
      <c r="DB14" s="805"/>
      <c r="DC14" s="806"/>
      <c r="DD14" s="806"/>
      <c r="DE14" s="806"/>
      <c r="DF14" s="807"/>
      <c r="DG14" s="805"/>
      <c r="DH14" s="806"/>
      <c r="DI14" s="806"/>
      <c r="DJ14" s="806"/>
      <c r="DK14" s="807"/>
      <c r="DL14" s="805"/>
      <c r="DM14" s="806"/>
      <c r="DN14" s="806"/>
      <c r="DO14" s="806"/>
      <c r="DP14" s="807"/>
      <c r="DQ14" s="805"/>
      <c r="DR14" s="806"/>
      <c r="DS14" s="806"/>
      <c r="DT14" s="806"/>
      <c r="DU14" s="807"/>
      <c r="DV14" s="802"/>
      <c r="DW14" s="803"/>
      <c r="DX14" s="803"/>
      <c r="DY14" s="803"/>
      <c r="DZ14" s="808"/>
      <c r="EA14" s="230"/>
    </row>
    <row r="15" spans="1:131" s="231" customFormat="1" ht="26.25" customHeight="1" x14ac:dyDescent="0.2">
      <c r="A15" s="234">
        <v>9</v>
      </c>
      <c r="B15" s="809"/>
      <c r="C15" s="810"/>
      <c r="D15" s="810"/>
      <c r="E15" s="810"/>
      <c r="F15" s="810"/>
      <c r="G15" s="810"/>
      <c r="H15" s="810"/>
      <c r="I15" s="810"/>
      <c r="J15" s="810"/>
      <c r="K15" s="810"/>
      <c r="L15" s="810"/>
      <c r="M15" s="810"/>
      <c r="N15" s="810"/>
      <c r="O15" s="810"/>
      <c r="P15" s="811"/>
      <c r="Q15" s="812"/>
      <c r="R15" s="813"/>
      <c r="S15" s="813"/>
      <c r="T15" s="813"/>
      <c r="U15" s="813"/>
      <c r="V15" s="813"/>
      <c r="W15" s="813"/>
      <c r="X15" s="813"/>
      <c r="Y15" s="813"/>
      <c r="Z15" s="813"/>
      <c r="AA15" s="813"/>
      <c r="AB15" s="813"/>
      <c r="AC15" s="813"/>
      <c r="AD15" s="813"/>
      <c r="AE15" s="814"/>
      <c r="AF15" s="815"/>
      <c r="AG15" s="816"/>
      <c r="AH15" s="816"/>
      <c r="AI15" s="816"/>
      <c r="AJ15" s="817"/>
      <c r="AK15" s="798"/>
      <c r="AL15" s="799"/>
      <c r="AM15" s="799"/>
      <c r="AN15" s="799"/>
      <c r="AO15" s="799"/>
      <c r="AP15" s="799"/>
      <c r="AQ15" s="799"/>
      <c r="AR15" s="799"/>
      <c r="AS15" s="799"/>
      <c r="AT15" s="799"/>
      <c r="AU15" s="800"/>
      <c r="AV15" s="800"/>
      <c r="AW15" s="800"/>
      <c r="AX15" s="800"/>
      <c r="AY15" s="801"/>
      <c r="AZ15" s="228"/>
      <c r="BA15" s="228"/>
      <c r="BB15" s="228"/>
      <c r="BC15" s="228"/>
      <c r="BD15" s="228"/>
      <c r="BE15" s="229"/>
      <c r="BF15" s="229"/>
      <c r="BG15" s="229"/>
      <c r="BH15" s="229"/>
      <c r="BI15" s="229"/>
      <c r="BJ15" s="229"/>
      <c r="BK15" s="229"/>
      <c r="BL15" s="229"/>
      <c r="BM15" s="229"/>
      <c r="BN15" s="229"/>
      <c r="BO15" s="229"/>
      <c r="BP15" s="229"/>
      <c r="BQ15" s="234">
        <v>9</v>
      </c>
      <c r="BR15" s="235"/>
      <c r="BS15" s="802"/>
      <c r="BT15" s="803"/>
      <c r="BU15" s="803"/>
      <c r="BV15" s="803"/>
      <c r="BW15" s="803"/>
      <c r="BX15" s="803"/>
      <c r="BY15" s="803"/>
      <c r="BZ15" s="803"/>
      <c r="CA15" s="803"/>
      <c r="CB15" s="803"/>
      <c r="CC15" s="803"/>
      <c r="CD15" s="803"/>
      <c r="CE15" s="803"/>
      <c r="CF15" s="803"/>
      <c r="CG15" s="804"/>
      <c r="CH15" s="805"/>
      <c r="CI15" s="806"/>
      <c r="CJ15" s="806"/>
      <c r="CK15" s="806"/>
      <c r="CL15" s="807"/>
      <c r="CM15" s="805"/>
      <c r="CN15" s="806"/>
      <c r="CO15" s="806"/>
      <c r="CP15" s="806"/>
      <c r="CQ15" s="807"/>
      <c r="CR15" s="805"/>
      <c r="CS15" s="806"/>
      <c r="CT15" s="806"/>
      <c r="CU15" s="806"/>
      <c r="CV15" s="807"/>
      <c r="CW15" s="805"/>
      <c r="CX15" s="806"/>
      <c r="CY15" s="806"/>
      <c r="CZ15" s="806"/>
      <c r="DA15" s="807"/>
      <c r="DB15" s="805"/>
      <c r="DC15" s="806"/>
      <c r="DD15" s="806"/>
      <c r="DE15" s="806"/>
      <c r="DF15" s="807"/>
      <c r="DG15" s="805"/>
      <c r="DH15" s="806"/>
      <c r="DI15" s="806"/>
      <c r="DJ15" s="806"/>
      <c r="DK15" s="807"/>
      <c r="DL15" s="805"/>
      <c r="DM15" s="806"/>
      <c r="DN15" s="806"/>
      <c r="DO15" s="806"/>
      <c r="DP15" s="807"/>
      <c r="DQ15" s="805"/>
      <c r="DR15" s="806"/>
      <c r="DS15" s="806"/>
      <c r="DT15" s="806"/>
      <c r="DU15" s="807"/>
      <c r="DV15" s="802"/>
      <c r="DW15" s="803"/>
      <c r="DX15" s="803"/>
      <c r="DY15" s="803"/>
      <c r="DZ15" s="808"/>
      <c r="EA15" s="230"/>
    </row>
    <row r="16" spans="1:131" s="231" customFormat="1" ht="26.25" customHeight="1" x14ac:dyDescent="0.2">
      <c r="A16" s="234">
        <v>10</v>
      </c>
      <c r="B16" s="809"/>
      <c r="C16" s="810"/>
      <c r="D16" s="810"/>
      <c r="E16" s="810"/>
      <c r="F16" s="810"/>
      <c r="G16" s="810"/>
      <c r="H16" s="810"/>
      <c r="I16" s="810"/>
      <c r="J16" s="810"/>
      <c r="K16" s="810"/>
      <c r="L16" s="810"/>
      <c r="M16" s="810"/>
      <c r="N16" s="810"/>
      <c r="O16" s="810"/>
      <c r="P16" s="811"/>
      <c r="Q16" s="812"/>
      <c r="R16" s="813"/>
      <c r="S16" s="813"/>
      <c r="T16" s="813"/>
      <c r="U16" s="813"/>
      <c r="V16" s="813"/>
      <c r="W16" s="813"/>
      <c r="X16" s="813"/>
      <c r="Y16" s="813"/>
      <c r="Z16" s="813"/>
      <c r="AA16" s="813"/>
      <c r="AB16" s="813"/>
      <c r="AC16" s="813"/>
      <c r="AD16" s="813"/>
      <c r="AE16" s="814"/>
      <c r="AF16" s="815"/>
      <c r="AG16" s="816"/>
      <c r="AH16" s="816"/>
      <c r="AI16" s="816"/>
      <c r="AJ16" s="817"/>
      <c r="AK16" s="798"/>
      <c r="AL16" s="799"/>
      <c r="AM16" s="799"/>
      <c r="AN16" s="799"/>
      <c r="AO16" s="799"/>
      <c r="AP16" s="799"/>
      <c r="AQ16" s="799"/>
      <c r="AR16" s="799"/>
      <c r="AS16" s="799"/>
      <c r="AT16" s="799"/>
      <c r="AU16" s="800"/>
      <c r="AV16" s="800"/>
      <c r="AW16" s="800"/>
      <c r="AX16" s="800"/>
      <c r="AY16" s="801"/>
      <c r="AZ16" s="228"/>
      <c r="BA16" s="228"/>
      <c r="BB16" s="228"/>
      <c r="BC16" s="228"/>
      <c r="BD16" s="228"/>
      <c r="BE16" s="229"/>
      <c r="BF16" s="229"/>
      <c r="BG16" s="229"/>
      <c r="BH16" s="229"/>
      <c r="BI16" s="229"/>
      <c r="BJ16" s="229"/>
      <c r="BK16" s="229"/>
      <c r="BL16" s="229"/>
      <c r="BM16" s="229"/>
      <c r="BN16" s="229"/>
      <c r="BO16" s="229"/>
      <c r="BP16" s="229"/>
      <c r="BQ16" s="234">
        <v>10</v>
      </c>
      <c r="BR16" s="235"/>
      <c r="BS16" s="802"/>
      <c r="BT16" s="803"/>
      <c r="BU16" s="803"/>
      <c r="BV16" s="803"/>
      <c r="BW16" s="803"/>
      <c r="BX16" s="803"/>
      <c r="BY16" s="803"/>
      <c r="BZ16" s="803"/>
      <c r="CA16" s="803"/>
      <c r="CB16" s="803"/>
      <c r="CC16" s="803"/>
      <c r="CD16" s="803"/>
      <c r="CE16" s="803"/>
      <c r="CF16" s="803"/>
      <c r="CG16" s="804"/>
      <c r="CH16" s="805"/>
      <c r="CI16" s="806"/>
      <c r="CJ16" s="806"/>
      <c r="CK16" s="806"/>
      <c r="CL16" s="807"/>
      <c r="CM16" s="805"/>
      <c r="CN16" s="806"/>
      <c r="CO16" s="806"/>
      <c r="CP16" s="806"/>
      <c r="CQ16" s="807"/>
      <c r="CR16" s="805"/>
      <c r="CS16" s="806"/>
      <c r="CT16" s="806"/>
      <c r="CU16" s="806"/>
      <c r="CV16" s="807"/>
      <c r="CW16" s="805"/>
      <c r="CX16" s="806"/>
      <c r="CY16" s="806"/>
      <c r="CZ16" s="806"/>
      <c r="DA16" s="807"/>
      <c r="DB16" s="805"/>
      <c r="DC16" s="806"/>
      <c r="DD16" s="806"/>
      <c r="DE16" s="806"/>
      <c r="DF16" s="807"/>
      <c r="DG16" s="805"/>
      <c r="DH16" s="806"/>
      <c r="DI16" s="806"/>
      <c r="DJ16" s="806"/>
      <c r="DK16" s="807"/>
      <c r="DL16" s="805"/>
      <c r="DM16" s="806"/>
      <c r="DN16" s="806"/>
      <c r="DO16" s="806"/>
      <c r="DP16" s="807"/>
      <c r="DQ16" s="805"/>
      <c r="DR16" s="806"/>
      <c r="DS16" s="806"/>
      <c r="DT16" s="806"/>
      <c r="DU16" s="807"/>
      <c r="DV16" s="802"/>
      <c r="DW16" s="803"/>
      <c r="DX16" s="803"/>
      <c r="DY16" s="803"/>
      <c r="DZ16" s="808"/>
      <c r="EA16" s="230"/>
    </row>
    <row r="17" spans="1:131" s="231" customFormat="1" ht="26.25" customHeight="1" x14ac:dyDescent="0.2">
      <c r="A17" s="234">
        <v>11</v>
      </c>
      <c r="B17" s="809"/>
      <c r="C17" s="810"/>
      <c r="D17" s="810"/>
      <c r="E17" s="810"/>
      <c r="F17" s="810"/>
      <c r="G17" s="810"/>
      <c r="H17" s="810"/>
      <c r="I17" s="810"/>
      <c r="J17" s="810"/>
      <c r="K17" s="810"/>
      <c r="L17" s="810"/>
      <c r="M17" s="810"/>
      <c r="N17" s="810"/>
      <c r="O17" s="810"/>
      <c r="P17" s="811"/>
      <c r="Q17" s="812"/>
      <c r="R17" s="813"/>
      <c r="S17" s="813"/>
      <c r="T17" s="813"/>
      <c r="U17" s="813"/>
      <c r="V17" s="813"/>
      <c r="W17" s="813"/>
      <c r="X17" s="813"/>
      <c r="Y17" s="813"/>
      <c r="Z17" s="813"/>
      <c r="AA17" s="813"/>
      <c r="AB17" s="813"/>
      <c r="AC17" s="813"/>
      <c r="AD17" s="813"/>
      <c r="AE17" s="814"/>
      <c r="AF17" s="815"/>
      <c r="AG17" s="816"/>
      <c r="AH17" s="816"/>
      <c r="AI17" s="816"/>
      <c r="AJ17" s="817"/>
      <c r="AK17" s="798"/>
      <c r="AL17" s="799"/>
      <c r="AM17" s="799"/>
      <c r="AN17" s="799"/>
      <c r="AO17" s="799"/>
      <c r="AP17" s="799"/>
      <c r="AQ17" s="799"/>
      <c r="AR17" s="799"/>
      <c r="AS17" s="799"/>
      <c r="AT17" s="799"/>
      <c r="AU17" s="800"/>
      <c r="AV17" s="800"/>
      <c r="AW17" s="800"/>
      <c r="AX17" s="800"/>
      <c r="AY17" s="801"/>
      <c r="AZ17" s="228"/>
      <c r="BA17" s="228"/>
      <c r="BB17" s="228"/>
      <c r="BC17" s="228"/>
      <c r="BD17" s="228"/>
      <c r="BE17" s="229"/>
      <c r="BF17" s="229"/>
      <c r="BG17" s="229"/>
      <c r="BH17" s="229"/>
      <c r="BI17" s="229"/>
      <c r="BJ17" s="229"/>
      <c r="BK17" s="229"/>
      <c r="BL17" s="229"/>
      <c r="BM17" s="229"/>
      <c r="BN17" s="229"/>
      <c r="BO17" s="229"/>
      <c r="BP17" s="229"/>
      <c r="BQ17" s="234">
        <v>11</v>
      </c>
      <c r="BR17" s="235"/>
      <c r="BS17" s="802"/>
      <c r="BT17" s="803"/>
      <c r="BU17" s="803"/>
      <c r="BV17" s="803"/>
      <c r="BW17" s="803"/>
      <c r="BX17" s="803"/>
      <c r="BY17" s="803"/>
      <c r="BZ17" s="803"/>
      <c r="CA17" s="803"/>
      <c r="CB17" s="803"/>
      <c r="CC17" s="803"/>
      <c r="CD17" s="803"/>
      <c r="CE17" s="803"/>
      <c r="CF17" s="803"/>
      <c r="CG17" s="804"/>
      <c r="CH17" s="805"/>
      <c r="CI17" s="806"/>
      <c r="CJ17" s="806"/>
      <c r="CK17" s="806"/>
      <c r="CL17" s="807"/>
      <c r="CM17" s="805"/>
      <c r="CN17" s="806"/>
      <c r="CO17" s="806"/>
      <c r="CP17" s="806"/>
      <c r="CQ17" s="807"/>
      <c r="CR17" s="805"/>
      <c r="CS17" s="806"/>
      <c r="CT17" s="806"/>
      <c r="CU17" s="806"/>
      <c r="CV17" s="807"/>
      <c r="CW17" s="805"/>
      <c r="CX17" s="806"/>
      <c r="CY17" s="806"/>
      <c r="CZ17" s="806"/>
      <c r="DA17" s="807"/>
      <c r="DB17" s="805"/>
      <c r="DC17" s="806"/>
      <c r="DD17" s="806"/>
      <c r="DE17" s="806"/>
      <c r="DF17" s="807"/>
      <c r="DG17" s="805"/>
      <c r="DH17" s="806"/>
      <c r="DI17" s="806"/>
      <c r="DJ17" s="806"/>
      <c r="DK17" s="807"/>
      <c r="DL17" s="805"/>
      <c r="DM17" s="806"/>
      <c r="DN17" s="806"/>
      <c r="DO17" s="806"/>
      <c r="DP17" s="807"/>
      <c r="DQ17" s="805"/>
      <c r="DR17" s="806"/>
      <c r="DS17" s="806"/>
      <c r="DT17" s="806"/>
      <c r="DU17" s="807"/>
      <c r="DV17" s="802"/>
      <c r="DW17" s="803"/>
      <c r="DX17" s="803"/>
      <c r="DY17" s="803"/>
      <c r="DZ17" s="808"/>
      <c r="EA17" s="230"/>
    </row>
    <row r="18" spans="1:131" s="231" customFormat="1" ht="26.25" customHeight="1" x14ac:dyDescent="0.2">
      <c r="A18" s="234">
        <v>12</v>
      </c>
      <c r="B18" s="809"/>
      <c r="C18" s="810"/>
      <c r="D18" s="810"/>
      <c r="E18" s="810"/>
      <c r="F18" s="810"/>
      <c r="G18" s="810"/>
      <c r="H18" s="810"/>
      <c r="I18" s="810"/>
      <c r="J18" s="810"/>
      <c r="K18" s="810"/>
      <c r="L18" s="810"/>
      <c r="M18" s="810"/>
      <c r="N18" s="810"/>
      <c r="O18" s="810"/>
      <c r="P18" s="811"/>
      <c r="Q18" s="812"/>
      <c r="R18" s="813"/>
      <c r="S18" s="813"/>
      <c r="T18" s="813"/>
      <c r="U18" s="813"/>
      <c r="V18" s="813"/>
      <c r="W18" s="813"/>
      <c r="X18" s="813"/>
      <c r="Y18" s="813"/>
      <c r="Z18" s="813"/>
      <c r="AA18" s="813"/>
      <c r="AB18" s="813"/>
      <c r="AC18" s="813"/>
      <c r="AD18" s="813"/>
      <c r="AE18" s="814"/>
      <c r="AF18" s="815"/>
      <c r="AG18" s="816"/>
      <c r="AH18" s="816"/>
      <c r="AI18" s="816"/>
      <c r="AJ18" s="817"/>
      <c r="AK18" s="798"/>
      <c r="AL18" s="799"/>
      <c r="AM18" s="799"/>
      <c r="AN18" s="799"/>
      <c r="AO18" s="799"/>
      <c r="AP18" s="799"/>
      <c r="AQ18" s="799"/>
      <c r="AR18" s="799"/>
      <c r="AS18" s="799"/>
      <c r="AT18" s="799"/>
      <c r="AU18" s="800"/>
      <c r="AV18" s="800"/>
      <c r="AW18" s="800"/>
      <c r="AX18" s="800"/>
      <c r="AY18" s="801"/>
      <c r="AZ18" s="228"/>
      <c r="BA18" s="228"/>
      <c r="BB18" s="228"/>
      <c r="BC18" s="228"/>
      <c r="BD18" s="228"/>
      <c r="BE18" s="229"/>
      <c r="BF18" s="229"/>
      <c r="BG18" s="229"/>
      <c r="BH18" s="229"/>
      <c r="BI18" s="229"/>
      <c r="BJ18" s="229"/>
      <c r="BK18" s="229"/>
      <c r="BL18" s="229"/>
      <c r="BM18" s="229"/>
      <c r="BN18" s="229"/>
      <c r="BO18" s="229"/>
      <c r="BP18" s="229"/>
      <c r="BQ18" s="234">
        <v>12</v>
      </c>
      <c r="BR18" s="235"/>
      <c r="BS18" s="802"/>
      <c r="BT18" s="803"/>
      <c r="BU18" s="803"/>
      <c r="BV18" s="803"/>
      <c r="BW18" s="803"/>
      <c r="BX18" s="803"/>
      <c r="BY18" s="803"/>
      <c r="BZ18" s="803"/>
      <c r="CA18" s="803"/>
      <c r="CB18" s="803"/>
      <c r="CC18" s="803"/>
      <c r="CD18" s="803"/>
      <c r="CE18" s="803"/>
      <c r="CF18" s="803"/>
      <c r="CG18" s="804"/>
      <c r="CH18" s="805"/>
      <c r="CI18" s="806"/>
      <c r="CJ18" s="806"/>
      <c r="CK18" s="806"/>
      <c r="CL18" s="807"/>
      <c r="CM18" s="805"/>
      <c r="CN18" s="806"/>
      <c r="CO18" s="806"/>
      <c r="CP18" s="806"/>
      <c r="CQ18" s="807"/>
      <c r="CR18" s="805"/>
      <c r="CS18" s="806"/>
      <c r="CT18" s="806"/>
      <c r="CU18" s="806"/>
      <c r="CV18" s="807"/>
      <c r="CW18" s="805"/>
      <c r="CX18" s="806"/>
      <c r="CY18" s="806"/>
      <c r="CZ18" s="806"/>
      <c r="DA18" s="807"/>
      <c r="DB18" s="805"/>
      <c r="DC18" s="806"/>
      <c r="DD18" s="806"/>
      <c r="DE18" s="806"/>
      <c r="DF18" s="807"/>
      <c r="DG18" s="805"/>
      <c r="DH18" s="806"/>
      <c r="DI18" s="806"/>
      <c r="DJ18" s="806"/>
      <c r="DK18" s="807"/>
      <c r="DL18" s="805"/>
      <c r="DM18" s="806"/>
      <c r="DN18" s="806"/>
      <c r="DO18" s="806"/>
      <c r="DP18" s="807"/>
      <c r="DQ18" s="805"/>
      <c r="DR18" s="806"/>
      <c r="DS18" s="806"/>
      <c r="DT18" s="806"/>
      <c r="DU18" s="807"/>
      <c r="DV18" s="802"/>
      <c r="DW18" s="803"/>
      <c r="DX18" s="803"/>
      <c r="DY18" s="803"/>
      <c r="DZ18" s="808"/>
      <c r="EA18" s="230"/>
    </row>
    <row r="19" spans="1:131" s="231" customFormat="1" ht="26.25" customHeight="1" x14ac:dyDescent="0.2">
      <c r="A19" s="234">
        <v>13</v>
      </c>
      <c r="B19" s="809"/>
      <c r="C19" s="810"/>
      <c r="D19" s="810"/>
      <c r="E19" s="810"/>
      <c r="F19" s="810"/>
      <c r="G19" s="810"/>
      <c r="H19" s="810"/>
      <c r="I19" s="810"/>
      <c r="J19" s="810"/>
      <c r="K19" s="810"/>
      <c r="L19" s="810"/>
      <c r="M19" s="810"/>
      <c r="N19" s="810"/>
      <c r="O19" s="810"/>
      <c r="P19" s="811"/>
      <c r="Q19" s="812"/>
      <c r="R19" s="813"/>
      <c r="S19" s="813"/>
      <c r="T19" s="813"/>
      <c r="U19" s="813"/>
      <c r="V19" s="813"/>
      <c r="W19" s="813"/>
      <c r="X19" s="813"/>
      <c r="Y19" s="813"/>
      <c r="Z19" s="813"/>
      <c r="AA19" s="813"/>
      <c r="AB19" s="813"/>
      <c r="AC19" s="813"/>
      <c r="AD19" s="813"/>
      <c r="AE19" s="814"/>
      <c r="AF19" s="815"/>
      <c r="AG19" s="816"/>
      <c r="AH19" s="816"/>
      <c r="AI19" s="816"/>
      <c r="AJ19" s="817"/>
      <c r="AK19" s="798"/>
      <c r="AL19" s="799"/>
      <c r="AM19" s="799"/>
      <c r="AN19" s="799"/>
      <c r="AO19" s="799"/>
      <c r="AP19" s="799"/>
      <c r="AQ19" s="799"/>
      <c r="AR19" s="799"/>
      <c r="AS19" s="799"/>
      <c r="AT19" s="799"/>
      <c r="AU19" s="800"/>
      <c r="AV19" s="800"/>
      <c r="AW19" s="800"/>
      <c r="AX19" s="800"/>
      <c r="AY19" s="801"/>
      <c r="AZ19" s="228"/>
      <c r="BA19" s="228"/>
      <c r="BB19" s="228"/>
      <c r="BC19" s="228"/>
      <c r="BD19" s="228"/>
      <c r="BE19" s="229"/>
      <c r="BF19" s="229"/>
      <c r="BG19" s="229"/>
      <c r="BH19" s="229"/>
      <c r="BI19" s="229"/>
      <c r="BJ19" s="229"/>
      <c r="BK19" s="229"/>
      <c r="BL19" s="229"/>
      <c r="BM19" s="229"/>
      <c r="BN19" s="229"/>
      <c r="BO19" s="229"/>
      <c r="BP19" s="229"/>
      <c r="BQ19" s="234">
        <v>13</v>
      </c>
      <c r="BR19" s="235"/>
      <c r="BS19" s="802"/>
      <c r="BT19" s="803"/>
      <c r="BU19" s="803"/>
      <c r="BV19" s="803"/>
      <c r="BW19" s="803"/>
      <c r="BX19" s="803"/>
      <c r="BY19" s="803"/>
      <c r="BZ19" s="803"/>
      <c r="CA19" s="803"/>
      <c r="CB19" s="803"/>
      <c r="CC19" s="803"/>
      <c r="CD19" s="803"/>
      <c r="CE19" s="803"/>
      <c r="CF19" s="803"/>
      <c r="CG19" s="804"/>
      <c r="CH19" s="805"/>
      <c r="CI19" s="806"/>
      <c r="CJ19" s="806"/>
      <c r="CK19" s="806"/>
      <c r="CL19" s="807"/>
      <c r="CM19" s="805"/>
      <c r="CN19" s="806"/>
      <c r="CO19" s="806"/>
      <c r="CP19" s="806"/>
      <c r="CQ19" s="807"/>
      <c r="CR19" s="805"/>
      <c r="CS19" s="806"/>
      <c r="CT19" s="806"/>
      <c r="CU19" s="806"/>
      <c r="CV19" s="807"/>
      <c r="CW19" s="805"/>
      <c r="CX19" s="806"/>
      <c r="CY19" s="806"/>
      <c r="CZ19" s="806"/>
      <c r="DA19" s="807"/>
      <c r="DB19" s="805"/>
      <c r="DC19" s="806"/>
      <c r="DD19" s="806"/>
      <c r="DE19" s="806"/>
      <c r="DF19" s="807"/>
      <c r="DG19" s="805"/>
      <c r="DH19" s="806"/>
      <c r="DI19" s="806"/>
      <c r="DJ19" s="806"/>
      <c r="DK19" s="807"/>
      <c r="DL19" s="805"/>
      <c r="DM19" s="806"/>
      <c r="DN19" s="806"/>
      <c r="DO19" s="806"/>
      <c r="DP19" s="807"/>
      <c r="DQ19" s="805"/>
      <c r="DR19" s="806"/>
      <c r="DS19" s="806"/>
      <c r="DT19" s="806"/>
      <c r="DU19" s="807"/>
      <c r="DV19" s="802"/>
      <c r="DW19" s="803"/>
      <c r="DX19" s="803"/>
      <c r="DY19" s="803"/>
      <c r="DZ19" s="808"/>
      <c r="EA19" s="230"/>
    </row>
    <row r="20" spans="1:131" s="231" customFormat="1" ht="26.25" customHeight="1" x14ac:dyDescent="0.2">
      <c r="A20" s="234">
        <v>14</v>
      </c>
      <c r="B20" s="809"/>
      <c r="C20" s="810"/>
      <c r="D20" s="810"/>
      <c r="E20" s="810"/>
      <c r="F20" s="810"/>
      <c r="G20" s="810"/>
      <c r="H20" s="810"/>
      <c r="I20" s="810"/>
      <c r="J20" s="810"/>
      <c r="K20" s="810"/>
      <c r="L20" s="810"/>
      <c r="M20" s="810"/>
      <c r="N20" s="810"/>
      <c r="O20" s="810"/>
      <c r="P20" s="811"/>
      <c r="Q20" s="812"/>
      <c r="R20" s="813"/>
      <c r="S20" s="813"/>
      <c r="T20" s="813"/>
      <c r="U20" s="813"/>
      <c r="V20" s="813"/>
      <c r="W20" s="813"/>
      <c r="X20" s="813"/>
      <c r="Y20" s="813"/>
      <c r="Z20" s="813"/>
      <c r="AA20" s="813"/>
      <c r="AB20" s="813"/>
      <c r="AC20" s="813"/>
      <c r="AD20" s="813"/>
      <c r="AE20" s="814"/>
      <c r="AF20" s="815"/>
      <c r="AG20" s="816"/>
      <c r="AH20" s="816"/>
      <c r="AI20" s="816"/>
      <c r="AJ20" s="817"/>
      <c r="AK20" s="798"/>
      <c r="AL20" s="799"/>
      <c r="AM20" s="799"/>
      <c r="AN20" s="799"/>
      <c r="AO20" s="799"/>
      <c r="AP20" s="799"/>
      <c r="AQ20" s="799"/>
      <c r="AR20" s="799"/>
      <c r="AS20" s="799"/>
      <c r="AT20" s="799"/>
      <c r="AU20" s="800"/>
      <c r="AV20" s="800"/>
      <c r="AW20" s="800"/>
      <c r="AX20" s="800"/>
      <c r="AY20" s="801"/>
      <c r="AZ20" s="228"/>
      <c r="BA20" s="228"/>
      <c r="BB20" s="228"/>
      <c r="BC20" s="228"/>
      <c r="BD20" s="228"/>
      <c r="BE20" s="229"/>
      <c r="BF20" s="229"/>
      <c r="BG20" s="229"/>
      <c r="BH20" s="229"/>
      <c r="BI20" s="229"/>
      <c r="BJ20" s="229"/>
      <c r="BK20" s="229"/>
      <c r="BL20" s="229"/>
      <c r="BM20" s="229"/>
      <c r="BN20" s="229"/>
      <c r="BO20" s="229"/>
      <c r="BP20" s="229"/>
      <c r="BQ20" s="234">
        <v>14</v>
      </c>
      <c r="BR20" s="235"/>
      <c r="BS20" s="802"/>
      <c r="BT20" s="803"/>
      <c r="BU20" s="803"/>
      <c r="BV20" s="803"/>
      <c r="BW20" s="803"/>
      <c r="BX20" s="803"/>
      <c r="BY20" s="803"/>
      <c r="BZ20" s="803"/>
      <c r="CA20" s="803"/>
      <c r="CB20" s="803"/>
      <c r="CC20" s="803"/>
      <c r="CD20" s="803"/>
      <c r="CE20" s="803"/>
      <c r="CF20" s="803"/>
      <c r="CG20" s="804"/>
      <c r="CH20" s="805"/>
      <c r="CI20" s="806"/>
      <c r="CJ20" s="806"/>
      <c r="CK20" s="806"/>
      <c r="CL20" s="807"/>
      <c r="CM20" s="805"/>
      <c r="CN20" s="806"/>
      <c r="CO20" s="806"/>
      <c r="CP20" s="806"/>
      <c r="CQ20" s="807"/>
      <c r="CR20" s="805"/>
      <c r="CS20" s="806"/>
      <c r="CT20" s="806"/>
      <c r="CU20" s="806"/>
      <c r="CV20" s="807"/>
      <c r="CW20" s="805"/>
      <c r="CX20" s="806"/>
      <c r="CY20" s="806"/>
      <c r="CZ20" s="806"/>
      <c r="DA20" s="807"/>
      <c r="DB20" s="805"/>
      <c r="DC20" s="806"/>
      <c r="DD20" s="806"/>
      <c r="DE20" s="806"/>
      <c r="DF20" s="807"/>
      <c r="DG20" s="805"/>
      <c r="DH20" s="806"/>
      <c r="DI20" s="806"/>
      <c r="DJ20" s="806"/>
      <c r="DK20" s="807"/>
      <c r="DL20" s="805"/>
      <c r="DM20" s="806"/>
      <c r="DN20" s="806"/>
      <c r="DO20" s="806"/>
      <c r="DP20" s="807"/>
      <c r="DQ20" s="805"/>
      <c r="DR20" s="806"/>
      <c r="DS20" s="806"/>
      <c r="DT20" s="806"/>
      <c r="DU20" s="807"/>
      <c r="DV20" s="802"/>
      <c r="DW20" s="803"/>
      <c r="DX20" s="803"/>
      <c r="DY20" s="803"/>
      <c r="DZ20" s="808"/>
      <c r="EA20" s="230"/>
    </row>
    <row r="21" spans="1:131" s="231" customFormat="1" ht="26.25" customHeight="1" thickBot="1" x14ac:dyDescent="0.25">
      <c r="A21" s="234">
        <v>15</v>
      </c>
      <c r="B21" s="809"/>
      <c r="C21" s="810"/>
      <c r="D21" s="810"/>
      <c r="E21" s="810"/>
      <c r="F21" s="810"/>
      <c r="G21" s="810"/>
      <c r="H21" s="810"/>
      <c r="I21" s="810"/>
      <c r="J21" s="810"/>
      <c r="K21" s="810"/>
      <c r="L21" s="810"/>
      <c r="M21" s="810"/>
      <c r="N21" s="810"/>
      <c r="O21" s="810"/>
      <c r="P21" s="811"/>
      <c r="Q21" s="812"/>
      <c r="R21" s="813"/>
      <c r="S21" s="813"/>
      <c r="T21" s="813"/>
      <c r="U21" s="813"/>
      <c r="V21" s="813"/>
      <c r="W21" s="813"/>
      <c r="X21" s="813"/>
      <c r="Y21" s="813"/>
      <c r="Z21" s="813"/>
      <c r="AA21" s="813"/>
      <c r="AB21" s="813"/>
      <c r="AC21" s="813"/>
      <c r="AD21" s="813"/>
      <c r="AE21" s="814"/>
      <c r="AF21" s="815"/>
      <c r="AG21" s="816"/>
      <c r="AH21" s="816"/>
      <c r="AI21" s="816"/>
      <c r="AJ21" s="817"/>
      <c r="AK21" s="798"/>
      <c r="AL21" s="799"/>
      <c r="AM21" s="799"/>
      <c r="AN21" s="799"/>
      <c r="AO21" s="799"/>
      <c r="AP21" s="799"/>
      <c r="AQ21" s="799"/>
      <c r="AR21" s="799"/>
      <c r="AS21" s="799"/>
      <c r="AT21" s="799"/>
      <c r="AU21" s="800"/>
      <c r="AV21" s="800"/>
      <c r="AW21" s="800"/>
      <c r="AX21" s="800"/>
      <c r="AY21" s="801"/>
      <c r="AZ21" s="228"/>
      <c r="BA21" s="228"/>
      <c r="BB21" s="228"/>
      <c r="BC21" s="228"/>
      <c r="BD21" s="228"/>
      <c r="BE21" s="229"/>
      <c r="BF21" s="229"/>
      <c r="BG21" s="229"/>
      <c r="BH21" s="229"/>
      <c r="BI21" s="229"/>
      <c r="BJ21" s="229"/>
      <c r="BK21" s="229"/>
      <c r="BL21" s="229"/>
      <c r="BM21" s="229"/>
      <c r="BN21" s="229"/>
      <c r="BO21" s="229"/>
      <c r="BP21" s="229"/>
      <c r="BQ21" s="234">
        <v>15</v>
      </c>
      <c r="BR21" s="235"/>
      <c r="BS21" s="802"/>
      <c r="BT21" s="803"/>
      <c r="BU21" s="803"/>
      <c r="BV21" s="803"/>
      <c r="BW21" s="803"/>
      <c r="BX21" s="803"/>
      <c r="BY21" s="803"/>
      <c r="BZ21" s="803"/>
      <c r="CA21" s="803"/>
      <c r="CB21" s="803"/>
      <c r="CC21" s="803"/>
      <c r="CD21" s="803"/>
      <c r="CE21" s="803"/>
      <c r="CF21" s="803"/>
      <c r="CG21" s="804"/>
      <c r="CH21" s="805"/>
      <c r="CI21" s="806"/>
      <c r="CJ21" s="806"/>
      <c r="CK21" s="806"/>
      <c r="CL21" s="807"/>
      <c r="CM21" s="805"/>
      <c r="CN21" s="806"/>
      <c r="CO21" s="806"/>
      <c r="CP21" s="806"/>
      <c r="CQ21" s="807"/>
      <c r="CR21" s="805"/>
      <c r="CS21" s="806"/>
      <c r="CT21" s="806"/>
      <c r="CU21" s="806"/>
      <c r="CV21" s="807"/>
      <c r="CW21" s="805"/>
      <c r="CX21" s="806"/>
      <c r="CY21" s="806"/>
      <c r="CZ21" s="806"/>
      <c r="DA21" s="807"/>
      <c r="DB21" s="805"/>
      <c r="DC21" s="806"/>
      <c r="DD21" s="806"/>
      <c r="DE21" s="806"/>
      <c r="DF21" s="807"/>
      <c r="DG21" s="805"/>
      <c r="DH21" s="806"/>
      <c r="DI21" s="806"/>
      <c r="DJ21" s="806"/>
      <c r="DK21" s="807"/>
      <c r="DL21" s="805"/>
      <c r="DM21" s="806"/>
      <c r="DN21" s="806"/>
      <c r="DO21" s="806"/>
      <c r="DP21" s="807"/>
      <c r="DQ21" s="805"/>
      <c r="DR21" s="806"/>
      <c r="DS21" s="806"/>
      <c r="DT21" s="806"/>
      <c r="DU21" s="807"/>
      <c r="DV21" s="802"/>
      <c r="DW21" s="803"/>
      <c r="DX21" s="803"/>
      <c r="DY21" s="803"/>
      <c r="DZ21" s="808"/>
      <c r="EA21" s="230"/>
    </row>
    <row r="22" spans="1:131" s="231" customFormat="1" ht="26.25" customHeight="1" x14ac:dyDescent="0.2">
      <c r="A22" s="234">
        <v>16</v>
      </c>
      <c r="B22" s="809"/>
      <c r="C22" s="810"/>
      <c r="D22" s="810"/>
      <c r="E22" s="810"/>
      <c r="F22" s="810"/>
      <c r="G22" s="810"/>
      <c r="H22" s="810"/>
      <c r="I22" s="810"/>
      <c r="J22" s="810"/>
      <c r="K22" s="810"/>
      <c r="L22" s="810"/>
      <c r="M22" s="810"/>
      <c r="N22" s="810"/>
      <c r="O22" s="810"/>
      <c r="P22" s="811"/>
      <c r="Q22" s="828"/>
      <c r="R22" s="829"/>
      <c r="S22" s="829"/>
      <c r="T22" s="829"/>
      <c r="U22" s="829"/>
      <c r="V22" s="829"/>
      <c r="W22" s="829"/>
      <c r="X22" s="829"/>
      <c r="Y22" s="829"/>
      <c r="Z22" s="829"/>
      <c r="AA22" s="829"/>
      <c r="AB22" s="829"/>
      <c r="AC22" s="829"/>
      <c r="AD22" s="829"/>
      <c r="AE22" s="830"/>
      <c r="AF22" s="815"/>
      <c r="AG22" s="816"/>
      <c r="AH22" s="816"/>
      <c r="AI22" s="816"/>
      <c r="AJ22" s="817"/>
      <c r="AK22" s="831"/>
      <c r="AL22" s="832"/>
      <c r="AM22" s="832"/>
      <c r="AN22" s="832"/>
      <c r="AO22" s="832"/>
      <c r="AP22" s="832"/>
      <c r="AQ22" s="832"/>
      <c r="AR22" s="832"/>
      <c r="AS22" s="832"/>
      <c r="AT22" s="832"/>
      <c r="AU22" s="833"/>
      <c r="AV22" s="833"/>
      <c r="AW22" s="833"/>
      <c r="AX22" s="833"/>
      <c r="AY22" s="834"/>
      <c r="AZ22" s="835" t="s">
        <v>391</v>
      </c>
      <c r="BA22" s="835"/>
      <c r="BB22" s="835"/>
      <c r="BC22" s="835"/>
      <c r="BD22" s="836"/>
      <c r="BE22" s="229"/>
      <c r="BF22" s="229"/>
      <c r="BG22" s="229"/>
      <c r="BH22" s="229"/>
      <c r="BI22" s="229"/>
      <c r="BJ22" s="229"/>
      <c r="BK22" s="229"/>
      <c r="BL22" s="229"/>
      <c r="BM22" s="229"/>
      <c r="BN22" s="229"/>
      <c r="BO22" s="229"/>
      <c r="BP22" s="229"/>
      <c r="BQ22" s="234">
        <v>16</v>
      </c>
      <c r="BR22" s="235"/>
      <c r="BS22" s="802"/>
      <c r="BT22" s="803"/>
      <c r="BU22" s="803"/>
      <c r="BV22" s="803"/>
      <c r="BW22" s="803"/>
      <c r="BX22" s="803"/>
      <c r="BY22" s="803"/>
      <c r="BZ22" s="803"/>
      <c r="CA22" s="803"/>
      <c r="CB22" s="803"/>
      <c r="CC22" s="803"/>
      <c r="CD22" s="803"/>
      <c r="CE22" s="803"/>
      <c r="CF22" s="803"/>
      <c r="CG22" s="804"/>
      <c r="CH22" s="805"/>
      <c r="CI22" s="806"/>
      <c r="CJ22" s="806"/>
      <c r="CK22" s="806"/>
      <c r="CL22" s="807"/>
      <c r="CM22" s="805"/>
      <c r="CN22" s="806"/>
      <c r="CO22" s="806"/>
      <c r="CP22" s="806"/>
      <c r="CQ22" s="807"/>
      <c r="CR22" s="805"/>
      <c r="CS22" s="806"/>
      <c r="CT22" s="806"/>
      <c r="CU22" s="806"/>
      <c r="CV22" s="807"/>
      <c r="CW22" s="805"/>
      <c r="CX22" s="806"/>
      <c r="CY22" s="806"/>
      <c r="CZ22" s="806"/>
      <c r="DA22" s="807"/>
      <c r="DB22" s="805"/>
      <c r="DC22" s="806"/>
      <c r="DD22" s="806"/>
      <c r="DE22" s="806"/>
      <c r="DF22" s="807"/>
      <c r="DG22" s="805"/>
      <c r="DH22" s="806"/>
      <c r="DI22" s="806"/>
      <c r="DJ22" s="806"/>
      <c r="DK22" s="807"/>
      <c r="DL22" s="805"/>
      <c r="DM22" s="806"/>
      <c r="DN22" s="806"/>
      <c r="DO22" s="806"/>
      <c r="DP22" s="807"/>
      <c r="DQ22" s="805"/>
      <c r="DR22" s="806"/>
      <c r="DS22" s="806"/>
      <c r="DT22" s="806"/>
      <c r="DU22" s="807"/>
      <c r="DV22" s="802"/>
      <c r="DW22" s="803"/>
      <c r="DX22" s="803"/>
      <c r="DY22" s="803"/>
      <c r="DZ22" s="808"/>
      <c r="EA22" s="230"/>
    </row>
    <row r="23" spans="1:131" s="231" customFormat="1" ht="26.25" customHeight="1" thickBot="1" x14ac:dyDescent="0.25">
      <c r="A23" s="236" t="s">
        <v>392</v>
      </c>
      <c r="B23" s="818" t="s">
        <v>393</v>
      </c>
      <c r="C23" s="819"/>
      <c r="D23" s="819"/>
      <c r="E23" s="819"/>
      <c r="F23" s="819"/>
      <c r="G23" s="819"/>
      <c r="H23" s="819"/>
      <c r="I23" s="819"/>
      <c r="J23" s="819"/>
      <c r="K23" s="819"/>
      <c r="L23" s="819"/>
      <c r="M23" s="819"/>
      <c r="N23" s="819"/>
      <c r="O23" s="819"/>
      <c r="P23" s="820"/>
      <c r="Q23" s="821">
        <v>25263</v>
      </c>
      <c r="R23" s="822"/>
      <c r="S23" s="822"/>
      <c r="T23" s="822"/>
      <c r="U23" s="822"/>
      <c r="V23" s="822">
        <v>23785</v>
      </c>
      <c r="W23" s="822"/>
      <c r="X23" s="822"/>
      <c r="Y23" s="822"/>
      <c r="Z23" s="822"/>
      <c r="AA23" s="822">
        <v>1478</v>
      </c>
      <c r="AB23" s="822"/>
      <c r="AC23" s="822"/>
      <c r="AD23" s="822"/>
      <c r="AE23" s="823"/>
      <c r="AF23" s="824">
        <v>1346</v>
      </c>
      <c r="AG23" s="822"/>
      <c r="AH23" s="822"/>
      <c r="AI23" s="822"/>
      <c r="AJ23" s="825"/>
      <c r="AK23" s="826"/>
      <c r="AL23" s="827"/>
      <c r="AM23" s="827"/>
      <c r="AN23" s="827"/>
      <c r="AO23" s="827"/>
      <c r="AP23" s="822">
        <v>18916</v>
      </c>
      <c r="AQ23" s="822"/>
      <c r="AR23" s="822"/>
      <c r="AS23" s="822"/>
      <c r="AT23" s="822"/>
      <c r="AU23" s="838"/>
      <c r="AV23" s="838"/>
      <c r="AW23" s="838"/>
      <c r="AX23" s="838"/>
      <c r="AY23" s="839"/>
      <c r="AZ23" s="840" t="s">
        <v>394</v>
      </c>
      <c r="BA23" s="841"/>
      <c r="BB23" s="841"/>
      <c r="BC23" s="841"/>
      <c r="BD23" s="842"/>
      <c r="BE23" s="229"/>
      <c r="BF23" s="229"/>
      <c r="BG23" s="229"/>
      <c r="BH23" s="229"/>
      <c r="BI23" s="229"/>
      <c r="BJ23" s="229"/>
      <c r="BK23" s="229"/>
      <c r="BL23" s="229"/>
      <c r="BM23" s="229"/>
      <c r="BN23" s="229"/>
      <c r="BO23" s="229"/>
      <c r="BP23" s="229"/>
      <c r="BQ23" s="234">
        <v>17</v>
      </c>
      <c r="BR23" s="235"/>
      <c r="BS23" s="802"/>
      <c r="BT23" s="803"/>
      <c r="BU23" s="803"/>
      <c r="BV23" s="803"/>
      <c r="BW23" s="803"/>
      <c r="BX23" s="803"/>
      <c r="BY23" s="803"/>
      <c r="BZ23" s="803"/>
      <c r="CA23" s="803"/>
      <c r="CB23" s="803"/>
      <c r="CC23" s="803"/>
      <c r="CD23" s="803"/>
      <c r="CE23" s="803"/>
      <c r="CF23" s="803"/>
      <c r="CG23" s="804"/>
      <c r="CH23" s="805"/>
      <c r="CI23" s="806"/>
      <c r="CJ23" s="806"/>
      <c r="CK23" s="806"/>
      <c r="CL23" s="807"/>
      <c r="CM23" s="805"/>
      <c r="CN23" s="806"/>
      <c r="CO23" s="806"/>
      <c r="CP23" s="806"/>
      <c r="CQ23" s="807"/>
      <c r="CR23" s="805"/>
      <c r="CS23" s="806"/>
      <c r="CT23" s="806"/>
      <c r="CU23" s="806"/>
      <c r="CV23" s="807"/>
      <c r="CW23" s="805"/>
      <c r="CX23" s="806"/>
      <c r="CY23" s="806"/>
      <c r="CZ23" s="806"/>
      <c r="DA23" s="807"/>
      <c r="DB23" s="805"/>
      <c r="DC23" s="806"/>
      <c r="DD23" s="806"/>
      <c r="DE23" s="806"/>
      <c r="DF23" s="807"/>
      <c r="DG23" s="805"/>
      <c r="DH23" s="806"/>
      <c r="DI23" s="806"/>
      <c r="DJ23" s="806"/>
      <c r="DK23" s="807"/>
      <c r="DL23" s="805"/>
      <c r="DM23" s="806"/>
      <c r="DN23" s="806"/>
      <c r="DO23" s="806"/>
      <c r="DP23" s="807"/>
      <c r="DQ23" s="805"/>
      <c r="DR23" s="806"/>
      <c r="DS23" s="806"/>
      <c r="DT23" s="806"/>
      <c r="DU23" s="807"/>
      <c r="DV23" s="802"/>
      <c r="DW23" s="803"/>
      <c r="DX23" s="803"/>
      <c r="DY23" s="803"/>
      <c r="DZ23" s="808"/>
      <c r="EA23" s="230"/>
    </row>
    <row r="24" spans="1:131" s="231" customFormat="1" ht="26.25" customHeight="1" x14ac:dyDescent="0.2">
      <c r="A24" s="837" t="s">
        <v>395</v>
      </c>
      <c r="B24" s="837"/>
      <c r="C24" s="837"/>
      <c r="D24" s="837"/>
      <c r="E24" s="837"/>
      <c r="F24" s="837"/>
      <c r="G24" s="837"/>
      <c r="H24" s="837"/>
      <c r="I24" s="837"/>
      <c r="J24" s="837"/>
      <c r="K24" s="837"/>
      <c r="L24" s="837"/>
      <c r="M24" s="837"/>
      <c r="N24" s="837"/>
      <c r="O24" s="837"/>
      <c r="P24" s="837"/>
      <c r="Q24" s="837"/>
      <c r="R24" s="837"/>
      <c r="S24" s="837"/>
      <c r="T24" s="837"/>
      <c r="U24" s="837"/>
      <c r="V24" s="837"/>
      <c r="W24" s="837"/>
      <c r="X24" s="837"/>
      <c r="Y24" s="837"/>
      <c r="Z24" s="837"/>
      <c r="AA24" s="837"/>
      <c r="AB24" s="837"/>
      <c r="AC24" s="837"/>
      <c r="AD24" s="837"/>
      <c r="AE24" s="837"/>
      <c r="AF24" s="837"/>
      <c r="AG24" s="837"/>
      <c r="AH24" s="837"/>
      <c r="AI24" s="837"/>
      <c r="AJ24" s="837"/>
      <c r="AK24" s="837"/>
      <c r="AL24" s="837"/>
      <c r="AM24" s="837"/>
      <c r="AN24" s="837"/>
      <c r="AO24" s="837"/>
      <c r="AP24" s="837"/>
      <c r="AQ24" s="837"/>
      <c r="AR24" s="837"/>
      <c r="AS24" s="837"/>
      <c r="AT24" s="837"/>
      <c r="AU24" s="837"/>
      <c r="AV24" s="837"/>
      <c r="AW24" s="837"/>
      <c r="AX24" s="837"/>
      <c r="AY24" s="837"/>
      <c r="AZ24" s="228"/>
      <c r="BA24" s="228"/>
      <c r="BB24" s="228"/>
      <c r="BC24" s="228"/>
      <c r="BD24" s="228"/>
      <c r="BE24" s="229"/>
      <c r="BF24" s="229"/>
      <c r="BG24" s="229"/>
      <c r="BH24" s="229"/>
      <c r="BI24" s="229"/>
      <c r="BJ24" s="229"/>
      <c r="BK24" s="229"/>
      <c r="BL24" s="229"/>
      <c r="BM24" s="229"/>
      <c r="BN24" s="229"/>
      <c r="BO24" s="229"/>
      <c r="BP24" s="229"/>
      <c r="BQ24" s="234">
        <v>18</v>
      </c>
      <c r="BR24" s="235"/>
      <c r="BS24" s="802"/>
      <c r="BT24" s="803"/>
      <c r="BU24" s="803"/>
      <c r="BV24" s="803"/>
      <c r="BW24" s="803"/>
      <c r="BX24" s="803"/>
      <c r="BY24" s="803"/>
      <c r="BZ24" s="803"/>
      <c r="CA24" s="803"/>
      <c r="CB24" s="803"/>
      <c r="CC24" s="803"/>
      <c r="CD24" s="803"/>
      <c r="CE24" s="803"/>
      <c r="CF24" s="803"/>
      <c r="CG24" s="804"/>
      <c r="CH24" s="805"/>
      <c r="CI24" s="806"/>
      <c r="CJ24" s="806"/>
      <c r="CK24" s="806"/>
      <c r="CL24" s="807"/>
      <c r="CM24" s="805"/>
      <c r="CN24" s="806"/>
      <c r="CO24" s="806"/>
      <c r="CP24" s="806"/>
      <c r="CQ24" s="807"/>
      <c r="CR24" s="805"/>
      <c r="CS24" s="806"/>
      <c r="CT24" s="806"/>
      <c r="CU24" s="806"/>
      <c r="CV24" s="807"/>
      <c r="CW24" s="805"/>
      <c r="CX24" s="806"/>
      <c r="CY24" s="806"/>
      <c r="CZ24" s="806"/>
      <c r="DA24" s="807"/>
      <c r="DB24" s="805"/>
      <c r="DC24" s="806"/>
      <c r="DD24" s="806"/>
      <c r="DE24" s="806"/>
      <c r="DF24" s="807"/>
      <c r="DG24" s="805"/>
      <c r="DH24" s="806"/>
      <c r="DI24" s="806"/>
      <c r="DJ24" s="806"/>
      <c r="DK24" s="807"/>
      <c r="DL24" s="805"/>
      <c r="DM24" s="806"/>
      <c r="DN24" s="806"/>
      <c r="DO24" s="806"/>
      <c r="DP24" s="807"/>
      <c r="DQ24" s="805"/>
      <c r="DR24" s="806"/>
      <c r="DS24" s="806"/>
      <c r="DT24" s="806"/>
      <c r="DU24" s="807"/>
      <c r="DV24" s="802"/>
      <c r="DW24" s="803"/>
      <c r="DX24" s="803"/>
      <c r="DY24" s="803"/>
      <c r="DZ24" s="808"/>
      <c r="EA24" s="230"/>
    </row>
    <row r="25" spans="1:131" ht="26.25" customHeight="1" thickBot="1" x14ac:dyDescent="0.25">
      <c r="A25" s="754" t="s">
        <v>396</v>
      </c>
      <c r="B25" s="754"/>
      <c r="C25" s="754"/>
      <c r="D25" s="754"/>
      <c r="E25" s="754"/>
      <c r="F25" s="754"/>
      <c r="G25" s="754"/>
      <c r="H25" s="754"/>
      <c r="I25" s="754"/>
      <c r="J25" s="754"/>
      <c r="K25" s="754"/>
      <c r="L25" s="754"/>
      <c r="M25" s="754"/>
      <c r="N25" s="754"/>
      <c r="O25" s="754"/>
      <c r="P25" s="754"/>
      <c r="Q25" s="754"/>
      <c r="R25" s="754"/>
      <c r="S25" s="754"/>
      <c r="T25" s="754"/>
      <c r="U25" s="754"/>
      <c r="V25" s="754"/>
      <c r="W25" s="754"/>
      <c r="X25" s="754"/>
      <c r="Y25" s="754"/>
      <c r="Z25" s="754"/>
      <c r="AA25" s="754"/>
      <c r="AB25" s="754"/>
      <c r="AC25" s="754"/>
      <c r="AD25" s="754"/>
      <c r="AE25" s="754"/>
      <c r="AF25" s="754"/>
      <c r="AG25" s="754"/>
      <c r="AH25" s="754"/>
      <c r="AI25" s="754"/>
      <c r="AJ25" s="754"/>
      <c r="AK25" s="754"/>
      <c r="AL25" s="754"/>
      <c r="AM25" s="754"/>
      <c r="AN25" s="754"/>
      <c r="AO25" s="754"/>
      <c r="AP25" s="754"/>
      <c r="AQ25" s="754"/>
      <c r="AR25" s="754"/>
      <c r="AS25" s="754"/>
      <c r="AT25" s="754"/>
      <c r="AU25" s="754"/>
      <c r="AV25" s="754"/>
      <c r="AW25" s="754"/>
      <c r="AX25" s="754"/>
      <c r="AY25" s="754"/>
      <c r="AZ25" s="754"/>
      <c r="BA25" s="754"/>
      <c r="BB25" s="754"/>
      <c r="BC25" s="754"/>
      <c r="BD25" s="754"/>
      <c r="BE25" s="754"/>
      <c r="BF25" s="754"/>
      <c r="BG25" s="754"/>
      <c r="BH25" s="754"/>
      <c r="BI25" s="754"/>
      <c r="BJ25" s="228"/>
      <c r="BK25" s="228"/>
      <c r="BL25" s="228"/>
      <c r="BM25" s="228"/>
      <c r="BN25" s="228"/>
      <c r="BO25" s="237"/>
      <c r="BP25" s="237"/>
      <c r="BQ25" s="234">
        <v>19</v>
      </c>
      <c r="BR25" s="235"/>
      <c r="BS25" s="802"/>
      <c r="BT25" s="803"/>
      <c r="BU25" s="803"/>
      <c r="BV25" s="803"/>
      <c r="BW25" s="803"/>
      <c r="BX25" s="803"/>
      <c r="BY25" s="803"/>
      <c r="BZ25" s="803"/>
      <c r="CA25" s="803"/>
      <c r="CB25" s="803"/>
      <c r="CC25" s="803"/>
      <c r="CD25" s="803"/>
      <c r="CE25" s="803"/>
      <c r="CF25" s="803"/>
      <c r="CG25" s="804"/>
      <c r="CH25" s="805"/>
      <c r="CI25" s="806"/>
      <c r="CJ25" s="806"/>
      <c r="CK25" s="806"/>
      <c r="CL25" s="807"/>
      <c r="CM25" s="805"/>
      <c r="CN25" s="806"/>
      <c r="CO25" s="806"/>
      <c r="CP25" s="806"/>
      <c r="CQ25" s="807"/>
      <c r="CR25" s="805"/>
      <c r="CS25" s="806"/>
      <c r="CT25" s="806"/>
      <c r="CU25" s="806"/>
      <c r="CV25" s="807"/>
      <c r="CW25" s="805"/>
      <c r="CX25" s="806"/>
      <c r="CY25" s="806"/>
      <c r="CZ25" s="806"/>
      <c r="DA25" s="807"/>
      <c r="DB25" s="805"/>
      <c r="DC25" s="806"/>
      <c r="DD25" s="806"/>
      <c r="DE25" s="806"/>
      <c r="DF25" s="807"/>
      <c r="DG25" s="805"/>
      <c r="DH25" s="806"/>
      <c r="DI25" s="806"/>
      <c r="DJ25" s="806"/>
      <c r="DK25" s="807"/>
      <c r="DL25" s="805"/>
      <c r="DM25" s="806"/>
      <c r="DN25" s="806"/>
      <c r="DO25" s="806"/>
      <c r="DP25" s="807"/>
      <c r="DQ25" s="805"/>
      <c r="DR25" s="806"/>
      <c r="DS25" s="806"/>
      <c r="DT25" s="806"/>
      <c r="DU25" s="807"/>
      <c r="DV25" s="802"/>
      <c r="DW25" s="803"/>
      <c r="DX25" s="803"/>
      <c r="DY25" s="803"/>
      <c r="DZ25" s="808"/>
      <c r="EA25" s="226"/>
    </row>
    <row r="26" spans="1:131" ht="26.25" customHeight="1" x14ac:dyDescent="0.2">
      <c r="A26" s="756" t="s">
        <v>371</v>
      </c>
      <c r="B26" s="757"/>
      <c r="C26" s="757"/>
      <c r="D26" s="757"/>
      <c r="E26" s="757"/>
      <c r="F26" s="757"/>
      <c r="G26" s="757"/>
      <c r="H26" s="757"/>
      <c r="I26" s="757"/>
      <c r="J26" s="757"/>
      <c r="K26" s="757"/>
      <c r="L26" s="757"/>
      <c r="M26" s="757"/>
      <c r="N26" s="757"/>
      <c r="O26" s="757"/>
      <c r="P26" s="758"/>
      <c r="Q26" s="762" t="s">
        <v>397</v>
      </c>
      <c r="R26" s="763"/>
      <c r="S26" s="763"/>
      <c r="T26" s="763"/>
      <c r="U26" s="764"/>
      <c r="V26" s="762" t="s">
        <v>398</v>
      </c>
      <c r="W26" s="763"/>
      <c r="X26" s="763"/>
      <c r="Y26" s="763"/>
      <c r="Z26" s="764"/>
      <c r="AA26" s="762" t="s">
        <v>399</v>
      </c>
      <c r="AB26" s="763"/>
      <c r="AC26" s="763"/>
      <c r="AD26" s="763"/>
      <c r="AE26" s="763"/>
      <c r="AF26" s="843" t="s">
        <v>400</v>
      </c>
      <c r="AG26" s="844"/>
      <c r="AH26" s="844"/>
      <c r="AI26" s="844"/>
      <c r="AJ26" s="845"/>
      <c r="AK26" s="763" t="s">
        <v>401</v>
      </c>
      <c r="AL26" s="763"/>
      <c r="AM26" s="763"/>
      <c r="AN26" s="763"/>
      <c r="AO26" s="764"/>
      <c r="AP26" s="762" t="s">
        <v>402</v>
      </c>
      <c r="AQ26" s="763"/>
      <c r="AR26" s="763"/>
      <c r="AS26" s="763"/>
      <c r="AT26" s="764"/>
      <c r="AU26" s="762" t="s">
        <v>403</v>
      </c>
      <c r="AV26" s="763"/>
      <c r="AW26" s="763"/>
      <c r="AX26" s="763"/>
      <c r="AY26" s="764"/>
      <c r="AZ26" s="762" t="s">
        <v>404</v>
      </c>
      <c r="BA26" s="763"/>
      <c r="BB26" s="763"/>
      <c r="BC26" s="763"/>
      <c r="BD26" s="764"/>
      <c r="BE26" s="762" t="s">
        <v>378</v>
      </c>
      <c r="BF26" s="763"/>
      <c r="BG26" s="763"/>
      <c r="BH26" s="763"/>
      <c r="BI26" s="769"/>
      <c r="BJ26" s="228"/>
      <c r="BK26" s="228"/>
      <c r="BL26" s="228"/>
      <c r="BM26" s="228"/>
      <c r="BN26" s="228"/>
      <c r="BO26" s="237"/>
      <c r="BP26" s="237"/>
      <c r="BQ26" s="234">
        <v>20</v>
      </c>
      <c r="BR26" s="235"/>
      <c r="BS26" s="802"/>
      <c r="BT26" s="803"/>
      <c r="BU26" s="803"/>
      <c r="BV26" s="803"/>
      <c r="BW26" s="803"/>
      <c r="BX26" s="803"/>
      <c r="BY26" s="803"/>
      <c r="BZ26" s="803"/>
      <c r="CA26" s="803"/>
      <c r="CB26" s="803"/>
      <c r="CC26" s="803"/>
      <c r="CD26" s="803"/>
      <c r="CE26" s="803"/>
      <c r="CF26" s="803"/>
      <c r="CG26" s="804"/>
      <c r="CH26" s="805"/>
      <c r="CI26" s="806"/>
      <c r="CJ26" s="806"/>
      <c r="CK26" s="806"/>
      <c r="CL26" s="807"/>
      <c r="CM26" s="805"/>
      <c r="CN26" s="806"/>
      <c r="CO26" s="806"/>
      <c r="CP26" s="806"/>
      <c r="CQ26" s="807"/>
      <c r="CR26" s="805"/>
      <c r="CS26" s="806"/>
      <c r="CT26" s="806"/>
      <c r="CU26" s="806"/>
      <c r="CV26" s="807"/>
      <c r="CW26" s="805"/>
      <c r="CX26" s="806"/>
      <c r="CY26" s="806"/>
      <c r="CZ26" s="806"/>
      <c r="DA26" s="807"/>
      <c r="DB26" s="805"/>
      <c r="DC26" s="806"/>
      <c r="DD26" s="806"/>
      <c r="DE26" s="806"/>
      <c r="DF26" s="807"/>
      <c r="DG26" s="805"/>
      <c r="DH26" s="806"/>
      <c r="DI26" s="806"/>
      <c r="DJ26" s="806"/>
      <c r="DK26" s="807"/>
      <c r="DL26" s="805"/>
      <c r="DM26" s="806"/>
      <c r="DN26" s="806"/>
      <c r="DO26" s="806"/>
      <c r="DP26" s="807"/>
      <c r="DQ26" s="805"/>
      <c r="DR26" s="806"/>
      <c r="DS26" s="806"/>
      <c r="DT26" s="806"/>
      <c r="DU26" s="807"/>
      <c r="DV26" s="802"/>
      <c r="DW26" s="803"/>
      <c r="DX26" s="803"/>
      <c r="DY26" s="803"/>
      <c r="DZ26" s="808"/>
      <c r="EA26" s="226"/>
    </row>
    <row r="27" spans="1:131" ht="26.25" customHeight="1" thickBot="1" x14ac:dyDescent="0.25">
      <c r="A27" s="759"/>
      <c r="B27" s="760"/>
      <c r="C27" s="760"/>
      <c r="D27" s="760"/>
      <c r="E27" s="760"/>
      <c r="F27" s="760"/>
      <c r="G27" s="760"/>
      <c r="H27" s="760"/>
      <c r="I27" s="760"/>
      <c r="J27" s="760"/>
      <c r="K27" s="760"/>
      <c r="L27" s="760"/>
      <c r="M27" s="760"/>
      <c r="N27" s="760"/>
      <c r="O27" s="760"/>
      <c r="P27" s="761"/>
      <c r="Q27" s="765"/>
      <c r="R27" s="766"/>
      <c r="S27" s="766"/>
      <c r="T27" s="766"/>
      <c r="U27" s="767"/>
      <c r="V27" s="765"/>
      <c r="W27" s="766"/>
      <c r="X27" s="766"/>
      <c r="Y27" s="766"/>
      <c r="Z27" s="767"/>
      <c r="AA27" s="765"/>
      <c r="AB27" s="766"/>
      <c r="AC27" s="766"/>
      <c r="AD27" s="766"/>
      <c r="AE27" s="766"/>
      <c r="AF27" s="846"/>
      <c r="AG27" s="847"/>
      <c r="AH27" s="847"/>
      <c r="AI27" s="847"/>
      <c r="AJ27" s="848"/>
      <c r="AK27" s="766"/>
      <c r="AL27" s="766"/>
      <c r="AM27" s="766"/>
      <c r="AN27" s="766"/>
      <c r="AO27" s="767"/>
      <c r="AP27" s="765"/>
      <c r="AQ27" s="766"/>
      <c r="AR27" s="766"/>
      <c r="AS27" s="766"/>
      <c r="AT27" s="767"/>
      <c r="AU27" s="765"/>
      <c r="AV27" s="766"/>
      <c r="AW27" s="766"/>
      <c r="AX27" s="766"/>
      <c r="AY27" s="767"/>
      <c r="AZ27" s="765"/>
      <c r="BA27" s="766"/>
      <c r="BB27" s="766"/>
      <c r="BC27" s="766"/>
      <c r="BD27" s="767"/>
      <c r="BE27" s="765"/>
      <c r="BF27" s="766"/>
      <c r="BG27" s="766"/>
      <c r="BH27" s="766"/>
      <c r="BI27" s="771"/>
      <c r="BJ27" s="228"/>
      <c r="BK27" s="228"/>
      <c r="BL27" s="228"/>
      <c r="BM27" s="228"/>
      <c r="BN27" s="228"/>
      <c r="BO27" s="237"/>
      <c r="BP27" s="237"/>
      <c r="BQ27" s="234">
        <v>21</v>
      </c>
      <c r="BR27" s="235"/>
      <c r="BS27" s="802"/>
      <c r="BT27" s="803"/>
      <c r="BU27" s="803"/>
      <c r="BV27" s="803"/>
      <c r="BW27" s="803"/>
      <c r="BX27" s="803"/>
      <c r="BY27" s="803"/>
      <c r="BZ27" s="803"/>
      <c r="CA27" s="803"/>
      <c r="CB27" s="803"/>
      <c r="CC27" s="803"/>
      <c r="CD27" s="803"/>
      <c r="CE27" s="803"/>
      <c r="CF27" s="803"/>
      <c r="CG27" s="804"/>
      <c r="CH27" s="805"/>
      <c r="CI27" s="806"/>
      <c r="CJ27" s="806"/>
      <c r="CK27" s="806"/>
      <c r="CL27" s="807"/>
      <c r="CM27" s="805"/>
      <c r="CN27" s="806"/>
      <c r="CO27" s="806"/>
      <c r="CP27" s="806"/>
      <c r="CQ27" s="807"/>
      <c r="CR27" s="805"/>
      <c r="CS27" s="806"/>
      <c r="CT27" s="806"/>
      <c r="CU27" s="806"/>
      <c r="CV27" s="807"/>
      <c r="CW27" s="805"/>
      <c r="CX27" s="806"/>
      <c r="CY27" s="806"/>
      <c r="CZ27" s="806"/>
      <c r="DA27" s="807"/>
      <c r="DB27" s="805"/>
      <c r="DC27" s="806"/>
      <c r="DD27" s="806"/>
      <c r="DE27" s="806"/>
      <c r="DF27" s="807"/>
      <c r="DG27" s="805"/>
      <c r="DH27" s="806"/>
      <c r="DI27" s="806"/>
      <c r="DJ27" s="806"/>
      <c r="DK27" s="807"/>
      <c r="DL27" s="805"/>
      <c r="DM27" s="806"/>
      <c r="DN27" s="806"/>
      <c r="DO27" s="806"/>
      <c r="DP27" s="807"/>
      <c r="DQ27" s="805"/>
      <c r="DR27" s="806"/>
      <c r="DS27" s="806"/>
      <c r="DT27" s="806"/>
      <c r="DU27" s="807"/>
      <c r="DV27" s="802"/>
      <c r="DW27" s="803"/>
      <c r="DX27" s="803"/>
      <c r="DY27" s="803"/>
      <c r="DZ27" s="808"/>
      <c r="EA27" s="226"/>
    </row>
    <row r="28" spans="1:131" ht="26.25" customHeight="1" thickTop="1" x14ac:dyDescent="0.2">
      <c r="A28" s="238">
        <v>1</v>
      </c>
      <c r="B28" s="778" t="s">
        <v>405</v>
      </c>
      <c r="C28" s="779"/>
      <c r="D28" s="779"/>
      <c r="E28" s="779"/>
      <c r="F28" s="779"/>
      <c r="G28" s="779"/>
      <c r="H28" s="779"/>
      <c r="I28" s="779"/>
      <c r="J28" s="779"/>
      <c r="K28" s="779"/>
      <c r="L28" s="779"/>
      <c r="M28" s="779"/>
      <c r="N28" s="779"/>
      <c r="O28" s="779"/>
      <c r="P28" s="780"/>
      <c r="Q28" s="851">
        <v>5818</v>
      </c>
      <c r="R28" s="852"/>
      <c r="S28" s="852"/>
      <c r="T28" s="852"/>
      <c r="U28" s="852"/>
      <c r="V28" s="852">
        <v>5712</v>
      </c>
      <c r="W28" s="852"/>
      <c r="X28" s="852"/>
      <c r="Y28" s="852"/>
      <c r="Z28" s="852"/>
      <c r="AA28" s="852">
        <v>105</v>
      </c>
      <c r="AB28" s="852"/>
      <c r="AC28" s="852"/>
      <c r="AD28" s="852"/>
      <c r="AE28" s="853"/>
      <c r="AF28" s="854">
        <v>105</v>
      </c>
      <c r="AG28" s="852"/>
      <c r="AH28" s="852"/>
      <c r="AI28" s="852"/>
      <c r="AJ28" s="855"/>
      <c r="AK28" s="856">
        <v>422</v>
      </c>
      <c r="AL28" s="857"/>
      <c r="AM28" s="857"/>
      <c r="AN28" s="857"/>
      <c r="AO28" s="857"/>
      <c r="AP28" s="857" t="s">
        <v>597</v>
      </c>
      <c r="AQ28" s="857"/>
      <c r="AR28" s="857"/>
      <c r="AS28" s="857"/>
      <c r="AT28" s="857"/>
      <c r="AU28" s="857" t="s">
        <v>597</v>
      </c>
      <c r="AV28" s="857"/>
      <c r="AW28" s="857"/>
      <c r="AX28" s="857"/>
      <c r="AY28" s="857"/>
      <c r="AZ28" s="858" t="s">
        <v>597</v>
      </c>
      <c r="BA28" s="858"/>
      <c r="BB28" s="858"/>
      <c r="BC28" s="858"/>
      <c r="BD28" s="858"/>
      <c r="BE28" s="849"/>
      <c r="BF28" s="849"/>
      <c r="BG28" s="849"/>
      <c r="BH28" s="849"/>
      <c r="BI28" s="850"/>
      <c r="BJ28" s="228"/>
      <c r="BK28" s="228"/>
      <c r="BL28" s="228"/>
      <c r="BM28" s="228"/>
      <c r="BN28" s="228"/>
      <c r="BO28" s="237"/>
      <c r="BP28" s="237"/>
      <c r="BQ28" s="234">
        <v>22</v>
      </c>
      <c r="BR28" s="235"/>
      <c r="BS28" s="802"/>
      <c r="BT28" s="803"/>
      <c r="BU28" s="803"/>
      <c r="BV28" s="803"/>
      <c r="BW28" s="803"/>
      <c r="BX28" s="803"/>
      <c r="BY28" s="803"/>
      <c r="BZ28" s="803"/>
      <c r="CA28" s="803"/>
      <c r="CB28" s="803"/>
      <c r="CC28" s="803"/>
      <c r="CD28" s="803"/>
      <c r="CE28" s="803"/>
      <c r="CF28" s="803"/>
      <c r="CG28" s="804"/>
      <c r="CH28" s="805"/>
      <c r="CI28" s="806"/>
      <c r="CJ28" s="806"/>
      <c r="CK28" s="806"/>
      <c r="CL28" s="807"/>
      <c r="CM28" s="805"/>
      <c r="CN28" s="806"/>
      <c r="CO28" s="806"/>
      <c r="CP28" s="806"/>
      <c r="CQ28" s="807"/>
      <c r="CR28" s="805"/>
      <c r="CS28" s="806"/>
      <c r="CT28" s="806"/>
      <c r="CU28" s="806"/>
      <c r="CV28" s="807"/>
      <c r="CW28" s="805"/>
      <c r="CX28" s="806"/>
      <c r="CY28" s="806"/>
      <c r="CZ28" s="806"/>
      <c r="DA28" s="807"/>
      <c r="DB28" s="805"/>
      <c r="DC28" s="806"/>
      <c r="DD28" s="806"/>
      <c r="DE28" s="806"/>
      <c r="DF28" s="807"/>
      <c r="DG28" s="805"/>
      <c r="DH28" s="806"/>
      <c r="DI28" s="806"/>
      <c r="DJ28" s="806"/>
      <c r="DK28" s="807"/>
      <c r="DL28" s="805"/>
      <c r="DM28" s="806"/>
      <c r="DN28" s="806"/>
      <c r="DO28" s="806"/>
      <c r="DP28" s="807"/>
      <c r="DQ28" s="805"/>
      <c r="DR28" s="806"/>
      <c r="DS28" s="806"/>
      <c r="DT28" s="806"/>
      <c r="DU28" s="807"/>
      <c r="DV28" s="802"/>
      <c r="DW28" s="803"/>
      <c r="DX28" s="803"/>
      <c r="DY28" s="803"/>
      <c r="DZ28" s="808"/>
      <c r="EA28" s="226"/>
    </row>
    <row r="29" spans="1:131" ht="26.25" customHeight="1" x14ac:dyDescent="0.2">
      <c r="A29" s="238">
        <v>2</v>
      </c>
      <c r="B29" s="809" t="s">
        <v>406</v>
      </c>
      <c r="C29" s="810"/>
      <c r="D29" s="810"/>
      <c r="E29" s="810"/>
      <c r="F29" s="810"/>
      <c r="G29" s="810"/>
      <c r="H29" s="810"/>
      <c r="I29" s="810"/>
      <c r="J29" s="810"/>
      <c r="K29" s="810"/>
      <c r="L29" s="810"/>
      <c r="M29" s="810"/>
      <c r="N29" s="810"/>
      <c r="O29" s="810"/>
      <c r="P29" s="811"/>
      <c r="Q29" s="812">
        <v>103</v>
      </c>
      <c r="R29" s="813"/>
      <c r="S29" s="813"/>
      <c r="T29" s="813"/>
      <c r="U29" s="813"/>
      <c r="V29" s="813">
        <v>97</v>
      </c>
      <c r="W29" s="813"/>
      <c r="X29" s="813"/>
      <c r="Y29" s="813"/>
      <c r="Z29" s="813"/>
      <c r="AA29" s="813">
        <v>6</v>
      </c>
      <c r="AB29" s="813"/>
      <c r="AC29" s="813"/>
      <c r="AD29" s="813"/>
      <c r="AE29" s="814"/>
      <c r="AF29" s="815">
        <v>6</v>
      </c>
      <c r="AG29" s="816"/>
      <c r="AH29" s="816"/>
      <c r="AI29" s="816"/>
      <c r="AJ29" s="817"/>
      <c r="AK29" s="863" t="s">
        <v>597</v>
      </c>
      <c r="AL29" s="859"/>
      <c r="AM29" s="859"/>
      <c r="AN29" s="859"/>
      <c r="AO29" s="859"/>
      <c r="AP29" s="859" t="s">
        <v>597</v>
      </c>
      <c r="AQ29" s="859"/>
      <c r="AR29" s="859"/>
      <c r="AS29" s="859"/>
      <c r="AT29" s="859"/>
      <c r="AU29" s="859" t="s">
        <v>597</v>
      </c>
      <c r="AV29" s="859"/>
      <c r="AW29" s="859"/>
      <c r="AX29" s="859"/>
      <c r="AY29" s="859"/>
      <c r="AZ29" s="860" t="s">
        <v>597</v>
      </c>
      <c r="BA29" s="860"/>
      <c r="BB29" s="860"/>
      <c r="BC29" s="860"/>
      <c r="BD29" s="860"/>
      <c r="BE29" s="861"/>
      <c r="BF29" s="861"/>
      <c r="BG29" s="861"/>
      <c r="BH29" s="861"/>
      <c r="BI29" s="862"/>
      <c r="BJ29" s="228"/>
      <c r="BK29" s="228"/>
      <c r="BL29" s="228"/>
      <c r="BM29" s="228"/>
      <c r="BN29" s="228"/>
      <c r="BO29" s="237"/>
      <c r="BP29" s="237"/>
      <c r="BQ29" s="234">
        <v>23</v>
      </c>
      <c r="BR29" s="235"/>
      <c r="BS29" s="802"/>
      <c r="BT29" s="803"/>
      <c r="BU29" s="803"/>
      <c r="BV29" s="803"/>
      <c r="BW29" s="803"/>
      <c r="BX29" s="803"/>
      <c r="BY29" s="803"/>
      <c r="BZ29" s="803"/>
      <c r="CA29" s="803"/>
      <c r="CB29" s="803"/>
      <c r="CC29" s="803"/>
      <c r="CD29" s="803"/>
      <c r="CE29" s="803"/>
      <c r="CF29" s="803"/>
      <c r="CG29" s="804"/>
      <c r="CH29" s="805"/>
      <c r="CI29" s="806"/>
      <c r="CJ29" s="806"/>
      <c r="CK29" s="806"/>
      <c r="CL29" s="807"/>
      <c r="CM29" s="805"/>
      <c r="CN29" s="806"/>
      <c r="CO29" s="806"/>
      <c r="CP29" s="806"/>
      <c r="CQ29" s="807"/>
      <c r="CR29" s="805"/>
      <c r="CS29" s="806"/>
      <c r="CT29" s="806"/>
      <c r="CU29" s="806"/>
      <c r="CV29" s="807"/>
      <c r="CW29" s="805"/>
      <c r="CX29" s="806"/>
      <c r="CY29" s="806"/>
      <c r="CZ29" s="806"/>
      <c r="DA29" s="807"/>
      <c r="DB29" s="805"/>
      <c r="DC29" s="806"/>
      <c r="DD29" s="806"/>
      <c r="DE29" s="806"/>
      <c r="DF29" s="807"/>
      <c r="DG29" s="805"/>
      <c r="DH29" s="806"/>
      <c r="DI29" s="806"/>
      <c r="DJ29" s="806"/>
      <c r="DK29" s="807"/>
      <c r="DL29" s="805"/>
      <c r="DM29" s="806"/>
      <c r="DN29" s="806"/>
      <c r="DO29" s="806"/>
      <c r="DP29" s="807"/>
      <c r="DQ29" s="805"/>
      <c r="DR29" s="806"/>
      <c r="DS29" s="806"/>
      <c r="DT29" s="806"/>
      <c r="DU29" s="807"/>
      <c r="DV29" s="802"/>
      <c r="DW29" s="803"/>
      <c r="DX29" s="803"/>
      <c r="DY29" s="803"/>
      <c r="DZ29" s="808"/>
      <c r="EA29" s="226"/>
    </row>
    <row r="30" spans="1:131" ht="26.25" customHeight="1" x14ac:dyDescent="0.2">
      <c r="A30" s="238">
        <v>3</v>
      </c>
      <c r="B30" s="809" t="s">
        <v>407</v>
      </c>
      <c r="C30" s="810"/>
      <c r="D30" s="810"/>
      <c r="E30" s="810"/>
      <c r="F30" s="810"/>
      <c r="G30" s="810"/>
      <c r="H30" s="810"/>
      <c r="I30" s="810"/>
      <c r="J30" s="810"/>
      <c r="K30" s="810"/>
      <c r="L30" s="810"/>
      <c r="M30" s="810"/>
      <c r="N30" s="810"/>
      <c r="O30" s="810"/>
      <c r="P30" s="811"/>
      <c r="Q30" s="812">
        <v>607</v>
      </c>
      <c r="R30" s="813"/>
      <c r="S30" s="813"/>
      <c r="T30" s="813"/>
      <c r="U30" s="813"/>
      <c r="V30" s="813">
        <v>606</v>
      </c>
      <c r="W30" s="813"/>
      <c r="X30" s="813"/>
      <c r="Y30" s="813"/>
      <c r="Z30" s="813"/>
      <c r="AA30" s="813">
        <v>2</v>
      </c>
      <c r="AB30" s="813"/>
      <c r="AC30" s="813"/>
      <c r="AD30" s="813"/>
      <c r="AE30" s="814"/>
      <c r="AF30" s="815">
        <v>2</v>
      </c>
      <c r="AG30" s="816"/>
      <c r="AH30" s="816"/>
      <c r="AI30" s="816"/>
      <c r="AJ30" s="817"/>
      <c r="AK30" s="863">
        <v>146</v>
      </c>
      <c r="AL30" s="859"/>
      <c r="AM30" s="859"/>
      <c r="AN30" s="859"/>
      <c r="AO30" s="859"/>
      <c r="AP30" s="859" t="s">
        <v>597</v>
      </c>
      <c r="AQ30" s="859"/>
      <c r="AR30" s="859"/>
      <c r="AS30" s="859"/>
      <c r="AT30" s="859"/>
      <c r="AU30" s="859" t="s">
        <v>597</v>
      </c>
      <c r="AV30" s="859"/>
      <c r="AW30" s="859"/>
      <c r="AX30" s="859"/>
      <c r="AY30" s="859"/>
      <c r="AZ30" s="860" t="s">
        <v>597</v>
      </c>
      <c r="BA30" s="860"/>
      <c r="BB30" s="860"/>
      <c r="BC30" s="860"/>
      <c r="BD30" s="860"/>
      <c r="BE30" s="861"/>
      <c r="BF30" s="861"/>
      <c r="BG30" s="861"/>
      <c r="BH30" s="861"/>
      <c r="BI30" s="862"/>
      <c r="BJ30" s="228"/>
      <c r="BK30" s="228"/>
      <c r="BL30" s="228"/>
      <c r="BM30" s="228"/>
      <c r="BN30" s="228"/>
      <c r="BO30" s="237"/>
      <c r="BP30" s="237"/>
      <c r="BQ30" s="234">
        <v>24</v>
      </c>
      <c r="BR30" s="235"/>
      <c r="BS30" s="802"/>
      <c r="BT30" s="803"/>
      <c r="BU30" s="803"/>
      <c r="BV30" s="803"/>
      <c r="BW30" s="803"/>
      <c r="BX30" s="803"/>
      <c r="BY30" s="803"/>
      <c r="BZ30" s="803"/>
      <c r="CA30" s="803"/>
      <c r="CB30" s="803"/>
      <c r="CC30" s="803"/>
      <c r="CD30" s="803"/>
      <c r="CE30" s="803"/>
      <c r="CF30" s="803"/>
      <c r="CG30" s="804"/>
      <c r="CH30" s="805"/>
      <c r="CI30" s="806"/>
      <c r="CJ30" s="806"/>
      <c r="CK30" s="806"/>
      <c r="CL30" s="807"/>
      <c r="CM30" s="805"/>
      <c r="CN30" s="806"/>
      <c r="CO30" s="806"/>
      <c r="CP30" s="806"/>
      <c r="CQ30" s="807"/>
      <c r="CR30" s="805"/>
      <c r="CS30" s="806"/>
      <c r="CT30" s="806"/>
      <c r="CU30" s="806"/>
      <c r="CV30" s="807"/>
      <c r="CW30" s="805"/>
      <c r="CX30" s="806"/>
      <c r="CY30" s="806"/>
      <c r="CZ30" s="806"/>
      <c r="DA30" s="807"/>
      <c r="DB30" s="805"/>
      <c r="DC30" s="806"/>
      <c r="DD30" s="806"/>
      <c r="DE30" s="806"/>
      <c r="DF30" s="807"/>
      <c r="DG30" s="805"/>
      <c r="DH30" s="806"/>
      <c r="DI30" s="806"/>
      <c r="DJ30" s="806"/>
      <c r="DK30" s="807"/>
      <c r="DL30" s="805"/>
      <c r="DM30" s="806"/>
      <c r="DN30" s="806"/>
      <c r="DO30" s="806"/>
      <c r="DP30" s="807"/>
      <c r="DQ30" s="805"/>
      <c r="DR30" s="806"/>
      <c r="DS30" s="806"/>
      <c r="DT30" s="806"/>
      <c r="DU30" s="807"/>
      <c r="DV30" s="802"/>
      <c r="DW30" s="803"/>
      <c r="DX30" s="803"/>
      <c r="DY30" s="803"/>
      <c r="DZ30" s="808"/>
      <c r="EA30" s="226"/>
    </row>
    <row r="31" spans="1:131" ht="26.25" customHeight="1" x14ac:dyDescent="0.2">
      <c r="A31" s="238">
        <v>4</v>
      </c>
      <c r="B31" s="809" t="s">
        <v>408</v>
      </c>
      <c r="C31" s="810"/>
      <c r="D31" s="810"/>
      <c r="E31" s="810"/>
      <c r="F31" s="810"/>
      <c r="G31" s="810"/>
      <c r="H31" s="810"/>
      <c r="I31" s="810"/>
      <c r="J31" s="810"/>
      <c r="K31" s="810"/>
      <c r="L31" s="810"/>
      <c r="M31" s="810"/>
      <c r="N31" s="810"/>
      <c r="O31" s="810"/>
      <c r="P31" s="811"/>
      <c r="Q31" s="812">
        <v>4416</v>
      </c>
      <c r="R31" s="813"/>
      <c r="S31" s="813"/>
      <c r="T31" s="813"/>
      <c r="U31" s="813"/>
      <c r="V31" s="813">
        <v>4332</v>
      </c>
      <c r="W31" s="813"/>
      <c r="X31" s="813"/>
      <c r="Y31" s="813"/>
      <c r="Z31" s="813"/>
      <c r="AA31" s="813">
        <v>84</v>
      </c>
      <c r="AB31" s="813"/>
      <c r="AC31" s="813"/>
      <c r="AD31" s="813"/>
      <c r="AE31" s="814"/>
      <c r="AF31" s="815">
        <v>84</v>
      </c>
      <c r="AG31" s="816"/>
      <c r="AH31" s="816"/>
      <c r="AI31" s="816"/>
      <c r="AJ31" s="817"/>
      <c r="AK31" s="863">
        <v>670</v>
      </c>
      <c r="AL31" s="859"/>
      <c r="AM31" s="859"/>
      <c r="AN31" s="859"/>
      <c r="AO31" s="859"/>
      <c r="AP31" s="859" t="s">
        <v>597</v>
      </c>
      <c r="AQ31" s="859"/>
      <c r="AR31" s="859"/>
      <c r="AS31" s="859"/>
      <c r="AT31" s="859"/>
      <c r="AU31" s="859" t="s">
        <v>597</v>
      </c>
      <c r="AV31" s="859"/>
      <c r="AW31" s="859"/>
      <c r="AX31" s="859"/>
      <c r="AY31" s="859"/>
      <c r="AZ31" s="860" t="s">
        <v>597</v>
      </c>
      <c r="BA31" s="860"/>
      <c r="BB31" s="860"/>
      <c r="BC31" s="860"/>
      <c r="BD31" s="860"/>
      <c r="BE31" s="861"/>
      <c r="BF31" s="861"/>
      <c r="BG31" s="861"/>
      <c r="BH31" s="861"/>
      <c r="BI31" s="862"/>
      <c r="BJ31" s="228"/>
      <c r="BK31" s="228"/>
      <c r="BL31" s="228"/>
      <c r="BM31" s="228"/>
      <c r="BN31" s="228"/>
      <c r="BO31" s="237"/>
      <c r="BP31" s="237"/>
      <c r="BQ31" s="234">
        <v>25</v>
      </c>
      <c r="BR31" s="235"/>
      <c r="BS31" s="802"/>
      <c r="BT31" s="803"/>
      <c r="BU31" s="803"/>
      <c r="BV31" s="803"/>
      <c r="BW31" s="803"/>
      <c r="BX31" s="803"/>
      <c r="BY31" s="803"/>
      <c r="BZ31" s="803"/>
      <c r="CA31" s="803"/>
      <c r="CB31" s="803"/>
      <c r="CC31" s="803"/>
      <c r="CD31" s="803"/>
      <c r="CE31" s="803"/>
      <c r="CF31" s="803"/>
      <c r="CG31" s="804"/>
      <c r="CH31" s="805"/>
      <c r="CI31" s="806"/>
      <c r="CJ31" s="806"/>
      <c r="CK31" s="806"/>
      <c r="CL31" s="807"/>
      <c r="CM31" s="805"/>
      <c r="CN31" s="806"/>
      <c r="CO31" s="806"/>
      <c r="CP31" s="806"/>
      <c r="CQ31" s="807"/>
      <c r="CR31" s="805"/>
      <c r="CS31" s="806"/>
      <c r="CT31" s="806"/>
      <c r="CU31" s="806"/>
      <c r="CV31" s="807"/>
      <c r="CW31" s="805"/>
      <c r="CX31" s="806"/>
      <c r="CY31" s="806"/>
      <c r="CZ31" s="806"/>
      <c r="DA31" s="807"/>
      <c r="DB31" s="805"/>
      <c r="DC31" s="806"/>
      <c r="DD31" s="806"/>
      <c r="DE31" s="806"/>
      <c r="DF31" s="807"/>
      <c r="DG31" s="805"/>
      <c r="DH31" s="806"/>
      <c r="DI31" s="806"/>
      <c r="DJ31" s="806"/>
      <c r="DK31" s="807"/>
      <c r="DL31" s="805"/>
      <c r="DM31" s="806"/>
      <c r="DN31" s="806"/>
      <c r="DO31" s="806"/>
      <c r="DP31" s="807"/>
      <c r="DQ31" s="805"/>
      <c r="DR31" s="806"/>
      <c r="DS31" s="806"/>
      <c r="DT31" s="806"/>
      <c r="DU31" s="807"/>
      <c r="DV31" s="802"/>
      <c r="DW31" s="803"/>
      <c r="DX31" s="803"/>
      <c r="DY31" s="803"/>
      <c r="DZ31" s="808"/>
      <c r="EA31" s="226"/>
    </row>
    <row r="32" spans="1:131" ht="26.25" customHeight="1" x14ac:dyDescent="0.2">
      <c r="A32" s="238">
        <v>5</v>
      </c>
      <c r="B32" s="809" t="s">
        <v>409</v>
      </c>
      <c r="C32" s="810"/>
      <c r="D32" s="810"/>
      <c r="E32" s="810"/>
      <c r="F32" s="810"/>
      <c r="G32" s="810"/>
      <c r="H32" s="810"/>
      <c r="I32" s="810"/>
      <c r="J32" s="810"/>
      <c r="K32" s="810"/>
      <c r="L32" s="810"/>
      <c r="M32" s="810"/>
      <c r="N32" s="810"/>
      <c r="O32" s="810"/>
      <c r="P32" s="811"/>
      <c r="Q32" s="812">
        <v>170662</v>
      </c>
      <c r="R32" s="813"/>
      <c r="S32" s="813"/>
      <c r="T32" s="813"/>
      <c r="U32" s="813"/>
      <c r="V32" s="813">
        <v>170443</v>
      </c>
      <c r="W32" s="813"/>
      <c r="X32" s="813"/>
      <c r="Y32" s="813"/>
      <c r="Z32" s="813"/>
      <c r="AA32" s="813">
        <v>219</v>
      </c>
      <c r="AB32" s="813"/>
      <c r="AC32" s="813"/>
      <c r="AD32" s="813"/>
      <c r="AE32" s="814"/>
      <c r="AF32" s="815">
        <v>219</v>
      </c>
      <c r="AG32" s="816"/>
      <c r="AH32" s="816"/>
      <c r="AI32" s="816"/>
      <c r="AJ32" s="817"/>
      <c r="AK32" s="863" t="s">
        <v>597</v>
      </c>
      <c r="AL32" s="859"/>
      <c r="AM32" s="859"/>
      <c r="AN32" s="859"/>
      <c r="AO32" s="859"/>
      <c r="AP32" s="859" t="s">
        <v>597</v>
      </c>
      <c r="AQ32" s="859"/>
      <c r="AR32" s="859"/>
      <c r="AS32" s="859"/>
      <c r="AT32" s="859"/>
      <c r="AU32" s="859" t="s">
        <v>597</v>
      </c>
      <c r="AV32" s="859"/>
      <c r="AW32" s="859"/>
      <c r="AX32" s="859"/>
      <c r="AY32" s="859"/>
      <c r="AZ32" s="860" t="s">
        <v>597</v>
      </c>
      <c r="BA32" s="860"/>
      <c r="BB32" s="860"/>
      <c r="BC32" s="860"/>
      <c r="BD32" s="860"/>
      <c r="BE32" s="861"/>
      <c r="BF32" s="861"/>
      <c r="BG32" s="861"/>
      <c r="BH32" s="861"/>
      <c r="BI32" s="862"/>
      <c r="BJ32" s="228"/>
      <c r="BK32" s="228"/>
      <c r="BL32" s="228"/>
      <c r="BM32" s="228"/>
      <c r="BN32" s="228"/>
      <c r="BO32" s="237"/>
      <c r="BP32" s="237"/>
      <c r="BQ32" s="234">
        <v>26</v>
      </c>
      <c r="BR32" s="235"/>
      <c r="BS32" s="802"/>
      <c r="BT32" s="803"/>
      <c r="BU32" s="803"/>
      <c r="BV32" s="803"/>
      <c r="BW32" s="803"/>
      <c r="BX32" s="803"/>
      <c r="BY32" s="803"/>
      <c r="BZ32" s="803"/>
      <c r="CA32" s="803"/>
      <c r="CB32" s="803"/>
      <c r="CC32" s="803"/>
      <c r="CD32" s="803"/>
      <c r="CE32" s="803"/>
      <c r="CF32" s="803"/>
      <c r="CG32" s="804"/>
      <c r="CH32" s="805"/>
      <c r="CI32" s="806"/>
      <c r="CJ32" s="806"/>
      <c r="CK32" s="806"/>
      <c r="CL32" s="807"/>
      <c r="CM32" s="805"/>
      <c r="CN32" s="806"/>
      <c r="CO32" s="806"/>
      <c r="CP32" s="806"/>
      <c r="CQ32" s="807"/>
      <c r="CR32" s="805"/>
      <c r="CS32" s="806"/>
      <c r="CT32" s="806"/>
      <c r="CU32" s="806"/>
      <c r="CV32" s="807"/>
      <c r="CW32" s="805"/>
      <c r="CX32" s="806"/>
      <c r="CY32" s="806"/>
      <c r="CZ32" s="806"/>
      <c r="DA32" s="807"/>
      <c r="DB32" s="805"/>
      <c r="DC32" s="806"/>
      <c r="DD32" s="806"/>
      <c r="DE32" s="806"/>
      <c r="DF32" s="807"/>
      <c r="DG32" s="805"/>
      <c r="DH32" s="806"/>
      <c r="DI32" s="806"/>
      <c r="DJ32" s="806"/>
      <c r="DK32" s="807"/>
      <c r="DL32" s="805"/>
      <c r="DM32" s="806"/>
      <c r="DN32" s="806"/>
      <c r="DO32" s="806"/>
      <c r="DP32" s="807"/>
      <c r="DQ32" s="805"/>
      <c r="DR32" s="806"/>
      <c r="DS32" s="806"/>
      <c r="DT32" s="806"/>
      <c r="DU32" s="807"/>
      <c r="DV32" s="802"/>
      <c r="DW32" s="803"/>
      <c r="DX32" s="803"/>
      <c r="DY32" s="803"/>
      <c r="DZ32" s="808"/>
      <c r="EA32" s="226"/>
    </row>
    <row r="33" spans="1:131" ht="26.25" customHeight="1" x14ac:dyDescent="0.2">
      <c r="A33" s="238">
        <v>6</v>
      </c>
      <c r="B33" s="809" t="s">
        <v>410</v>
      </c>
      <c r="C33" s="810"/>
      <c r="D33" s="810"/>
      <c r="E33" s="810"/>
      <c r="F33" s="810"/>
      <c r="G33" s="810"/>
      <c r="H33" s="810"/>
      <c r="I33" s="810"/>
      <c r="J33" s="810"/>
      <c r="K33" s="810"/>
      <c r="L33" s="810"/>
      <c r="M33" s="810"/>
      <c r="N33" s="810"/>
      <c r="O33" s="810"/>
      <c r="P33" s="811"/>
      <c r="Q33" s="812">
        <v>127</v>
      </c>
      <c r="R33" s="813"/>
      <c r="S33" s="813"/>
      <c r="T33" s="813"/>
      <c r="U33" s="813"/>
      <c r="V33" s="813">
        <v>126</v>
      </c>
      <c r="W33" s="813"/>
      <c r="X33" s="813"/>
      <c r="Y33" s="813"/>
      <c r="Z33" s="813"/>
      <c r="AA33" s="813">
        <v>1</v>
      </c>
      <c r="AB33" s="813"/>
      <c r="AC33" s="813"/>
      <c r="AD33" s="813"/>
      <c r="AE33" s="814"/>
      <c r="AF33" s="815">
        <v>38</v>
      </c>
      <c r="AG33" s="816"/>
      <c r="AH33" s="816"/>
      <c r="AI33" s="816"/>
      <c r="AJ33" s="817"/>
      <c r="AK33" s="863">
        <v>91</v>
      </c>
      <c r="AL33" s="859"/>
      <c r="AM33" s="859"/>
      <c r="AN33" s="859"/>
      <c r="AO33" s="859"/>
      <c r="AP33" s="859">
        <v>237</v>
      </c>
      <c r="AQ33" s="859"/>
      <c r="AR33" s="859"/>
      <c r="AS33" s="859"/>
      <c r="AT33" s="859"/>
      <c r="AU33" s="859">
        <v>224</v>
      </c>
      <c r="AV33" s="859"/>
      <c r="AW33" s="859"/>
      <c r="AX33" s="859"/>
      <c r="AY33" s="859"/>
      <c r="AZ33" s="860" t="s">
        <v>597</v>
      </c>
      <c r="BA33" s="860"/>
      <c r="BB33" s="860"/>
      <c r="BC33" s="860"/>
      <c r="BD33" s="860"/>
      <c r="BE33" s="861" t="s">
        <v>411</v>
      </c>
      <c r="BF33" s="861"/>
      <c r="BG33" s="861"/>
      <c r="BH33" s="861"/>
      <c r="BI33" s="862"/>
      <c r="BJ33" s="228"/>
      <c r="BK33" s="228"/>
      <c r="BL33" s="228"/>
      <c r="BM33" s="228"/>
      <c r="BN33" s="228"/>
      <c r="BO33" s="237"/>
      <c r="BP33" s="237"/>
      <c r="BQ33" s="234">
        <v>27</v>
      </c>
      <c r="BR33" s="235"/>
      <c r="BS33" s="802"/>
      <c r="BT33" s="803"/>
      <c r="BU33" s="803"/>
      <c r="BV33" s="803"/>
      <c r="BW33" s="803"/>
      <c r="BX33" s="803"/>
      <c r="BY33" s="803"/>
      <c r="BZ33" s="803"/>
      <c r="CA33" s="803"/>
      <c r="CB33" s="803"/>
      <c r="CC33" s="803"/>
      <c r="CD33" s="803"/>
      <c r="CE33" s="803"/>
      <c r="CF33" s="803"/>
      <c r="CG33" s="804"/>
      <c r="CH33" s="805"/>
      <c r="CI33" s="806"/>
      <c r="CJ33" s="806"/>
      <c r="CK33" s="806"/>
      <c r="CL33" s="807"/>
      <c r="CM33" s="805"/>
      <c r="CN33" s="806"/>
      <c r="CO33" s="806"/>
      <c r="CP33" s="806"/>
      <c r="CQ33" s="807"/>
      <c r="CR33" s="805"/>
      <c r="CS33" s="806"/>
      <c r="CT33" s="806"/>
      <c r="CU33" s="806"/>
      <c r="CV33" s="807"/>
      <c r="CW33" s="805"/>
      <c r="CX33" s="806"/>
      <c r="CY33" s="806"/>
      <c r="CZ33" s="806"/>
      <c r="DA33" s="807"/>
      <c r="DB33" s="805"/>
      <c r="DC33" s="806"/>
      <c r="DD33" s="806"/>
      <c r="DE33" s="806"/>
      <c r="DF33" s="807"/>
      <c r="DG33" s="805"/>
      <c r="DH33" s="806"/>
      <c r="DI33" s="806"/>
      <c r="DJ33" s="806"/>
      <c r="DK33" s="807"/>
      <c r="DL33" s="805"/>
      <c r="DM33" s="806"/>
      <c r="DN33" s="806"/>
      <c r="DO33" s="806"/>
      <c r="DP33" s="807"/>
      <c r="DQ33" s="805"/>
      <c r="DR33" s="806"/>
      <c r="DS33" s="806"/>
      <c r="DT33" s="806"/>
      <c r="DU33" s="807"/>
      <c r="DV33" s="802"/>
      <c r="DW33" s="803"/>
      <c r="DX33" s="803"/>
      <c r="DY33" s="803"/>
      <c r="DZ33" s="808"/>
      <c r="EA33" s="226"/>
    </row>
    <row r="34" spans="1:131" ht="26.25" customHeight="1" x14ac:dyDescent="0.2">
      <c r="A34" s="238">
        <v>7</v>
      </c>
      <c r="B34" s="809" t="s">
        <v>412</v>
      </c>
      <c r="C34" s="810"/>
      <c r="D34" s="810"/>
      <c r="E34" s="810"/>
      <c r="F34" s="810"/>
      <c r="G34" s="810"/>
      <c r="H34" s="810"/>
      <c r="I34" s="810"/>
      <c r="J34" s="810"/>
      <c r="K34" s="810"/>
      <c r="L34" s="810"/>
      <c r="M34" s="810"/>
      <c r="N34" s="810"/>
      <c r="O34" s="810"/>
      <c r="P34" s="811"/>
      <c r="Q34" s="812">
        <v>621</v>
      </c>
      <c r="R34" s="813"/>
      <c r="S34" s="813"/>
      <c r="T34" s="813"/>
      <c r="U34" s="813"/>
      <c r="V34" s="813">
        <v>574</v>
      </c>
      <c r="W34" s="813"/>
      <c r="X34" s="813"/>
      <c r="Y34" s="813"/>
      <c r="Z34" s="813"/>
      <c r="AA34" s="813">
        <v>47</v>
      </c>
      <c r="AB34" s="813"/>
      <c r="AC34" s="813"/>
      <c r="AD34" s="813"/>
      <c r="AE34" s="814"/>
      <c r="AF34" s="815">
        <v>148</v>
      </c>
      <c r="AG34" s="816"/>
      <c r="AH34" s="816"/>
      <c r="AI34" s="816"/>
      <c r="AJ34" s="817"/>
      <c r="AK34" s="863">
        <v>491</v>
      </c>
      <c r="AL34" s="859"/>
      <c r="AM34" s="859"/>
      <c r="AN34" s="859"/>
      <c r="AO34" s="859"/>
      <c r="AP34" s="859">
        <v>5419</v>
      </c>
      <c r="AQ34" s="859"/>
      <c r="AR34" s="859"/>
      <c r="AS34" s="859"/>
      <c r="AT34" s="859"/>
      <c r="AU34" s="859">
        <v>4947</v>
      </c>
      <c r="AV34" s="859"/>
      <c r="AW34" s="859"/>
      <c r="AX34" s="859"/>
      <c r="AY34" s="859"/>
      <c r="AZ34" s="860" t="s">
        <v>597</v>
      </c>
      <c r="BA34" s="860"/>
      <c r="BB34" s="860"/>
      <c r="BC34" s="860"/>
      <c r="BD34" s="860"/>
      <c r="BE34" s="861" t="s">
        <v>411</v>
      </c>
      <c r="BF34" s="861"/>
      <c r="BG34" s="861"/>
      <c r="BH34" s="861"/>
      <c r="BI34" s="862"/>
      <c r="BJ34" s="228"/>
      <c r="BK34" s="228"/>
      <c r="BL34" s="228"/>
      <c r="BM34" s="228"/>
      <c r="BN34" s="228"/>
      <c r="BO34" s="237"/>
      <c r="BP34" s="237"/>
      <c r="BQ34" s="234">
        <v>28</v>
      </c>
      <c r="BR34" s="235"/>
      <c r="BS34" s="802"/>
      <c r="BT34" s="803"/>
      <c r="BU34" s="803"/>
      <c r="BV34" s="803"/>
      <c r="BW34" s="803"/>
      <c r="BX34" s="803"/>
      <c r="BY34" s="803"/>
      <c r="BZ34" s="803"/>
      <c r="CA34" s="803"/>
      <c r="CB34" s="803"/>
      <c r="CC34" s="803"/>
      <c r="CD34" s="803"/>
      <c r="CE34" s="803"/>
      <c r="CF34" s="803"/>
      <c r="CG34" s="804"/>
      <c r="CH34" s="805"/>
      <c r="CI34" s="806"/>
      <c r="CJ34" s="806"/>
      <c r="CK34" s="806"/>
      <c r="CL34" s="807"/>
      <c r="CM34" s="805"/>
      <c r="CN34" s="806"/>
      <c r="CO34" s="806"/>
      <c r="CP34" s="806"/>
      <c r="CQ34" s="807"/>
      <c r="CR34" s="805"/>
      <c r="CS34" s="806"/>
      <c r="CT34" s="806"/>
      <c r="CU34" s="806"/>
      <c r="CV34" s="807"/>
      <c r="CW34" s="805"/>
      <c r="CX34" s="806"/>
      <c r="CY34" s="806"/>
      <c r="CZ34" s="806"/>
      <c r="DA34" s="807"/>
      <c r="DB34" s="805"/>
      <c r="DC34" s="806"/>
      <c r="DD34" s="806"/>
      <c r="DE34" s="806"/>
      <c r="DF34" s="807"/>
      <c r="DG34" s="805"/>
      <c r="DH34" s="806"/>
      <c r="DI34" s="806"/>
      <c r="DJ34" s="806"/>
      <c r="DK34" s="807"/>
      <c r="DL34" s="805"/>
      <c r="DM34" s="806"/>
      <c r="DN34" s="806"/>
      <c r="DO34" s="806"/>
      <c r="DP34" s="807"/>
      <c r="DQ34" s="805"/>
      <c r="DR34" s="806"/>
      <c r="DS34" s="806"/>
      <c r="DT34" s="806"/>
      <c r="DU34" s="807"/>
      <c r="DV34" s="802"/>
      <c r="DW34" s="803"/>
      <c r="DX34" s="803"/>
      <c r="DY34" s="803"/>
      <c r="DZ34" s="808"/>
      <c r="EA34" s="226"/>
    </row>
    <row r="35" spans="1:131" ht="26.25" customHeight="1" x14ac:dyDescent="0.2">
      <c r="A35" s="238">
        <v>8</v>
      </c>
      <c r="B35" s="809" t="s">
        <v>413</v>
      </c>
      <c r="C35" s="810"/>
      <c r="D35" s="810"/>
      <c r="E35" s="810"/>
      <c r="F35" s="810"/>
      <c r="G35" s="810"/>
      <c r="H35" s="810"/>
      <c r="I35" s="810"/>
      <c r="J35" s="810"/>
      <c r="K35" s="810"/>
      <c r="L35" s="810"/>
      <c r="M35" s="810"/>
      <c r="N35" s="810"/>
      <c r="O35" s="810"/>
      <c r="P35" s="811"/>
      <c r="Q35" s="812">
        <v>68</v>
      </c>
      <c r="R35" s="813"/>
      <c r="S35" s="813"/>
      <c r="T35" s="813"/>
      <c r="U35" s="813"/>
      <c r="V35" s="813">
        <v>34</v>
      </c>
      <c r="W35" s="813"/>
      <c r="X35" s="813"/>
      <c r="Y35" s="813"/>
      <c r="Z35" s="813"/>
      <c r="AA35" s="813">
        <v>34</v>
      </c>
      <c r="AB35" s="813"/>
      <c r="AC35" s="813"/>
      <c r="AD35" s="813"/>
      <c r="AE35" s="814"/>
      <c r="AF35" s="815">
        <v>34</v>
      </c>
      <c r="AG35" s="816"/>
      <c r="AH35" s="816"/>
      <c r="AI35" s="816"/>
      <c r="AJ35" s="817"/>
      <c r="AK35" s="863">
        <v>6</v>
      </c>
      <c r="AL35" s="859"/>
      <c r="AM35" s="859"/>
      <c r="AN35" s="859"/>
      <c r="AO35" s="859"/>
      <c r="AP35" s="859" t="s">
        <v>597</v>
      </c>
      <c r="AQ35" s="859"/>
      <c r="AR35" s="859"/>
      <c r="AS35" s="859"/>
      <c r="AT35" s="859"/>
      <c r="AU35" s="859" t="s">
        <v>597</v>
      </c>
      <c r="AV35" s="859"/>
      <c r="AW35" s="859"/>
      <c r="AX35" s="859"/>
      <c r="AY35" s="859"/>
      <c r="AZ35" s="860" t="s">
        <v>597</v>
      </c>
      <c r="BA35" s="860"/>
      <c r="BB35" s="860"/>
      <c r="BC35" s="860"/>
      <c r="BD35" s="860"/>
      <c r="BE35" s="861" t="s">
        <v>414</v>
      </c>
      <c r="BF35" s="861"/>
      <c r="BG35" s="861"/>
      <c r="BH35" s="861"/>
      <c r="BI35" s="862"/>
      <c r="BJ35" s="228"/>
      <c r="BK35" s="228"/>
      <c r="BL35" s="228"/>
      <c r="BM35" s="228"/>
      <c r="BN35" s="228"/>
      <c r="BO35" s="237"/>
      <c r="BP35" s="237"/>
      <c r="BQ35" s="234">
        <v>29</v>
      </c>
      <c r="BR35" s="235"/>
      <c r="BS35" s="802"/>
      <c r="BT35" s="803"/>
      <c r="BU35" s="803"/>
      <c r="BV35" s="803"/>
      <c r="BW35" s="803"/>
      <c r="BX35" s="803"/>
      <c r="BY35" s="803"/>
      <c r="BZ35" s="803"/>
      <c r="CA35" s="803"/>
      <c r="CB35" s="803"/>
      <c r="CC35" s="803"/>
      <c r="CD35" s="803"/>
      <c r="CE35" s="803"/>
      <c r="CF35" s="803"/>
      <c r="CG35" s="804"/>
      <c r="CH35" s="805"/>
      <c r="CI35" s="806"/>
      <c r="CJ35" s="806"/>
      <c r="CK35" s="806"/>
      <c r="CL35" s="807"/>
      <c r="CM35" s="805"/>
      <c r="CN35" s="806"/>
      <c r="CO35" s="806"/>
      <c r="CP35" s="806"/>
      <c r="CQ35" s="807"/>
      <c r="CR35" s="805"/>
      <c r="CS35" s="806"/>
      <c r="CT35" s="806"/>
      <c r="CU35" s="806"/>
      <c r="CV35" s="807"/>
      <c r="CW35" s="805"/>
      <c r="CX35" s="806"/>
      <c r="CY35" s="806"/>
      <c r="CZ35" s="806"/>
      <c r="DA35" s="807"/>
      <c r="DB35" s="805"/>
      <c r="DC35" s="806"/>
      <c r="DD35" s="806"/>
      <c r="DE35" s="806"/>
      <c r="DF35" s="807"/>
      <c r="DG35" s="805"/>
      <c r="DH35" s="806"/>
      <c r="DI35" s="806"/>
      <c r="DJ35" s="806"/>
      <c r="DK35" s="807"/>
      <c r="DL35" s="805"/>
      <c r="DM35" s="806"/>
      <c r="DN35" s="806"/>
      <c r="DO35" s="806"/>
      <c r="DP35" s="807"/>
      <c r="DQ35" s="805"/>
      <c r="DR35" s="806"/>
      <c r="DS35" s="806"/>
      <c r="DT35" s="806"/>
      <c r="DU35" s="807"/>
      <c r="DV35" s="802"/>
      <c r="DW35" s="803"/>
      <c r="DX35" s="803"/>
      <c r="DY35" s="803"/>
      <c r="DZ35" s="808"/>
      <c r="EA35" s="226"/>
    </row>
    <row r="36" spans="1:131" ht="26.25" customHeight="1" x14ac:dyDescent="0.2">
      <c r="A36" s="238">
        <v>9</v>
      </c>
      <c r="B36" s="809" t="s">
        <v>415</v>
      </c>
      <c r="C36" s="810"/>
      <c r="D36" s="810"/>
      <c r="E36" s="810"/>
      <c r="F36" s="810"/>
      <c r="G36" s="810"/>
      <c r="H36" s="810"/>
      <c r="I36" s="810"/>
      <c r="J36" s="810"/>
      <c r="K36" s="810"/>
      <c r="L36" s="810"/>
      <c r="M36" s="810"/>
      <c r="N36" s="810"/>
      <c r="O36" s="810"/>
      <c r="P36" s="811"/>
      <c r="Q36" s="812">
        <v>4</v>
      </c>
      <c r="R36" s="813"/>
      <c r="S36" s="813"/>
      <c r="T36" s="813"/>
      <c r="U36" s="813"/>
      <c r="V36" s="813">
        <v>4</v>
      </c>
      <c r="W36" s="813"/>
      <c r="X36" s="813"/>
      <c r="Y36" s="813"/>
      <c r="Z36" s="813"/>
      <c r="AA36" s="813">
        <v>0</v>
      </c>
      <c r="AB36" s="813"/>
      <c r="AC36" s="813"/>
      <c r="AD36" s="813"/>
      <c r="AE36" s="814"/>
      <c r="AF36" s="815">
        <v>0</v>
      </c>
      <c r="AG36" s="816"/>
      <c r="AH36" s="816"/>
      <c r="AI36" s="816"/>
      <c r="AJ36" s="817"/>
      <c r="AK36" s="863">
        <v>1</v>
      </c>
      <c r="AL36" s="859"/>
      <c r="AM36" s="859"/>
      <c r="AN36" s="859"/>
      <c r="AO36" s="859"/>
      <c r="AP36" s="859">
        <v>26</v>
      </c>
      <c r="AQ36" s="859"/>
      <c r="AR36" s="859"/>
      <c r="AS36" s="859"/>
      <c r="AT36" s="859"/>
      <c r="AU36" s="859">
        <v>22</v>
      </c>
      <c r="AV36" s="859"/>
      <c r="AW36" s="859"/>
      <c r="AX36" s="859"/>
      <c r="AY36" s="859"/>
      <c r="AZ36" s="860" t="s">
        <v>597</v>
      </c>
      <c r="BA36" s="860"/>
      <c r="BB36" s="860"/>
      <c r="BC36" s="860"/>
      <c r="BD36" s="860"/>
      <c r="BE36" s="861" t="s">
        <v>416</v>
      </c>
      <c r="BF36" s="861"/>
      <c r="BG36" s="861"/>
      <c r="BH36" s="861"/>
      <c r="BI36" s="862"/>
      <c r="BJ36" s="228"/>
      <c r="BK36" s="228"/>
      <c r="BL36" s="228"/>
      <c r="BM36" s="228"/>
      <c r="BN36" s="228"/>
      <c r="BO36" s="237"/>
      <c r="BP36" s="237"/>
      <c r="BQ36" s="234">
        <v>30</v>
      </c>
      <c r="BR36" s="235"/>
      <c r="BS36" s="802"/>
      <c r="BT36" s="803"/>
      <c r="BU36" s="803"/>
      <c r="BV36" s="803"/>
      <c r="BW36" s="803"/>
      <c r="BX36" s="803"/>
      <c r="BY36" s="803"/>
      <c r="BZ36" s="803"/>
      <c r="CA36" s="803"/>
      <c r="CB36" s="803"/>
      <c r="CC36" s="803"/>
      <c r="CD36" s="803"/>
      <c r="CE36" s="803"/>
      <c r="CF36" s="803"/>
      <c r="CG36" s="804"/>
      <c r="CH36" s="805"/>
      <c r="CI36" s="806"/>
      <c r="CJ36" s="806"/>
      <c r="CK36" s="806"/>
      <c r="CL36" s="807"/>
      <c r="CM36" s="805"/>
      <c r="CN36" s="806"/>
      <c r="CO36" s="806"/>
      <c r="CP36" s="806"/>
      <c r="CQ36" s="807"/>
      <c r="CR36" s="805"/>
      <c r="CS36" s="806"/>
      <c r="CT36" s="806"/>
      <c r="CU36" s="806"/>
      <c r="CV36" s="807"/>
      <c r="CW36" s="805"/>
      <c r="CX36" s="806"/>
      <c r="CY36" s="806"/>
      <c r="CZ36" s="806"/>
      <c r="DA36" s="807"/>
      <c r="DB36" s="805"/>
      <c r="DC36" s="806"/>
      <c r="DD36" s="806"/>
      <c r="DE36" s="806"/>
      <c r="DF36" s="807"/>
      <c r="DG36" s="805"/>
      <c r="DH36" s="806"/>
      <c r="DI36" s="806"/>
      <c r="DJ36" s="806"/>
      <c r="DK36" s="807"/>
      <c r="DL36" s="805"/>
      <c r="DM36" s="806"/>
      <c r="DN36" s="806"/>
      <c r="DO36" s="806"/>
      <c r="DP36" s="807"/>
      <c r="DQ36" s="805"/>
      <c r="DR36" s="806"/>
      <c r="DS36" s="806"/>
      <c r="DT36" s="806"/>
      <c r="DU36" s="807"/>
      <c r="DV36" s="802"/>
      <c r="DW36" s="803"/>
      <c r="DX36" s="803"/>
      <c r="DY36" s="803"/>
      <c r="DZ36" s="808"/>
      <c r="EA36" s="226"/>
    </row>
    <row r="37" spans="1:131" ht="26.25" customHeight="1" x14ac:dyDescent="0.2">
      <c r="A37" s="238">
        <v>10</v>
      </c>
      <c r="B37" s="809" t="s">
        <v>417</v>
      </c>
      <c r="C37" s="810"/>
      <c r="D37" s="810"/>
      <c r="E37" s="810"/>
      <c r="F37" s="810"/>
      <c r="G37" s="810"/>
      <c r="H37" s="810"/>
      <c r="I37" s="810"/>
      <c r="J37" s="810"/>
      <c r="K37" s="810"/>
      <c r="L37" s="810"/>
      <c r="M37" s="810"/>
      <c r="N37" s="810"/>
      <c r="O37" s="810"/>
      <c r="P37" s="811"/>
      <c r="Q37" s="812">
        <v>74</v>
      </c>
      <c r="R37" s="813"/>
      <c r="S37" s="813"/>
      <c r="T37" s="813"/>
      <c r="U37" s="813"/>
      <c r="V37" s="813">
        <v>72</v>
      </c>
      <c r="W37" s="813"/>
      <c r="X37" s="813"/>
      <c r="Y37" s="813"/>
      <c r="Z37" s="813"/>
      <c r="AA37" s="813">
        <v>2</v>
      </c>
      <c r="AB37" s="813"/>
      <c r="AC37" s="813"/>
      <c r="AD37" s="813"/>
      <c r="AE37" s="814"/>
      <c r="AF37" s="815">
        <v>2</v>
      </c>
      <c r="AG37" s="816"/>
      <c r="AH37" s="816"/>
      <c r="AI37" s="816"/>
      <c r="AJ37" s="817"/>
      <c r="AK37" s="863">
        <v>60</v>
      </c>
      <c r="AL37" s="859"/>
      <c r="AM37" s="859"/>
      <c r="AN37" s="859"/>
      <c r="AO37" s="859"/>
      <c r="AP37" s="859">
        <v>212</v>
      </c>
      <c r="AQ37" s="859"/>
      <c r="AR37" s="859"/>
      <c r="AS37" s="859"/>
      <c r="AT37" s="859"/>
      <c r="AU37" s="859">
        <v>206</v>
      </c>
      <c r="AV37" s="859"/>
      <c r="AW37" s="859"/>
      <c r="AX37" s="859"/>
      <c r="AY37" s="859"/>
      <c r="AZ37" s="860" t="s">
        <v>597</v>
      </c>
      <c r="BA37" s="860"/>
      <c r="BB37" s="860"/>
      <c r="BC37" s="860"/>
      <c r="BD37" s="860"/>
      <c r="BE37" s="861" t="s">
        <v>418</v>
      </c>
      <c r="BF37" s="861"/>
      <c r="BG37" s="861"/>
      <c r="BH37" s="861"/>
      <c r="BI37" s="862"/>
      <c r="BJ37" s="228"/>
      <c r="BK37" s="228"/>
      <c r="BL37" s="228"/>
      <c r="BM37" s="228"/>
      <c r="BN37" s="228"/>
      <c r="BO37" s="237"/>
      <c r="BP37" s="237"/>
      <c r="BQ37" s="234">
        <v>31</v>
      </c>
      <c r="BR37" s="235"/>
      <c r="BS37" s="802"/>
      <c r="BT37" s="803"/>
      <c r="BU37" s="803"/>
      <c r="BV37" s="803"/>
      <c r="BW37" s="803"/>
      <c r="BX37" s="803"/>
      <c r="BY37" s="803"/>
      <c r="BZ37" s="803"/>
      <c r="CA37" s="803"/>
      <c r="CB37" s="803"/>
      <c r="CC37" s="803"/>
      <c r="CD37" s="803"/>
      <c r="CE37" s="803"/>
      <c r="CF37" s="803"/>
      <c r="CG37" s="804"/>
      <c r="CH37" s="805"/>
      <c r="CI37" s="806"/>
      <c r="CJ37" s="806"/>
      <c r="CK37" s="806"/>
      <c r="CL37" s="807"/>
      <c r="CM37" s="805"/>
      <c r="CN37" s="806"/>
      <c r="CO37" s="806"/>
      <c r="CP37" s="806"/>
      <c r="CQ37" s="807"/>
      <c r="CR37" s="805"/>
      <c r="CS37" s="806"/>
      <c r="CT37" s="806"/>
      <c r="CU37" s="806"/>
      <c r="CV37" s="807"/>
      <c r="CW37" s="805"/>
      <c r="CX37" s="806"/>
      <c r="CY37" s="806"/>
      <c r="CZ37" s="806"/>
      <c r="DA37" s="807"/>
      <c r="DB37" s="805"/>
      <c r="DC37" s="806"/>
      <c r="DD37" s="806"/>
      <c r="DE37" s="806"/>
      <c r="DF37" s="807"/>
      <c r="DG37" s="805"/>
      <c r="DH37" s="806"/>
      <c r="DI37" s="806"/>
      <c r="DJ37" s="806"/>
      <c r="DK37" s="807"/>
      <c r="DL37" s="805"/>
      <c r="DM37" s="806"/>
      <c r="DN37" s="806"/>
      <c r="DO37" s="806"/>
      <c r="DP37" s="807"/>
      <c r="DQ37" s="805"/>
      <c r="DR37" s="806"/>
      <c r="DS37" s="806"/>
      <c r="DT37" s="806"/>
      <c r="DU37" s="807"/>
      <c r="DV37" s="802"/>
      <c r="DW37" s="803"/>
      <c r="DX37" s="803"/>
      <c r="DY37" s="803"/>
      <c r="DZ37" s="808"/>
      <c r="EA37" s="226"/>
    </row>
    <row r="38" spans="1:131" ht="26.25" customHeight="1" x14ac:dyDescent="0.2">
      <c r="A38" s="238">
        <v>11</v>
      </c>
      <c r="B38" s="809" t="s">
        <v>419</v>
      </c>
      <c r="C38" s="810"/>
      <c r="D38" s="810"/>
      <c r="E38" s="810"/>
      <c r="F38" s="810"/>
      <c r="G38" s="810"/>
      <c r="H38" s="810"/>
      <c r="I38" s="810"/>
      <c r="J38" s="810"/>
      <c r="K38" s="810"/>
      <c r="L38" s="810"/>
      <c r="M38" s="810"/>
      <c r="N38" s="810"/>
      <c r="O38" s="810"/>
      <c r="P38" s="811"/>
      <c r="Q38" s="812">
        <v>2</v>
      </c>
      <c r="R38" s="813"/>
      <c r="S38" s="813"/>
      <c r="T38" s="813"/>
      <c r="U38" s="813"/>
      <c r="V38" s="813" t="s">
        <v>598</v>
      </c>
      <c r="W38" s="813"/>
      <c r="X38" s="813"/>
      <c r="Y38" s="813"/>
      <c r="Z38" s="813"/>
      <c r="AA38" s="813">
        <v>2</v>
      </c>
      <c r="AB38" s="813"/>
      <c r="AC38" s="813"/>
      <c r="AD38" s="813"/>
      <c r="AE38" s="814"/>
      <c r="AF38" s="815">
        <v>2</v>
      </c>
      <c r="AG38" s="816"/>
      <c r="AH38" s="816"/>
      <c r="AI38" s="816"/>
      <c r="AJ38" s="817"/>
      <c r="AK38" s="863" t="s">
        <v>597</v>
      </c>
      <c r="AL38" s="859"/>
      <c r="AM38" s="859"/>
      <c r="AN38" s="859"/>
      <c r="AO38" s="859"/>
      <c r="AP38" s="859" t="s">
        <v>597</v>
      </c>
      <c r="AQ38" s="859"/>
      <c r="AR38" s="859"/>
      <c r="AS38" s="859"/>
      <c r="AT38" s="859"/>
      <c r="AU38" s="859" t="s">
        <v>597</v>
      </c>
      <c r="AV38" s="859"/>
      <c r="AW38" s="859"/>
      <c r="AX38" s="859"/>
      <c r="AY38" s="859"/>
      <c r="AZ38" s="860" t="s">
        <v>597</v>
      </c>
      <c r="BA38" s="860"/>
      <c r="BB38" s="860"/>
      <c r="BC38" s="860"/>
      <c r="BD38" s="860"/>
      <c r="BE38" s="861" t="s">
        <v>420</v>
      </c>
      <c r="BF38" s="861"/>
      <c r="BG38" s="861"/>
      <c r="BH38" s="861"/>
      <c r="BI38" s="862"/>
      <c r="BJ38" s="228"/>
      <c r="BK38" s="228"/>
      <c r="BL38" s="228"/>
      <c r="BM38" s="228"/>
      <c r="BN38" s="228"/>
      <c r="BO38" s="237"/>
      <c r="BP38" s="237"/>
      <c r="BQ38" s="234">
        <v>32</v>
      </c>
      <c r="BR38" s="235"/>
      <c r="BS38" s="802"/>
      <c r="BT38" s="803"/>
      <c r="BU38" s="803"/>
      <c r="BV38" s="803"/>
      <c r="BW38" s="803"/>
      <c r="BX38" s="803"/>
      <c r="BY38" s="803"/>
      <c r="BZ38" s="803"/>
      <c r="CA38" s="803"/>
      <c r="CB38" s="803"/>
      <c r="CC38" s="803"/>
      <c r="CD38" s="803"/>
      <c r="CE38" s="803"/>
      <c r="CF38" s="803"/>
      <c r="CG38" s="804"/>
      <c r="CH38" s="805"/>
      <c r="CI38" s="806"/>
      <c r="CJ38" s="806"/>
      <c r="CK38" s="806"/>
      <c r="CL38" s="807"/>
      <c r="CM38" s="805"/>
      <c r="CN38" s="806"/>
      <c r="CO38" s="806"/>
      <c r="CP38" s="806"/>
      <c r="CQ38" s="807"/>
      <c r="CR38" s="805"/>
      <c r="CS38" s="806"/>
      <c r="CT38" s="806"/>
      <c r="CU38" s="806"/>
      <c r="CV38" s="807"/>
      <c r="CW38" s="805"/>
      <c r="CX38" s="806"/>
      <c r="CY38" s="806"/>
      <c r="CZ38" s="806"/>
      <c r="DA38" s="807"/>
      <c r="DB38" s="805"/>
      <c r="DC38" s="806"/>
      <c r="DD38" s="806"/>
      <c r="DE38" s="806"/>
      <c r="DF38" s="807"/>
      <c r="DG38" s="805"/>
      <c r="DH38" s="806"/>
      <c r="DI38" s="806"/>
      <c r="DJ38" s="806"/>
      <c r="DK38" s="807"/>
      <c r="DL38" s="805"/>
      <c r="DM38" s="806"/>
      <c r="DN38" s="806"/>
      <c r="DO38" s="806"/>
      <c r="DP38" s="807"/>
      <c r="DQ38" s="805"/>
      <c r="DR38" s="806"/>
      <c r="DS38" s="806"/>
      <c r="DT38" s="806"/>
      <c r="DU38" s="807"/>
      <c r="DV38" s="802"/>
      <c r="DW38" s="803"/>
      <c r="DX38" s="803"/>
      <c r="DY38" s="803"/>
      <c r="DZ38" s="808"/>
      <c r="EA38" s="226"/>
    </row>
    <row r="39" spans="1:131" ht="26.25" customHeight="1" x14ac:dyDescent="0.2">
      <c r="A39" s="238">
        <v>12</v>
      </c>
      <c r="B39" s="809"/>
      <c r="C39" s="810"/>
      <c r="D39" s="810"/>
      <c r="E39" s="810"/>
      <c r="F39" s="810"/>
      <c r="G39" s="810"/>
      <c r="H39" s="810"/>
      <c r="I39" s="810"/>
      <c r="J39" s="810"/>
      <c r="K39" s="810"/>
      <c r="L39" s="810"/>
      <c r="M39" s="810"/>
      <c r="N39" s="810"/>
      <c r="O39" s="810"/>
      <c r="P39" s="811"/>
      <c r="Q39" s="812"/>
      <c r="R39" s="813"/>
      <c r="S39" s="813"/>
      <c r="T39" s="813"/>
      <c r="U39" s="813"/>
      <c r="V39" s="813"/>
      <c r="W39" s="813"/>
      <c r="X39" s="813"/>
      <c r="Y39" s="813"/>
      <c r="Z39" s="813"/>
      <c r="AA39" s="813"/>
      <c r="AB39" s="813"/>
      <c r="AC39" s="813"/>
      <c r="AD39" s="813"/>
      <c r="AE39" s="814"/>
      <c r="AF39" s="815"/>
      <c r="AG39" s="816"/>
      <c r="AH39" s="816"/>
      <c r="AI39" s="816"/>
      <c r="AJ39" s="817"/>
      <c r="AK39" s="863"/>
      <c r="AL39" s="859"/>
      <c r="AM39" s="859"/>
      <c r="AN39" s="859"/>
      <c r="AO39" s="859"/>
      <c r="AP39" s="859"/>
      <c r="AQ39" s="859"/>
      <c r="AR39" s="859"/>
      <c r="AS39" s="859"/>
      <c r="AT39" s="859"/>
      <c r="AU39" s="859"/>
      <c r="AV39" s="859"/>
      <c r="AW39" s="859"/>
      <c r="AX39" s="859"/>
      <c r="AY39" s="859"/>
      <c r="AZ39" s="860"/>
      <c r="BA39" s="860"/>
      <c r="BB39" s="860"/>
      <c r="BC39" s="860"/>
      <c r="BD39" s="860"/>
      <c r="BE39" s="861"/>
      <c r="BF39" s="861"/>
      <c r="BG39" s="861"/>
      <c r="BH39" s="861"/>
      <c r="BI39" s="862"/>
      <c r="BJ39" s="228"/>
      <c r="BK39" s="228"/>
      <c r="BL39" s="228"/>
      <c r="BM39" s="228"/>
      <c r="BN39" s="228"/>
      <c r="BO39" s="237"/>
      <c r="BP39" s="237"/>
      <c r="BQ39" s="234">
        <v>33</v>
      </c>
      <c r="BR39" s="235"/>
      <c r="BS39" s="802"/>
      <c r="BT39" s="803"/>
      <c r="BU39" s="803"/>
      <c r="BV39" s="803"/>
      <c r="BW39" s="803"/>
      <c r="BX39" s="803"/>
      <c r="BY39" s="803"/>
      <c r="BZ39" s="803"/>
      <c r="CA39" s="803"/>
      <c r="CB39" s="803"/>
      <c r="CC39" s="803"/>
      <c r="CD39" s="803"/>
      <c r="CE39" s="803"/>
      <c r="CF39" s="803"/>
      <c r="CG39" s="804"/>
      <c r="CH39" s="805"/>
      <c r="CI39" s="806"/>
      <c r="CJ39" s="806"/>
      <c r="CK39" s="806"/>
      <c r="CL39" s="807"/>
      <c r="CM39" s="805"/>
      <c r="CN39" s="806"/>
      <c r="CO39" s="806"/>
      <c r="CP39" s="806"/>
      <c r="CQ39" s="807"/>
      <c r="CR39" s="805"/>
      <c r="CS39" s="806"/>
      <c r="CT39" s="806"/>
      <c r="CU39" s="806"/>
      <c r="CV39" s="807"/>
      <c r="CW39" s="805"/>
      <c r="CX39" s="806"/>
      <c r="CY39" s="806"/>
      <c r="CZ39" s="806"/>
      <c r="DA39" s="807"/>
      <c r="DB39" s="805"/>
      <c r="DC39" s="806"/>
      <c r="DD39" s="806"/>
      <c r="DE39" s="806"/>
      <c r="DF39" s="807"/>
      <c r="DG39" s="805"/>
      <c r="DH39" s="806"/>
      <c r="DI39" s="806"/>
      <c r="DJ39" s="806"/>
      <c r="DK39" s="807"/>
      <c r="DL39" s="805"/>
      <c r="DM39" s="806"/>
      <c r="DN39" s="806"/>
      <c r="DO39" s="806"/>
      <c r="DP39" s="807"/>
      <c r="DQ39" s="805"/>
      <c r="DR39" s="806"/>
      <c r="DS39" s="806"/>
      <c r="DT39" s="806"/>
      <c r="DU39" s="807"/>
      <c r="DV39" s="802"/>
      <c r="DW39" s="803"/>
      <c r="DX39" s="803"/>
      <c r="DY39" s="803"/>
      <c r="DZ39" s="808"/>
      <c r="EA39" s="226"/>
    </row>
    <row r="40" spans="1:131" ht="26.25" customHeight="1" x14ac:dyDescent="0.2">
      <c r="A40" s="234">
        <v>13</v>
      </c>
      <c r="B40" s="809"/>
      <c r="C40" s="810"/>
      <c r="D40" s="810"/>
      <c r="E40" s="810"/>
      <c r="F40" s="810"/>
      <c r="G40" s="810"/>
      <c r="H40" s="810"/>
      <c r="I40" s="810"/>
      <c r="J40" s="810"/>
      <c r="K40" s="810"/>
      <c r="L40" s="810"/>
      <c r="M40" s="810"/>
      <c r="N40" s="810"/>
      <c r="O40" s="810"/>
      <c r="P40" s="811"/>
      <c r="Q40" s="812"/>
      <c r="R40" s="813"/>
      <c r="S40" s="813"/>
      <c r="T40" s="813"/>
      <c r="U40" s="813"/>
      <c r="V40" s="813"/>
      <c r="W40" s="813"/>
      <c r="X40" s="813"/>
      <c r="Y40" s="813"/>
      <c r="Z40" s="813"/>
      <c r="AA40" s="813"/>
      <c r="AB40" s="813"/>
      <c r="AC40" s="813"/>
      <c r="AD40" s="813"/>
      <c r="AE40" s="814"/>
      <c r="AF40" s="815"/>
      <c r="AG40" s="816"/>
      <c r="AH40" s="816"/>
      <c r="AI40" s="816"/>
      <c r="AJ40" s="817"/>
      <c r="AK40" s="863"/>
      <c r="AL40" s="859"/>
      <c r="AM40" s="859"/>
      <c r="AN40" s="859"/>
      <c r="AO40" s="859"/>
      <c r="AP40" s="859"/>
      <c r="AQ40" s="859"/>
      <c r="AR40" s="859"/>
      <c r="AS40" s="859"/>
      <c r="AT40" s="859"/>
      <c r="AU40" s="859"/>
      <c r="AV40" s="859"/>
      <c r="AW40" s="859"/>
      <c r="AX40" s="859"/>
      <c r="AY40" s="859"/>
      <c r="AZ40" s="860"/>
      <c r="BA40" s="860"/>
      <c r="BB40" s="860"/>
      <c r="BC40" s="860"/>
      <c r="BD40" s="860"/>
      <c r="BE40" s="861"/>
      <c r="BF40" s="861"/>
      <c r="BG40" s="861"/>
      <c r="BH40" s="861"/>
      <c r="BI40" s="862"/>
      <c r="BJ40" s="228"/>
      <c r="BK40" s="228"/>
      <c r="BL40" s="228"/>
      <c r="BM40" s="228"/>
      <c r="BN40" s="228"/>
      <c r="BO40" s="237"/>
      <c r="BP40" s="237"/>
      <c r="BQ40" s="234">
        <v>34</v>
      </c>
      <c r="BR40" s="235"/>
      <c r="BS40" s="802"/>
      <c r="BT40" s="803"/>
      <c r="BU40" s="803"/>
      <c r="BV40" s="803"/>
      <c r="BW40" s="803"/>
      <c r="BX40" s="803"/>
      <c r="BY40" s="803"/>
      <c r="BZ40" s="803"/>
      <c r="CA40" s="803"/>
      <c r="CB40" s="803"/>
      <c r="CC40" s="803"/>
      <c r="CD40" s="803"/>
      <c r="CE40" s="803"/>
      <c r="CF40" s="803"/>
      <c r="CG40" s="804"/>
      <c r="CH40" s="805"/>
      <c r="CI40" s="806"/>
      <c r="CJ40" s="806"/>
      <c r="CK40" s="806"/>
      <c r="CL40" s="807"/>
      <c r="CM40" s="805"/>
      <c r="CN40" s="806"/>
      <c r="CO40" s="806"/>
      <c r="CP40" s="806"/>
      <c r="CQ40" s="807"/>
      <c r="CR40" s="805"/>
      <c r="CS40" s="806"/>
      <c r="CT40" s="806"/>
      <c r="CU40" s="806"/>
      <c r="CV40" s="807"/>
      <c r="CW40" s="805"/>
      <c r="CX40" s="806"/>
      <c r="CY40" s="806"/>
      <c r="CZ40" s="806"/>
      <c r="DA40" s="807"/>
      <c r="DB40" s="805"/>
      <c r="DC40" s="806"/>
      <c r="DD40" s="806"/>
      <c r="DE40" s="806"/>
      <c r="DF40" s="807"/>
      <c r="DG40" s="805"/>
      <c r="DH40" s="806"/>
      <c r="DI40" s="806"/>
      <c r="DJ40" s="806"/>
      <c r="DK40" s="807"/>
      <c r="DL40" s="805"/>
      <c r="DM40" s="806"/>
      <c r="DN40" s="806"/>
      <c r="DO40" s="806"/>
      <c r="DP40" s="807"/>
      <c r="DQ40" s="805"/>
      <c r="DR40" s="806"/>
      <c r="DS40" s="806"/>
      <c r="DT40" s="806"/>
      <c r="DU40" s="807"/>
      <c r="DV40" s="802"/>
      <c r="DW40" s="803"/>
      <c r="DX40" s="803"/>
      <c r="DY40" s="803"/>
      <c r="DZ40" s="808"/>
      <c r="EA40" s="226"/>
    </row>
    <row r="41" spans="1:131" ht="26.25" customHeight="1" x14ac:dyDescent="0.2">
      <c r="A41" s="234">
        <v>14</v>
      </c>
      <c r="B41" s="809"/>
      <c r="C41" s="810"/>
      <c r="D41" s="810"/>
      <c r="E41" s="810"/>
      <c r="F41" s="810"/>
      <c r="G41" s="810"/>
      <c r="H41" s="810"/>
      <c r="I41" s="810"/>
      <c r="J41" s="810"/>
      <c r="K41" s="810"/>
      <c r="L41" s="810"/>
      <c r="M41" s="810"/>
      <c r="N41" s="810"/>
      <c r="O41" s="810"/>
      <c r="P41" s="811"/>
      <c r="Q41" s="812"/>
      <c r="R41" s="813"/>
      <c r="S41" s="813"/>
      <c r="T41" s="813"/>
      <c r="U41" s="813"/>
      <c r="V41" s="813"/>
      <c r="W41" s="813"/>
      <c r="X41" s="813"/>
      <c r="Y41" s="813"/>
      <c r="Z41" s="813"/>
      <c r="AA41" s="813"/>
      <c r="AB41" s="813"/>
      <c r="AC41" s="813"/>
      <c r="AD41" s="813"/>
      <c r="AE41" s="814"/>
      <c r="AF41" s="815"/>
      <c r="AG41" s="816"/>
      <c r="AH41" s="816"/>
      <c r="AI41" s="816"/>
      <c r="AJ41" s="817"/>
      <c r="AK41" s="863"/>
      <c r="AL41" s="859"/>
      <c r="AM41" s="859"/>
      <c r="AN41" s="859"/>
      <c r="AO41" s="859"/>
      <c r="AP41" s="859"/>
      <c r="AQ41" s="859"/>
      <c r="AR41" s="859"/>
      <c r="AS41" s="859"/>
      <c r="AT41" s="859"/>
      <c r="AU41" s="859"/>
      <c r="AV41" s="859"/>
      <c r="AW41" s="859"/>
      <c r="AX41" s="859"/>
      <c r="AY41" s="859"/>
      <c r="AZ41" s="860"/>
      <c r="BA41" s="860"/>
      <c r="BB41" s="860"/>
      <c r="BC41" s="860"/>
      <c r="BD41" s="860"/>
      <c r="BE41" s="861"/>
      <c r="BF41" s="861"/>
      <c r="BG41" s="861"/>
      <c r="BH41" s="861"/>
      <c r="BI41" s="862"/>
      <c r="BJ41" s="228"/>
      <c r="BK41" s="228"/>
      <c r="BL41" s="228"/>
      <c r="BM41" s="228"/>
      <c r="BN41" s="228"/>
      <c r="BO41" s="237"/>
      <c r="BP41" s="237"/>
      <c r="BQ41" s="234">
        <v>35</v>
      </c>
      <c r="BR41" s="235"/>
      <c r="BS41" s="802"/>
      <c r="BT41" s="803"/>
      <c r="BU41" s="803"/>
      <c r="BV41" s="803"/>
      <c r="BW41" s="803"/>
      <c r="BX41" s="803"/>
      <c r="BY41" s="803"/>
      <c r="BZ41" s="803"/>
      <c r="CA41" s="803"/>
      <c r="CB41" s="803"/>
      <c r="CC41" s="803"/>
      <c r="CD41" s="803"/>
      <c r="CE41" s="803"/>
      <c r="CF41" s="803"/>
      <c r="CG41" s="804"/>
      <c r="CH41" s="805"/>
      <c r="CI41" s="806"/>
      <c r="CJ41" s="806"/>
      <c r="CK41" s="806"/>
      <c r="CL41" s="807"/>
      <c r="CM41" s="805"/>
      <c r="CN41" s="806"/>
      <c r="CO41" s="806"/>
      <c r="CP41" s="806"/>
      <c r="CQ41" s="807"/>
      <c r="CR41" s="805"/>
      <c r="CS41" s="806"/>
      <c r="CT41" s="806"/>
      <c r="CU41" s="806"/>
      <c r="CV41" s="807"/>
      <c r="CW41" s="805"/>
      <c r="CX41" s="806"/>
      <c r="CY41" s="806"/>
      <c r="CZ41" s="806"/>
      <c r="DA41" s="807"/>
      <c r="DB41" s="805"/>
      <c r="DC41" s="806"/>
      <c r="DD41" s="806"/>
      <c r="DE41" s="806"/>
      <c r="DF41" s="807"/>
      <c r="DG41" s="805"/>
      <c r="DH41" s="806"/>
      <c r="DI41" s="806"/>
      <c r="DJ41" s="806"/>
      <c r="DK41" s="807"/>
      <c r="DL41" s="805"/>
      <c r="DM41" s="806"/>
      <c r="DN41" s="806"/>
      <c r="DO41" s="806"/>
      <c r="DP41" s="807"/>
      <c r="DQ41" s="805"/>
      <c r="DR41" s="806"/>
      <c r="DS41" s="806"/>
      <c r="DT41" s="806"/>
      <c r="DU41" s="807"/>
      <c r="DV41" s="802"/>
      <c r="DW41" s="803"/>
      <c r="DX41" s="803"/>
      <c r="DY41" s="803"/>
      <c r="DZ41" s="808"/>
      <c r="EA41" s="226"/>
    </row>
    <row r="42" spans="1:131" ht="26.25" customHeight="1" x14ac:dyDescent="0.2">
      <c r="A42" s="234">
        <v>15</v>
      </c>
      <c r="B42" s="809"/>
      <c r="C42" s="810"/>
      <c r="D42" s="810"/>
      <c r="E42" s="810"/>
      <c r="F42" s="810"/>
      <c r="G42" s="810"/>
      <c r="H42" s="810"/>
      <c r="I42" s="810"/>
      <c r="J42" s="810"/>
      <c r="K42" s="810"/>
      <c r="L42" s="810"/>
      <c r="M42" s="810"/>
      <c r="N42" s="810"/>
      <c r="O42" s="810"/>
      <c r="P42" s="811"/>
      <c r="Q42" s="812"/>
      <c r="R42" s="813"/>
      <c r="S42" s="813"/>
      <c r="T42" s="813"/>
      <c r="U42" s="813"/>
      <c r="V42" s="813"/>
      <c r="W42" s="813"/>
      <c r="X42" s="813"/>
      <c r="Y42" s="813"/>
      <c r="Z42" s="813"/>
      <c r="AA42" s="813"/>
      <c r="AB42" s="813"/>
      <c r="AC42" s="813"/>
      <c r="AD42" s="813"/>
      <c r="AE42" s="814"/>
      <c r="AF42" s="815"/>
      <c r="AG42" s="816"/>
      <c r="AH42" s="816"/>
      <c r="AI42" s="816"/>
      <c r="AJ42" s="817"/>
      <c r="AK42" s="863"/>
      <c r="AL42" s="859"/>
      <c r="AM42" s="859"/>
      <c r="AN42" s="859"/>
      <c r="AO42" s="859"/>
      <c r="AP42" s="859"/>
      <c r="AQ42" s="859"/>
      <c r="AR42" s="859"/>
      <c r="AS42" s="859"/>
      <c r="AT42" s="859"/>
      <c r="AU42" s="859"/>
      <c r="AV42" s="859"/>
      <c r="AW42" s="859"/>
      <c r="AX42" s="859"/>
      <c r="AY42" s="859"/>
      <c r="AZ42" s="860"/>
      <c r="BA42" s="860"/>
      <c r="BB42" s="860"/>
      <c r="BC42" s="860"/>
      <c r="BD42" s="860"/>
      <c r="BE42" s="861"/>
      <c r="BF42" s="861"/>
      <c r="BG42" s="861"/>
      <c r="BH42" s="861"/>
      <c r="BI42" s="862"/>
      <c r="BJ42" s="228"/>
      <c r="BK42" s="228"/>
      <c r="BL42" s="228"/>
      <c r="BM42" s="228"/>
      <c r="BN42" s="228"/>
      <c r="BO42" s="237"/>
      <c r="BP42" s="237"/>
      <c r="BQ42" s="234">
        <v>36</v>
      </c>
      <c r="BR42" s="235"/>
      <c r="BS42" s="802"/>
      <c r="BT42" s="803"/>
      <c r="BU42" s="803"/>
      <c r="BV42" s="803"/>
      <c r="BW42" s="803"/>
      <c r="BX42" s="803"/>
      <c r="BY42" s="803"/>
      <c r="BZ42" s="803"/>
      <c r="CA42" s="803"/>
      <c r="CB42" s="803"/>
      <c r="CC42" s="803"/>
      <c r="CD42" s="803"/>
      <c r="CE42" s="803"/>
      <c r="CF42" s="803"/>
      <c r="CG42" s="804"/>
      <c r="CH42" s="805"/>
      <c r="CI42" s="806"/>
      <c r="CJ42" s="806"/>
      <c r="CK42" s="806"/>
      <c r="CL42" s="807"/>
      <c r="CM42" s="805"/>
      <c r="CN42" s="806"/>
      <c r="CO42" s="806"/>
      <c r="CP42" s="806"/>
      <c r="CQ42" s="807"/>
      <c r="CR42" s="805"/>
      <c r="CS42" s="806"/>
      <c r="CT42" s="806"/>
      <c r="CU42" s="806"/>
      <c r="CV42" s="807"/>
      <c r="CW42" s="805"/>
      <c r="CX42" s="806"/>
      <c r="CY42" s="806"/>
      <c r="CZ42" s="806"/>
      <c r="DA42" s="807"/>
      <c r="DB42" s="805"/>
      <c r="DC42" s="806"/>
      <c r="DD42" s="806"/>
      <c r="DE42" s="806"/>
      <c r="DF42" s="807"/>
      <c r="DG42" s="805"/>
      <c r="DH42" s="806"/>
      <c r="DI42" s="806"/>
      <c r="DJ42" s="806"/>
      <c r="DK42" s="807"/>
      <c r="DL42" s="805"/>
      <c r="DM42" s="806"/>
      <c r="DN42" s="806"/>
      <c r="DO42" s="806"/>
      <c r="DP42" s="807"/>
      <c r="DQ42" s="805"/>
      <c r="DR42" s="806"/>
      <c r="DS42" s="806"/>
      <c r="DT42" s="806"/>
      <c r="DU42" s="807"/>
      <c r="DV42" s="802"/>
      <c r="DW42" s="803"/>
      <c r="DX42" s="803"/>
      <c r="DY42" s="803"/>
      <c r="DZ42" s="808"/>
      <c r="EA42" s="226"/>
    </row>
    <row r="43" spans="1:131" ht="26.25" customHeight="1" x14ac:dyDescent="0.2">
      <c r="A43" s="234">
        <v>16</v>
      </c>
      <c r="B43" s="809"/>
      <c r="C43" s="810"/>
      <c r="D43" s="810"/>
      <c r="E43" s="810"/>
      <c r="F43" s="810"/>
      <c r="G43" s="810"/>
      <c r="H43" s="810"/>
      <c r="I43" s="810"/>
      <c r="J43" s="810"/>
      <c r="K43" s="810"/>
      <c r="L43" s="810"/>
      <c r="M43" s="810"/>
      <c r="N43" s="810"/>
      <c r="O43" s="810"/>
      <c r="P43" s="811"/>
      <c r="Q43" s="812"/>
      <c r="R43" s="813"/>
      <c r="S43" s="813"/>
      <c r="T43" s="813"/>
      <c r="U43" s="813"/>
      <c r="V43" s="813"/>
      <c r="W43" s="813"/>
      <c r="X43" s="813"/>
      <c r="Y43" s="813"/>
      <c r="Z43" s="813"/>
      <c r="AA43" s="813"/>
      <c r="AB43" s="813"/>
      <c r="AC43" s="813"/>
      <c r="AD43" s="813"/>
      <c r="AE43" s="814"/>
      <c r="AF43" s="815"/>
      <c r="AG43" s="816"/>
      <c r="AH43" s="816"/>
      <c r="AI43" s="816"/>
      <c r="AJ43" s="817"/>
      <c r="AK43" s="863"/>
      <c r="AL43" s="859"/>
      <c r="AM43" s="859"/>
      <c r="AN43" s="859"/>
      <c r="AO43" s="859"/>
      <c r="AP43" s="859"/>
      <c r="AQ43" s="859"/>
      <c r="AR43" s="859"/>
      <c r="AS43" s="859"/>
      <c r="AT43" s="859"/>
      <c r="AU43" s="859"/>
      <c r="AV43" s="859"/>
      <c r="AW43" s="859"/>
      <c r="AX43" s="859"/>
      <c r="AY43" s="859"/>
      <c r="AZ43" s="860"/>
      <c r="BA43" s="860"/>
      <c r="BB43" s="860"/>
      <c r="BC43" s="860"/>
      <c r="BD43" s="860"/>
      <c r="BE43" s="861"/>
      <c r="BF43" s="861"/>
      <c r="BG43" s="861"/>
      <c r="BH43" s="861"/>
      <c r="BI43" s="862"/>
      <c r="BJ43" s="228"/>
      <c r="BK43" s="228"/>
      <c r="BL43" s="228"/>
      <c r="BM43" s="228"/>
      <c r="BN43" s="228"/>
      <c r="BO43" s="237"/>
      <c r="BP43" s="237"/>
      <c r="BQ43" s="234">
        <v>37</v>
      </c>
      <c r="BR43" s="235"/>
      <c r="BS43" s="802"/>
      <c r="BT43" s="803"/>
      <c r="BU43" s="803"/>
      <c r="BV43" s="803"/>
      <c r="BW43" s="803"/>
      <c r="BX43" s="803"/>
      <c r="BY43" s="803"/>
      <c r="BZ43" s="803"/>
      <c r="CA43" s="803"/>
      <c r="CB43" s="803"/>
      <c r="CC43" s="803"/>
      <c r="CD43" s="803"/>
      <c r="CE43" s="803"/>
      <c r="CF43" s="803"/>
      <c r="CG43" s="804"/>
      <c r="CH43" s="805"/>
      <c r="CI43" s="806"/>
      <c r="CJ43" s="806"/>
      <c r="CK43" s="806"/>
      <c r="CL43" s="807"/>
      <c r="CM43" s="805"/>
      <c r="CN43" s="806"/>
      <c r="CO43" s="806"/>
      <c r="CP43" s="806"/>
      <c r="CQ43" s="807"/>
      <c r="CR43" s="805"/>
      <c r="CS43" s="806"/>
      <c r="CT43" s="806"/>
      <c r="CU43" s="806"/>
      <c r="CV43" s="807"/>
      <c r="CW43" s="805"/>
      <c r="CX43" s="806"/>
      <c r="CY43" s="806"/>
      <c r="CZ43" s="806"/>
      <c r="DA43" s="807"/>
      <c r="DB43" s="805"/>
      <c r="DC43" s="806"/>
      <c r="DD43" s="806"/>
      <c r="DE43" s="806"/>
      <c r="DF43" s="807"/>
      <c r="DG43" s="805"/>
      <c r="DH43" s="806"/>
      <c r="DI43" s="806"/>
      <c r="DJ43" s="806"/>
      <c r="DK43" s="807"/>
      <c r="DL43" s="805"/>
      <c r="DM43" s="806"/>
      <c r="DN43" s="806"/>
      <c r="DO43" s="806"/>
      <c r="DP43" s="807"/>
      <c r="DQ43" s="805"/>
      <c r="DR43" s="806"/>
      <c r="DS43" s="806"/>
      <c r="DT43" s="806"/>
      <c r="DU43" s="807"/>
      <c r="DV43" s="802"/>
      <c r="DW43" s="803"/>
      <c r="DX43" s="803"/>
      <c r="DY43" s="803"/>
      <c r="DZ43" s="808"/>
      <c r="EA43" s="226"/>
    </row>
    <row r="44" spans="1:131" ht="26.25" customHeight="1" x14ac:dyDescent="0.2">
      <c r="A44" s="234">
        <v>17</v>
      </c>
      <c r="B44" s="809"/>
      <c r="C44" s="810"/>
      <c r="D44" s="810"/>
      <c r="E44" s="810"/>
      <c r="F44" s="810"/>
      <c r="G44" s="810"/>
      <c r="H44" s="810"/>
      <c r="I44" s="810"/>
      <c r="J44" s="810"/>
      <c r="K44" s="810"/>
      <c r="L44" s="810"/>
      <c r="M44" s="810"/>
      <c r="N44" s="810"/>
      <c r="O44" s="810"/>
      <c r="P44" s="811"/>
      <c r="Q44" s="812"/>
      <c r="R44" s="813"/>
      <c r="S44" s="813"/>
      <c r="T44" s="813"/>
      <c r="U44" s="813"/>
      <c r="V44" s="813"/>
      <c r="W44" s="813"/>
      <c r="X44" s="813"/>
      <c r="Y44" s="813"/>
      <c r="Z44" s="813"/>
      <c r="AA44" s="813"/>
      <c r="AB44" s="813"/>
      <c r="AC44" s="813"/>
      <c r="AD44" s="813"/>
      <c r="AE44" s="814"/>
      <c r="AF44" s="815"/>
      <c r="AG44" s="816"/>
      <c r="AH44" s="816"/>
      <c r="AI44" s="816"/>
      <c r="AJ44" s="817"/>
      <c r="AK44" s="863"/>
      <c r="AL44" s="859"/>
      <c r="AM44" s="859"/>
      <c r="AN44" s="859"/>
      <c r="AO44" s="859"/>
      <c r="AP44" s="859"/>
      <c r="AQ44" s="859"/>
      <c r="AR44" s="859"/>
      <c r="AS44" s="859"/>
      <c r="AT44" s="859"/>
      <c r="AU44" s="859"/>
      <c r="AV44" s="859"/>
      <c r="AW44" s="859"/>
      <c r="AX44" s="859"/>
      <c r="AY44" s="859"/>
      <c r="AZ44" s="860"/>
      <c r="BA44" s="860"/>
      <c r="BB44" s="860"/>
      <c r="BC44" s="860"/>
      <c r="BD44" s="860"/>
      <c r="BE44" s="861"/>
      <c r="BF44" s="861"/>
      <c r="BG44" s="861"/>
      <c r="BH44" s="861"/>
      <c r="BI44" s="862"/>
      <c r="BJ44" s="228"/>
      <c r="BK44" s="228"/>
      <c r="BL44" s="228"/>
      <c r="BM44" s="228"/>
      <c r="BN44" s="228"/>
      <c r="BO44" s="237"/>
      <c r="BP44" s="237"/>
      <c r="BQ44" s="234">
        <v>38</v>
      </c>
      <c r="BR44" s="235"/>
      <c r="BS44" s="802"/>
      <c r="BT44" s="803"/>
      <c r="BU44" s="803"/>
      <c r="BV44" s="803"/>
      <c r="BW44" s="803"/>
      <c r="BX44" s="803"/>
      <c r="BY44" s="803"/>
      <c r="BZ44" s="803"/>
      <c r="CA44" s="803"/>
      <c r="CB44" s="803"/>
      <c r="CC44" s="803"/>
      <c r="CD44" s="803"/>
      <c r="CE44" s="803"/>
      <c r="CF44" s="803"/>
      <c r="CG44" s="804"/>
      <c r="CH44" s="805"/>
      <c r="CI44" s="806"/>
      <c r="CJ44" s="806"/>
      <c r="CK44" s="806"/>
      <c r="CL44" s="807"/>
      <c r="CM44" s="805"/>
      <c r="CN44" s="806"/>
      <c r="CO44" s="806"/>
      <c r="CP44" s="806"/>
      <c r="CQ44" s="807"/>
      <c r="CR44" s="805"/>
      <c r="CS44" s="806"/>
      <c r="CT44" s="806"/>
      <c r="CU44" s="806"/>
      <c r="CV44" s="807"/>
      <c r="CW44" s="805"/>
      <c r="CX44" s="806"/>
      <c r="CY44" s="806"/>
      <c r="CZ44" s="806"/>
      <c r="DA44" s="807"/>
      <c r="DB44" s="805"/>
      <c r="DC44" s="806"/>
      <c r="DD44" s="806"/>
      <c r="DE44" s="806"/>
      <c r="DF44" s="807"/>
      <c r="DG44" s="805"/>
      <c r="DH44" s="806"/>
      <c r="DI44" s="806"/>
      <c r="DJ44" s="806"/>
      <c r="DK44" s="807"/>
      <c r="DL44" s="805"/>
      <c r="DM44" s="806"/>
      <c r="DN44" s="806"/>
      <c r="DO44" s="806"/>
      <c r="DP44" s="807"/>
      <c r="DQ44" s="805"/>
      <c r="DR44" s="806"/>
      <c r="DS44" s="806"/>
      <c r="DT44" s="806"/>
      <c r="DU44" s="807"/>
      <c r="DV44" s="802"/>
      <c r="DW44" s="803"/>
      <c r="DX44" s="803"/>
      <c r="DY44" s="803"/>
      <c r="DZ44" s="808"/>
      <c r="EA44" s="226"/>
    </row>
    <row r="45" spans="1:131" ht="26.25" customHeight="1" x14ac:dyDescent="0.2">
      <c r="A45" s="234">
        <v>18</v>
      </c>
      <c r="B45" s="809"/>
      <c r="C45" s="810"/>
      <c r="D45" s="810"/>
      <c r="E45" s="810"/>
      <c r="F45" s="810"/>
      <c r="G45" s="810"/>
      <c r="H45" s="810"/>
      <c r="I45" s="810"/>
      <c r="J45" s="810"/>
      <c r="K45" s="810"/>
      <c r="L45" s="810"/>
      <c r="M45" s="810"/>
      <c r="N45" s="810"/>
      <c r="O45" s="810"/>
      <c r="P45" s="811"/>
      <c r="Q45" s="812"/>
      <c r="R45" s="813"/>
      <c r="S45" s="813"/>
      <c r="T45" s="813"/>
      <c r="U45" s="813"/>
      <c r="V45" s="813"/>
      <c r="W45" s="813"/>
      <c r="X45" s="813"/>
      <c r="Y45" s="813"/>
      <c r="Z45" s="813"/>
      <c r="AA45" s="813"/>
      <c r="AB45" s="813"/>
      <c r="AC45" s="813"/>
      <c r="AD45" s="813"/>
      <c r="AE45" s="814"/>
      <c r="AF45" s="815"/>
      <c r="AG45" s="816"/>
      <c r="AH45" s="816"/>
      <c r="AI45" s="816"/>
      <c r="AJ45" s="817"/>
      <c r="AK45" s="863"/>
      <c r="AL45" s="859"/>
      <c r="AM45" s="859"/>
      <c r="AN45" s="859"/>
      <c r="AO45" s="859"/>
      <c r="AP45" s="859"/>
      <c r="AQ45" s="859"/>
      <c r="AR45" s="859"/>
      <c r="AS45" s="859"/>
      <c r="AT45" s="859"/>
      <c r="AU45" s="859"/>
      <c r="AV45" s="859"/>
      <c r="AW45" s="859"/>
      <c r="AX45" s="859"/>
      <c r="AY45" s="859"/>
      <c r="AZ45" s="860"/>
      <c r="BA45" s="860"/>
      <c r="BB45" s="860"/>
      <c r="BC45" s="860"/>
      <c r="BD45" s="860"/>
      <c r="BE45" s="861"/>
      <c r="BF45" s="861"/>
      <c r="BG45" s="861"/>
      <c r="BH45" s="861"/>
      <c r="BI45" s="862"/>
      <c r="BJ45" s="228"/>
      <c r="BK45" s="228"/>
      <c r="BL45" s="228"/>
      <c r="BM45" s="228"/>
      <c r="BN45" s="228"/>
      <c r="BO45" s="237"/>
      <c r="BP45" s="237"/>
      <c r="BQ45" s="234">
        <v>39</v>
      </c>
      <c r="BR45" s="235"/>
      <c r="BS45" s="802"/>
      <c r="BT45" s="803"/>
      <c r="BU45" s="803"/>
      <c r="BV45" s="803"/>
      <c r="BW45" s="803"/>
      <c r="BX45" s="803"/>
      <c r="BY45" s="803"/>
      <c r="BZ45" s="803"/>
      <c r="CA45" s="803"/>
      <c r="CB45" s="803"/>
      <c r="CC45" s="803"/>
      <c r="CD45" s="803"/>
      <c r="CE45" s="803"/>
      <c r="CF45" s="803"/>
      <c r="CG45" s="804"/>
      <c r="CH45" s="805"/>
      <c r="CI45" s="806"/>
      <c r="CJ45" s="806"/>
      <c r="CK45" s="806"/>
      <c r="CL45" s="807"/>
      <c r="CM45" s="805"/>
      <c r="CN45" s="806"/>
      <c r="CO45" s="806"/>
      <c r="CP45" s="806"/>
      <c r="CQ45" s="807"/>
      <c r="CR45" s="805"/>
      <c r="CS45" s="806"/>
      <c r="CT45" s="806"/>
      <c r="CU45" s="806"/>
      <c r="CV45" s="807"/>
      <c r="CW45" s="805"/>
      <c r="CX45" s="806"/>
      <c r="CY45" s="806"/>
      <c r="CZ45" s="806"/>
      <c r="DA45" s="807"/>
      <c r="DB45" s="805"/>
      <c r="DC45" s="806"/>
      <c r="DD45" s="806"/>
      <c r="DE45" s="806"/>
      <c r="DF45" s="807"/>
      <c r="DG45" s="805"/>
      <c r="DH45" s="806"/>
      <c r="DI45" s="806"/>
      <c r="DJ45" s="806"/>
      <c r="DK45" s="807"/>
      <c r="DL45" s="805"/>
      <c r="DM45" s="806"/>
      <c r="DN45" s="806"/>
      <c r="DO45" s="806"/>
      <c r="DP45" s="807"/>
      <c r="DQ45" s="805"/>
      <c r="DR45" s="806"/>
      <c r="DS45" s="806"/>
      <c r="DT45" s="806"/>
      <c r="DU45" s="807"/>
      <c r="DV45" s="802"/>
      <c r="DW45" s="803"/>
      <c r="DX45" s="803"/>
      <c r="DY45" s="803"/>
      <c r="DZ45" s="808"/>
      <c r="EA45" s="226"/>
    </row>
    <row r="46" spans="1:131" ht="26.25" customHeight="1" x14ac:dyDescent="0.2">
      <c r="A46" s="234">
        <v>19</v>
      </c>
      <c r="B46" s="809"/>
      <c r="C46" s="810"/>
      <c r="D46" s="810"/>
      <c r="E46" s="810"/>
      <c r="F46" s="810"/>
      <c r="G46" s="810"/>
      <c r="H46" s="810"/>
      <c r="I46" s="810"/>
      <c r="J46" s="810"/>
      <c r="K46" s="810"/>
      <c r="L46" s="810"/>
      <c r="M46" s="810"/>
      <c r="N46" s="810"/>
      <c r="O46" s="810"/>
      <c r="P46" s="811"/>
      <c r="Q46" s="812"/>
      <c r="R46" s="813"/>
      <c r="S46" s="813"/>
      <c r="T46" s="813"/>
      <c r="U46" s="813"/>
      <c r="V46" s="813"/>
      <c r="W46" s="813"/>
      <c r="X46" s="813"/>
      <c r="Y46" s="813"/>
      <c r="Z46" s="813"/>
      <c r="AA46" s="813"/>
      <c r="AB46" s="813"/>
      <c r="AC46" s="813"/>
      <c r="AD46" s="813"/>
      <c r="AE46" s="814"/>
      <c r="AF46" s="815"/>
      <c r="AG46" s="816"/>
      <c r="AH46" s="816"/>
      <c r="AI46" s="816"/>
      <c r="AJ46" s="817"/>
      <c r="AK46" s="863"/>
      <c r="AL46" s="859"/>
      <c r="AM46" s="859"/>
      <c r="AN46" s="859"/>
      <c r="AO46" s="859"/>
      <c r="AP46" s="859"/>
      <c r="AQ46" s="859"/>
      <c r="AR46" s="859"/>
      <c r="AS46" s="859"/>
      <c r="AT46" s="859"/>
      <c r="AU46" s="859"/>
      <c r="AV46" s="859"/>
      <c r="AW46" s="859"/>
      <c r="AX46" s="859"/>
      <c r="AY46" s="859"/>
      <c r="AZ46" s="860"/>
      <c r="BA46" s="860"/>
      <c r="BB46" s="860"/>
      <c r="BC46" s="860"/>
      <c r="BD46" s="860"/>
      <c r="BE46" s="861"/>
      <c r="BF46" s="861"/>
      <c r="BG46" s="861"/>
      <c r="BH46" s="861"/>
      <c r="BI46" s="862"/>
      <c r="BJ46" s="228"/>
      <c r="BK46" s="228"/>
      <c r="BL46" s="228"/>
      <c r="BM46" s="228"/>
      <c r="BN46" s="228"/>
      <c r="BO46" s="237"/>
      <c r="BP46" s="237"/>
      <c r="BQ46" s="234">
        <v>40</v>
      </c>
      <c r="BR46" s="235"/>
      <c r="BS46" s="802"/>
      <c r="BT46" s="803"/>
      <c r="BU46" s="803"/>
      <c r="BV46" s="803"/>
      <c r="BW46" s="803"/>
      <c r="BX46" s="803"/>
      <c r="BY46" s="803"/>
      <c r="BZ46" s="803"/>
      <c r="CA46" s="803"/>
      <c r="CB46" s="803"/>
      <c r="CC46" s="803"/>
      <c r="CD46" s="803"/>
      <c r="CE46" s="803"/>
      <c r="CF46" s="803"/>
      <c r="CG46" s="804"/>
      <c r="CH46" s="805"/>
      <c r="CI46" s="806"/>
      <c r="CJ46" s="806"/>
      <c r="CK46" s="806"/>
      <c r="CL46" s="807"/>
      <c r="CM46" s="805"/>
      <c r="CN46" s="806"/>
      <c r="CO46" s="806"/>
      <c r="CP46" s="806"/>
      <c r="CQ46" s="807"/>
      <c r="CR46" s="805"/>
      <c r="CS46" s="806"/>
      <c r="CT46" s="806"/>
      <c r="CU46" s="806"/>
      <c r="CV46" s="807"/>
      <c r="CW46" s="805"/>
      <c r="CX46" s="806"/>
      <c r="CY46" s="806"/>
      <c r="CZ46" s="806"/>
      <c r="DA46" s="807"/>
      <c r="DB46" s="805"/>
      <c r="DC46" s="806"/>
      <c r="DD46" s="806"/>
      <c r="DE46" s="806"/>
      <c r="DF46" s="807"/>
      <c r="DG46" s="805"/>
      <c r="DH46" s="806"/>
      <c r="DI46" s="806"/>
      <c r="DJ46" s="806"/>
      <c r="DK46" s="807"/>
      <c r="DL46" s="805"/>
      <c r="DM46" s="806"/>
      <c r="DN46" s="806"/>
      <c r="DO46" s="806"/>
      <c r="DP46" s="807"/>
      <c r="DQ46" s="805"/>
      <c r="DR46" s="806"/>
      <c r="DS46" s="806"/>
      <c r="DT46" s="806"/>
      <c r="DU46" s="807"/>
      <c r="DV46" s="802"/>
      <c r="DW46" s="803"/>
      <c r="DX46" s="803"/>
      <c r="DY46" s="803"/>
      <c r="DZ46" s="808"/>
      <c r="EA46" s="226"/>
    </row>
    <row r="47" spans="1:131" ht="26.25" customHeight="1" x14ac:dyDescent="0.2">
      <c r="A47" s="234">
        <v>20</v>
      </c>
      <c r="B47" s="809"/>
      <c r="C47" s="810"/>
      <c r="D47" s="810"/>
      <c r="E47" s="810"/>
      <c r="F47" s="810"/>
      <c r="G47" s="810"/>
      <c r="H47" s="810"/>
      <c r="I47" s="810"/>
      <c r="J47" s="810"/>
      <c r="K47" s="810"/>
      <c r="L47" s="810"/>
      <c r="M47" s="810"/>
      <c r="N47" s="810"/>
      <c r="O47" s="810"/>
      <c r="P47" s="811"/>
      <c r="Q47" s="812"/>
      <c r="R47" s="813"/>
      <c r="S47" s="813"/>
      <c r="T47" s="813"/>
      <c r="U47" s="813"/>
      <c r="V47" s="813"/>
      <c r="W47" s="813"/>
      <c r="X47" s="813"/>
      <c r="Y47" s="813"/>
      <c r="Z47" s="813"/>
      <c r="AA47" s="813"/>
      <c r="AB47" s="813"/>
      <c r="AC47" s="813"/>
      <c r="AD47" s="813"/>
      <c r="AE47" s="814"/>
      <c r="AF47" s="815"/>
      <c r="AG47" s="816"/>
      <c r="AH47" s="816"/>
      <c r="AI47" s="816"/>
      <c r="AJ47" s="817"/>
      <c r="AK47" s="863"/>
      <c r="AL47" s="859"/>
      <c r="AM47" s="859"/>
      <c r="AN47" s="859"/>
      <c r="AO47" s="859"/>
      <c r="AP47" s="859"/>
      <c r="AQ47" s="859"/>
      <c r="AR47" s="859"/>
      <c r="AS47" s="859"/>
      <c r="AT47" s="859"/>
      <c r="AU47" s="859"/>
      <c r="AV47" s="859"/>
      <c r="AW47" s="859"/>
      <c r="AX47" s="859"/>
      <c r="AY47" s="859"/>
      <c r="AZ47" s="860"/>
      <c r="BA47" s="860"/>
      <c r="BB47" s="860"/>
      <c r="BC47" s="860"/>
      <c r="BD47" s="860"/>
      <c r="BE47" s="861"/>
      <c r="BF47" s="861"/>
      <c r="BG47" s="861"/>
      <c r="BH47" s="861"/>
      <c r="BI47" s="862"/>
      <c r="BJ47" s="228"/>
      <c r="BK47" s="228"/>
      <c r="BL47" s="228"/>
      <c r="BM47" s="228"/>
      <c r="BN47" s="228"/>
      <c r="BO47" s="237"/>
      <c r="BP47" s="237"/>
      <c r="BQ47" s="234">
        <v>41</v>
      </c>
      <c r="BR47" s="235"/>
      <c r="BS47" s="802"/>
      <c r="BT47" s="803"/>
      <c r="BU47" s="803"/>
      <c r="BV47" s="803"/>
      <c r="BW47" s="803"/>
      <c r="BX47" s="803"/>
      <c r="BY47" s="803"/>
      <c r="BZ47" s="803"/>
      <c r="CA47" s="803"/>
      <c r="CB47" s="803"/>
      <c r="CC47" s="803"/>
      <c r="CD47" s="803"/>
      <c r="CE47" s="803"/>
      <c r="CF47" s="803"/>
      <c r="CG47" s="804"/>
      <c r="CH47" s="805"/>
      <c r="CI47" s="806"/>
      <c r="CJ47" s="806"/>
      <c r="CK47" s="806"/>
      <c r="CL47" s="807"/>
      <c r="CM47" s="805"/>
      <c r="CN47" s="806"/>
      <c r="CO47" s="806"/>
      <c r="CP47" s="806"/>
      <c r="CQ47" s="807"/>
      <c r="CR47" s="805"/>
      <c r="CS47" s="806"/>
      <c r="CT47" s="806"/>
      <c r="CU47" s="806"/>
      <c r="CV47" s="807"/>
      <c r="CW47" s="805"/>
      <c r="CX47" s="806"/>
      <c r="CY47" s="806"/>
      <c r="CZ47" s="806"/>
      <c r="DA47" s="807"/>
      <c r="DB47" s="805"/>
      <c r="DC47" s="806"/>
      <c r="DD47" s="806"/>
      <c r="DE47" s="806"/>
      <c r="DF47" s="807"/>
      <c r="DG47" s="805"/>
      <c r="DH47" s="806"/>
      <c r="DI47" s="806"/>
      <c r="DJ47" s="806"/>
      <c r="DK47" s="807"/>
      <c r="DL47" s="805"/>
      <c r="DM47" s="806"/>
      <c r="DN47" s="806"/>
      <c r="DO47" s="806"/>
      <c r="DP47" s="807"/>
      <c r="DQ47" s="805"/>
      <c r="DR47" s="806"/>
      <c r="DS47" s="806"/>
      <c r="DT47" s="806"/>
      <c r="DU47" s="807"/>
      <c r="DV47" s="802"/>
      <c r="DW47" s="803"/>
      <c r="DX47" s="803"/>
      <c r="DY47" s="803"/>
      <c r="DZ47" s="808"/>
      <c r="EA47" s="226"/>
    </row>
    <row r="48" spans="1:131" ht="26.25" customHeight="1" x14ac:dyDescent="0.2">
      <c r="A48" s="234">
        <v>21</v>
      </c>
      <c r="B48" s="809"/>
      <c r="C48" s="810"/>
      <c r="D48" s="810"/>
      <c r="E48" s="810"/>
      <c r="F48" s="810"/>
      <c r="G48" s="810"/>
      <c r="H48" s="810"/>
      <c r="I48" s="810"/>
      <c r="J48" s="810"/>
      <c r="K48" s="810"/>
      <c r="L48" s="810"/>
      <c r="M48" s="810"/>
      <c r="N48" s="810"/>
      <c r="O48" s="810"/>
      <c r="P48" s="811"/>
      <c r="Q48" s="812"/>
      <c r="R48" s="813"/>
      <c r="S48" s="813"/>
      <c r="T48" s="813"/>
      <c r="U48" s="813"/>
      <c r="V48" s="813"/>
      <c r="W48" s="813"/>
      <c r="X48" s="813"/>
      <c r="Y48" s="813"/>
      <c r="Z48" s="813"/>
      <c r="AA48" s="813"/>
      <c r="AB48" s="813"/>
      <c r="AC48" s="813"/>
      <c r="AD48" s="813"/>
      <c r="AE48" s="814"/>
      <c r="AF48" s="815"/>
      <c r="AG48" s="816"/>
      <c r="AH48" s="816"/>
      <c r="AI48" s="816"/>
      <c r="AJ48" s="817"/>
      <c r="AK48" s="863"/>
      <c r="AL48" s="859"/>
      <c r="AM48" s="859"/>
      <c r="AN48" s="859"/>
      <c r="AO48" s="859"/>
      <c r="AP48" s="859"/>
      <c r="AQ48" s="859"/>
      <c r="AR48" s="859"/>
      <c r="AS48" s="859"/>
      <c r="AT48" s="859"/>
      <c r="AU48" s="859"/>
      <c r="AV48" s="859"/>
      <c r="AW48" s="859"/>
      <c r="AX48" s="859"/>
      <c r="AY48" s="859"/>
      <c r="AZ48" s="860"/>
      <c r="BA48" s="860"/>
      <c r="BB48" s="860"/>
      <c r="BC48" s="860"/>
      <c r="BD48" s="860"/>
      <c r="BE48" s="861"/>
      <c r="BF48" s="861"/>
      <c r="BG48" s="861"/>
      <c r="BH48" s="861"/>
      <c r="BI48" s="862"/>
      <c r="BJ48" s="228"/>
      <c r="BK48" s="228"/>
      <c r="BL48" s="228"/>
      <c r="BM48" s="228"/>
      <c r="BN48" s="228"/>
      <c r="BO48" s="237"/>
      <c r="BP48" s="237"/>
      <c r="BQ48" s="234">
        <v>42</v>
      </c>
      <c r="BR48" s="235"/>
      <c r="BS48" s="802"/>
      <c r="BT48" s="803"/>
      <c r="BU48" s="803"/>
      <c r="BV48" s="803"/>
      <c r="BW48" s="803"/>
      <c r="BX48" s="803"/>
      <c r="BY48" s="803"/>
      <c r="BZ48" s="803"/>
      <c r="CA48" s="803"/>
      <c r="CB48" s="803"/>
      <c r="CC48" s="803"/>
      <c r="CD48" s="803"/>
      <c r="CE48" s="803"/>
      <c r="CF48" s="803"/>
      <c r="CG48" s="804"/>
      <c r="CH48" s="805"/>
      <c r="CI48" s="806"/>
      <c r="CJ48" s="806"/>
      <c r="CK48" s="806"/>
      <c r="CL48" s="807"/>
      <c r="CM48" s="805"/>
      <c r="CN48" s="806"/>
      <c r="CO48" s="806"/>
      <c r="CP48" s="806"/>
      <c r="CQ48" s="807"/>
      <c r="CR48" s="805"/>
      <c r="CS48" s="806"/>
      <c r="CT48" s="806"/>
      <c r="CU48" s="806"/>
      <c r="CV48" s="807"/>
      <c r="CW48" s="805"/>
      <c r="CX48" s="806"/>
      <c r="CY48" s="806"/>
      <c r="CZ48" s="806"/>
      <c r="DA48" s="807"/>
      <c r="DB48" s="805"/>
      <c r="DC48" s="806"/>
      <c r="DD48" s="806"/>
      <c r="DE48" s="806"/>
      <c r="DF48" s="807"/>
      <c r="DG48" s="805"/>
      <c r="DH48" s="806"/>
      <c r="DI48" s="806"/>
      <c r="DJ48" s="806"/>
      <c r="DK48" s="807"/>
      <c r="DL48" s="805"/>
      <c r="DM48" s="806"/>
      <c r="DN48" s="806"/>
      <c r="DO48" s="806"/>
      <c r="DP48" s="807"/>
      <c r="DQ48" s="805"/>
      <c r="DR48" s="806"/>
      <c r="DS48" s="806"/>
      <c r="DT48" s="806"/>
      <c r="DU48" s="807"/>
      <c r="DV48" s="802"/>
      <c r="DW48" s="803"/>
      <c r="DX48" s="803"/>
      <c r="DY48" s="803"/>
      <c r="DZ48" s="808"/>
      <c r="EA48" s="226"/>
    </row>
    <row r="49" spans="1:131" ht="26.25" customHeight="1" x14ac:dyDescent="0.2">
      <c r="A49" s="234">
        <v>22</v>
      </c>
      <c r="B49" s="809"/>
      <c r="C49" s="810"/>
      <c r="D49" s="810"/>
      <c r="E49" s="810"/>
      <c r="F49" s="810"/>
      <c r="G49" s="810"/>
      <c r="H49" s="810"/>
      <c r="I49" s="810"/>
      <c r="J49" s="810"/>
      <c r="K49" s="810"/>
      <c r="L49" s="810"/>
      <c r="M49" s="810"/>
      <c r="N49" s="810"/>
      <c r="O49" s="810"/>
      <c r="P49" s="811"/>
      <c r="Q49" s="812"/>
      <c r="R49" s="813"/>
      <c r="S49" s="813"/>
      <c r="T49" s="813"/>
      <c r="U49" s="813"/>
      <c r="V49" s="813"/>
      <c r="W49" s="813"/>
      <c r="X49" s="813"/>
      <c r="Y49" s="813"/>
      <c r="Z49" s="813"/>
      <c r="AA49" s="813"/>
      <c r="AB49" s="813"/>
      <c r="AC49" s="813"/>
      <c r="AD49" s="813"/>
      <c r="AE49" s="814"/>
      <c r="AF49" s="815"/>
      <c r="AG49" s="816"/>
      <c r="AH49" s="816"/>
      <c r="AI49" s="816"/>
      <c r="AJ49" s="817"/>
      <c r="AK49" s="863"/>
      <c r="AL49" s="859"/>
      <c r="AM49" s="859"/>
      <c r="AN49" s="859"/>
      <c r="AO49" s="859"/>
      <c r="AP49" s="859"/>
      <c r="AQ49" s="859"/>
      <c r="AR49" s="859"/>
      <c r="AS49" s="859"/>
      <c r="AT49" s="859"/>
      <c r="AU49" s="859"/>
      <c r="AV49" s="859"/>
      <c r="AW49" s="859"/>
      <c r="AX49" s="859"/>
      <c r="AY49" s="859"/>
      <c r="AZ49" s="860"/>
      <c r="BA49" s="860"/>
      <c r="BB49" s="860"/>
      <c r="BC49" s="860"/>
      <c r="BD49" s="860"/>
      <c r="BE49" s="861"/>
      <c r="BF49" s="861"/>
      <c r="BG49" s="861"/>
      <c r="BH49" s="861"/>
      <c r="BI49" s="862"/>
      <c r="BJ49" s="228"/>
      <c r="BK49" s="228"/>
      <c r="BL49" s="228"/>
      <c r="BM49" s="228"/>
      <c r="BN49" s="228"/>
      <c r="BO49" s="237"/>
      <c r="BP49" s="237"/>
      <c r="BQ49" s="234">
        <v>43</v>
      </c>
      <c r="BR49" s="235"/>
      <c r="BS49" s="802"/>
      <c r="BT49" s="803"/>
      <c r="BU49" s="803"/>
      <c r="BV49" s="803"/>
      <c r="BW49" s="803"/>
      <c r="BX49" s="803"/>
      <c r="BY49" s="803"/>
      <c r="BZ49" s="803"/>
      <c r="CA49" s="803"/>
      <c r="CB49" s="803"/>
      <c r="CC49" s="803"/>
      <c r="CD49" s="803"/>
      <c r="CE49" s="803"/>
      <c r="CF49" s="803"/>
      <c r="CG49" s="804"/>
      <c r="CH49" s="805"/>
      <c r="CI49" s="806"/>
      <c r="CJ49" s="806"/>
      <c r="CK49" s="806"/>
      <c r="CL49" s="807"/>
      <c r="CM49" s="805"/>
      <c r="CN49" s="806"/>
      <c r="CO49" s="806"/>
      <c r="CP49" s="806"/>
      <c r="CQ49" s="807"/>
      <c r="CR49" s="805"/>
      <c r="CS49" s="806"/>
      <c r="CT49" s="806"/>
      <c r="CU49" s="806"/>
      <c r="CV49" s="807"/>
      <c r="CW49" s="805"/>
      <c r="CX49" s="806"/>
      <c r="CY49" s="806"/>
      <c r="CZ49" s="806"/>
      <c r="DA49" s="807"/>
      <c r="DB49" s="805"/>
      <c r="DC49" s="806"/>
      <c r="DD49" s="806"/>
      <c r="DE49" s="806"/>
      <c r="DF49" s="807"/>
      <c r="DG49" s="805"/>
      <c r="DH49" s="806"/>
      <c r="DI49" s="806"/>
      <c r="DJ49" s="806"/>
      <c r="DK49" s="807"/>
      <c r="DL49" s="805"/>
      <c r="DM49" s="806"/>
      <c r="DN49" s="806"/>
      <c r="DO49" s="806"/>
      <c r="DP49" s="807"/>
      <c r="DQ49" s="805"/>
      <c r="DR49" s="806"/>
      <c r="DS49" s="806"/>
      <c r="DT49" s="806"/>
      <c r="DU49" s="807"/>
      <c r="DV49" s="802"/>
      <c r="DW49" s="803"/>
      <c r="DX49" s="803"/>
      <c r="DY49" s="803"/>
      <c r="DZ49" s="808"/>
      <c r="EA49" s="226"/>
    </row>
    <row r="50" spans="1:131" ht="26.25" customHeight="1" x14ac:dyDescent="0.2">
      <c r="A50" s="234">
        <v>23</v>
      </c>
      <c r="B50" s="809"/>
      <c r="C50" s="810"/>
      <c r="D50" s="810"/>
      <c r="E50" s="810"/>
      <c r="F50" s="810"/>
      <c r="G50" s="810"/>
      <c r="H50" s="810"/>
      <c r="I50" s="810"/>
      <c r="J50" s="810"/>
      <c r="K50" s="810"/>
      <c r="L50" s="810"/>
      <c r="M50" s="810"/>
      <c r="N50" s="810"/>
      <c r="O50" s="810"/>
      <c r="P50" s="811"/>
      <c r="Q50" s="864"/>
      <c r="R50" s="865"/>
      <c r="S50" s="865"/>
      <c r="T50" s="865"/>
      <c r="U50" s="865"/>
      <c r="V50" s="865"/>
      <c r="W50" s="865"/>
      <c r="X50" s="865"/>
      <c r="Y50" s="865"/>
      <c r="Z50" s="865"/>
      <c r="AA50" s="865"/>
      <c r="AB50" s="865"/>
      <c r="AC50" s="865"/>
      <c r="AD50" s="865"/>
      <c r="AE50" s="866"/>
      <c r="AF50" s="815"/>
      <c r="AG50" s="816"/>
      <c r="AH50" s="816"/>
      <c r="AI50" s="816"/>
      <c r="AJ50" s="817"/>
      <c r="AK50" s="868"/>
      <c r="AL50" s="865"/>
      <c r="AM50" s="865"/>
      <c r="AN50" s="865"/>
      <c r="AO50" s="865"/>
      <c r="AP50" s="865"/>
      <c r="AQ50" s="865"/>
      <c r="AR50" s="865"/>
      <c r="AS50" s="865"/>
      <c r="AT50" s="865"/>
      <c r="AU50" s="865"/>
      <c r="AV50" s="865"/>
      <c r="AW50" s="865"/>
      <c r="AX50" s="865"/>
      <c r="AY50" s="865"/>
      <c r="AZ50" s="867"/>
      <c r="BA50" s="867"/>
      <c r="BB50" s="867"/>
      <c r="BC50" s="867"/>
      <c r="BD50" s="867"/>
      <c r="BE50" s="861"/>
      <c r="BF50" s="861"/>
      <c r="BG50" s="861"/>
      <c r="BH50" s="861"/>
      <c r="BI50" s="862"/>
      <c r="BJ50" s="228"/>
      <c r="BK50" s="228"/>
      <c r="BL50" s="228"/>
      <c r="BM50" s="228"/>
      <c r="BN50" s="228"/>
      <c r="BO50" s="237"/>
      <c r="BP50" s="237"/>
      <c r="BQ50" s="234">
        <v>44</v>
      </c>
      <c r="BR50" s="235"/>
      <c r="BS50" s="802"/>
      <c r="BT50" s="803"/>
      <c r="BU50" s="803"/>
      <c r="BV50" s="803"/>
      <c r="BW50" s="803"/>
      <c r="BX50" s="803"/>
      <c r="BY50" s="803"/>
      <c r="BZ50" s="803"/>
      <c r="CA50" s="803"/>
      <c r="CB50" s="803"/>
      <c r="CC50" s="803"/>
      <c r="CD50" s="803"/>
      <c r="CE50" s="803"/>
      <c r="CF50" s="803"/>
      <c r="CG50" s="804"/>
      <c r="CH50" s="805"/>
      <c r="CI50" s="806"/>
      <c r="CJ50" s="806"/>
      <c r="CK50" s="806"/>
      <c r="CL50" s="807"/>
      <c r="CM50" s="805"/>
      <c r="CN50" s="806"/>
      <c r="CO50" s="806"/>
      <c r="CP50" s="806"/>
      <c r="CQ50" s="807"/>
      <c r="CR50" s="805"/>
      <c r="CS50" s="806"/>
      <c r="CT50" s="806"/>
      <c r="CU50" s="806"/>
      <c r="CV50" s="807"/>
      <c r="CW50" s="805"/>
      <c r="CX50" s="806"/>
      <c r="CY50" s="806"/>
      <c r="CZ50" s="806"/>
      <c r="DA50" s="807"/>
      <c r="DB50" s="805"/>
      <c r="DC50" s="806"/>
      <c r="DD50" s="806"/>
      <c r="DE50" s="806"/>
      <c r="DF50" s="807"/>
      <c r="DG50" s="805"/>
      <c r="DH50" s="806"/>
      <c r="DI50" s="806"/>
      <c r="DJ50" s="806"/>
      <c r="DK50" s="807"/>
      <c r="DL50" s="805"/>
      <c r="DM50" s="806"/>
      <c r="DN50" s="806"/>
      <c r="DO50" s="806"/>
      <c r="DP50" s="807"/>
      <c r="DQ50" s="805"/>
      <c r="DR50" s="806"/>
      <c r="DS50" s="806"/>
      <c r="DT50" s="806"/>
      <c r="DU50" s="807"/>
      <c r="DV50" s="802"/>
      <c r="DW50" s="803"/>
      <c r="DX50" s="803"/>
      <c r="DY50" s="803"/>
      <c r="DZ50" s="808"/>
      <c r="EA50" s="226"/>
    </row>
    <row r="51" spans="1:131" ht="26.25" customHeight="1" x14ac:dyDescent="0.2">
      <c r="A51" s="234">
        <v>24</v>
      </c>
      <c r="B51" s="809"/>
      <c r="C51" s="810"/>
      <c r="D51" s="810"/>
      <c r="E51" s="810"/>
      <c r="F51" s="810"/>
      <c r="G51" s="810"/>
      <c r="H51" s="810"/>
      <c r="I51" s="810"/>
      <c r="J51" s="810"/>
      <c r="K51" s="810"/>
      <c r="L51" s="810"/>
      <c r="M51" s="810"/>
      <c r="N51" s="810"/>
      <c r="O51" s="810"/>
      <c r="P51" s="811"/>
      <c r="Q51" s="864"/>
      <c r="R51" s="865"/>
      <c r="S51" s="865"/>
      <c r="T51" s="865"/>
      <c r="U51" s="865"/>
      <c r="V51" s="865"/>
      <c r="W51" s="865"/>
      <c r="X51" s="865"/>
      <c r="Y51" s="865"/>
      <c r="Z51" s="865"/>
      <c r="AA51" s="865"/>
      <c r="AB51" s="865"/>
      <c r="AC51" s="865"/>
      <c r="AD51" s="865"/>
      <c r="AE51" s="866"/>
      <c r="AF51" s="815"/>
      <c r="AG51" s="816"/>
      <c r="AH51" s="816"/>
      <c r="AI51" s="816"/>
      <c r="AJ51" s="817"/>
      <c r="AK51" s="868"/>
      <c r="AL51" s="865"/>
      <c r="AM51" s="865"/>
      <c r="AN51" s="865"/>
      <c r="AO51" s="865"/>
      <c r="AP51" s="865"/>
      <c r="AQ51" s="865"/>
      <c r="AR51" s="865"/>
      <c r="AS51" s="865"/>
      <c r="AT51" s="865"/>
      <c r="AU51" s="865"/>
      <c r="AV51" s="865"/>
      <c r="AW51" s="865"/>
      <c r="AX51" s="865"/>
      <c r="AY51" s="865"/>
      <c r="AZ51" s="867"/>
      <c r="BA51" s="867"/>
      <c r="BB51" s="867"/>
      <c r="BC51" s="867"/>
      <c r="BD51" s="867"/>
      <c r="BE51" s="861"/>
      <c r="BF51" s="861"/>
      <c r="BG51" s="861"/>
      <c r="BH51" s="861"/>
      <c r="BI51" s="862"/>
      <c r="BJ51" s="228"/>
      <c r="BK51" s="228"/>
      <c r="BL51" s="228"/>
      <c r="BM51" s="228"/>
      <c r="BN51" s="228"/>
      <c r="BO51" s="237"/>
      <c r="BP51" s="237"/>
      <c r="BQ51" s="234">
        <v>45</v>
      </c>
      <c r="BR51" s="235"/>
      <c r="BS51" s="802"/>
      <c r="BT51" s="803"/>
      <c r="BU51" s="803"/>
      <c r="BV51" s="803"/>
      <c r="BW51" s="803"/>
      <c r="BX51" s="803"/>
      <c r="BY51" s="803"/>
      <c r="BZ51" s="803"/>
      <c r="CA51" s="803"/>
      <c r="CB51" s="803"/>
      <c r="CC51" s="803"/>
      <c r="CD51" s="803"/>
      <c r="CE51" s="803"/>
      <c r="CF51" s="803"/>
      <c r="CG51" s="804"/>
      <c r="CH51" s="805"/>
      <c r="CI51" s="806"/>
      <c r="CJ51" s="806"/>
      <c r="CK51" s="806"/>
      <c r="CL51" s="807"/>
      <c r="CM51" s="805"/>
      <c r="CN51" s="806"/>
      <c r="CO51" s="806"/>
      <c r="CP51" s="806"/>
      <c r="CQ51" s="807"/>
      <c r="CR51" s="805"/>
      <c r="CS51" s="806"/>
      <c r="CT51" s="806"/>
      <c r="CU51" s="806"/>
      <c r="CV51" s="807"/>
      <c r="CW51" s="805"/>
      <c r="CX51" s="806"/>
      <c r="CY51" s="806"/>
      <c r="CZ51" s="806"/>
      <c r="DA51" s="807"/>
      <c r="DB51" s="805"/>
      <c r="DC51" s="806"/>
      <c r="DD51" s="806"/>
      <c r="DE51" s="806"/>
      <c r="DF51" s="807"/>
      <c r="DG51" s="805"/>
      <c r="DH51" s="806"/>
      <c r="DI51" s="806"/>
      <c r="DJ51" s="806"/>
      <c r="DK51" s="807"/>
      <c r="DL51" s="805"/>
      <c r="DM51" s="806"/>
      <c r="DN51" s="806"/>
      <c r="DO51" s="806"/>
      <c r="DP51" s="807"/>
      <c r="DQ51" s="805"/>
      <c r="DR51" s="806"/>
      <c r="DS51" s="806"/>
      <c r="DT51" s="806"/>
      <c r="DU51" s="807"/>
      <c r="DV51" s="802"/>
      <c r="DW51" s="803"/>
      <c r="DX51" s="803"/>
      <c r="DY51" s="803"/>
      <c r="DZ51" s="808"/>
      <c r="EA51" s="226"/>
    </row>
    <row r="52" spans="1:131" ht="26.25" customHeight="1" x14ac:dyDescent="0.2">
      <c r="A52" s="234">
        <v>25</v>
      </c>
      <c r="B52" s="809"/>
      <c r="C52" s="810"/>
      <c r="D52" s="810"/>
      <c r="E52" s="810"/>
      <c r="F52" s="810"/>
      <c r="G52" s="810"/>
      <c r="H52" s="810"/>
      <c r="I52" s="810"/>
      <c r="J52" s="810"/>
      <c r="K52" s="810"/>
      <c r="L52" s="810"/>
      <c r="M52" s="810"/>
      <c r="N52" s="810"/>
      <c r="O52" s="810"/>
      <c r="P52" s="811"/>
      <c r="Q52" s="864"/>
      <c r="R52" s="865"/>
      <c r="S52" s="865"/>
      <c r="T52" s="865"/>
      <c r="U52" s="865"/>
      <c r="V52" s="865"/>
      <c r="W52" s="865"/>
      <c r="X52" s="865"/>
      <c r="Y52" s="865"/>
      <c r="Z52" s="865"/>
      <c r="AA52" s="865"/>
      <c r="AB52" s="865"/>
      <c r="AC52" s="865"/>
      <c r="AD52" s="865"/>
      <c r="AE52" s="866"/>
      <c r="AF52" s="815"/>
      <c r="AG52" s="816"/>
      <c r="AH52" s="816"/>
      <c r="AI52" s="816"/>
      <c r="AJ52" s="817"/>
      <c r="AK52" s="868"/>
      <c r="AL52" s="865"/>
      <c r="AM52" s="865"/>
      <c r="AN52" s="865"/>
      <c r="AO52" s="865"/>
      <c r="AP52" s="865"/>
      <c r="AQ52" s="865"/>
      <c r="AR52" s="865"/>
      <c r="AS52" s="865"/>
      <c r="AT52" s="865"/>
      <c r="AU52" s="865"/>
      <c r="AV52" s="865"/>
      <c r="AW52" s="865"/>
      <c r="AX52" s="865"/>
      <c r="AY52" s="865"/>
      <c r="AZ52" s="867"/>
      <c r="BA52" s="867"/>
      <c r="BB52" s="867"/>
      <c r="BC52" s="867"/>
      <c r="BD52" s="867"/>
      <c r="BE52" s="861"/>
      <c r="BF52" s="861"/>
      <c r="BG52" s="861"/>
      <c r="BH52" s="861"/>
      <c r="BI52" s="862"/>
      <c r="BJ52" s="228"/>
      <c r="BK52" s="228"/>
      <c r="BL52" s="228"/>
      <c r="BM52" s="228"/>
      <c r="BN52" s="228"/>
      <c r="BO52" s="237"/>
      <c r="BP52" s="237"/>
      <c r="BQ52" s="234">
        <v>46</v>
      </c>
      <c r="BR52" s="235"/>
      <c r="BS52" s="802"/>
      <c r="BT52" s="803"/>
      <c r="BU52" s="803"/>
      <c r="BV52" s="803"/>
      <c r="BW52" s="803"/>
      <c r="BX52" s="803"/>
      <c r="BY52" s="803"/>
      <c r="BZ52" s="803"/>
      <c r="CA52" s="803"/>
      <c r="CB52" s="803"/>
      <c r="CC52" s="803"/>
      <c r="CD52" s="803"/>
      <c r="CE52" s="803"/>
      <c r="CF52" s="803"/>
      <c r="CG52" s="804"/>
      <c r="CH52" s="805"/>
      <c r="CI52" s="806"/>
      <c r="CJ52" s="806"/>
      <c r="CK52" s="806"/>
      <c r="CL52" s="807"/>
      <c r="CM52" s="805"/>
      <c r="CN52" s="806"/>
      <c r="CO52" s="806"/>
      <c r="CP52" s="806"/>
      <c r="CQ52" s="807"/>
      <c r="CR52" s="805"/>
      <c r="CS52" s="806"/>
      <c r="CT52" s="806"/>
      <c r="CU52" s="806"/>
      <c r="CV52" s="807"/>
      <c r="CW52" s="805"/>
      <c r="CX52" s="806"/>
      <c r="CY52" s="806"/>
      <c r="CZ52" s="806"/>
      <c r="DA52" s="807"/>
      <c r="DB52" s="805"/>
      <c r="DC52" s="806"/>
      <c r="DD52" s="806"/>
      <c r="DE52" s="806"/>
      <c r="DF52" s="807"/>
      <c r="DG52" s="805"/>
      <c r="DH52" s="806"/>
      <c r="DI52" s="806"/>
      <c r="DJ52" s="806"/>
      <c r="DK52" s="807"/>
      <c r="DL52" s="805"/>
      <c r="DM52" s="806"/>
      <c r="DN52" s="806"/>
      <c r="DO52" s="806"/>
      <c r="DP52" s="807"/>
      <c r="DQ52" s="805"/>
      <c r="DR52" s="806"/>
      <c r="DS52" s="806"/>
      <c r="DT52" s="806"/>
      <c r="DU52" s="807"/>
      <c r="DV52" s="802"/>
      <c r="DW52" s="803"/>
      <c r="DX52" s="803"/>
      <c r="DY52" s="803"/>
      <c r="DZ52" s="808"/>
      <c r="EA52" s="226"/>
    </row>
    <row r="53" spans="1:131" ht="26.25" customHeight="1" x14ac:dyDescent="0.2">
      <c r="A53" s="234">
        <v>26</v>
      </c>
      <c r="B53" s="809"/>
      <c r="C53" s="810"/>
      <c r="D53" s="810"/>
      <c r="E53" s="810"/>
      <c r="F53" s="810"/>
      <c r="G53" s="810"/>
      <c r="H53" s="810"/>
      <c r="I53" s="810"/>
      <c r="J53" s="810"/>
      <c r="K53" s="810"/>
      <c r="L53" s="810"/>
      <c r="M53" s="810"/>
      <c r="N53" s="810"/>
      <c r="O53" s="810"/>
      <c r="P53" s="811"/>
      <c r="Q53" s="864"/>
      <c r="R53" s="865"/>
      <c r="S53" s="865"/>
      <c r="T53" s="865"/>
      <c r="U53" s="865"/>
      <c r="V53" s="865"/>
      <c r="W53" s="865"/>
      <c r="X53" s="865"/>
      <c r="Y53" s="865"/>
      <c r="Z53" s="865"/>
      <c r="AA53" s="865"/>
      <c r="AB53" s="865"/>
      <c r="AC53" s="865"/>
      <c r="AD53" s="865"/>
      <c r="AE53" s="866"/>
      <c r="AF53" s="815"/>
      <c r="AG53" s="816"/>
      <c r="AH53" s="816"/>
      <c r="AI53" s="816"/>
      <c r="AJ53" s="817"/>
      <c r="AK53" s="868"/>
      <c r="AL53" s="865"/>
      <c r="AM53" s="865"/>
      <c r="AN53" s="865"/>
      <c r="AO53" s="865"/>
      <c r="AP53" s="865"/>
      <c r="AQ53" s="865"/>
      <c r="AR53" s="865"/>
      <c r="AS53" s="865"/>
      <c r="AT53" s="865"/>
      <c r="AU53" s="865"/>
      <c r="AV53" s="865"/>
      <c r="AW53" s="865"/>
      <c r="AX53" s="865"/>
      <c r="AY53" s="865"/>
      <c r="AZ53" s="867"/>
      <c r="BA53" s="867"/>
      <c r="BB53" s="867"/>
      <c r="BC53" s="867"/>
      <c r="BD53" s="867"/>
      <c r="BE53" s="861"/>
      <c r="BF53" s="861"/>
      <c r="BG53" s="861"/>
      <c r="BH53" s="861"/>
      <c r="BI53" s="862"/>
      <c r="BJ53" s="228"/>
      <c r="BK53" s="228"/>
      <c r="BL53" s="228"/>
      <c r="BM53" s="228"/>
      <c r="BN53" s="228"/>
      <c r="BO53" s="237"/>
      <c r="BP53" s="237"/>
      <c r="BQ53" s="234">
        <v>47</v>
      </c>
      <c r="BR53" s="235"/>
      <c r="BS53" s="802"/>
      <c r="BT53" s="803"/>
      <c r="BU53" s="803"/>
      <c r="BV53" s="803"/>
      <c r="BW53" s="803"/>
      <c r="BX53" s="803"/>
      <c r="BY53" s="803"/>
      <c r="BZ53" s="803"/>
      <c r="CA53" s="803"/>
      <c r="CB53" s="803"/>
      <c r="CC53" s="803"/>
      <c r="CD53" s="803"/>
      <c r="CE53" s="803"/>
      <c r="CF53" s="803"/>
      <c r="CG53" s="804"/>
      <c r="CH53" s="805"/>
      <c r="CI53" s="806"/>
      <c r="CJ53" s="806"/>
      <c r="CK53" s="806"/>
      <c r="CL53" s="807"/>
      <c r="CM53" s="805"/>
      <c r="CN53" s="806"/>
      <c r="CO53" s="806"/>
      <c r="CP53" s="806"/>
      <c r="CQ53" s="807"/>
      <c r="CR53" s="805"/>
      <c r="CS53" s="806"/>
      <c r="CT53" s="806"/>
      <c r="CU53" s="806"/>
      <c r="CV53" s="807"/>
      <c r="CW53" s="805"/>
      <c r="CX53" s="806"/>
      <c r="CY53" s="806"/>
      <c r="CZ53" s="806"/>
      <c r="DA53" s="807"/>
      <c r="DB53" s="805"/>
      <c r="DC53" s="806"/>
      <c r="DD53" s="806"/>
      <c r="DE53" s="806"/>
      <c r="DF53" s="807"/>
      <c r="DG53" s="805"/>
      <c r="DH53" s="806"/>
      <c r="DI53" s="806"/>
      <c r="DJ53" s="806"/>
      <c r="DK53" s="807"/>
      <c r="DL53" s="805"/>
      <c r="DM53" s="806"/>
      <c r="DN53" s="806"/>
      <c r="DO53" s="806"/>
      <c r="DP53" s="807"/>
      <c r="DQ53" s="805"/>
      <c r="DR53" s="806"/>
      <c r="DS53" s="806"/>
      <c r="DT53" s="806"/>
      <c r="DU53" s="807"/>
      <c r="DV53" s="802"/>
      <c r="DW53" s="803"/>
      <c r="DX53" s="803"/>
      <c r="DY53" s="803"/>
      <c r="DZ53" s="808"/>
      <c r="EA53" s="226"/>
    </row>
    <row r="54" spans="1:131" ht="26.25" customHeight="1" x14ac:dyDescent="0.2">
      <c r="A54" s="234">
        <v>27</v>
      </c>
      <c r="B54" s="809"/>
      <c r="C54" s="810"/>
      <c r="D54" s="810"/>
      <c r="E54" s="810"/>
      <c r="F54" s="810"/>
      <c r="G54" s="810"/>
      <c r="H54" s="810"/>
      <c r="I54" s="810"/>
      <c r="J54" s="810"/>
      <c r="K54" s="810"/>
      <c r="L54" s="810"/>
      <c r="M54" s="810"/>
      <c r="N54" s="810"/>
      <c r="O54" s="810"/>
      <c r="P54" s="811"/>
      <c r="Q54" s="864"/>
      <c r="R54" s="865"/>
      <c r="S54" s="865"/>
      <c r="T54" s="865"/>
      <c r="U54" s="865"/>
      <c r="V54" s="865"/>
      <c r="W54" s="865"/>
      <c r="X54" s="865"/>
      <c r="Y54" s="865"/>
      <c r="Z54" s="865"/>
      <c r="AA54" s="865"/>
      <c r="AB54" s="865"/>
      <c r="AC54" s="865"/>
      <c r="AD54" s="865"/>
      <c r="AE54" s="866"/>
      <c r="AF54" s="815"/>
      <c r="AG54" s="816"/>
      <c r="AH54" s="816"/>
      <c r="AI54" s="816"/>
      <c r="AJ54" s="817"/>
      <c r="AK54" s="868"/>
      <c r="AL54" s="865"/>
      <c r="AM54" s="865"/>
      <c r="AN54" s="865"/>
      <c r="AO54" s="865"/>
      <c r="AP54" s="865"/>
      <c r="AQ54" s="865"/>
      <c r="AR54" s="865"/>
      <c r="AS54" s="865"/>
      <c r="AT54" s="865"/>
      <c r="AU54" s="865"/>
      <c r="AV54" s="865"/>
      <c r="AW54" s="865"/>
      <c r="AX54" s="865"/>
      <c r="AY54" s="865"/>
      <c r="AZ54" s="867"/>
      <c r="BA54" s="867"/>
      <c r="BB54" s="867"/>
      <c r="BC54" s="867"/>
      <c r="BD54" s="867"/>
      <c r="BE54" s="861"/>
      <c r="BF54" s="861"/>
      <c r="BG54" s="861"/>
      <c r="BH54" s="861"/>
      <c r="BI54" s="862"/>
      <c r="BJ54" s="228"/>
      <c r="BK54" s="228"/>
      <c r="BL54" s="228"/>
      <c r="BM54" s="228"/>
      <c r="BN54" s="228"/>
      <c r="BO54" s="237"/>
      <c r="BP54" s="237"/>
      <c r="BQ54" s="234">
        <v>48</v>
      </c>
      <c r="BR54" s="235"/>
      <c r="BS54" s="802"/>
      <c r="BT54" s="803"/>
      <c r="BU54" s="803"/>
      <c r="BV54" s="803"/>
      <c r="BW54" s="803"/>
      <c r="BX54" s="803"/>
      <c r="BY54" s="803"/>
      <c r="BZ54" s="803"/>
      <c r="CA54" s="803"/>
      <c r="CB54" s="803"/>
      <c r="CC54" s="803"/>
      <c r="CD54" s="803"/>
      <c r="CE54" s="803"/>
      <c r="CF54" s="803"/>
      <c r="CG54" s="804"/>
      <c r="CH54" s="805"/>
      <c r="CI54" s="806"/>
      <c r="CJ54" s="806"/>
      <c r="CK54" s="806"/>
      <c r="CL54" s="807"/>
      <c r="CM54" s="805"/>
      <c r="CN54" s="806"/>
      <c r="CO54" s="806"/>
      <c r="CP54" s="806"/>
      <c r="CQ54" s="807"/>
      <c r="CR54" s="805"/>
      <c r="CS54" s="806"/>
      <c r="CT54" s="806"/>
      <c r="CU54" s="806"/>
      <c r="CV54" s="807"/>
      <c r="CW54" s="805"/>
      <c r="CX54" s="806"/>
      <c r="CY54" s="806"/>
      <c r="CZ54" s="806"/>
      <c r="DA54" s="807"/>
      <c r="DB54" s="805"/>
      <c r="DC54" s="806"/>
      <c r="DD54" s="806"/>
      <c r="DE54" s="806"/>
      <c r="DF54" s="807"/>
      <c r="DG54" s="805"/>
      <c r="DH54" s="806"/>
      <c r="DI54" s="806"/>
      <c r="DJ54" s="806"/>
      <c r="DK54" s="807"/>
      <c r="DL54" s="805"/>
      <c r="DM54" s="806"/>
      <c r="DN54" s="806"/>
      <c r="DO54" s="806"/>
      <c r="DP54" s="807"/>
      <c r="DQ54" s="805"/>
      <c r="DR54" s="806"/>
      <c r="DS54" s="806"/>
      <c r="DT54" s="806"/>
      <c r="DU54" s="807"/>
      <c r="DV54" s="802"/>
      <c r="DW54" s="803"/>
      <c r="DX54" s="803"/>
      <c r="DY54" s="803"/>
      <c r="DZ54" s="808"/>
      <c r="EA54" s="226"/>
    </row>
    <row r="55" spans="1:131" ht="26.25" customHeight="1" x14ac:dyDescent="0.2">
      <c r="A55" s="234">
        <v>28</v>
      </c>
      <c r="B55" s="809"/>
      <c r="C55" s="810"/>
      <c r="D55" s="810"/>
      <c r="E55" s="810"/>
      <c r="F55" s="810"/>
      <c r="G55" s="810"/>
      <c r="H55" s="810"/>
      <c r="I55" s="810"/>
      <c r="J55" s="810"/>
      <c r="K55" s="810"/>
      <c r="L55" s="810"/>
      <c r="M55" s="810"/>
      <c r="N55" s="810"/>
      <c r="O55" s="810"/>
      <c r="P55" s="811"/>
      <c r="Q55" s="864"/>
      <c r="R55" s="865"/>
      <c r="S55" s="865"/>
      <c r="T55" s="865"/>
      <c r="U55" s="865"/>
      <c r="V55" s="865"/>
      <c r="W55" s="865"/>
      <c r="X55" s="865"/>
      <c r="Y55" s="865"/>
      <c r="Z55" s="865"/>
      <c r="AA55" s="865"/>
      <c r="AB55" s="865"/>
      <c r="AC55" s="865"/>
      <c r="AD55" s="865"/>
      <c r="AE55" s="866"/>
      <c r="AF55" s="815"/>
      <c r="AG55" s="816"/>
      <c r="AH55" s="816"/>
      <c r="AI55" s="816"/>
      <c r="AJ55" s="817"/>
      <c r="AK55" s="868"/>
      <c r="AL55" s="865"/>
      <c r="AM55" s="865"/>
      <c r="AN55" s="865"/>
      <c r="AO55" s="865"/>
      <c r="AP55" s="865"/>
      <c r="AQ55" s="865"/>
      <c r="AR55" s="865"/>
      <c r="AS55" s="865"/>
      <c r="AT55" s="865"/>
      <c r="AU55" s="865"/>
      <c r="AV55" s="865"/>
      <c r="AW55" s="865"/>
      <c r="AX55" s="865"/>
      <c r="AY55" s="865"/>
      <c r="AZ55" s="867"/>
      <c r="BA55" s="867"/>
      <c r="BB55" s="867"/>
      <c r="BC55" s="867"/>
      <c r="BD55" s="867"/>
      <c r="BE55" s="861"/>
      <c r="BF55" s="861"/>
      <c r="BG55" s="861"/>
      <c r="BH55" s="861"/>
      <c r="BI55" s="862"/>
      <c r="BJ55" s="228"/>
      <c r="BK55" s="228"/>
      <c r="BL55" s="228"/>
      <c r="BM55" s="228"/>
      <c r="BN55" s="228"/>
      <c r="BO55" s="237"/>
      <c r="BP55" s="237"/>
      <c r="BQ55" s="234">
        <v>49</v>
      </c>
      <c r="BR55" s="235"/>
      <c r="BS55" s="802"/>
      <c r="BT55" s="803"/>
      <c r="BU55" s="803"/>
      <c r="BV55" s="803"/>
      <c r="BW55" s="803"/>
      <c r="BX55" s="803"/>
      <c r="BY55" s="803"/>
      <c r="BZ55" s="803"/>
      <c r="CA55" s="803"/>
      <c r="CB55" s="803"/>
      <c r="CC55" s="803"/>
      <c r="CD55" s="803"/>
      <c r="CE55" s="803"/>
      <c r="CF55" s="803"/>
      <c r="CG55" s="804"/>
      <c r="CH55" s="805"/>
      <c r="CI55" s="806"/>
      <c r="CJ55" s="806"/>
      <c r="CK55" s="806"/>
      <c r="CL55" s="807"/>
      <c r="CM55" s="805"/>
      <c r="CN55" s="806"/>
      <c r="CO55" s="806"/>
      <c r="CP55" s="806"/>
      <c r="CQ55" s="807"/>
      <c r="CR55" s="805"/>
      <c r="CS55" s="806"/>
      <c r="CT55" s="806"/>
      <c r="CU55" s="806"/>
      <c r="CV55" s="807"/>
      <c r="CW55" s="805"/>
      <c r="CX55" s="806"/>
      <c r="CY55" s="806"/>
      <c r="CZ55" s="806"/>
      <c r="DA55" s="807"/>
      <c r="DB55" s="805"/>
      <c r="DC55" s="806"/>
      <c r="DD55" s="806"/>
      <c r="DE55" s="806"/>
      <c r="DF55" s="807"/>
      <c r="DG55" s="805"/>
      <c r="DH55" s="806"/>
      <c r="DI55" s="806"/>
      <c r="DJ55" s="806"/>
      <c r="DK55" s="807"/>
      <c r="DL55" s="805"/>
      <c r="DM55" s="806"/>
      <c r="DN55" s="806"/>
      <c r="DO55" s="806"/>
      <c r="DP55" s="807"/>
      <c r="DQ55" s="805"/>
      <c r="DR55" s="806"/>
      <c r="DS55" s="806"/>
      <c r="DT55" s="806"/>
      <c r="DU55" s="807"/>
      <c r="DV55" s="802"/>
      <c r="DW55" s="803"/>
      <c r="DX55" s="803"/>
      <c r="DY55" s="803"/>
      <c r="DZ55" s="808"/>
      <c r="EA55" s="226"/>
    </row>
    <row r="56" spans="1:131" ht="26.25" customHeight="1" x14ac:dyDescent="0.2">
      <c r="A56" s="234">
        <v>29</v>
      </c>
      <c r="B56" s="809"/>
      <c r="C56" s="810"/>
      <c r="D56" s="810"/>
      <c r="E56" s="810"/>
      <c r="F56" s="810"/>
      <c r="G56" s="810"/>
      <c r="H56" s="810"/>
      <c r="I56" s="810"/>
      <c r="J56" s="810"/>
      <c r="K56" s="810"/>
      <c r="L56" s="810"/>
      <c r="M56" s="810"/>
      <c r="N56" s="810"/>
      <c r="O56" s="810"/>
      <c r="P56" s="811"/>
      <c r="Q56" s="864"/>
      <c r="R56" s="865"/>
      <c r="S56" s="865"/>
      <c r="T56" s="865"/>
      <c r="U56" s="865"/>
      <c r="V56" s="865"/>
      <c r="W56" s="865"/>
      <c r="X56" s="865"/>
      <c r="Y56" s="865"/>
      <c r="Z56" s="865"/>
      <c r="AA56" s="865"/>
      <c r="AB56" s="865"/>
      <c r="AC56" s="865"/>
      <c r="AD56" s="865"/>
      <c r="AE56" s="866"/>
      <c r="AF56" s="815"/>
      <c r="AG56" s="816"/>
      <c r="AH56" s="816"/>
      <c r="AI56" s="816"/>
      <c r="AJ56" s="817"/>
      <c r="AK56" s="868"/>
      <c r="AL56" s="865"/>
      <c r="AM56" s="865"/>
      <c r="AN56" s="865"/>
      <c r="AO56" s="865"/>
      <c r="AP56" s="865"/>
      <c r="AQ56" s="865"/>
      <c r="AR56" s="865"/>
      <c r="AS56" s="865"/>
      <c r="AT56" s="865"/>
      <c r="AU56" s="865"/>
      <c r="AV56" s="865"/>
      <c r="AW56" s="865"/>
      <c r="AX56" s="865"/>
      <c r="AY56" s="865"/>
      <c r="AZ56" s="867"/>
      <c r="BA56" s="867"/>
      <c r="BB56" s="867"/>
      <c r="BC56" s="867"/>
      <c r="BD56" s="867"/>
      <c r="BE56" s="861"/>
      <c r="BF56" s="861"/>
      <c r="BG56" s="861"/>
      <c r="BH56" s="861"/>
      <c r="BI56" s="862"/>
      <c r="BJ56" s="228"/>
      <c r="BK56" s="228"/>
      <c r="BL56" s="228"/>
      <c r="BM56" s="228"/>
      <c r="BN56" s="228"/>
      <c r="BO56" s="237"/>
      <c r="BP56" s="237"/>
      <c r="BQ56" s="234">
        <v>50</v>
      </c>
      <c r="BR56" s="235"/>
      <c r="BS56" s="802"/>
      <c r="BT56" s="803"/>
      <c r="BU56" s="803"/>
      <c r="BV56" s="803"/>
      <c r="BW56" s="803"/>
      <c r="BX56" s="803"/>
      <c r="BY56" s="803"/>
      <c r="BZ56" s="803"/>
      <c r="CA56" s="803"/>
      <c r="CB56" s="803"/>
      <c r="CC56" s="803"/>
      <c r="CD56" s="803"/>
      <c r="CE56" s="803"/>
      <c r="CF56" s="803"/>
      <c r="CG56" s="804"/>
      <c r="CH56" s="805"/>
      <c r="CI56" s="806"/>
      <c r="CJ56" s="806"/>
      <c r="CK56" s="806"/>
      <c r="CL56" s="807"/>
      <c r="CM56" s="805"/>
      <c r="CN56" s="806"/>
      <c r="CO56" s="806"/>
      <c r="CP56" s="806"/>
      <c r="CQ56" s="807"/>
      <c r="CR56" s="805"/>
      <c r="CS56" s="806"/>
      <c r="CT56" s="806"/>
      <c r="CU56" s="806"/>
      <c r="CV56" s="807"/>
      <c r="CW56" s="805"/>
      <c r="CX56" s="806"/>
      <c r="CY56" s="806"/>
      <c r="CZ56" s="806"/>
      <c r="DA56" s="807"/>
      <c r="DB56" s="805"/>
      <c r="DC56" s="806"/>
      <c r="DD56" s="806"/>
      <c r="DE56" s="806"/>
      <c r="DF56" s="807"/>
      <c r="DG56" s="805"/>
      <c r="DH56" s="806"/>
      <c r="DI56" s="806"/>
      <c r="DJ56" s="806"/>
      <c r="DK56" s="807"/>
      <c r="DL56" s="805"/>
      <c r="DM56" s="806"/>
      <c r="DN56" s="806"/>
      <c r="DO56" s="806"/>
      <c r="DP56" s="807"/>
      <c r="DQ56" s="805"/>
      <c r="DR56" s="806"/>
      <c r="DS56" s="806"/>
      <c r="DT56" s="806"/>
      <c r="DU56" s="807"/>
      <c r="DV56" s="802"/>
      <c r="DW56" s="803"/>
      <c r="DX56" s="803"/>
      <c r="DY56" s="803"/>
      <c r="DZ56" s="808"/>
      <c r="EA56" s="226"/>
    </row>
    <row r="57" spans="1:131" ht="26.25" customHeight="1" x14ac:dyDescent="0.2">
      <c r="A57" s="234">
        <v>30</v>
      </c>
      <c r="B57" s="809"/>
      <c r="C57" s="810"/>
      <c r="D57" s="810"/>
      <c r="E57" s="810"/>
      <c r="F57" s="810"/>
      <c r="G57" s="810"/>
      <c r="H57" s="810"/>
      <c r="I57" s="810"/>
      <c r="J57" s="810"/>
      <c r="K57" s="810"/>
      <c r="L57" s="810"/>
      <c r="M57" s="810"/>
      <c r="N57" s="810"/>
      <c r="O57" s="810"/>
      <c r="P57" s="811"/>
      <c r="Q57" s="864"/>
      <c r="R57" s="865"/>
      <c r="S57" s="865"/>
      <c r="T57" s="865"/>
      <c r="U57" s="865"/>
      <c r="V57" s="865"/>
      <c r="W57" s="865"/>
      <c r="X57" s="865"/>
      <c r="Y57" s="865"/>
      <c r="Z57" s="865"/>
      <c r="AA57" s="865"/>
      <c r="AB57" s="865"/>
      <c r="AC57" s="865"/>
      <c r="AD57" s="865"/>
      <c r="AE57" s="866"/>
      <c r="AF57" s="815"/>
      <c r="AG57" s="816"/>
      <c r="AH57" s="816"/>
      <c r="AI57" s="816"/>
      <c r="AJ57" s="817"/>
      <c r="AK57" s="868"/>
      <c r="AL57" s="865"/>
      <c r="AM57" s="865"/>
      <c r="AN57" s="865"/>
      <c r="AO57" s="865"/>
      <c r="AP57" s="865"/>
      <c r="AQ57" s="865"/>
      <c r="AR57" s="865"/>
      <c r="AS57" s="865"/>
      <c r="AT57" s="865"/>
      <c r="AU57" s="865"/>
      <c r="AV57" s="865"/>
      <c r="AW57" s="865"/>
      <c r="AX57" s="865"/>
      <c r="AY57" s="865"/>
      <c r="AZ57" s="867"/>
      <c r="BA57" s="867"/>
      <c r="BB57" s="867"/>
      <c r="BC57" s="867"/>
      <c r="BD57" s="867"/>
      <c r="BE57" s="861"/>
      <c r="BF57" s="861"/>
      <c r="BG57" s="861"/>
      <c r="BH57" s="861"/>
      <c r="BI57" s="862"/>
      <c r="BJ57" s="228"/>
      <c r="BK57" s="228"/>
      <c r="BL57" s="228"/>
      <c r="BM57" s="228"/>
      <c r="BN57" s="228"/>
      <c r="BO57" s="237"/>
      <c r="BP57" s="237"/>
      <c r="BQ57" s="234">
        <v>51</v>
      </c>
      <c r="BR57" s="235"/>
      <c r="BS57" s="802"/>
      <c r="BT57" s="803"/>
      <c r="BU57" s="803"/>
      <c r="BV57" s="803"/>
      <c r="BW57" s="803"/>
      <c r="BX57" s="803"/>
      <c r="BY57" s="803"/>
      <c r="BZ57" s="803"/>
      <c r="CA57" s="803"/>
      <c r="CB57" s="803"/>
      <c r="CC57" s="803"/>
      <c r="CD57" s="803"/>
      <c r="CE57" s="803"/>
      <c r="CF57" s="803"/>
      <c r="CG57" s="804"/>
      <c r="CH57" s="805"/>
      <c r="CI57" s="806"/>
      <c r="CJ57" s="806"/>
      <c r="CK57" s="806"/>
      <c r="CL57" s="807"/>
      <c r="CM57" s="805"/>
      <c r="CN57" s="806"/>
      <c r="CO57" s="806"/>
      <c r="CP57" s="806"/>
      <c r="CQ57" s="807"/>
      <c r="CR57" s="805"/>
      <c r="CS57" s="806"/>
      <c r="CT57" s="806"/>
      <c r="CU57" s="806"/>
      <c r="CV57" s="807"/>
      <c r="CW57" s="805"/>
      <c r="CX57" s="806"/>
      <c r="CY57" s="806"/>
      <c r="CZ57" s="806"/>
      <c r="DA57" s="807"/>
      <c r="DB57" s="805"/>
      <c r="DC57" s="806"/>
      <c r="DD57" s="806"/>
      <c r="DE57" s="806"/>
      <c r="DF57" s="807"/>
      <c r="DG57" s="805"/>
      <c r="DH57" s="806"/>
      <c r="DI57" s="806"/>
      <c r="DJ57" s="806"/>
      <c r="DK57" s="807"/>
      <c r="DL57" s="805"/>
      <c r="DM57" s="806"/>
      <c r="DN57" s="806"/>
      <c r="DO57" s="806"/>
      <c r="DP57" s="807"/>
      <c r="DQ57" s="805"/>
      <c r="DR57" s="806"/>
      <c r="DS57" s="806"/>
      <c r="DT57" s="806"/>
      <c r="DU57" s="807"/>
      <c r="DV57" s="802"/>
      <c r="DW57" s="803"/>
      <c r="DX57" s="803"/>
      <c r="DY57" s="803"/>
      <c r="DZ57" s="808"/>
      <c r="EA57" s="226"/>
    </row>
    <row r="58" spans="1:131" ht="26.25" customHeight="1" x14ac:dyDescent="0.2">
      <c r="A58" s="234">
        <v>31</v>
      </c>
      <c r="B58" s="809"/>
      <c r="C58" s="810"/>
      <c r="D58" s="810"/>
      <c r="E58" s="810"/>
      <c r="F58" s="810"/>
      <c r="G58" s="810"/>
      <c r="H58" s="810"/>
      <c r="I58" s="810"/>
      <c r="J58" s="810"/>
      <c r="K58" s="810"/>
      <c r="L58" s="810"/>
      <c r="M58" s="810"/>
      <c r="N58" s="810"/>
      <c r="O58" s="810"/>
      <c r="P58" s="811"/>
      <c r="Q58" s="864"/>
      <c r="R58" s="865"/>
      <c r="S58" s="865"/>
      <c r="T58" s="865"/>
      <c r="U58" s="865"/>
      <c r="V58" s="865"/>
      <c r="W58" s="865"/>
      <c r="X58" s="865"/>
      <c r="Y58" s="865"/>
      <c r="Z58" s="865"/>
      <c r="AA58" s="865"/>
      <c r="AB58" s="865"/>
      <c r="AC58" s="865"/>
      <c r="AD58" s="865"/>
      <c r="AE58" s="866"/>
      <c r="AF58" s="815"/>
      <c r="AG58" s="816"/>
      <c r="AH58" s="816"/>
      <c r="AI58" s="816"/>
      <c r="AJ58" s="817"/>
      <c r="AK58" s="868"/>
      <c r="AL58" s="865"/>
      <c r="AM58" s="865"/>
      <c r="AN58" s="865"/>
      <c r="AO58" s="865"/>
      <c r="AP58" s="865"/>
      <c r="AQ58" s="865"/>
      <c r="AR58" s="865"/>
      <c r="AS58" s="865"/>
      <c r="AT58" s="865"/>
      <c r="AU58" s="865"/>
      <c r="AV58" s="865"/>
      <c r="AW58" s="865"/>
      <c r="AX58" s="865"/>
      <c r="AY58" s="865"/>
      <c r="AZ58" s="867"/>
      <c r="BA58" s="867"/>
      <c r="BB58" s="867"/>
      <c r="BC58" s="867"/>
      <c r="BD58" s="867"/>
      <c r="BE58" s="861"/>
      <c r="BF58" s="861"/>
      <c r="BG58" s="861"/>
      <c r="BH58" s="861"/>
      <c r="BI58" s="862"/>
      <c r="BJ58" s="228"/>
      <c r="BK58" s="228"/>
      <c r="BL58" s="228"/>
      <c r="BM58" s="228"/>
      <c r="BN58" s="228"/>
      <c r="BO58" s="237"/>
      <c r="BP58" s="237"/>
      <c r="BQ58" s="234">
        <v>52</v>
      </c>
      <c r="BR58" s="235"/>
      <c r="BS58" s="802"/>
      <c r="BT58" s="803"/>
      <c r="BU58" s="803"/>
      <c r="BV58" s="803"/>
      <c r="BW58" s="803"/>
      <c r="BX58" s="803"/>
      <c r="BY58" s="803"/>
      <c r="BZ58" s="803"/>
      <c r="CA58" s="803"/>
      <c r="CB58" s="803"/>
      <c r="CC58" s="803"/>
      <c r="CD58" s="803"/>
      <c r="CE58" s="803"/>
      <c r="CF58" s="803"/>
      <c r="CG58" s="804"/>
      <c r="CH58" s="805"/>
      <c r="CI58" s="806"/>
      <c r="CJ58" s="806"/>
      <c r="CK58" s="806"/>
      <c r="CL58" s="807"/>
      <c r="CM58" s="805"/>
      <c r="CN58" s="806"/>
      <c r="CO58" s="806"/>
      <c r="CP58" s="806"/>
      <c r="CQ58" s="807"/>
      <c r="CR58" s="805"/>
      <c r="CS58" s="806"/>
      <c r="CT58" s="806"/>
      <c r="CU58" s="806"/>
      <c r="CV58" s="807"/>
      <c r="CW58" s="805"/>
      <c r="CX58" s="806"/>
      <c r="CY58" s="806"/>
      <c r="CZ58" s="806"/>
      <c r="DA58" s="807"/>
      <c r="DB58" s="805"/>
      <c r="DC58" s="806"/>
      <c r="DD58" s="806"/>
      <c r="DE58" s="806"/>
      <c r="DF58" s="807"/>
      <c r="DG58" s="805"/>
      <c r="DH58" s="806"/>
      <c r="DI58" s="806"/>
      <c r="DJ58" s="806"/>
      <c r="DK58" s="807"/>
      <c r="DL58" s="805"/>
      <c r="DM58" s="806"/>
      <c r="DN58" s="806"/>
      <c r="DO58" s="806"/>
      <c r="DP58" s="807"/>
      <c r="DQ58" s="805"/>
      <c r="DR58" s="806"/>
      <c r="DS58" s="806"/>
      <c r="DT58" s="806"/>
      <c r="DU58" s="807"/>
      <c r="DV58" s="802"/>
      <c r="DW58" s="803"/>
      <c r="DX58" s="803"/>
      <c r="DY58" s="803"/>
      <c r="DZ58" s="808"/>
      <c r="EA58" s="226"/>
    </row>
    <row r="59" spans="1:131" ht="26.25" customHeight="1" x14ac:dyDescent="0.2">
      <c r="A59" s="234">
        <v>32</v>
      </c>
      <c r="B59" s="809"/>
      <c r="C59" s="810"/>
      <c r="D59" s="810"/>
      <c r="E59" s="810"/>
      <c r="F59" s="810"/>
      <c r="G59" s="810"/>
      <c r="H59" s="810"/>
      <c r="I59" s="810"/>
      <c r="J59" s="810"/>
      <c r="K59" s="810"/>
      <c r="L59" s="810"/>
      <c r="M59" s="810"/>
      <c r="N59" s="810"/>
      <c r="O59" s="810"/>
      <c r="P59" s="811"/>
      <c r="Q59" s="864"/>
      <c r="R59" s="865"/>
      <c r="S59" s="865"/>
      <c r="T59" s="865"/>
      <c r="U59" s="865"/>
      <c r="V59" s="865"/>
      <c r="W59" s="865"/>
      <c r="X59" s="865"/>
      <c r="Y59" s="865"/>
      <c r="Z59" s="865"/>
      <c r="AA59" s="865"/>
      <c r="AB59" s="865"/>
      <c r="AC59" s="865"/>
      <c r="AD59" s="865"/>
      <c r="AE59" s="866"/>
      <c r="AF59" s="815"/>
      <c r="AG59" s="816"/>
      <c r="AH59" s="816"/>
      <c r="AI59" s="816"/>
      <c r="AJ59" s="817"/>
      <c r="AK59" s="868"/>
      <c r="AL59" s="865"/>
      <c r="AM59" s="865"/>
      <c r="AN59" s="865"/>
      <c r="AO59" s="865"/>
      <c r="AP59" s="865"/>
      <c r="AQ59" s="865"/>
      <c r="AR59" s="865"/>
      <c r="AS59" s="865"/>
      <c r="AT59" s="865"/>
      <c r="AU59" s="865"/>
      <c r="AV59" s="865"/>
      <c r="AW59" s="865"/>
      <c r="AX59" s="865"/>
      <c r="AY59" s="865"/>
      <c r="AZ59" s="867"/>
      <c r="BA59" s="867"/>
      <c r="BB59" s="867"/>
      <c r="BC59" s="867"/>
      <c r="BD59" s="867"/>
      <c r="BE59" s="861"/>
      <c r="BF59" s="861"/>
      <c r="BG59" s="861"/>
      <c r="BH59" s="861"/>
      <c r="BI59" s="862"/>
      <c r="BJ59" s="228"/>
      <c r="BK59" s="228"/>
      <c r="BL59" s="228"/>
      <c r="BM59" s="228"/>
      <c r="BN59" s="228"/>
      <c r="BO59" s="237"/>
      <c r="BP59" s="237"/>
      <c r="BQ59" s="234">
        <v>53</v>
      </c>
      <c r="BR59" s="235"/>
      <c r="BS59" s="802"/>
      <c r="BT59" s="803"/>
      <c r="BU59" s="803"/>
      <c r="BV59" s="803"/>
      <c r="BW59" s="803"/>
      <c r="BX59" s="803"/>
      <c r="BY59" s="803"/>
      <c r="BZ59" s="803"/>
      <c r="CA59" s="803"/>
      <c r="CB59" s="803"/>
      <c r="CC59" s="803"/>
      <c r="CD59" s="803"/>
      <c r="CE59" s="803"/>
      <c r="CF59" s="803"/>
      <c r="CG59" s="804"/>
      <c r="CH59" s="805"/>
      <c r="CI59" s="806"/>
      <c r="CJ59" s="806"/>
      <c r="CK59" s="806"/>
      <c r="CL59" s="807"/>
      <c r="CM59" s="805"/>
      <c r="CN59" s="806"/>
      <c r="CO59" s="806"/>
      <c r="CP59" s="806"/>
      <c r="CQ59" s="807"/>
      <c r="CR59" s="805"/>
      <c r="CS59" s="806"/>
      <c r="CT59" s="806"/>
      <c r="CU59" s="806"/>
      <c r="CV59" s="807"/>
      <c r="CW59" s="805"/>
      <c r="CX59" s="806"/>
      <c r="CY59" s="806"/>
      <c r="CZ59" s="806"/>
      <c r="DA59" s="807"/>
      <c r="DB59" s="805"/>
      <c r="DC59" s="806"/>
      <c r="DD59" s="806"/>
      <c r="DE59" s="806"/>
      <c r="DF59" s="807"/>
      <c r="DG59" s="805"/>
      <c r="DH59" s="806"/>
      <c r="DI59" s="806"/>
      <c r="DJ59" s="806"/>
      <c r="DK59" s="807"/>
      <c r="DL59" s="805"/>
      <c r="DM59" s="806"/>
      <c r="DN59" s="806"/>
      <c r="DO59" s="806"/>
      <c r="DP59" s="807"/>
      <c r="DQ59" s="805"/>
      <c r="DR59" s="806"/>
      <c r="DS59" s="806"/>
      <c r="DT59" s="806"/>
      <c r="DU59" s="807"/>
      <c r="DV59" s="802"/>
      <c r="DW59" s="803"/>
      <c r="DX59" s="803"/>
      <c r="DY59" s="803"/>
      <c r="DZ59" s="808"/>
      <c r="EA59" s="226"/>
    </row>
    <row r="60" spans="1:131" ht="26.25" customHeight="1" x14ac:dyDescent="0.2">
      <c r="A60" s="234">
        <v>33</v>
      </c>
      <c r="B60" s="809"/>
      <c r="C60" s="810"/>
      <c r="D60" s="810"/>
      <c r="E60" s="810"/>
      <c r="F60" s="810"/>
      <c r="G60" s="810"/>
      <c r="H60" s="810"/>
      <c r="I60" s="810"/>
      <c r="J60" s="810"/>
      <c r="K60" s="810"/>
      <c r="L60" s="810"/>
      <c r="M60" s="810"/>
      <c r="N60" s="810"/>
      <c r="O60" s="810"/>
      <c r="P60" s="811"/>
      <c r="Q60" s="864"/>
      <c r="R60" s="865"/>
      <c r="S60" s="865"/>
      <c r="T60" s="865"/>
      <c r="U60" s="865"/>
      <c r="V60" s="865"/>
      <c r="W60" s="865"/>
      <c r="X60" s="865"/>
      <c r="Y60" s="865"/>
      <c r="Z60" s="865"/>
      <c r="AA60" s="865"/>
      <c r="AB60" s="865"/>
      <c r="AC60" s="865"/>
      <c r="AD60" s="865"/>
      <c r="AE60" s="866"/>
      <c r="AF60" s="815"/>
      <c r="AG60" s="816"/>
      <c r="AH60" s="816"/>
      <c r="AI60" s="816"/>
      <c r="AJ60" s="817"/>
      <c r="AK60" s="868"/>
      <c r="AL60" s="865"/>
      <c r="AM60" s="865"/>
      <c r="AN60" s="865"/>
      <c r="AO60" s="865"/>
      <c r="AP60" s="865"/>
      <c r="AQ60" s="865"/>
      <c r="AR60" s="865"/>
      <c r="AS60" s="865"/>
      <c r="AT60" s="865"/>
      <c r="AU60" s="865"/>
      <c r="AV60" s="865"/>
      <c r="AW60" s="865"/>
      <c r="AX60" s="865"/>
      <c r="AY60" s="865"/>
      <c r="AZ60" s="867"/>
      <c r="BA60" s="867"/>
      <c r="BB60" s="867"/>
      <c r="BC60" s="867"/>
      <c r="BD60" s="867"/>
      <c r="BE60" s="861"/>
      <c r="BF60" s="861"/>
      <c r="BG60" s="861"/>
      <c r="BH60" s="861"/>
      <c r="BI60" s="862"/>
      <c r="BJ60" s="228"/>
      <c r="BK60" s="228"/>
      <c r="BL60" s="228"/>
      <c r="BM60" s="228"/>
      <c r="BN60" s="228"/>
      <c r="BO60" s="237"/>
      <c r="BP60" s="237"/>
      <c r="BQ60" s="234">
        <v>54</v>
      </c>
      <c r="BR60" s="235"/>
      <c r="BS60" s="802"/>
      <c r="BT60" s="803"/>
      <c r="BU60" s="803"/>
      <c r="BV60" s="803"/>
      <c r="BW60" s="803"/>
      <c r="BX60" s="803"/>
      <c r="BY60" s="803"/>
      <c r="BZ60" s="803"/>
      <c r="CA60" s="803"/>
      <c r="CB60" s="803"/>
      <c r="CC60" s="803"/>
      <c r="CD60" s="803"/>
      <c r="CE60" s="803"/>
      <c r="CF60" s="803"/>
      <c r="CG60" s="804"/>
      <c r="CH60" s="805"/>
      <c r="CI60" s="806"/>
      <c r="CJ60" s="806"/>
      <c r="CK60" s="806"/>
      <c r="CL60" s="807"/>
      <c r="CM60" s="805"/>
      <c r="CN60" s="806"/>
      <c r="CO60" s="806"/>
      <c r="CP60" s="806"/>
      <c r="CQ60" s="807"/>
      <c r="CR60" s="805"/>
      <c r="CS60" s="806"/>
      <c r="CT60" s="806"/>
      <c r="CU60" s="806"/>
      <c r="CV60" s="807"/>
      <c r="CW60" s="805"/>
      <c r="CX60" s="806"/>
      <c r="CY60" s="806"/>
      <c r="CZ60" s="806"/>
      <c r="DA60" s="807"/>
      <c r="DB60" s="805"/>
      <c r="DC60" s="806"/>
      <c r="DD60" s="806"/>
      <c r="DE60" s="806"/>
      <c r="DF60" s="807"/>
      <c r="DG60" s="805"/>
      <c r="DH60" s="806"/>
      <c r="DI60" s="806"/>
      <c r="DJ60" s="806"/>
      <c r="DK60" s="807"/>
      <c r="DL60" s="805"/>
      <c r="DM60" s="806"/>
      <c r="DN60" s="806"/>
      <c r="DO60" s="806"/>
      <c r="DP60" s="807"/>
      <c r="DQ60" s="805"/>
      <c r="DR60" s="806"/>
      <c r="DS60" s="806"/>
      <c r="DT60" s="806"/>
      <c r="DU60" s="807"/>
      <c r="DV60" s="802"/>
      <c r="DW60" s="803"/>
      <c r="DX60" s="803"/>
      <c r="DY60" s="803"/>
      <c r="DZ60" s="808"/>
      <c r="EA60" s="226"/>
    </row>
    <row r="61" spans="1:131" ht="26.25" customHeight="1" thickBot="1" x14ac:dyDescent="0.25">
      <c r="A61" s="234">
        <v>34</v>
      </c>
      <c r="B61" s="809"/>
      <c r="C61" s="810"/>
      <c r="D61" s="810"/>
      <c r="E61" s="810"/>
      <c r="F61" s="810"/>
      <c r="G61" s="810"/>
      <c r="H61" s="810"/>
      <c r="I61" s="810"/>
      <c r="J61" s="810"/>
      <c r="K61" s="810"/>
      <c r="L61" s="810"/>
      <c r="M61" s="810"/>
      <c r="N61" s="810"/>
      <c r="O61" s="810"/>
      <c r="P61" s="811"/>
      <c r="Q61" s="864"/>
      <c r="R61" s="865"/>
      <c r="S61" s="865"/>
      <c r="T61" s="865"/>
      <c r="U61" s="865"/>
      <c r="V61" s="865"/>
      <c r="W61" s="865"/>
      <c r="X61" s="865"/>
      <c r="Y61" s="865"/>
      <c r="Z61" s="865"/>
      <c r="AA61" s="865"/>
      <c r="AB61" s="865"/>
      <c r="AC61" s="865"/>
      <c r="AD61" s="865"/>
      <c r="AE61" s="866"/>
      <c r="AF61" s="815"/>
      <c r="AG61" s="816"/>
      <c r="AH61" s="816"/>
      <c r="AI61" s="816"/>
      <c r="AJ61" s="817"/>
      <c r="AK61" s="868"/>
      <c r="AL61" s="865"/>
      <c r="AM61" s="865"/>
      <c r="AN61" s="865"/>
      <c r="AO61" s="865"/>
      <c r="AP61" s="865"/>
      <c r="AQ61" s="865"/>
      <c r="AR61" s="865"/>
      <c r="AS61" s="865"/>
      <c r="AT61" s="865"/>
      <c r="AU61" s="865"/>
      <c r="AV61" s="865"/>
      <c r="AW61" s="865"/>
      <c r="AX61" s="865"/>
      <c r="AY61" s="865"/>
      <c r="AZ61" s="867"/>
      <c r="BA61" s="867"/>
      <c r="BB61" s="867"/>
      <c r="BC61" s="867"/>
      <c r="BD61" s="867"/>
      <c r="BE61" s="861"/>
      <c r="BF61" s="861"/>
      <c r="BG61" s="861"/>
      <c r="BH61" s="861"/>
      <c r="BI61" s="862"/>
      <c r="BJ61" s="228"/>
      <c r="BK61" s="228"/>
      <c r="BL61" s="228"/>
      <c r="BM61" s="228"/>
      <c r="BN61" s="228"/>
      <c r="BO61" s="237"/>
      <c r="BP61" s="237"/>
      <c r="BQ61" s="234">
        <v>55</v>
      </c>
      <c r="BR61" s="235"/>
      <c r="BS61" s="802"/>
      <c r="BT61" s="803"/>
      <c r="BU61" s="803"/>
      <c r="BV61" s="803"/>
      <c r="BW61" s="803"/>
      <c r="BX61" s="803"/>
      <c r="BY61" s="803"/>
      <c r="BZ61" s="803"/>
      <c r="CA61" s="803"/>
      <c r="CB61" s="803"/>
      <c r="CC61" s="803"/>
      <c r="CD61" s="803"/>
      <c r="CE61" s="803"/>
      <c r="CF61" s="803"/>
      <c r="CG61" s="804"/>
      <c r="CH61" s="805"/>
      <c r="CI61" s="806"/>
      <c r="CJ61" s="806"/>
      <c r="CK61" s="806"/>
      <c r="CL61" s="807"/>
      <c r="CM61" s="805"/>
      <c r="CN61" s="806"/>
      <c r="CO61" s="806"/>
      <c r="CP61" s="806"/>
      <c r="CQ61" s="807"/>
      <c r="CR61" s="805"/>
      <c r="CS61" s="806"/>
      <c r="CT61" s="806"/>
      <c r="CU61" s="806"/>
      <c r="CV61" s="807"/>
      <c r="CW61" s="805"/>
      <c r="CX61" s="806"/>
      <c r="CY61" s="806"/>
      <c r="CZ61" s="806"/>
      <c r="DA61" s="807"/>
      <c r="DB61" s="805"/>
      <c r="DC61" s="806"/>
      <c r="DD61" s="806"/>
      <c r="DE61" s="806"/>
      <c r="DF61" s="807"/>
      <c r="DG61" s="805"/>
      <c r="DH61" s="806"/>
      <c r="DI61" s="806"/>
      <c r="DJ61" s="806"/>
      <c r="DK61" s="807"/>
      <c r="DL61" s="805"/>
      <c r="DM61" s="806"/>
      <c r="DN61" s="806"/>
      <c r="DO61" s="806"/>
      <c r="DP61" s="807"/>
      <c r="DQ61" s="805"/>
      <c r="DR61" s="806"/>
      <c r="DS61" s="806"/>
      <c r="DT61" s="806"/>
      <c r="DU61" s="807"/>
      <c r="DV61" s="802"/>
      <c r="DW61" s="803"/>
      <c r="DX61" s="803"/>
      <c r="DY61" s="803"/>
      <c r="DZ61" s="808"/>
      <c r="EA61" s="226"/>
    </row>
    <row r="62" spans="1:131" ht="26.25" customHeight="1" x14ac:dyDescent="0.2">
      <c r="A62" s="234">
        <v>35</v>
      </c>
      <c r="B62" s="809"/>
      <c r="C62" s="810"/>
      <c r="D62" s="810"/>
      <c r="E62" s="810"/>
      <c r="F62" s="810"/>
      <c r="G62" s="810"/>
      <c r="H62" s="810"/>
      <c r="I62" s="810"/>
      <c r="J62" s="810"/>
      <c r="K62" s="810"/>
      <c r="L62" s="810"/>
      <c r="M62" s="810"/>
      <c r="N62" s="810"/>
      <c r="O62" s="810"/>
      <c r="P62" s="811"/>
      <c r="Q62" s="864"/>
      <c r="R62" s="865"/>
      <c r="S62" s="865"/>
      <c r="T62" s="865"/>
      <c r="U62" s="865"/>
      <c r="V62" s="865"/>
      <c r="W62" s="865"/>
      <c r="X62" s="865"/>
      <c r="Y62" s="865"/>
      <c r="Z62" s="865"/>
      <c r="AA62" s="865"/>
      <c r="AB62" s="865"/>
      <c r="AC62" s="865"/>
      <c r="AD62" s="865"/>
      <c r="AE62" s="866"/>
      <c r="AF62" s="815"/>
      <c r="AG62" s="816"/>
      <c r="AH62" s="816"/>
      <c r="AI62" s="816"/>
      <c r="AJ62" s="817"/>
      <c r="AK62" s="868"/>
      <c r="AL62" s="865"/>
      <c r="AM62" s="865"/>
      <c r="AN62" s="865"/>
      <c r="AO62" s="865"/>
      <c r="AP62" s="865"/>
      <c r="AQ62" s="865"/>
      <c r="AR62" s="865"/>
      <c r="AS62" s="865"/>
      <c r="AT62" s="865"/>
      <c r="AU62" s="865"/>
      <c r="AV62" s="865"/>
      <c r="AW62" s="865"/>
      <c r="AX62" s="865"/>
      <c r="AY62" s="865"/>
      <c r="AZ62" s="867"/>
      <c r="BA62" s="867"/>
      <c r="BB62" s="867"/>
      <c r="BC62" s="867"/>
      <c r="BD62" s="867"/>
      <c r="BE62" s="861"/>
      <c r="BF62" s="861"/>
      <c r="BG62" s="861"/>
      <c r="BH62" s="861"/>
      <c r="BI62" s="862"/>
      <c r="BJ62" s="876" t="s">
        <v>421</v>
      </c>
      <c r="BK62" s="835"/>
      <c r="BL62" s="835"/>
      <c r="BM62" s="835"/>
      <c r="BN62" s="836"/>
      <c r="BO62" s="237"/>
      <c r="BP62" s="237"/>
      <c r="BQ62" s="234">
        <v>56</v>
      </c>
      <c r="BR62" s="235"/>
      <c r="BS62" s="802"/>
      <c r="BT62" s="803"/>
      <c r="BU62" s="803"/>
      <c r="BV62" s="803"/>
      <c r="BW62" s="803"/>
      <c r="BX62" s="803"/>
      <c r="BY62" s="803"/>
      <c r="BZ62" s="803"/>
      <c r="CA62" s="803"/>
      <c r="CB62" s="803"/>
      <c r="CC62" s="803"/>
      <c r="CD62" s="803"/>
      <c r="CE62" s="803"/>
      <c r="CF62" s="803"/>
      <c r="CG62" s="804"/>
      <c r="CH62" s="805"/>
      <c r="CI62" s="806"/>
      <c r="CJ62" s="806"/>
      <c r="CK62" s="806"/>
      <c r="CL62" s="807"/>
      <c r="CM62" s="805"/>
      <c r="CN62" s="806"/>
      <c r="CO62" s="806"/>
      <c r="CP62" s="806"/>
      <c r="CQ62" s="807"/>
      <c r="CR62" s="805"/>
      <c r="CS62" s="806"/>
      <c r="CT62" s="806"/>
      <c r="CU62" s="806"/>
      <c r="CV62" s="807"/>
      <c r="CW62" s="805"/>
      <c r="CX62" s="806"/>
      <c r="CY62" s="806"/>
      <c r="CZ62" s="806"/>
      <c r="DA62" s="807"/>
      <c r="DB62" s="805"/>
      <c r="DC62" s="806"/>
      <c r="DD62" s="806"/>
      <c r="DE62" s="806"/>
      <c r="DF62" s="807"/>
      <c r="DG62" s="805"/>
      <c r="DH62" s="806"/>
      <c r="DI62" s="806"/>
      <c r="DJ62" s="806"/>
      <c r="DK62" s="807"/>
      <c r="DL62" s="805"/>
      <c r="DM62" s="806"/>
      <c r="DN62" s="806"/>
      <c r="DO62" s="806"/>
      <c r="DP62" s="807"/>
      <c r="DQ62" s="805"/>
      <c r="DR62" s="806"/>
      <c r="DS62" s="806"/>
      <c r="DT62" s="806"/>
      <c r="DU62" s="807"/>
      <c r="DV62" s="802"/>
      <c r="DW62" s="803"/>
      <c r="DX62" s="803"/>
      <c r="DY62" s="803"/>
      <c r="DZ62" s="808"/>
      <c r="EA62" s="226"/>
    </row>
    <row r="63" spans="1:131" ht="26.25" customHeight="1" thickBot="1" x14ac:dyDescent="0.25">
      <c r="A63" s="236" t="s">
        <v>392</v>
      </c>
      <c r="B63" s="818" t="s">
        <v>422</v>
      </c>
      <c r="C63" s="819"/>
      <c r="D63" s="819"/>
      <c r="E63" s="819"/>
      <c r="F63" s="819"/>
      <c r="G63" s="819"/>
      <c r="H63" s="819"/>
      <c r="I63" s="819"/>
      <c r="J63" s="819"/>
      <c r="K63" s="819"/>
      <c r="L63" s="819"/>
      <c r="M63" s="819"/>
      <c r="N63" s="819"/>
      <c r="O63" s="819"/>
      <c r="P63" s="820"/>
      <c r="Q63" s="869"/>
      <c r="R63" s="870"/>
      <c r="S63" s="870"/>
      <c r="T63" s="870"/>
      <c r="U63" s="870"/>
      <c r="V63" s="870"/>
      <c r="W63" s="870"/>
      <c r="X63" s="870"/>
      <c r="Y63" s="870"/>
      <c r="Z63" s="870"/>
      <c r="AA63" s="870"/>
      <c r="AB63" s="870"/>
      <c r="AC63" s="870"/>
      <c r="AD63" s="870"/>
      <c r="AE63" s="871"/>
      <c r="AF63" s="872">
        <v>640</v>
      </c>
      <c r="AG63" s="873"/>
      <c r="AH63" s="873"/>
      <c r="AI63" s="873"/>
      <c r="AJ63" s="874"/>
      <c r="AK63" s="875"/>
      <c r="AL63" s="870"/>
      <c r="AM63" s="870"/>
      <c r="AN63" s="870"/>
      <c r="AO63" s="870"/>
      <c r="AP63" s="873">
        <v>5894</v>
      </c>
      <c r="AQ63" s="873"/>
      <c r="AR63" s="873"/>
      <c r="AS63" s="873"/>
      <c r="AT63" s="873"/>
      <c r="AU63" s="873">
        <v>5399</v>
      </c>
      <c r="AV63" s="873"/>
      <c r="AW63" s="873"/>
      <c r="AX63" s="873"/>
      <c r="AY63" s="873"/>
      <c r="AZ63" s="877"/>
      <c r="BA63" s="877"/>
      <c r="BB63" s="877"/>
      <c r="BC63" s="877"/>
      <c r="BD63" s="877"/>
      <c r="BE63" s="878"/>
      <c r="BF63" s="878"/>
      <c r="BG63" s="878"/>
      <c r="BH63" s="878"/>
      <c r="BI63" s="879"/>
      <c r="BJ63" s="880" t="s">
        <v>394</v>
      </c>
      <c r="BK63" s="881"/>
      <c r="BL63" s="881"/>
      <c r="BM63" s="881"/>
      <c r="BN63" s="882"/>
      <c r="BO63" s="237"/>
      <c r="BP63" s="237"/>
      <c r="BQ63" s="234">
        <v>57</v>
      </c>
      <c r="BR63" s="235"/>
      <c r="BS63" s="802"/>
      <c r="BT63" s="803"/>
      <c r="BU63" s="803"/>
      <c r="BV63" s="803"/>
      <c r="BW63" s="803"/>
      <c r="BX63" s="803"/>
      <c r="BY63" s="803"/>
      <c r="BZ63" s="803"/>
      <c r="CA63" s="803"/>
      <c r="CB63" s="803"/>
      <c r="CC63" s="803"/>
      <c r="CD63" s="803"/>
      <c r="CE63" s="803"/>
      <c r="CF63" s="803"/>
      <c r="CG63" s="804"/>
      <c r="CH63" s="805"/>
      <c r="CI63" s="806"/>
      <c r="CJ63" s="806"/>
      <c r="CK63" s="806"/>
      <c r="CL63" s="807"/>
      <c r="CM63" s="805"/>
      <c r="CN63" s="806"/>
      <c r="CO63" s="806"/>
      <c r="CP63" s="806"/>
      <c r="CQ63" s="807"/>
      <c r="CR63" s="805"/>
      <c r="CS63" s="806"/>
      <c r="CT63" s="806"/>
      <c r="CU63" s="806"/>
      <c r="CV63" s="807"/>
      <c r="CW63" s="805"/>
      <c r="CX63" s="806"/>
      <c r="CY63" s="806"/>
      <c r="CZ63" s="806"/>
      <c r="DA63" s="807"/>
      <c r="DB63" s="805"/>
      <c r="DC63" s="806"/>
      <c r="DD63" s="806"/>
      <c r="DE63" s="806"/>
      <c r="DF63" s="807"/>
      <c r="DG63" s="805"/>
      <c r="DH63" s="806"/>
      <c r="DI63" s="806"/>
      <c r="DJ63" s="806"/>
      <c r="DK63" s="807"/>
      <c r="DL63" s="805"/>
      <c r="DM63" s="806"/>
      <c r="DN63" s="806"/>
      <c r="DO63" s="806"/>
      <c r="DP63" s="807"/>
      <c r="DQ63" s="805"/>
      <c r="DR63" s="806"/>
      <c r="DS63" s="806"/>
      <c r="DT63" s="806"/>
      <c r="DU63" s="807"/>
      <c r="DV63" s="802"/>
      <c r="DW63" s="803"/>
      <c r="DX63" s="803"/>
      <c r="DY63" s="803"/>
      <c r="DZ63" s="808"/>
      <c r="EA63" s="226"/>
    </row>
    <row r="64" spans="1:131" ht="26.25" customHeight="1" x14ac:dyDescent="0.2">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02"/>
      <c r="BT64" s="803"/>
      <c r="BU64" s="803"/>
      <c r="BV64" s="803"/>
      <c r="BW64" s="803"/>
      <c r="BX64" s="803"/>
      <c r="BY64" s="803"/>
      <c r="BZ64" s="803"/>
      <c r="CA64" s="803"/>
      <c r="CB64" s="803"/>
      <c r="CC64" s="803"/>
      <c r="CD64" s="803"/>
      <c r="CE64" s="803"/>
      <c r="CF64" s="803"/>
      <c r="CG64" s="804"/>
      <c r="CH64" s="805"/>
      <c r="CI64" s="806"/>
      <c r="CJ64" s="806"/>
      <c r="CK64" s="806"/>
      <c r="CL64" s="807"/>
      <c r="CM64" s="805"/>
      <c r="CN64" s="806"/>
      <c r="CO64" s="806"/>
      <c r="CP64" s="806"/>
      <c r="CQ64" s="807"/>
      <c r="CR64" s="805"/>
      <c r="CS64" s="806"/>
      <c r="CT64" s="806"/>
      <c r="CU64" s="806"/>
      <c r="CV64" s="807"/>
      <c r="CW64" s="805"/>
      <c r="CX64" s="806"/>
      <c r="CY64" s="806"/>
      <c r="CZ64" s="806"/>
      <c r="DA64" s="807"/>
      <c r="DB64" s="805"/>
      <c r="DC64" s="806"/>
      <c r="DD64" s="806"/>
      <c r="DE64" s="806"/>
      <c r="DF64" s="807"/>
      <c r="DG64" s="805"/>
      <c r="DH64" s="806"/>
      <c r="DI64" s="806"/>
      <c r="DJ64" s="806"/>
      <c r="DK64" s="807"/>
      <c r="DL64" s="805"/>
      <c r="DM64" s="806"/>
      <c r="DN64" s="806"/>
      <c r="DO64" s="806"/>
      <c r="DP64" s="807"/>
      <c r="DQ64" s="805"/>
      <c r="DR64" s="806"/>
      <c r="DS64" s="806"/>
      <c r="DT64" s="806"/>
      <c r="DU64" s="807"/>
      <c r="DV64" s="802"/>
      <c r="DW64" s="803"/>
      <c r="DX64" s="803"/>
      <c r="DY64" s="803"/>
      <c r="DZ64" s="808"/>
      <c r="EA64" s="226"/>
    </row>
    <row r="65" spans="1:131" ht="26.25" customHeight="1" thickBot="1" x14ac:dyDescent="0.25">
      <c r="A65" s="228" t="s">
        <v>423</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02"/>
      <c r="BT65" s="803"/>
      <c r="BU65" s="803"/>
      <c r="BV65" s="803"/>
      <c r="BW65" s="803"/>
      <c r="BX65" s="803"/>
      <c r="BY65" s="803"/>
      <c r="BZ65" s="803"/>
      <c r="CA65" s="803"/>
      <c r="CB65" s="803"/>
      <c r="CC65" s="803"/>
      <c r="CD65" s="803"/>
      <c r="CE65" s="803"/>
      <c r="CF65" s="803"/>
      <c r="CG65" s="804"/>
      <c r="CH65" s="805"/>
      <c r="CI65" s="806"/>
      <c r="CJ65" s="806"/>
      <c r="CK65" s="806"/>
      <c r="CL65" s="807"/>
      <c r="CM65" s="805"/>
      <c r="CN65" s="806"/>
      <c r="CO65" s="806"/>
      <c r="CP65" s="806"/>
      <c r="CQ65" s="807"/>
      <c r="CR65" s="805"/>
      <c r="CS65" s="806"/>
      <c r="CT65" s="806"/>
      <c r="CU65" s="806"/>
      <c r="CV65" s="807"/>
      <c r="CW65" s="805"/>
      <c r="CX65" s="806"/>
      <c r="CY65" s="806"/>
      <c r="CZ65" s="806"/>
      <c r="DA65" s="807"/>
      <c r="DB65" s="805"/>
      <c r="DC65" s="806"/>
      <c r="DD65" s="806"/>
      <c r="DE65" s="806"/>
      <c r="DF65" s="807"/>
      <c r="DG65" s="805"/>
      <c r="DH65" s="806"/>
      <c r="DI65" s="806"/>
      <c r="DJ65" s="806"/>
      <c r="DK65" s="807"/>
      <c r="DL65" s="805"/>
      <c r="DM65" s="806"/>
      <c r="DN65" s="806"/>
      <c r="DO65" s="806"/>
      <c r="DP65" s="807"/>
      <c r="DQ65" s="805"/>
      <c r="DR65" s="806"/>
      <c r="DS65" s="806"/>
      <c r="DT65" s="806"/>
      <c r="DU65" s="807"/>
      <c r="DV65" s="802"/>
      <c r="DW65" s="803"/>
      <c r="DX65" s="803"/>
      <c r="DY65" s="803"/>
      <c r="DZ65" s="808"/>
      <c r="EA65" s="226"/>
    </row>
    <row r="66" spans="1:131" ht="26.25" customHeight="1" x14ac:dyDescent="0.2">
      <c r="A66" s="756" t="s">
        <v>424</v>
      </c>
      <c r="B66" s="757"/>
      <c r="C66" s="757"/>
      <c r="D66" s="757"/>
      <c r="E66" s="757"/>
      <c r="F66" s="757"/>
      <c r="G66" s="757"/>
      <c r="H66" s="757"/>
      <c r="I66" s="757"/>
      <c r="J66" s="757"/>
      <c r="K66" s="757"/>
      <c r="L66" s="757"/>
      <c r="M66" s="757"/>
      <c r="N66" s="757"/>
      <c r="O66" s="757"/>
      <c r="P66" s="758"/>
      <c r="Q66" s="762" t="s">
        <v>425</v>
      </c>
      <c r="R66" s="763"/>
      <c r="S66" s="763"/>
      <c r="T66" s="763"/>
      <c r="U66" s="764"/>
      <c r="V66" s="762" t="s">
        <v>398</v>
      </c>
      <c r="W66" s="763"/>
      <c r="X66" s="763"/>
      <c r="Y66" s="763"/>
      <c r="Z66" s="764"/>
      <c r="AA66" s="762" t="s">
        <v>426</v>
      </c>
      <c r="AB66" s="763"/>
      <c r="AC66" s="763"/>
      <c r="AD66" s="763"/>
      <c r="AE66" s="764"/>
      <c r="AF66" s="883" t="s">
        <v>427</v>
      </c>
      <c r="AG66" s="844"/>
      <c r="AH66" s="844"/>
      <c r="AI66" s="844"/>
      <c r="AJ66" s="884"/>
      <c r="AK66" s="762" t="s">
        <v>428</v>
      </c>
      <c r="AL66" s="757"/>
      <c r="AM66" s="757"/>
      <c r="AN66" s="757"/>
      <c r="AO66" s="758"/>
      <c r="AP66" s="762" t="s">
        <v>429</v>
      </c>
      <c r="AQ66" s="763"/>
      <c r="AR66" s="763"/>
      <c r="AS66" s="763"/>
      <c r="AT66" s="764"/>
      <c r="AU66" s="762" t="s">
        <v>430</v>
      </c>
      <c r="AV66" s="763"/>
      <c r="AW66" s="763"/>
      <c r="AX66" s="763"/>
      <c r="AY66" s="764"/>
      <c r="AZ66" s="762" t="s">
        <v>378</v>
      </c>
      <c r="BA66" s="763"/>
      <c r="BB66" s="763"/>
      <c r="BC66" s="763"/>
      <c r="BD66" s="769"/>
      <c r="BE66" s="237"/>
      <c r="BF66" s="237"/>
      <c r="BG66" s="237"/>
      <c r="BH66" s="237"/>
      <c r="BI66" s="237"/>
      <c r="BJ66" s="237"/>
      <c r="BK66" s="237"/>
      <c r="BL66" s="237"/>
      <c r="BM66" s="237"/>
      <c r="BN66" s="237"/>
      <c r="BO66" s="237"/>
      <c r="BP66" s="237"/>
      <c r="BQ66" s="234">
        <v>60</v>
      </c>
      <c r="BR66" s="239"/>
      <c r="BS66" s="888"/>
      <c r="BT66" s="889"/>
      <c r="BU66" s="889"/>
      <c r="BV66" s="889"/>
      <c r="BW66" s="889"/>
      <c r="BX66" s="889"/>
      <c r="BY66" s="889"/>
      <c r="BZ66" s="889"/>
      <c r="CA66" s="889"/>
      <c r="CB66" s="889"/>
      <c r="CC66" s="889"/>
      <c r="CD66" s="889"/>
      <c r="CE66" s="889"/>
      <c r="CF66" s="889"/>
      <c r="CG66" s="894"/>
      <c r="CH66" s="891"/>
      <c r="CI66" s="892"/>
      <c r="CJ66" s="892"/>
      <c r="CK66" s="892"/>
      <c r="CL66" s="893"/>
      <c r="CM66" s="891"/>
      <c r="CN66" s="892"/>
      <c r="CO66" s="892"/>
      <c r="CP66" s="892"/>
      <c r="CQ66" s="893"/>
      <c r="CR66" s="891"/>
      <c r="CS66" s="892"/>
      <c r="CT66" s="892"/>
      <c r="CU66" s="892"/>
      <c r="CV66" s="893"/>
      <c r="CW66" s="891"/>
      <c r="CX66" s="892"/>
      <c r="CY66" s="892"/>
      <c r="CZ66" s="892"/>
      <c r="DA66" s="893"/>
      <c r="DB66" s="891"/>
      <c r="DC66" s="892"/>
      <c r="DD66" s="892"/>
      <c r="DE66" s="892"/>
      <c r="DF66" s="893"/>
      <c r="DG66" s="891"/>
      <c r="DH66" s="892"/>
      <c r="DI66" s="892"/>
      <c r="DJ66" s="892"/>
      <c r="DK66" s="893"/>
      <c r="DL66" s="891"/>
      <c r="DM66" s="892"/>
      <c r="DN66" s="892"/>
      <c r="DO66" s="892"/>
      <c r="DP66" s="893"/>
      <c r="DQ66" s="891"/>
      <c r="DR66" s="892"/>
      <c r="DS66" s="892"/>
      <c r="DT66" s="892"/>
      <c r="DU66" s="893"/>
      <c r="DV66" s="888"/>
      <c r="DW66" s="889"/>
      <c r="DX66" s="889"/>
      <c r="DY66" s="889"/>
      <c r="DZ66" s="890"/>
      <c r="EA66" s="226"/>
    </row>
    <row r="67" spans="1:131" ht="26.25" customHeight="1" thickBot="1" x14ac:dyDescent="0.25">
      <c r="A67" s="759"/>
      <c r="B67" s="760"/>
      <c r="C67" s="760"/>
      <c r="D67" s="760"/>
      <c r="E67" s="760"/>
      <c r="F67" s="760"/>
      <c r="G67" s="760"/>
      <c r="H67" s="760"/>
      <c r="I67" s="760"/>
      <c r="J67" s="760"/>
      <c r="K67" s="760"/>
      <c r="L67" s="760"/>
      <c r="M67" s="760"/>
      <c r="N67" s="760"/>
      <c r="O67" s="760"/>
      <c r="P67" s="761"/>
      <c r="Q67" s="765"/>
      <c r="R67" s="766"/>
      <c r="S67" s="766"/>
      <c r="T67" s="766"/>
      <c r="U67" s="767"/>
      <c r="V67" s="765"/>
      <c r="W67" s="766"/>
      <c r="X67" s="766"/>
      <c r="Y67" s="766"/>
      <c r="Z67" s="767"/>
      <c r="AA67" s="765"/>
      <c r="AB67" s="766"/>
      <c r="AC67" s="766"/>
      <c r="AD67" s="766"/>
      <c r="AE67" s="767"/>
      <c r="AF67" s="885"/>
      <c r="AG67" s="847"/>
      <c r="AH67" s="847"/>
      <c r="AI67" s="847"/>
      <c r="AJ67" s="886"/>
      <c r="AK67" s="887"/>
      <c r="AL67" s="760"/>
      <c r="AM67" s="760"/>
      <c r="AN67" s="760"/>
      <c r="AO67" s="761"/>
      <c r="AP67" s="765"/>
      <c r="AQ67" s="766"/>
      <c r="AR67" s="766"/>
      <c r="AS67" s="766"/>
      <c r="AT67" s="767"/>
      <c r="AU67" s="765"/>
      <c r="AV67" s="766"/>
      <c r="AW67" s="766"/>
      <c r="AX67" s="766"/>
      <c r="AY67" s="767"/>
      <c r="AZ67" s="765"/>
      <c r="BA67" s="766"/>
      <c r="BB67" s="766"/>
      <c r="BC67" s="766"/>
      <c r="BD67" s="771"/>
      <c r="BE67" s="237"/>
      <c r="BF67" s="237"/>
      <c r="BG67" s="237"/>
      <c r="BH67" s="237"/>
      <c r="BI67" s="237"/>
      <c r="BJ67" s="237"/>
      <c r="BK67" s="237"/>
      <c r="BL67" s="237"/>
      <c r="BM67" s="237"/>
      <c r="BN67" s="237"/>
      <c r="BO67" s="237"/>
      <c r="BP67" s="237"/>
      <c r="BQ67" s="234">
        <v>61</v>
      </c>
      <c r="BR67" s="239"/>
      <c r="BS67" s="888"/>
      <c r="BT67" s="889"/>
      <c r="BU67" s="889"/>
      <c r="BV67" s="889"/>
      <c r="BW67" s="889"/>
      <c r="BX67" s="889"/>
      <c r="BY67" s="889"/>
      <c r="BZ67" s="889"/>
      <c r="CA67" s="889"/>
      <c r="CB67" s="889"/>
      <c r="CC67" s="889"/>
      <c r="CD67" s="889"/>
      <c r="CE67" s="889"/>
      <c r="CF67" s="889"/>
      <c r="CG67" s="894"/>
      <c r="CH67" s="891"/>
      <c r="CI67" s="892"/>
      <c r="CJ67" s="892"/>
      <c r="CK67" s="892"/>
      <c r="CL67" s="893"/>
      <c r="CM67" s="891"/>
      <c r="CN67" s="892"/>
      <c r="CO67" s="892"/>
      <c r="CP67" s="892"/>
      <c r="CQ67" s="893"/>
      <c r="CR67" s="891"/>
      <c r="CS67" s="892"/>
      <c r="CT67" s="892"/>
      <c r="CU67" s="892"/>
      <c r="CV67" s="893"/>
      <c r="CW67" s="891"/>
      <c r="CX67" s="892"/>
      <c r="CY67" s="892"/>
      <c r="CZ67" s="892"/>
      <c r="DA67" s="893"/>
      <c r="DB67" s="891"/>
      <c r="DC67" s="892"/>
      <c r="DD67" s="892"/>
      <c r="DE67" s="892"/>
      <c r="DF67" s="893"/>
      <c r="DG67" s="891"/>
      <c r="DH67" s="892"/>
      <c r="DI67" s="892"/>
      <c r="DJ67" s="892"/>
      <c r="DK67" s="893"/>
      <c r="DL67" s="891"/>
      <c r="DM67" s="892"/>
      <c r="DN67" s="892"/>
      <c r="DO67" s="892"/>
      <c r="DP67" s="893"/>
      <c r="DQ67" s="891"/>
      <c r="DR67" s="892"/>
      <c r="DS67" s="892"/>
      <c r="DT67" s="892"/>
      <c r="DU67" s="893"/>
      <c r="DV67" s="888"/>
      <c r="DW67" s="889"/>
      <c r="DX67" s="889"/>
      <c r="DY67" s="889"/>
      <c r="DZ67" s="890"/>
      <c r="EA67" s="226"/>
    </row>
    <row r="68" spans="1:131" ht="26.25" customHeight="1" thickTop="1" x14ac:dyDescent="0.2">
      <c r="A68" s="232">
        <v>1</v>
      </c>
      <c r="B68" s="898" t="s">
        <v>591</v>
      </c>
      <c r="C68" s="899"/>
      <c r="D68" s="899"/>
      <c r="E68" s="899"/>
      <c r="F68" s="899"/>
      <c r="G68" s="899"/>
      <c r="H68" s="899"/>
      <c r="I68" s="899"/>
      <c r="J68" s="899"/>
      <c r="K68" s="899"/>
      <c r="L68" s="899"/>
      <c r="M68" s="899"/>
      <c r="N68" s="899"/>
      <c r="O68" s="899"/>
      <c r="P68" s="900"/>
      <c r="Q68" s="901">
        <v>89</v>
      </c>
      <c r="R68" s="895"/>
      <c r="S68" s="895"/>
      <c r="T68" s="895"/>
      <c r="U68" s="895"/>
      <c r="V68" s="895">
        <v>83</v>
      </c>
      <c r="W68" s="895"/>
      <c r="X68" s="895"/>
      <c r="Y68" s="895"/>
      <c r="Z68" s="895"/>
      <c r="AA68" s="895">
        <v>6</v>
      </c>
      <c r="AB68" s="895"/>
      <c r="AC68" s="895"/>
      <c r="AD68" s="895"/>
      <c r="AE68" s="895"/>
      <c r="AF68" s="895">
        <v>6</v>
      </c>
      <c r="AG68" s="895"/>
      <c r="AH68" s="895"/>
      <c r="AI68" s="895"/>
      <c r="AJ68" s="895"/>
      <c r="AK68" s="895">
        <v>3</v>
      </c>
      <c r="AL68" s="895"/>
      <c r="AM68" s="895"/>
      <c r="AN68" s="895"/>
      <c r="AO68" s="895"/>
      <c r="AP68" s="895" t="s">
        <v>598</v>
      </c>
      <c r="AQ68" s="895"/>
      <c r="AR68" s="895"/>
      <c r="AS68" s="895"/>
      <c r="AT68" s="895"/>
      <c r="AU68" s="895" t="s">
        <v>598</v>
      </c>
      <c r="AV68" s="895"/>
      <c r="AW68" s="895"/>
      <c r="AX68" s="895"/>
      <c r="AY68" s="895"/>
      <c r="AZ68" s="896"/>
      <c r="BA68" s="896"/>
      <c r="BB68" s="896"/>
      <c r="BC68" s="896"/>
      <c r="BD68" s="897"/>
      <c r="BE68" s="237"/>
      <c r="BF68" s="237"/>
      <c r="BG68" s="237"/>
      <c r="BH68" s="237"/>
      <c r="BI68" s="237"/>
      <c r="BJ68" s="237"/>
      <c r="BK68" s="237"/>
      <c r="BL68" s="237"/>
      <c r="BM68" s="237"/>
      <c r="BN68" s="237"/>
      <c r="BO68" s="237"/>
      <c r="BP68" s="237"/>
      <c r="BQ68" s="234">
        <v>62</v>
      </c>
      <c r="BR68" s="239"/>
      <c r="BS68" s="888"/>
      <c r="BT68" s="889"/>
      <c r="BU68" s="889"/>
      <c r="BV68" s="889"/>
      <c r="BW68" s="889"/>
      <c r="BX68" s="889"/>
      <c r="BY68" s="889"/>
      <c r="BZ68" s="889"/>
      <c r="CA68" s="889"/>
      <c r="CB68" s="889"/>
      <c r="CC68" s="889"/>
      <c r="CD68" s="889"/>
      <c r="CE68" s="889"/>
      <c r="CF68" s="889"/>
      <c r="CG68" s="894"/>
      <c r="CH68" s="891"/>
      <c r="CI68" s="892"/>
      <c r="CJ68" s="892"/>
      <c r="CK68" s="892"/>
      <c r="CL68" s="893"/>
      <c r="CM68" s="891"/>
      <c r="CN68" s="892"/>
      <c r="CO68" s="892"/>
      <c r="CP68" s="892"/>
      <c r="CQ68" s="893"/>
      <c r="CR68" s="891"/>
      <c r="CS68" s="892"/>
      <c r="CT68" s="892"/>
      <c r="CU68" s="892"/>
      <c r="CV68" s="893"/>
      <c r="CW68" s="891"/>
      <c r="CX68" s="892"/>
      <c r="CY68" s="892"/>
      <c r="CZ68" s="892"/>
      <c r="DA68" s="893"/>
      <c r="DB68" s="891"/>
      <c r="DC68" s="892"/>
      <c r="DD68" s="892"/>
      <c r="DE68" s="892"/>
      <c r="DF68" s="893"/>
      <c r="DG68" s="891"/>
      <c r="DH68" s="892"/>
      <c r="DI68" s="892"/>
      <c r="DJ68" s="892"/>
      <c r="DK68" s="893"/>
      <c r="DL68" s="891"/>
      <c r="DM68" s="892"/>
      <c r="DN68" s="892"/>
      <c r="DO68" s="892"/>
      <c r="DP68" s="893"/>
      <c r="DQ68" s="891"/>
      <c r="DR68" s="892"/>
      <c r="DS68" s="892"/>
      <c r="DT68" s="892"/>
      <c r="DU68" s="893"/>
      <c r="DV68" s="888"/>
      <c r="DW68" s="889"/>
      <c r="DX68" s="889"/>
      <c r="DY68" s="889"/>
      <c r="DZ68" s="890"/>
      <c r="EA68" s="226"/>
    </row>
    <row r="69" spans="1:131" ht="26.25" customHeight="1" x14ac:dyDescent="0.2">
      <c r="A69" s="234">
        <v>2</v>
      </c>
      <c r="B69" s="902" t="s">
        <v>592</v>
      </c>
      <c r="C69" s="903"/>
      <c r="D69" s="903"/>
      <c r="E69" s="903"/>
      <c r="F69" s="903"/>
      <c r="G69" s="903"/>
      <c r="H69" s="903"/>
      <c r="I69" s="903"/>
      <c r="J69" s="903"/>
      <c r="K69" s="903"/>
      <c r="L69" s="903"/>
      <c r="M69" s="903"/>
      <c r="N69" s="903"/>
      <c r="O69" s="903"/>
      <c r="P69" s="904"/>
      <c r="Q69" s="905">
        <v>252958</v>
      </c>
      <c r="R69" s="859"/>
      <c r="S69" s="859"/>
      <c r="T69" s="859"/>
      <c r="U69" s="859"/>
      <c r="V69" s="859">
        <v>245877</v>
      </c>
      <c r="W69" s="859"/>
      <c r="X69" s="859"/>
      <c r="Y69" s="859"/>
      <c r="Z69" s="859"/>
      <c r="AA69" s="859">
        <v>7081</v>
      </c>
      <c r="AB69" s="859"/>
      <c r="AC69" s="859"/>
      <c r="AD69" s="859"/>
      <c r="AE69" s="859"/>
      <c r="AF69" s="859">
        <v>7081</v>
      </c>
      <c r="AG69" s="859"/>
      <c r="AH69" s="859"/>
      <c r="AI69" s="859"/>
      <c r="AJ69" s="859"/>
      <c r="AK69" s="859">
        <v>2765</v>
      </c>
      <c r="AL69" s="859"/>
      <c r="AM69" s="859"/>
      <c r="AN69" s="859"/>
      <c r="AO69" s="859"/>
      <c r="AP69" s="859" t="s">
        <v>598</v>
      </c>
      <c r="AQ69" s="859"/>
      <c r="AR69" s="859"/>
      <c r="AS69" s="859"/>
      <c r="AT69" s="859"/>
      <c r="AU69" s="859" t="s">
        <v>598</v>
      </c>
      <c r="AV69" s="859"/>
      <c r="AW69" s="859"/>
      <c r="AX69" s="859"/>
      <c r="AY69" s="859"/>
      <c r="AZ69" s="861"/>
      <c r="BA69" s="861"/>
      <c r="BB69" s="861"/>
      <c r="BC69" s="861"/>
      <c r="BD69" s="862"/>
      <c r="BE69" s="237"/>
      <c r="BF69" s="237"/>
      <c r="BG69" s="237"/>
      <c r="BH69" s="237"/>
      <c r="BI69" s="237"/>
      <c r="BJ69" s="237"/>
      <c r="BK69" s="237"/>
      <c r="BL69" s="237"/>
      <c r="BM69" s="237"/>
      <c r="BN69" s="237"/>
      <c r="BO69" s="237"/>
      <c r="BP69" s="237"/>
      <c r="BQ69" s="234">
        <v>63</v>
      </c>
      <c r="BR69" s="239"/>
      <c r="BS69" s="888"/>
      <c r="BT69" s="889"/>
      <c r="BU69" s="889"/>
      <c r="BV69" s="889"/>
      <c r="BW69" s="889"/>
      <c r="BX69" s="889"/>
      <c r="BY69" s="889"/>
      <c r="BZ69" s="889"/>
      <c r="CA69" s="889"/>
      <c r="CB69" s="889"/>
      <c r="CC69" s="889"/>
      <c r="CD69" s="889"/>
      <c r="CE69" s="889"/>
      <c r="CF69" s="889"/>
      <c r="CG69" s="894"/>
      <c r="CH69" s="891"/>
      <c r="CI69" s="892"/>
      <c r="CJ69" s="892"/>
      <c r="CK69" s="892"/>
      <c r="CL69" s="893"/>
      <c r="CM69" s="891"/>
      <c r="CN69" s="892"/>
      <c r="CO69" s="892"/>
      <c r="CP69" s="892"/>
      <c r="CQ69" s="893"/>
      <c r="CR69" s="891"/>
      <c r="CS69" s="892"/>
      <c r="CT69" s="892"/>
      <c r="CU69" s="892"/>
      <c r="CV69" s="893"/>
      <c r="CW69" s="891"/>
      <c r="CX69" s="892"/>
      <c r="CY69" s="892"/>
      <c r="CZ69" s="892"/>
      <c r="DA69" s="893"/>
      <c r="DB69" s="891"/>
      <c r="DC69" s="892"/>
      <c r="DD69" s="892"/>
      <c r="DE69" s="892"/>
      <c r="DF69" s="893"/>
      <c r="DG69" s="891"/>
      <c r="DH69" s="892"/>
      <c r="DI69" s="892"/>
      <c r="DJ69" s="892"/>
      <c r="DK69" s="893"/>
      <c r="DL69" s="891"/>
      <c r="DM69" s="892"/>
      <c r="DN69" s="892"/>
      <c r="DO69" s="892"/>
      <c r="DP69" s="893"/>
      <c r="DQ69" s="891"/>
      <c r="DR69" s="892"/>
      <c r="DS69" s="892"/>
      <c r="DT69" s="892"/>
      <c r="DU69" s="893"/>
      <c r="DV69" s="888"/>
      <c r="DW69" s="889"/>
      <c r="DX69" s="889"/>
      <c r="DY69" s="889"/>
      <c r="DZ69" s="890"/>
      <c r="EA69" s="226"/>
    </row>
    <row r="70" spans="1:131" ht="26.25" customHeight="1" x14ac:dyDescent="0.2">
      <c r="A70" s="234">
        <v>3</v>
      </c>
      <c r="B70" s="902" t="s">
        <v>593</v>
      </c>
      <c r="C70" s="903"/>
      <c r="D70" s="903"/>
      <c r="E70" s="903"/>
      <c r="F70" s="903"/>
      <c r="G70" s="903"/>
      <c r="H70" s="903"/>
      <c r="I70" s="903"/>
      <c r="J70" s="903"/>
      <c r="K70" s="903"/>
      <c r="L70" s="903"/>
      <c r="M70" s="903"/>
      <c r="N70" s="903"/>
      <c r="O70" s="903"/>
      <c r="P70" s="904"/>
      <c r="Q70" s="905">
        <v>11473</v>
      </c>
      <c r="R70" s="859"/>
      <c r="S70" s="859"/>
      <c r="T70" s="859"/>
      <c r="U70" s="859"/>
      <c r="V70" s="859">
        <v>10576</v>
      </c>
      <c r="W70" s="859"/>
      <c r="X70" s="859"/>
      <c r="Y70" s="859"/>
      <c r="Z70" s="859"/>
      <c r="AA70" s="859">
        <v>897</v>
      </c>
      <c r="AB70" s="859"/>
      <c r="AC70" s="859"/>
      <c r="AD70" s="859"/>
      <c r="AE70" s="859"/>
      <c r="AF70" s="859">
        <v>3174</v>
      </c>
      <c r="AG70" s="859"/>
      <c r="AH70" s="859"/>
      <c r="AI70" s="859"/>
      <c r="AJ70" s="859"/>
      <c r="AK70" s="859">
        <v>806</v>
      </c>
      <c r="AL70" s="859"/>
      <c r="AM70" s="859"/>
      <c r="AN70" s="859"/>
      <c r="AO70" s="859"/>
      <c r="AP70" s="859">
        <v>2242</v>
      </c>
      <c r="AQ70" s="859"/>
      <c r="AR70" s="859"/>
      <c r="AS70" s="859"/>
      <c r="AT70" s="859"/>
      <c r="AU70" s="859">
        <v>170</v>
      </c>
      <c r="AV70" s="859"/>
      <c r="AW70" s="859"/>
      <c r="AX70" s="859"/>
      <c r="AY70" s="859"/>
      <c r="AZ70" s="861"/>
      <c r="BA70" s="861"/>
      <c r="BB70" s="861"/>
      <c r="BC70" s="861"/>
      <c r="BD70" s="862"/>
      <c r="BE70" s="237"/>
      <c r="BF70" s="237"/>
      <c r="BG70" s="237"/>
      <c r="BH70" s="237"/>
      <c r="BI70" s="237"/>
      <c r="BJ70" s="237"/>
      <c r="BK70" s="237"/>
      <c r="BL70" s="237"/>
      <c r="BM70" s="237"/>
      <c r="BN70" s="237"/>
      <c r="BO70" s="237"/>
      <c r="BP70" s="237"/>
      <c r="BQ70" s="234">
        <v>64</v>
      </c>
      <c r="BR70" s="239"/>
      <c r="BS70" s="888"/>
      <c r="BT70" s="889"/>
      <c r="BU70" s="889"/>
      <c r="BV70" s="889"/>
      <c r="BW70" s="889"/>
      <c r="BX70" s="889"/>
      <c r="BY70" s="889"/>
      <c r="BZ70" s="889"/>
      <c r="CA70" s="889"/>
      <c r="CB70" s="889"/>
      <c r="CC70" s="889"/>
      <c r="CD70" s="889"/>
      <c r="CE70" s="889"/>
      <c r="CF70" s="889"/>
      <c r="CG70" s="894"/>
      <c r="CH70" s="891"/>
      <c r="CI70" s="892"/>
      <c r="CJ70" s="892"/>
      <c r="CK70" s="892"/>
      <c r="CL70" s="893"/>
      <c r="CM70" s="891"/>
      <c r="CN70" s="892"/>
      <c r="CO70" s="892"/>
      <c r="CP70" s="892"/>
      <c r="CQ70" s="893"/>
      <c r="CR70" s="891"/>
      <c r="CS70" s="892"/>
      <c r="CT70" s="892"/>
      <c r="CU70" s="892"/>
      <c r="CV70" s="893"/>
      <c r="CW70" s="891"/>
      <c r="CX70" s="892"/>
      <c r="CY70" s="892"/>
      <c r="CZ70" s="892"/>
      <c r="DA70" s="893"/>
      <c r="DB70" s="891"/>
      <c r="DC70" s="892"/>
      <c r="DD70" s="892"/>
      <c r="DE70" s="892"/>
      <c r="DF70" s="893"/>
      <c r="DG70" s="891"/>
      <c r="DH70" s="892"/>
      <c r="DI70" s="892"/>
      <c r="DJ70" s="892"/>
      <c r="DK70" s="893"/>
      <c r="DL70" s="891"/>
      <c r="DM70" s="892"/>
      <c r="DN70" s="892"/>
      <c r="DO70" s="892"/>
      <c r="DP70" s="893"/>
      <c r="DQ70" s="891"/>
      <c r="DR70" s="892"/>
      <c r="DS70" s="892"/>
      <c r="DT70" s="892"/>
      <c r="DU70" s="893"/>
      <c r="DV70" s="888"/>
      <c r="DW70" s="889"/>
      <c r="DX70" s="889"/>
      <c r="DY70" s="889"/>
      <c r="DZ70" s="890"/>
      <c r="EA70" s="226"/>
    </row>
    <row r="71" spans="1:131" ht="26.25" customHeight="1" x14ac:dyDescent="0.2">
      <c r="A71" s="234">
        <v>4</v>
      </c>
      <c r="B71" s="902" t="s">
        <v>594</v>
      </c>
      <c r="C71" s="903"/>
      <c r="D71" s="903"/>
      <c r="E71" s="903"/>
      <c r="F71" s="903"/>
      <c r="G71" s="903"/>
      <c r="H71" s="903"/>
      <c r="I71" s="903"/>
      <c r="J71" s="903"/>
      <c r="K71" s="903"/>
      <c r="L71" s="903"/>
      <c r="M71" s="903"/>
      <c r="N71" s="903"/>
      <c r="O71" s="903"/>
      <c r="P71" s="904"/>
      <c r="Q71" s="905">
        <v>7172</v>
      </c>
      <c r="R71" s="859"/>
      <c r="S71" s="859"/>
      <c r="T71" s="859"/>
      <c r="U71" s="859"/>
      <c r="V71" s="859">
        <v>6595</v>
      </c>
      <c r="W71" s="859"/>
      <c r="X71" s="859"/>
      <c r="Y71" s="859"/>
      <c r="Z71" s="859"/>
      <c r="AA71" s="859">
        <v>576</v>
      </c>
      <c r="AB71" s="859"/>
      <c r="AC71" s="859"/>
      <c r="AD71" s="859"/>
      <c r="AE71" s="859"/>
      <c r="AF71" s="859">
        <v>576</v>
      </c>
      <c r="AG71" s="859"/>
      <c r="AH71" s="859"/>
      <c r="AI71" s="859"/>
      <c r="AJ71" s="859"/>
      <c r="AK71" s="859">
        <v>2440</v>
      </c>
      <c r="AL71" s="859"/>
      <c r="AM71" s="859"/>
      <c r="AN71" s="859"/>
      <c r="AO71" s="859"/>
      <c r="AP71" s="859" t="s">
        <v>598</v>
      </c>
      <c r="AQ71" s="859"/>
      <c r="AR71" s="859"/>
      <c r="AS71" s="859"/>
      <c r="AT71" s="859"/>
      <c r="AU71" s="859" t="s">
        <v>598</v>
      </c>
      <c r="AV71" s="859"/>
      <c r="AW71" s="859"/>
      <c r="AX71" s="859"/>
      <c r="AY71" s="859"/>
      <c r="AZ71" s="861"/>
      <c r="BA71" s="861"/>
      <c r="BB71" s="861"/>
      <c r="BC71" s="861"/>
      <c r="BD71" s="862"/>
      <c r="BE71" s="237"/>
      <c r="BF71" s="237"/>
      <c r="BG71" s="237"/>
      <c r="BH71" s="237"/>
      <c r="BI71" s="237"/>
      <c r="BJ71" s="237"/>
      <c r="BK71" s="237"/>
      <c r="BL71" s="237"/>
      <c r="BM71" s="237"/>
      <c r="BN71" s="237"/>
      <c r="BO71" s="237"/>
      <c r="BP71" s="237"/>
      <c r="BQ71" s="234">
        <v>65</v>
      </c>
      <c r="BR71" s="239"/>
      <c r="BS71" s="888"/>
      <c r="BT71" s="889"/>
      <c r="BU71" s="889"/>
      <c r="BV71" s="889"/>
      <c r="BW71" s="889"/>
      <c r="BX71" s="889"/>
      <c r="BY71" s="889"/>
      <c r="BZ71" s="889"/>
      <c r="CA71" s="889"/>
      <c r="CB71" s="889"/>
      <c r="CC71" s="889"/>
      <c r="CD71" s="889"/>
      <c r="CE71" s="889"/>
      <c r="CF71" s="889"/>
      <c r="CG71" s="894"/>
      <c r="CH71" s="891"/>
      <c r="CI71" s="892"/>
      <c r="CJ71" s="892"/>
      <c r="CK71" s="892"/>
      <c r="CL71" s="893"/>
      <c r="CM71" s="891"/>
      <c r="CN71" s="892"/>
      <c r="CO71" s="892"/>
      <c r="CP71" s="892"/>
      <c r="CQ71" s="893"/>
      <c r="CR71" s="891"/>
      <c r="CS71" s="892"/>
      <c r="CT71" s="892"/>
      <c r="CU71" s="892"/>
      <c r="CV71" s="893"/>
      <c r="CW71" s="891"/>
      <c r="CX71" s="892"/>
      <c r="CY71" s="892"/>
      <c r="CZ71" s="892"/>
      <c r="DA71" s="893"/>
      <c r="DB71" s="891"/>
      <c r="DC71" s="892"/>
      <c r="DD71" s="892"/>
      <c r="DE71" s="892"/>
      <c r="DF71" s="893"/>
      <c r="DG71" s="891"/>
      <c r="DH71" s="892"/>
      <c r="DI71" s="892"/>
      <c r="DJ71" s="892"/>
      <c r="DK71" s="893"/>
      <c r="DL71" s="891"/>
      <c r="DM71" s="892"/>
      <c r="DN71" s="892"/>
      <c r="DO71" s="892"/>
      <c r="DP71" s="893"/>
      <c r="DQ71" s="891"/>
      <c r="DR71" s="892"/>
      <c r="DS71" s="892"/>
      <c r="DT71" s="892"/>
      <c r="DU71" s="893"/>
      <c r="DV71" s="888"/>
      <c r="DW71" s="889"/>
      <c r="DX71" s="889"/>
      <c r="DY71" s="889"/>
      <c r="DZ71" s="890"/>
      <c r="EA71" s="226"/>
    </row>
    <row r="72" spans="1:131" ht="26.25" customHeight="1" x14ac:dyDescent="0.2">
      <c r="A72" s="234">
        <v>5</v>
      </c>
      <c r="B72" s="902" t="s">
        <v>595</v>
      </c>
      <c r="C72" s="903"/>
      <c r="D72" s="903"/>
      <c r="E72" s="903"/>
      <c r="F72" s="903"/>
      <c r="G72" s="903"/>
      <c r="H72" s="903"/>
      <c r="I72" s="903"/>
      <c r="J72" s="903"/>
      <c r="K72" s="903"/>
      <c r="L72" s="903"/>
      <c r="M72" s="903"/>
      <c r="N72" s="903"/>
      <c r="O72" s="903"/>
      <c r="P72" s="904"/>
      <c r="Q72" s="905">
        <v>147</v>
      </c>
      <c r="R72" s="859"/>
      <c r="S72" s="859"/>
      <c r="T72" s="859"/>
      <c r="U72" s="859"/>
      <c r="V72" s="859">
        <v>125</v>
      </c>
      <c r="W72" s="859"/>
      <c r="X72" s="859"/>
      <c r="Y72" s="859"/>
      <c r="Z72" s="859"/>
      <c r="AA72" s="859">
        <v>22</v>
      </c>
      <c r="AB72" s="859"/>
      <c r="AC72" s="859"/>
      <c r="AD72" s="859"/>
      <c r="AE72" s="859"/>
      <c r="AF72" s="859">
        <v>22</v>
      </c>
      <c r="AG72" s="859"/>
      <c r="AH72" s="859"/>
      <c r="AI72" s="859"/>
      <c r="AJ72" s="859"/>
      <c r="AK72" s="859" t="s">
        <v>598</v>
      </c>
      <c r="AL72" s="859"/>
      <c r="AM72" s="859"/>
      <c r="AN72" s="859"/>
      <c r="AO72" s="859"/>
      <c r="AP72" s="859" t="s">
        <v>598</v>
      </c>
      <c r="AQ72" s="859"/>
      <c r="AR72" s="859"/>
      <c r="AS72" s="859"/>
      <c r="AT72" s="859"/>
      <c r="AU72" s="859" t="s">
        <v>598</v>
      </c>
      <c r="AV72" s="859"/>
      <c r="AW72" s="859"/>
      <c r="AX72" s="859"/>
      <c r="AY72" s="859"/>
      <c r="AZ72" s="861"/>
      <c r="BA72" s="861"/>
      <c r="BB72" s="861"/>
      <c r="BC72" s="861"/>
      <c r="BD72" s="862"/>
      <c r="BE72" s="237"/>
      <c r="BF72" s="237"/>
      <c r="BG72" s="237"/>
      <c r="BH72" s="237"/>
      <c r="BI72" s="237"/>
      <c r="BJ72" s="237"/>
      <c r="BK72" s="237"/>
      <c r="BL72" s="237"/>
      <c r="BM72" s="237"/>
      <c r="BN72" s="237"/>
      <c r="BO72" s="237"/>
      <c r="BP72" s="237"/>
      <c r="BQ72" s="234">
        <v>66</v>
      </c>
      <c r="BR72" s="239"/>
      <c r="BS72" s="888"/>
      <c r="BT72" s="889"/>
      <c r="BU72" s="889"/>
      <c r="BV72" s="889"/>
      <c r="BW72" s="889"/>
      <c r="BX72" s="889"/>
      <c r="BY72" s="889"/>
      <c r="BZ72" s="889"/>
      <c r="CA72" s="889"/>
      <c r="CB72" s="889"/>
      <c r="CC72" s="889"/>
      <c r="CD72" s="889"/>
      <c r="CE72" s="889"/>
      <c r="CF72" s="889"/>
      <c r="CG72" s="894"/>
      <c r="CH72" s="891"/>
      <c r="CI72" s="892"/>
      <c r="CJ72" s="892"/>
      <c r="CK72" s="892"/>
      <c r="CL72" s="893"/>
      <c r="CM72" s="891"/>
      <c r="CN72" s="892"/>
      <c r="CO72" s="892"/>
      <c r="CP72" s="892"/>
      <c r="CQ72" s="893"/>
      <c r="CR72" s="891"/>
      <c r="CS72" s="892"/>
      <c r="CT72" s="892"/>
      <c r="CU72" s="892"/>
      <c r="CV72" s="893"/>
      <c r="CW72" s="891"/>
      <c r="CX72" s="892"/>
      <c r="CY72" s="892"/>
      <c r="CZ72" s="892"/>
      <c r="DA72" s="893"/>
      <c r="DB72" s="891"/>
      <c r="DC72" s="892"/>
      <c r="DD72" s="892"/>
      <c r="DE72" s="892"/>
      <c r="DF72" s="893"/>
      <c r="DG72" s="891"/>
      <c r="DH72" s="892"/>
      <c r="DI72" s="892"/>
      <c r="DJ72" s="892"/>
      <c r="DK72" s="893"/>
      <c r="DL72" s="891"/>
      <c r="DM72" s="892"/>
      <c r="DN72" s="892"/>
      <c r="DO72" s="892"/>
      <c r="DP72" s="893"/>
      <c r="DQ72" s="891"/>
      <c r="DR72" s="892"/>
      <c r="DS72" s="892"/>
      <c r="DT72" s="892"/>
      <c r="DU72" s="893"/>
      <c r="DV72" s="888"/>
      <c r="DW72" s="889"/>
      <c r="DX72" s="889"/>
      <c r="DY72" s="889"/>
      <c r="DZ72" s="890"/>
      <c r="EA72" s="226"/>
    </row>
    <row r="73" spans="1:131" ht="26.25" customHeight="1" x14ac:dyDescent="0.2">
      <c r="A73" s="234">
        <v>6</v>
      </c>
      <c r="B73" s="902" t="s">
        <v>596</v>
      </c>
      <c r="C73" s="903"/>
      <c r="D73" s="903"/>
      <c r="E73" s="903"/>
      <c r="F73" s="903"/>
      <c r="G73" s="903"/>
      <c r="H73" s="903"/>
      <c r="I73" s="903"/>
      <c r="J73" s="903"/>
      <c r="K73" s="903"/>
      <c r="L73" s="903"/>
      <c r="M73" s="903"/>
      <c r="N73" s="903"/>
      <c r="O73" s="903"/>
      <c r="P73" s="904"/>
      <c r="Q73" s="905">
        <v>9906</v>
      </c>
      <c r="R73" s="859"/>
      <c r="S73" s="859"/>
      <c r="T73" s="859"/>
      <c r="U73" s="859"/>
      <c r="V73" s="859">
        <v>8592</v>
      </c>
      <c r="W73" s="859"/>
      <c r="X73" s="859"/>
      <c r="Y73" s="859"/>
      <c r="Z73" s="859"/>
      <c r="AA73" s="859">
        <v>1314</v>
      </c>
      <c r="AB73" s="859"/>
      <c r="AC73" s="859"/>
      <c r="AD73" s="859"/>
      <c r="AE73" s="859"/>
      <c r="AF73" s="859">
        <v>7552</v>
      </c>
      <c r="AG73" s="859"/>
      <c r="AH73" s="859"/>
      <c r="AI73" s="859"/>
      <c r="AJ73" s="859"/>
      <c r="AK73" s="859" t="s">
        <v>598</v>
      </c>
      <c r="AL73" s="859"/>
      <c r="AM73" s="859"/>
      <c r="AN73" s="859"/>
      <c r="AO73" s="859"/>
      <c r="AP73" s="859">
        <v>26811</v>
      </c>
      <c r="AQ73" s="859"/>
      <c r="AR73" s="859"/>
      <c r="AS73" s="859"/>
      <c r="AT73" s="859"/>
      <c r="AU73" s="859" t="s">
        <v>598</v>
      </c>
      <c r="AV73" s="859"/>
      <c r="AW73" s="859"/>
      <c r="AX73" s="859"/>
      <c r="AY73" s="859"/>
      <c r="AZ73" s="861"/>
      <c r="BA73" s="861"/>
      <c r="BB73" s="861"/>
      <c r="BC73" s="861"/>
      <c r="BD73" s="862"/>
      <c r="BE73" s="237"/>
      <c r="BF73" s="237"/>
      <c r="BG73" s="237"/>
      <c r="BH73" s="237"/>
      <c r="BI73" s="237"/>
      <c r="BJ73" s="237"/>
      <c r="BK73" s="237"/>
      <c r="BL73" s="237"/>
      <c r="BM73" s="237"/>
      <c r="BN73" s="237"/>
      <c r="BO73" s="237"/>
      <c r="BP73" s="237"/>
      <c r="BQ73" s="234">
        <v>67</v>
      </c>
      <c r="BR73" s="239"/>
      <c r="BS73" s="888"/>
      <c r="BT73" s="889"/>
      <c r="BU73" s="889"/>
      <c r="BV73" s="889"/>
      <c r="BW73" s="889"/>
      <c r="BX73" s="889"/>
      <c r="BY73" s="889"/>
      <c r="BZ73" s="889"/>
      <c r="CA73" s="889"/>
      <c r="CB73" s="889"/>
      <c r="CC73" s="889"/>
      <c r="CD73" s="889"/>
      <c r="CE73" s="889"/>
      <c r="CF73" s="889"/>
      <c r="CG73" s="894"/>
      <c r="CH73" s="891"/>
      <c r="CI73" s="892"/>
      <c r="CJ73" s="892"/>
      <c r="CK73" s="892"/>
      <c r="CL73" s="893"/>
      <c r="CM73" s="891"/>
      <c r="CN73" s="892"/>
      <c r="CO73" s="892"/>
      <c r="CP73" s="892"/>
      <c r="CQ73" s="893"/>
      <c r="CR73" s="891"/>
      <c r="CS73" s="892"/>
      <c r="CT73" s="892"/>
      <c r="CU73" s="892"/>
      <c r="CV73" s="893"/>
      <c r="CW73" s="891"/>
      <c r="CX73" s="892"/>
      <c r="CY73" s="892"/>
      <c r="CZ73" s="892"/>
      <c r="DA73" s="893"/>
      <c r="DB73" s="891"/>
      <c r="DC73" s="892"/>
      <c r="DD73" s="892"/>
      <c r="DE73" s="892"/>
      <c r="DF73" s="893"/>
      <c r="DG73" s="891"/>
      <c r="DH73" s="892"/>
      <c r="DI73" s="892"/>
      <c r="DJ73" s="892"/>
      <c r="DK73" s="893"/>
      <c r="DL73" s="891"/>
      <c r="DM73" s="892"/>
      <c r="DN73" s="892"/>
      <c r="DO73" s="892"/>
      <c r="DP73" s="893"/>
      <c r="DQ73" s="891"/>
      <c r="DR73" s="892"/>
      <c r="DS73" s="892"/>
      <c r="DT73" s="892"/>
      <c r="DU73" s="893"/>
      <c r="DV73" s="888"/>
      <c r="DW73" s="889"/>
      <c r="DX73" s="889"/>
      <c r="DY73" s="889"/>
      <c r="DZ73" s="890"/>
      <c r="EA73" s="226"/>
    </row>
    <row r="74" spans="1:131" ht="26.25" customHeight="1" x14ac:dyDescent="0.2">
      <c r="A74" s="234">
        <v>7</v>
      </c>
      <c r="B74" s="902"/>
      <c r="C74" s="903"/>
      <c r="D74" s="903"/>
      <c r="E74" s="903"/>
      <c r="F74" s="903"/>
      <c r="G74" s="903"/>
      <c r="H74" s="903"/>
      <c r="I74" s="903"/>
      <c r="J74" s="903"/>
      <c r="K74" s="903"/>
      <c r="L74" s="903"/>
      <c r="M74" s="903"/>
      <c r="N74" s="903"/>
      <c r="O74" s="903"/>
      <c r="P74" s="904"/>
      <c r="Q74" s="905"/>
      <c r="R74" s="859"/>
      <c r="S74" s="859"/>
      <c r="T74" s="859"/>
      <c r="U74" s="859"/>
      <c r="V74" s="859"/>
      <c r="W74" s="859"/>
      <c r="X74" s="859"/>
      <c r="Y74" s="859"/>
      <c r="Z74" s="859"/>
      <c r="AA74" s="859"/>
      <c r="AB74" s="859"/>
      <c r="AC74" s="859"/>
      <c r="AD74" s="859"/>
      <c r="AE74" s="859"/>
      <c r="AF74" s="859"/>
      <c r="AG74" s="859"/>
      <c r="AH74" s="859"/>
      <c r="AI74" s="859"/>
      <c r="AJ74" s="859"/>
      <c r="AK74" s="859"/>
      <c r="AL74" s="859"/>
      <c r="AM74" s="859"/>
      <c r="AN74" s="859"/>
      <c r="AO74" s="859"/>
      <c r="AP74" s="859"/>
      <c r="AQ74" s="859"/>
      <c r="AR74" s="859"/>
      <c r="AS74" s="859"/>
      <c r="AT74" s="859"/>
      <c r="AU74" s="859"/>
      <c r="AV74" s="859"/>
      <c r="AW74" s="859"/>
      <c r="AX74" s="859"/>
      <c r="AY74" s="859"/>
      <c r="AZ74" s="861"/>
      <c r="BA74" s="861"/>
      <c r="BB74" s="861"/>
      <c r="BC74" s="861"/>
      <c r="BD74" s="862"/>
      <c r="BE74" s="237"/>
      <c r="BF74" s="237"/>
      <c r="BG74" s="237"/>
      <c r="BH74" s="237"/>
      <c r="BI74" s="237"/>
      <c r="BJ74" s="237"/>
      <c r="BK74" s="237"/>
      <c r="BL74" s="237"/>
      <c r="BM74" s="237"/>
      <c r="BN74" s="237"/>
      <c r="BO74" s="237"/>
      <c r="BP74" s="237"/>
      <c r="BQ74" s="234">
        <v>68</v>
      </c>
      <c r="BR74" s="239"/>
      <c r="BS74" s="888"/>
      <c r="BT74" s="889"/>
      <c r="BU74" s="889"/>
      <c r="BV74" s="889"/>
      <c r="BW74" s="889"/>
      <c r="BX74" s="889"/>
      <c r="BY74" s="889"/>
      <c r="BZ74" s="889"/>
      <c r="CA74" s="889"/>
      <c r="CB74" s="889"/>
      <c r="CC74" s="889"/>
      <c r="CD74" s="889"/>
      <c r="CE74" s="889"/>
      <c r="CF74" s="889"/>
      <c r="CG74" s="894"/>
      <c r="CH74" s="891"/>
      <c r="CI74" s="892"/>
      <c r="CJ74" s="892"/>
      <c r="CK74" s="892"/>
      <c r="CL74" s="893"/>
      <c r="CM74" s="891"/>
      <c r="CN74" s="892"/>
      <c r="CO74" s="892"/>
      <c r="CP74" s="892"/>
      <c r="CQ74" s="893"/>
      <c r="CR74" s="891"/>
      <c r="CS74" s="892"/>
      <c r="CT74" s="892"/>
      <c r="CU74" s="892"/>
      <c r="CV74" s="893"/>
      <c r="CW74" s="891"/>
      <c r="CX74" s="892"/>
      <c r="CY74" s="892"/>
      <c r="CZ74" s="892"/>
      <c r="DA74" s="893"/>
      <c r="DB74" s="891"/>
      <c r="DC74" s="892"/>
      <c r="DD74" s="892"/>
      <c r="DE74" s="892"/>
      <c r="DF74" s="893"/>
      <c r="DG74" s="891"/>
      <c r="DH74" s="892"/>
      <c r="DI74" s="892"/>
      <c r="DJ74" s="892"/>
      <c r="DK74" s="893"/>
      <c r="DL74" s="891"/>
      <c r="DM74" s="892"/>
      <c r="DN74" s="892"/>
      <c r="DO74" s="892"/>
      <c r="DP74" s="893"/>
      <c r="DQ74" s="891"/>
      <c r="DR74" s="892"/>
      <c r="DS74" s="892"/>
      <c r="DT74" s="892"/>
      <c r="DU74" s="893"/>
      <c r="DV74" s="888"/>
      <c r="DW74" s="889"/>
      <c r="DX74" s="889"/>
      <c r="DY74" s="889"/>
      <c r="DZ74" s="890"/>
      <c r="EA74" s="226"/>
    </row>
    <row r="75" spans="1:131" ht="26.25" customHeight="1" x14ac:dyDescent="0.2">
      <c r="A75" s="234">
        <v>8</v>
      </c>
      <c r="B75" s="902"/>
      <c r="C75" s="903"/>
      <c r="D75" s="903"/>
      <c r="E75" s="903"/>
      <c r="F75" s="903"/>
      <c r="G75" s="903"/>
      <c r="H75" s="903"/>
      <c r="I75" s="903"/>
      <c r="J75" s="903"/>
      <c r="K75" s="903"/>
      <c r="L75" s="903"/>
      <c r="M75" s="903"/>
      <c r="N75" s="903"/>
      <c r="O75" s="903"/>
      <c r="P75" s="904"/>
      <c r="Q75" s="906"/>
      <c r="R75" s="907"/>
      <c r="S75" s="907"/>
      <c r="T75" s="907"/>
      <c r="U75" s="863"/>
      <c r="V75" s="908"/>
      <c r="W75" s="907"/>
      <c r="X75" s="907"/>
      <c r="Y75" s="907"/>
      <c r="Z75" s="863"/>
      <c r="AA75" s="908"/>
      <c r="AB75" s="907"/>
      <c r="AC75" s="907"/>
      <c r="AD75" s="907"/>
      <c r="AE75" s="863"/>
      <c r="AF75" s="908"/>
      <c r="AG75" s="907"/>
      <c r="AH75" s="907"/>
      <c r="AI75" s="907"/>
      <c r="AJ75" s="863"/>
      <c r="AK75" s="908"/>
      <c r="AL75" s="907"/>
      <c r="AM75" s="907"/>
      <c r="AN75" s="907"/>
      <c r="AO75" s="863"/>
      <c r="AP75" s="908"/>
      <c r="AQ75" s="907"/>
      <c r="AR75" s="907"/>
      <c r="AS75" s="907"/>
      <c r="AT75" s="863"/>
      <c r="AU75" s="908"/>
      <c r="AV75" s="907"/>
      <c r="AW75" s="907"/>
      <c r="AX75" s="907"/>
      <c r="AY75" s="863"/>
      <c r="AZ75" s="861"/>
      <c r="BA75" s="861"/>
      <c r="BB75" s="861"/>
      <c r="BC75" s="861"/>
      <c r="BD75" s="862"/>
      <c r="BE75" s="237"/>
      <c r="BF75" s="237"/>
      <c r="BG75" s="237"/>
      <c r="BH75" s="237"/>
      <c r="BI75" s="237"/>
      <c r="BJ75" s="237"/>
      <c r="BK75" s="237"/>
      <c r="BL75" s="237"/>
      <c r="BM75" s="237"/>
      <c r="BN75" s="237"/>
      <c r="BO75" s="237"/>
      <c r="BP75" s="237"/>
      <c r="BQ75" s="234">
        <v>69</v>
      </c>
      <c r="BR75" s="239"/>
      <c r="BS75" s="888"/>
      <c r="BT75" s="889"/>
      <c r="BU75" s="889"/>
      <c r="BV75" s="889"/>
      <c r="BW75" s="889"/>
      <c r="BX75" s="889"/>
      <c r="BY75" s="889"/>
      <c r="BZ75" s="889"/>
      <c r="CA75" s="889"/>
      <c r="CB75" s="889"/>
      <c r="CC75" s="889"/>
      <c r="CD75" s="889"/>
      <c r="CE75" s="889"/>
      <c r="CF75" s="889"/>
      <c r="CG75" s="894"/>
      <c r="CH75" s="891"/>
      <c r="CI75" s="892"/>
      <c r="CJ75" s="892"/>
      <c r="CK75" s="892"/>
      <c r="CL75" s="893"/>
      <c r="CM75" s="891"/>
      <c r="CN75" s="892"/>
      <c r="CO75" s="892"/>
      <c r="CP75" s="892"/>
      <c r="CQ75" s="893"/>
      <c r="CR75" s="891"/>
      <c r="CS75" s="892"/>
      <c r="CT75" s="892"/>
      <c r="CU75" s="892"/>
      <c r="CV75" s="893"/>
      <c r="CW75" s="891"/>
      <c r="CX75" s="892"/>
      <c r="CY75" s="892"/>
      <c r="CZ75" s="892"/>
      <c r="DA75" s="893"/>
      <c r="DB75" s="891"/>
      <c r="DC75" s="892"/>
      <c r="DD75" s="892"/>
      <c r="DE75" s="892"/>
      <c r="DF75" s="893"/>
      <c r="DG75" s="891"/>
      <c r="DH75" s="892"/>
      <c r="DI75" s="892"/>
      <c r="DJ75" s="892"/>
      <c r="DK75" s="893"/>
      <c r="DL75" s="891"/>
      <c r="DM75" s="892"/>
      <c r="DN75" s="892"/>
      <c r="DO75" s="892"/>
      <c r="DP75" s="893"/>
      <c r="DQ75" s="891"/>
      <c r="DR75" s="892"/>
      <c r="DS75" s="892"/>
      <c r="DT75" s="892"/>
      <c r="DU75" s="893"/>
      <c r="DV75" s="888"/>
      <c r="DW75" s="889"/>
      <c r="DX75" s="889"/>
      <c r="DY75" s="889"/>
      <c r="DZ75" s="890"/>
      <c r="EA75" s="226"/>
    </row>
    <row r="76" spans="1:131" ht="26.25" customHeight="1" x14ac:dyDescent="0.2">
      <c r="A76" s="234">
        <v>9</v>
      </c>
      <c r="B76" s="902"/>
      <c r="C76" s="903"/>
      <c r="D76" s="903"/>
      <c r="E76" s="903"/>
      <c r="F76" s="903"/>
      <c r="G76" s="903"/>
      <c r="H76" s="903"/>
      <c r="I76" s="903"/>
      <c r="J76" s="903"/>
      <c r="K76" s="903"/>
      <c r="L76" s="903"/>
      <c r="M76" s="903"/>
      <c r="N76" s="903"/>
      <c r="O76" s="903"/>
      <c r="P76" s="904"/>
      <c r="Q76" s="906"/>
      <c r="R76" s="907"/>
      <c r="S76" s="907"/>
      <c r="T76" s="907"/>
      <c r="U76" s="863"/>
      <c r="V76" s="908"/>
      <c r="W76" s="907"/>
      <c r="X76" s="907"/>
      <c r="Y76" s="907"/>
      <c r="Z76" s="863"/>
      <c r="AA76" s="908"/>
      <c r="AB76" s="907"/>
      <c r="AC76" s="907"/>
      <c r="AD76" s="907"/>
      <c r="AE76" s="863"/>
      <c r="AF76" s="908"/>
      <c r="AG76" s="907"/>
      <c r="AH76" s="907"/>
      <c r="AI76" s="907"/>
      <c r="AJ76" s="863"/>
      <c r="AK76" s="908"/>
      <c r="AL76" s="907"/>
      <c r="AM76" s="907"/>
      <c r="AN76" s="907"/>
      <c r="AO76" s="863"/>
      <c r="AP76" s="908"/>
      <c r="AQ76" s="907"/>
      <c r="AR76" s="907"/>
      <c r="AS76" s="907"/>
      <c r="AT76" s="863"/>
      <c r="AU76" s="908"/>
      <c r="AV76" s="907"/>
      <c r="AW76" s="907"/>
      <c r="AX76" s="907"/>
      <c r="AY76" s="863"/>
      <c r="AZ76" s="861"/>
      <c r="BA76" s="861"/>
      <c r="BB76" s="861"/>
      <c r="BC76" s="861"/>
      <c r="BD76" s="862"/>
      <c r="BE76" s="237"/>
      <c r="BF76" s="237"/>
      <c r="BG76" s="237"/>
      <c r="BH76" s="237"/>
      <c r="BI76" s="237"/>
      <c r="BJ76" s="237"/>
      <c r="BK76" s="237"/>
      <c r="BL76" s="237"/>
      <c r="BM76" s="237"/>
      <c r="BN76" s="237"/>
      <c r="BO76" s="237"/>
      <c r="BP76" s="237"/>
      <c r="BQ76" s="234">
        <v>70</v>
      </c>
      <c r="BR76" s="239"/>
      <c r="BS76" s="888"/>
      <c r="BT76" s="889"/>
      <c r="BU76" s="889"/>
      <c r="BV76" s="889"/>
      <c r="BW76" s="889"/>
      <c r="BX76" s="889"/>
      <c r="BY76" s="889"/>
      <c r="BZ76" s="889"/>
      <c r="CA76" s="889"/>
      <c r="CB76" s="889"/>
      <c r="CC76" s="889"/>
      <c r="CD76" s="889"/>
      <c r="CE76" s="889"/>
      <c r="CF76" s="889"/>
      <c r="CG76" s="894"/>
      <c r="CH76" s="891"/>
      <c r="CI76" s="892"/>
      <c r="CJ76" s="892"/>
      <c r="CK76" s="892"/>
      <c r="CL76" s="893"/>
      <c r="CM76" s="891"/>
      <c r="CN76" s="892"/>
      <c r="CO76" s="892"/>
      <c r="CP76" s="892"/>
      <c r="CQ76" s="893"/>
      <c r="CR76" s="891"/>
      <c r="CS76" s="892"/>
      <c r="CT76" s="892"/>
      <c r="CU76" s="892"/>
      <c r="CV76" s="893"/>
      <c r="CW76" s="891"/>
      <c r="CX76" s="892"/>
      <c r="CY76" s="892"/>
      <c r="CZ76" s="892"/>
      <c r="DA76" s="893"/>
      <c r="DB76" s="891"/>
      <c r="DC76" s="892"/>
      <c r="DD76" s="892"/>
      <c r="DE76" s="892"/>
      <c r="DF76" s="893"/>
      <c r="DG76" s="891"/>
      <c r="DH76" s="892"/>
      <c r="DI76" s="892"/>
      <c r="DJ76" s="892"/>
      <c r="DK76" s="893"/>
      <c r="DL76" s="891"/>
      <c r="DM76" s="892"/>
      <c r="DN76" s="892"/>
      <c r="DO76" s="892"/>
      <c r="DP76" s="893"/>
      <c r="DQ76" s="891"/>
      <c r="DR76" s="892"/>
      <c r="DS76" s="892"/>
      <c r="DT76" s="892"/>
      <c r="DU76" s="893"/>
      <c r="DV76" s="888"/>
      <c r="DW76" s="889"/>
      <c r="DX76" s="889"/>
      <c r="DY76" s="889"/>
      <c r="DZ76" s="890"/>
      <c r="EA76" s="226"/>
    </row>
    <row r="77" spans="1:131" ht="26.25" customHeight="1" x14ac:dyDescent="0.2">
      <c r="A77" s="234">
        <v>10</v>
      </c>
      <c r="B77" s="902"/>
      <c r="C77" s="903"/>
      <c r="D77" s="903"/>
      <c r="E77" s="903"/>
      <c r="F77" s="903"/>
      <c r="G77" s="903"/>
      <c r="H77" s="903"/>
      <c r="I77" s="903"/>
      <c r="J77" s="903"/>
      <c r="K77" s="903"/>
      <c r="L77" s="903"/>
      <c r="M77" s="903"/>
      <c r="N77" s="903"/>
      <c r="O77" s="903"/>
      <c r="P77" s="904"/>
      <c r="Q77" s="906"/>
      <c r="R77" s="907"/>
      <c r="S77" s="907"/>
      <c r="T77" s="907"/>
      <c r="U77" s="863"/>
      <c r="V77" s="908"/>
      <c r="W77" s="907"/>
      <c r="X77" s="907"/>
      <c r="Y77" s="907"/>
      <c r="Z77" s="863"/>
      <c r="AA77" s="908"/>
      <c r="AB77" s="907"/>
      <c r="AC77" s="907"/>
      <c r="AD77" s="907"/>
      <c r="AE77" s="863"/>
      <c r="AF77" s="908"/>
      <c r="AG77" s="907"/>
      <c r="AH77" s="907"/>
      <c r="AI77" s="907"/>
      <c r="AJ77" s="863"/>
      <c r="AK77" s="908"/>
      <c r="AL77" s="907"/>
      <c r="AM77" s="907"/>
      <c r="AN77" s="907"/>
      <c r="AO77" s="863"/>
      <c r="AP77" s="908"/>
      <c r="AQ77" s="907"/>
      <c r="AR77" s="907"/>
      <c r="AS77" s="907"/>
      <c r="AT77" s="863"/>
      <c r="AU77" s="908"/>
      <c r="AV77" s="907"/>
      <c r="AW77" s="907"/>
      <c r="AX77" s="907"/>
      <c r="AY77" s="863"/>
      <c r="AZ77" s="861"/>
      <c r="BA77" s="861"/>
      <c r="BB77" s="861"/>
      <c r="BC77" s="861"/>
      <c r="BD77" s="862"/>
      <c r="BE77" s="237"/>
      <c r="BF77" s="237"/>
      <c r="BG77" s="237"/>
      <c r="BH77" s="237"/>
      <c r="BI77" s="237"/>
      <c r="BJ77" s="237"/>
      <c r="BK77" s="237"/>
      <c r="BL77" s="237"/>
      <c r="BM77" s="237"/>
      <c r="BN77" s="237"/>
      <c r="BO77" s="237"/>
      <c r="BP77" s="237"/>
      <c r="BQ77" s="234">
        <v>71</v>
      </c>
      <c r="BR77" s="239"/>
      <c r="BS77" s="888"/>
      <c r="BT77" s="889"/>
      <c r="BU77" s="889"/>
      <c r="BV77" s="889"/>
      <c r="BW77" s="889"/>
      <c r="BX77" s="889"/>
      <c r="BY77" s="889"/>
      <c r="BZ77" s="889"/>
      <c r="CA77" s="889"/>
      <c r="CB77" s="889"/>
      <c r="CC77" s="889"/>
      <c r="CD77" s="889"/>
      <c r="CE77" s="889"/>
      <c r="CF77" s="889"/>
      <c r="CG77" s="894"/>
      <c r="CH77" s="891"/>
      <c r="CI77" s="892"/>
      <c r="CJ77" s="892"/>
      <c r="CK77" s="892"/>
      <c r="CL77" s="893"/>
      <c r="CM77" s="891"/>
      <c r="CN77" s="892"/>
      <c r="CO77" s="892"/>
      <c r="CP77" s="892"/>
      <c r="CQ77" s="893"/>
      <c r="CR77" s="891"/>
      <c r="CS77" s="892"/>
      <c r="CT77" s="892"/>
      <c r="CU77" s="892"/>
      <c r="CV77" s="893"/>
      <c r="CW77" s="891"/>
      <c r="CX77" s="892"/>
      <c r="CY77" s="892"/>
      <c r="CZ77" s="892"/>
      <c r="DA77" s="893"/>
      <c r="DB77" s="891"/>
      <c r="DC77" s="892"/>
      <c r="DD77" s="892"/>
      <c r="DE77" s="892"/>
      <c r="DF77" s="893"/>
      <c r="DG77" s="891"/>
      <c r="DH77" s="892"/>
      <c r="DI77" s="892"/>
      <c r="DJ77" s="892"/>
      <c r="DK77" s="893"/>
      <c r="DL77" s="891"/>
      <c r="DM77" s="892"/>
      <c r="DN77" s="892"/>
      <c r="DO77" s="892"/>
      <c r="DP77" s="893"/>
      <c r="DQ77" s="891"/>
      <c r="DR77" s="892"/>
      <c r="DS77" s="892"/>
      <c r="DT77" s="892"/>
      <c r="DU77" s="893"/>
      <c r="DV77" s="888"/>
      <c r="DW77" s="889"/>
      <c r="DX77" s="889"/>
      <c r="DY77" s="889"/>
      <c r="DZ77" s="890"/>
      <c r="EA77" s="226"/>
    </row>
    <row r="78" spans="1:131" ht="26.25" customHeight="1" x14ac:dyDescent="0.2">
      <c r="A78" s="234">
        <v>11</v>
      </c>
      <c r="B78" s="902"/>
      <c r="C78" s="903"/>
      <c r="D78" s="903"/>
      <c r="E78" s="903"/>
      <c r="F78" s="903"/>
      <c r="G78" s="903"/>
      <c r="H78" s="903"/>
      <c r="I78" s="903"/>
      <c r="J78" s="903"/>
      <c r="K78" s="903"/>
      <c r="L78" s="903"/>
      <c r="M78" s="903"/>
      <c r="N78" s="903"/>
      <c r="O78" s="903"/>
      <c r="P78" s="904"/>
      <c r="Q78" s="905"/>
      <c r="R78" s="859"/>
      <c r="S78" s="859"/>
      <c r="T78" s="859"/>
      <c r="U78" s="859"/>
      <c r="V78" s="859"/>
      <c r="W78" s="859"/>
      <c r="X78" s="859"/>
      <c r="Y78" s="859"/>
      <c r="Z78" s="859"/>
      <c r="AA78" s="859"/>
      <c r="AB78" s="859"/>
      <c r="AC78" s="859"/>
      <c r="AD78" s="859"/>
      <c r="AE78" s="859"/>
      <c r="AF78" s="859"/>
      <c r="AG78" s="859"/>
      <c r="AH78" s="859"/>
      <c r="AI78" s="859"/>
      <c r="AJ78" s="859"/>
      <c r="AK78" s="859"/>
      <c r="AL78" s="859"/>
      <c r="AM78" s="859"/>
      <c r="AN78" s="859"/>
      <c r="AO78" s="859"/>
      <c r="AP78" s="859"/>
      <c r="AQ78" s="859"/>
      <c r="AR78" s="859"/>
      <c r="AS78" s="859"/>
      <c r="AT78" s="859"/>
      <c r="AU78" s="859"/>
      <c r="AV78" s="859"/>
      <c r="AW78" s="859"/>
      <c r="AX78" s="859"/>
      <c r="AY78" s="859"/>
      <c r="AZ78" s="861"/>
      <c r="BA78" s="861"/>
      <c r="BB78" s="861"/>
      <c r="BC78" s="861"/>
      <c r="BD78" s="862"/>
      <c r="BE78" s="237"/>
      <c r="BF78" s="237"/>
      <c r="BG78" s="237"/>
      <c r="BH78" s="237"/>
      <c r="BI78" s="237"/>
      <c r="BJ78" s="226"/>
      <c r="BK78" s="226"/>
      <c r="BL78" s="226"/>
      <c r="BM78" s="226"/>
      <c r="BN78" s="226"/>
      <c r="BO78" s="237"/>
      <c r="BP78" s="237"/>
      <c r="BQ78" s="234">
        <v>72</v>
      </c>
      <c r="BR78" s="239"/>
      <c r="BS78" s="888"/>
      <c r="BT78" s="889"/>
      <c r="BU78" s="889"/>
      <c r="BV78" s="889"/>
      <c r="BW78" s="889"/>
      <c r="BX78" s="889"/>
      <c r="BY78" s="889"/>
      <c r="BZ78" s="889"/>
      <c r="CA78" s="889"/>
      <c r="CB78" s="889"/>
      <c r="CC78" s="889"/>
      <c r="CD78" s="889"/>
      <c r="CE78" s="889"/>
      <c r="CF78" s="889"/>
      <c r="CG78" s="894"/>
      <c r="CH78" s="891"/>
      <c r="CI78" s="892"/>
      <c r="CJ78" s="892"/>
      <c r="CK78" s="892"/>
      <c r="CL78" s="893"/>
      <c r="CM78" s="891"/>
      <c r="CN78" s="892"/>
      <c r="CO78" s="892"/>
      <c r="CP78" s="892"/>
      <c r="CQ78" s="893"/>
      <c r="CR78" s="891"/>
      <c r="CS78" s="892"/>
      <c r="CT78" s="892"/>
      <c r="CU78" s="892"/>
      <c r="CV78" s="893"/>
      <c r="CW78" s="891"/>
      <c r="CX78" s="892"/>
      <c r="CY78" s="892"/>
      <c r="CZ78" s="892"/>
      <c r="DA78" s="893"/>
      <c r="DB78" s="891"/>
      <c r="DC78" s="892"/>
      <c r="DD78" s="892"/>
      <c r="DE78" s="892"/>
      <c r="DF78" s="893"/>
      <c r="DG78" s="891"/>
      <c r="DH78" s="892"/>
      <c r="DI78" s="892"/>
      <c r="DJ78" s="892"/>
      <c r="DK78" s="893"/>
      <c r="DL78" s="891"/>
      <c r="DM78" s="892"/>
      <c r="DN78" s="892"/>
      <c r="DO78" s="892"/>
      <c r="DP78" s="893"/>
      <c r="DQ78" s="891"/>
      <c r="DR78" s="892"/>
      <c r="DS78" s="892"/>
      <c r="DT78" s="892"/>
      <c r="DU78" s="893"/>
      <c r="DV78" s="888"/>
      <c r="DW78" s="889"/>
      <c r="DX78" s="889"/>
      <c r="DY78" s="889"/>
      <c r="DZ78" s="890"/>
      <c r="EA78" s="226"/>
    </row>
    <row r="79" spans="1:131" ht="26.25" customHeight="1" x14ac:dyDescent="0.2">
      <c r="A79" s="234">
        <v>12</v>
      </c>
      <c r="B79" s="902"/>
      <c r="C79" s="903"/>
      <c r="D79" s="903"/>
      <c r="E79" s="903"/>
      <c r="F79" s="903"/>
      <c r="G79" s="903"/>
      <c r="H79" s="903"/>
      <c r="I79" s="903"/>
      <c r="J79" s="903"/>
      <c r="K79" s="903"/>
      <c r="L79" s="903"/>
      <c r="M79" s="903"/>
      <c r="N79" s="903"/>
      <c r="O79" s="903"/>
      <c r="P79" s="904"/>
      <c r="Q79" s="905"/>
      <c r="R79" s="859"/>
      <c r="S79" s="859"/>
      <c r="T79" s="859"/>
      <c r="U79" s="859"/>
      <c r="V79" s="859"/>
      <c r="W79" s="859"/>
      <c r="X79" s="859"/>
      <c r="Y79" s="859"/>
      <c r="Z79" s="859"/>
      <c r="AA79" s="859"/>
      <c r="AB79" s="859"/>
      <c r="AC79" s="859"/>
      <c r="AD79" s="859"/>
      <c r="AE79" s="859"/>
      <c r="AF79" s="859"/>
      <c r="AG79" s="859"/>
      <c r="AH79" s="859"/>
      <c r="AI79" s="859"/>
      <c r="AJ79" s="859"/>
      <c r="AK79" s="859"/>
      <c r="AL79" s="859"/>
      <c r="AM79" s="859"/>
      <c r="AN79" s="859"/>
      <c r="AO79" s="859"/>
      <c r="AP79" s="859"/>
      <c r="AQ79" s="859"/>
      <c r="AR79" s="859"/>
      <c r="AS79" s="859"/>
      <c r="AT79" s="859"/>
      <c r="AU79" s="859"/>
      <c r="AV79" s="859"/>
      <c r="AW79" s="859"/>
      <c r="AX79" s="859"/>
      <c r="AY79" s="859"/>
      <c r="AZ79" s="861"/>
      <c r="BA79" s="861"/>
      <c r="BB79" s="861"/>
      <c r="BC79" s="861"/>
      <c r="BD79" s="862"/>
      <c r="BE79" s="237"/>
      <c r="BF79" s="237"/>
      <c r="BG79" s="237"/>
      <c r="BH79" s="237"/>
      <c r="BI79" s="237"/>
      <c r="BJ79" s="226"/>
      <c r="BK79" s="226"/>
      <c r="BL79" s="226"/>
      <c r="BM79" s="226"/>
      <c r="BN79" s="226"/>
      <c r="BO79" s="237"/>
      <c r="BP79" s="237"/>
      <c r="BQ79" s="234">
        <v>73</v>
      </c>
      <c r="BR79" s="239"/>
      <c r="BS79" s="888"/>
      <c r="BT79" s="889"/>
      <c r="BU79" s="889"/>
      <c r="BV79" s="889"/>
      <c r="BW79" s="889"/>
      <c r="BX79" s="889"/>
      <c r="BY79" s="889"/>
      <c r="BZ79" s="889"/>
      <c r="CA79" s="889"/>
      <c r="CB79" s="889"/>
      <c r="CC79" s="889"/>
      <c r="CD79" s="889"/>
      <c r="CE79" s="889"/>
      <c r="CF79" s="889"/>
      <c r="CG79" s="894"/>
      <c r="CH79" s="891"/>
      <c r="CI79" s="892"/>
      <c r="CJ79" s="892"/>
      <c r="CK79" s="892"/>
      <c r="CL79" s="893"/>
      <c r="CM79" s="891"/>
      <c r="CN79" s="892"/>
      <c r="CO79" s="892"/>
      <c r="CP79" s="892"/>
      <c r="CQ79" s="893"/>
      <c r="CR79" s="891"/>
      <c r="CS79" s="892"/>
      <c r="CT79" s="892"/>
      <c r="CU79" s="892"/>
      <c r="CV79" s="893"/>
      <c r="CW79" s="891"/>
      <c r="CX79" s="892"/>
      <c r="CY79" s="892"/>
      <c r="CZ79" s="892"/>
      <c r="DA79" s="893"/>
      <c r="DB79" s="891"/>
      <c r="DC79" s="892"/>
      <c r="DD79" s="892"/>
      <c r="DE79" s="892"/>
      <c r="DF79" s="893"/>
      <c r="DG79" s="891"/>
      <c r="DH79" s="892"/>
      <c r="DI79" s="892"/>
      <c r="DJ79" s="892"/>
      <c r="DK79" s="893"/>
      <c r="DL79" s="891"/>
      <c r="DM79" s="892"/>
      <c r="DN79" s="892"/>
      <c r="DO79" s="892"/>
      <c r="DP79" s="893"/>
      <c r="DQ79" s="891"/>
      <c r="DR79" s="892"/>
      <c r="DS79" s="892"/>
      <c r="DT79" s="892"/>
      <c r="DU79" s="893"/>
      <c r="DV79" s="888"/>
      <c r="DW79" s="889"/>
      <c r="DX79" s="889"/>
      <c r="DY79" s="889"/>
      <c r="DZ79" s="890"/>
      <c r="EA79" s="226"/>
    </row>
    <row r="80" spans="1:131" ht="26.25" customHeight="1" x14ac:dyDescent="0.2">
      <c r="A80" s="234">
        <v>13</v>
      </c>
      <c r="B80" s="902"/>
      <c r="C80" s="903"/>
      <c r="D80" s="903"/>
      <c r="E80" s="903"/>
      <c r="F80" s="903"/>
      <c r="G80" s="903"/>
      <c r="H80" s="903"/>
      <c r="I80" s="903"/>
      <c r="J80" s="903"/>
      <c r="K80" s="903"/>
      <c r="L80" s="903"/>
      <c r="M80" s="903"/>
      <c r="N80" s="903"/>
      <c r="O80" s="903"/>
      <c r="P80" s="904"/>
      <c r="Q80" s="905"/>
      <c r="R80" s="859"/>
      <c r="S80" s="859"/>
      <c r="T80" s="859"/>
      <c r="U80" s="859"/>
      <c r="V80" s="859"/>
      <c r="W80" s="859"/>
      <c r="X80" s="859"/>
      <c r="Y80" s="859"/>
      <c r="Z80" s="859"/>
      <c r="AA80" s="859"/>
      <c r="AB80" s="859"/>
      <c r="AC80" s="859"/>
      <c r="AD80" s="859"/>
      <c r="AE80" s="859"/>
      <c r="AF80" s="859"/>
      <c r="AG80" s="859"/>
      <c r="AH80" s="859"/>
      <c r="AI80" s="859"/>
      <c r="AJ80" s="859"/>
      <c r="AK80" s="859"/>
      <c r="AL80" s="859"/>
      <c r="AM80" s="859"/>
      <c r="AN80" s="859"/>
      <c r="AO80" s="859"/>
      <c r="AP80" s="859"/>
      <c r="AQ80" s="859"/>
      <c r="AR80" s="859"/>
      <c r="AS80" s="859"/>
      <c r="AT80" s="859"/>
      <c r="AU80" s="859"/>
      <c r="AV80" s="859"/>
      <c r="AW80" s="859"/>
      <c r="AX80" s="859"/>
      <c r="AY80" s="859"/>
      <c r="AZ80" s="861"/>
      <c r="BA80" s="861"/>
      <c r="BB80" s="861"/>
      <c r="BC80" s="861"/>
      <c r="BD80" s="862"/>
      <c r="BE80" s="237"/>
      <c r="BF80" s="237"/>
      <c r="BG80" s="237"/>
      <c r="BH80" s="237"/>
      <c r="BI80" s="237"/>
      <c r="BJ80" s="237"/>
      <c r="BK80" s="237"/>
      <c r="BL80" s="237"/>
      <c r="BM80" s="237"/>
      <c r="BN80" s="237"/>
      <c r="BO80" s="237"/>
      <c r="BP80" s="237"/>
      <c r="BQ80" s="234">
        <v>74</v>
      </c>
      <c r="BR80" s="239"/>
      <c r="BS80" s="888"/>
      <c r="BT80" s="889"/>
      <c r="BU80" s="889"/>
      <c r="BV80" s="889"/>
      <c r="BW80" s="889"/>
      <c r="BX80" s="889"/>
      <c r="BY80" s="889"/>
      <c r="BZ80" s="889"/>
      <c r="CA80" s="889"/>
      <c r="CB80" s="889"/>
      <c r="CC80" s="889"/>
      <c r="CD80" s="889"/>
      <c r="CE80" s="889"/>
      <c r="CF80" s="889"/>
      <c r="CG80" s="894"/>
      <c r="CH80" s="891"/>
      <c r="CI80" s="892"/>
      <c r="CJ80" s="892"/>
      <c r="CK80" s="892"/>
      <c r="CL80" s="893"/>
      <c r="CM80" s="891"/>
      <c r="CN80" s="892"/>
      <c r="CO80" s="892"/>
      <c r="CP80" s="892"/>
      <c r="CQ80" s="893"/>
      <c r="CR80" s="891"/>
      <c r="CS80" s="892"/>
      <c r="CT80" s="892"/>
      <c r="CU80" s="892"/>
      <c r="CV80" s="893"/>
      <c r="CW80" s="891"/>
      <c r="CX80" s="892"/>
      <c r="CY80" s="892"/>
      <c r="CZ80" s="892"/>
      <c r="DA80" s="893"/>
      <c r="DB80" s="891"/>
      <c r="DC80" s="892"/>
      <c r="DD80" s="892"/>
      <c r="DE80" s="892"/>
      <c r="DF80" s="893"/>
      <c r="DG80" s="891"/>
      <c r="DH80" s="892"/>
      <c r="DI80" s="892"/>
      <c r="DJ80" s="892"/>
      <c r="DK80" s="893"/>
      <c r="DL80" s="891"/>
      <c r="DM80" s="892"/>
      <c r="DN80" s="892"/>
      <c r="DO80" s="892"/>
      <c r="DP80" s="893"/>
      <c r="DQ80" s="891"/>
      <c r="DR80" s="892"/>
      <c r="DS80" s="892"/>
      <c r="DT80" s="892"/>
      <c r="DU80" s="893"/>
      <c r="DV80" s="888"/>
      <c r="DW80" s="889"/>
      <c r="DX80" s="889"/>
      <c r="DY80" s="889"/>
      <c r="DZ80" s="890"/>
      <c r="EA80" s="226"/>
    </row>
    <row r="81" spans="1:131" ht="26.25" customHeight="1" x14ac:dyDescent="0.2">
      <c r="A81" s="234">
        <v>14</v>
      </c>
      <c r="B81" s="902"/>
      <c r="C81" s="903"/>
      <c r="D81" s="903"/>
      <c r="E81" s="903"/>
      <c r="F81" s="903"/>
      <c r="G81" s="903"/>
      <c r="H81" s="903"/>
      <c r="I81" s="903"/>
      <c r="J81" s="903"/>
      <c r="K81" s="903"/>
      <c r="L81" s="903"/>
      <c r="M81" s="903"/>
      <c r="N81" s="903"/>
      <c r="O81" s="903"/>
      <c r="P81" s="904"/>
      <c r="Q81" s="905"/>
      <c r="R81" s="859"/>
      <c r="S81" s="859"/>
      <c r="T81" s="859"/>
      <c r="U81" s="859"/>
      <c r="V81" s="859"/>
      <c r="W81" s="859"/>
      <c r="X81" s="859"/>
      <c r="Y81" s="859"/>
      <c r="Z81" s="859"/>
      <c r="AA81" s="859"/>
      <c r="AB81" s="859"/>
      <c r="AC81" s="859"/>
      <c r="AD81" s="859"/>
      <c r="AE81" s="859"/>
      <c r="AF81" s="859"/>
      <c r="AG81" s="859"/>
      <c r="AH81" s="859"/>
      <c r="AI81" s="859"/>
      <c r="AJ81" s="859"/>
      <c r="AK81" s="859"/>
      <c r="AL81" s="859"/>
      <c r="AM81" s="859"/>
      <c r="AN81" s="859"/>
      <c r="AO81" s="859"/>
      <c r="AP81" s="859"/>
      <c r="AQ81" s="859"/>
      <c r="AR81" s="859"/>
      <c r="AS81" s="859"/>
      <c r="AT81" s="859"/>
      <c r="AU81" s="859"/>
      <c r="AV81" s="859"/>
      <c r="AW81" s="859"/>
      <c r="AX81" s="859"/>
      <c r="AY81" s="859"/>
      <c r="AZ81" s="861"/>
      <c r="BA81" s="861"/>
      <c r="BB81" s="861"/>
      <c r="BC81" s="861"/>
      <c r="BD81" s="862"/>
      <c r="BE81" s="237"/>
      <c r="BF81" s="237"/>
      <c r="BG81" s="237"/>
      <c r="BH81" s="237"/>
      <c r="BI81" s="237"/>
      <c r="BJ81" s="237"/>
      <c r="BK81" s="237"/>
      <c r="BL81" s="237"/>
      <c r="BM81" s="237"/>
      <c r="BN81" s="237"/>
      <c r="BO81" s="237"/>
      <c r="BP81" s="237"/>
      <c r="BQ81" s="234">
        <v>75</v>
      </c>
      <c r="BR81" s="239"/>
      <c r="BS81" s="888"/>
      <c r="BT81" s="889"/>
      <c r="BU81" s="889"/>
      <c r="BV81" s="889"/>
      <c r="BW81" s="889"/>
      <c r="BX81" s="889"/>
      <c r="BY81" s="889"/>
      <c r="BZ81" s="889"/>
      <c r="CA81" s="889"/>
      <c r="CB81" s="889"/>
      <c r="CC81" s="889"/>
      <c r="CD81" s="889"/>
      <c r="CE81" s="889"/>
      <c r="CF81" s="889"/>
      <c r="CG81" s="894"/>
      <c r="CH81" s="891"/>
      <c r="CI81" s="892"/>
      <c r="CJ81" s="892"/>
      <c r="CK81" s="892"/>
      <c r="CL81" s="893"/>
      <c r="CM81" s="891"/>
      <c r="CN81" s="892"/>
      <c r="CO81" s="892"/>
      <c r="CP81" s="892"/>
      <c r="CQ81" s="893"/>
      <c r="CR81" s="891"/>
      <c r="CS81" s="892"/>
      <c r="CT81" s="892"/>
      <c r="CU81" s="892"/>
      <c r="CV81" s="893"/>
      <c r="CW81" s="891"/>
      <c r="CX81" s="892"/>
      <c r="CY81" s="892"/>
      <c r="CZ81" s="892"/>
      <c r="DA81" s="893"/>
      <c r="DB81" s="891"/>
      <c r="DC81" s="892"/>
      <c r="DD81" s="892"/>
      <c r="DE81" s="892"/>
      <c r="DF81" s="893"/>
      <c r="DG81" s="891"/>
      <c r="DH81" s="892"/>
      <c r="DI81" s="892"/>
      <c r="DJ81" s="892"/>
      <c r="DK81" s="893"/>
      <c r="DL81" s="891"/>
      <c r="DM81" s="892"/>
      <c r="DN81" s="892"/>
      <c r="DO81" s="892"/>
      <c r="DP81" s="893"/>
      <c r="DQ81" s="891"/>
      <c r="DR81" s="892"/>
      <c r="DS81" s="892"/>
      <c r="DT81" s="892"/>
      <c r="DU81" s="893"/>
      <c r="DV81" s="888"/>
      <c r="DW81" s="889"/>
      <c r="DX81" s="889"/>
      <c r="DY81" s="889"/>
      <c r="DZ81" s="890"/>
      <c r="EA81" s="226"/>
    </row>
    <row r="82" spans="1:131" ht="26.25" customHeight="1" x14ac:dyDescent="0.2">
      <c r="A82" s="234">
        <v>15</v>
      </c>
      <c r="B82" s="902"/>
      <c r="C82" s="903"/>
      <c r="D82" s="903"/>
      <c r="E82" s="903"/>
      <c r="F82" s="903"/>
      <c r="G82" s="903"/>
      <c r="H82" s="903"/>
      <c r="I82" s="903"/>
      <c r="J82" s="903"/>
      <c r="K82" s="903"/>
      <c r="L82" s="903"/>
      <c r="M82" s="903"/>
      <c r="N82" s="903"/>
      <c r="O82" s="903"/>
      <c r="P82" s="904"/>
      <c r="Q82" s="905"/>
      <c r="R82" s="859"/>
      <c r="S82" s="859"/>
      <c r="T82" s="859"/>
      <c r="U82" s="859"/>
      <c r="V82" s="859"/>
      <c r="W82" s="859"/>
      <c r="X82" s="859"/>
      <c r="Y82" s="859"/>
      <c r="Z82" s="859"/>
      <c r="AA82" s="859"/>
      <c r="AB82" s="859"/>
      <c r="AC82" s="859"/>
      <c r="AD82" s="859"/>
      <c r="AE82" s="859"/>
      <c r="AF82" s="859"/>
      <c r="AG82" s="859"/>
      <c r="AH82" s="859"/>
      <c r="AI82" s="859"/>
      <c r="AJ82" s="859"/>
      <c r="AK82" s="859"/>
      <c r="AL82" s="859"/>
      <c r="AM82" s="859"/>
      <c r="AN82" s="859"/>
      <c r="AO82" s="859"/>
      <c r="AP82" s="859"/>
      <c r="AQ82" s="859"/>
      <c r="AR82" s="859"/>
      <c r="AS82" s="859"/>
      <c r="AT82" s="859"/>
      <c r="AU82" s="859"/>
      <c r="AV82" s="859"/>
      <c r="AW82" s="859"/>
      <c r="AX82" s="859"/>
      <c r="AY82" s="859"/>
      <c r="AZ82" s="861"/>
      <c r="BA82" s="861"/>
      <c r="BB82" s="861"/>
      <c r="BC82" s="861"/>
      <c r="BD82" s="862"/>
      <c r="BE82" s="237"/>
      <c r="BF82" s="237"/>
      <c r="BG82" s="237"/>
      <c r="BH82" s="237"/>
      <c r="BI82" s="237"/>
      <c r="BJ82" s="237"/>
      <c r="BK82" s="237"/>
      <c r="BL82" s="237"/>
      <c r="BM82" s="237"/>
      <c r="BN82" s="237"/>
      <c r="BO82" s="237"/>
      <c r="BP82" s="237"/>
      <c r="BQ82" s="234">
        <v>76</v>
      </c>
      <c r="BR82" s="239"/>
      <c r="BS82" s="888"/>
      <c r="BT82" s="889"/>
      <c r="BU82" s="889"/>
      <c r="BV82" s="889"/>
      <c r="BW82" s="889"/>
      <c r="BX82" s="889"/>
      <c r="BY82" s="889"/>
      <c r="BZ82" s="889"/>
      <c r="CA82" s="889"/>
      <c r="CB82" s="889"/>
      <c r="CC82" s="889"/>
      <c r="CD82" s="889"/>
      <c r="CE82" s="889"/>
      <c r="CF82" s="889"/>
      <c r="CG82" s="894"/>
      <c r="CH82" s="891"/>
      <c r="CI82" s="892"/>
      <c r="CJ82" s="892"/>
      <c r="CK82" s="892"/>
      <c r="CL82" s="893"/>
      <c r="CM82" s="891"/>
      <c r="CN82" s="892"/>
      <c r="CO82" s="892"/>
      <c r="CP82" s="892"/>
      <c r="CQ82" s="893"/>
      <c r="CR82" s="891"/>
      <c r="CS82" s="892"/>
      <c r="CT82" s="892"/>
      <c r="CU82" s="892"/>
      <c r="CV82" s="893"/>
      <c r="CW82" s="891"/>
      <c r="CX82" s="892"/>
      <c r="CY82" s="892"/>
      <c r="CZ82" s="892"/>
      <c r="DA82" s="893"/>
      <c r="DB82" s="891"/>
      <c r="DC82" s="892"/>
      <c r="DD82" s="892"/>
      <c r="DE82" s="892"/>
      <c r="DF82" s="893"/>
      <c r="DG82" s="891"/>
      <c r="DH82" s="892"/>
      <c r="DI82" s="892"/>
      <c r="DJ82" s="892"/>
      <c r="DK82" s="893"/>
      <c r="DL82" s="891"/>
      <c r="DM82" s="892"/>
      <c r="DN82" s="892"/>
      <c r="DO82" s="892"/>
      <c r="DP82" s="893"/>
      <c r="DQ82" s="891"/>
      <c r="DR82" s="892"/>
      <c r="DS82" s="892"/>
      <c r="DT82" s="892"/>
      <c r="DU82" s="893"/>
      <c r="DV82" s="888"/>
      <c r="DW82" s="889"/>
      <c r="DX82" s="889"/>
      <c r="DY82" s="889"/>
      <c r="DZ82" s="890"/>
      <c r="EA82" s="226"/>
    </row>
    <row r="83" spans="1:131" ht="26.25" customHeight="1" x14ac:dyDescent="0.2">
      <c r="A83" s="234">
        <v>16</v>
      </c>
      <c r="B83" s="902"/>
      <c r="C83" s="903"/>
      <c r="D83" s="903"/>
      <c r="E83" s="903"/>
      <c r="F83" s="903"/>
      <c r="G83" s="903"/>
      <c r="H83" s="903"/>
      <c r="I83" s="903"/>
      <c r="J83" s="903"/>
      <c r="K83" s="903"/>
      <c r="L83" s="903"/>
      <c r="M83" s="903"/>
      <c r="N83" s="903"/>
      <c r="O83" s="903"/>
      <c r="P83" s="904"/>
      <c r="Q83" s="905"/>
      <c r="R83" s="859"/>
      <c r="S83" s="859"/>
      <c r="T83" s="859"/>
      <c r="U83" s="859"/>
      <c r="V83" s="859"/>
      <c r="W83" s="859"/>
      <c r="X83" s="859"/>
      <c r="Y83" s="859"/>
      <c r="Z83" s="859"/>
      <c r="AA83" s="859"/>
      <c r="AB83" s="859"/>
      <c r="AC83" s="859"/>
      <c r="AD83" s="859"/>
      <c r="AE83" s="859"/>
      <c r="AF83" s="859"/>
      <c r="AG83" s="859"/>
      <c r="AH83" s="859"/>
      <c r="AI83" s="859"/>
      <c r="AJ83" s="859"/>
      <c r="AK83" s="859"/>
      <c r="AL83" s="859"/>
      <c r="AM83" s="859"/>
      <c r="AN83" s="859"/>
      <c r="AO83" s="859"/>
      <c r="AP83" s="859"/>
      <c r="AQ83" s="859"/>
      <c r="AR83" s="859"/>
      <c r="AS83" s="859"/>
      <c r="AT83" s="859"/>
      <c r="AU83" s="859"/>
      <c r="AV83" s="859"/>
      <c r="AW83" s="859"/>
      <c r="AX83" s="859"/>
      <c r="AY83" s="859"/>
      <c r="AZ83" s="861"/>
      <c r="BA83" s="861"/>
      <c r="BB83" s="861"/>
      <c r="BC83" s="861"/>
      <c r="BD83" s="862"/>
      <c r="BE83" s="237"/>
      <c r="BF83" s="237"/>
      <c r="BG83" s="237"/>
      <c r="BH83" s="237"/>
      <c r="BI83" s="237"/>
      <c r="BJ83" s="237"/>
      <c r="BK83" s="237"/>
      <c r="BL83" s="237"/>
      <c r="BM83" s="237"/>
      <c r="BN83" s="237"/>
      <c r="BO83" s="237"/>
      <c r="BP83" s="237"/>
      <c r="BQ83" s="234">
        <v>77</v>
      </c>
      <c r="BR83" s="239"/>
      <c r="BS83" s="888"/>
      <c r="BT83" s="889"/>
      <c r="BU83" s="889"/>
      <c r="BV83" s="889"/>
      <c r="BW83" s="889"/>
      <c r="BX83" s="889"/>
      <c r="BY83" s="889"/>
      <c r="BZ83" s="889"/>
      <c r="CA83" s="889"/>
      <c r="CB83" s="889"/>
      <c r="CC83" s="889"/>
      <c r="CD83" s="889"/>
      <c r="CE83" s="889"/>
      <c r="CF83" s="889"/>
      <c r="CG83" s="894"/>
      <c r="CH83" s="891"/>
      <c r="CI83" s="892"/>
      <c r="CJ83" s="892"/>
      <c r="CK83" s="892"/>
      <c r="CL83" s="893"/>
      <c r="CM83" s="891"/>
      <c r="CN83" s="892"/>
      <c r="CO83" s="892"/>
      <c r="CP83" s="892"/>
      <c r="CQ83" s="893"/>
      <c r="CR83" s="891"/>
      <c r="CS83" s="892"/>
      <c r="CT83" s="892"/>
      <c r="CU83" s="892"/>
      <c r="CV83" s="893"/>
      <c r="CW83" s="891"/>
      <c r="CX83" s="892"/>
      <c r="CY83" s="892"/>
      <c r="CZ83" s="892"/>
      <c r="DA83" s="893"/>
      <c r="DB83" s="891"/>
      <c r="DC83" s="892"/>
      <c r="DD83" s="892"/>
      <c r="DE83" s="892"/>
      <c r="DF83" s="893"/>
      <c r="DG83" s="891"/>
      <c r="DH83" s="892"/>
      <c r="DI83" s="892"/>
      <c r="DJ83" s="892"/>
      <c r="DK83" s="893"/>
      <c r="DL83" s="891"/>
      <c r="DM83" s="892"/>
      <c r="DN83" s="892"/>
      <c r="DO83" s="892"/>
      <c r="DP83" s="893"/>
      <c r="DQ83" s="891"/>
      <c r="DR83" s="892"/>
      <c r="DS83" s="892"/>
      <c r="DT83" s="892"/>
      <c r="DU83" s="893"/>
      <c r="DV83" s="888"/>
      <c r="DW83" s="889"/>
      <c r="DX83" s="889"/>
      <c r="DY83" s="889"/>
      <c r="DZ83" s="890"/>
      <c r="EA83" s="226"/>
    </row>
    <row r="84" spans="1:131" ht="26.25" customHeight="1" x14ac:dyDescent="0.2">
      <c r="A84" s="234">
        <v>17</v>
      </c>
      <c r="B84" s="902"/>
      <c r="C84" s="903"/>
      <c r="D84" s="903"/>
      <c r="E84" s="903"/>
      <c r="F84" s="903"/>
      <c r="G84" s="903"/>
      <c r="H84" s="903"/>
      <c r="I84" s="903"/>
      <c r="J84" s="903"/>
      <c r="K84" s="903"/>
      <c r="L84" s="903"/>
      <c r="M84" s="903"/>
      <c r="N84" s="903"/>
      <c r="O84" s="903"/>
      <c r="P84" s="904"/>
      <c r="Q84" s="905"/>
      <c r="R84" s="859"/>
      <c r="S84" s="859"/>
      <c r="T84" s="859"/>
      <c r="U84" s="859"/>
      <c r="V84" s="859"/>
      <c r="W84" s="859"/>
      <c r="X84" s="859"/>
      <c r="Y84" s="859"/>
      <c r="Z84" s="859"/>
      <c r="AA84" s="859"/>
      <c r="AB84" s="859"/>
      <c r="AC84" s="859"/>
      <c r="AD84" s="859"/>
      <c r="AE84" s="859"/>
      <c r="AF84" s="859"/>
      <c r="AG84" s="859"/>
      <c r="AH84" s="859"/>
      <c r="AI84" s="859"/>
      <c r="AJ84" s="859"/>
      <c r="AK84" s="859"/>
      <c r="AL84" s="859"/>
      <c r="AM84" s="859"/>
      <c r="AN84" s="859"/>
      <c r="AO84" s="859"/>
      <c r="AP84" s="859"/>
      <c r="AQ84" s="859"/>
      <c r="AR84" s="859"/>
      <c r="AS84" s="859"/>
      <c r="AT84" s="859"/>
      <c r="AU84" s="859"/>
      <c r="AV84" s="859"/>
      <c r="AW84" s="859"/>
      <c r="AX84" s="859"/>
      <c r="AY84" s="859"/>
      <c r="AZ84" s="861"/>
      <c r="BA84" s="861"/>
      <c r="BB84" s="861"/>
      <c r="BC84" s="861"/>
      <c r="BD84" s="862"/>
      <c r="BE84" s="237"/>
      <c r="BF84" s="237"/>
      <c r="BG84" s="237"/>
      <c r="BH84" s="237"/>
      <c r="BI84" s="237"/>
      <c r="BJ84" s="237"/>
      <c r="BK84" s="237"/>
      <c r="BL84" s="237"/>
      <c r="BM84" s="237"/>
      <c r="BN84" s="237"/>
      <c r="BO84" s="237"/>
      <c r="BP84" s="237"/>
      <c r="BQ84" s="234">
        <v>78</v>
      </c>
      <c r="BR84" s="239"/>
      <c r="BS84" s="888"/>
      <c r="BT84" s="889"/>
      <c r="BU84" s="889"/>
      <c r="BV84" s="889"/>
      <c r="BW84" s="889"/>
      <c r="BX84" s="889"/>
      <c r="BY84" s="889"/>
      <c r="BZ84" s="889"/>
      <c r="CA84" s="889"/>
      <c r="CB84" s="889"/>
      <c r="CC84" s="889"/>
      <c r="CD84" s="889"/>
      <c r="CE84" s="889"/>
      <c r="CF84" s="889"/>
      <c r="CG84" s="894"/>
      <c r="CH84" s="891"/>
      <c r="CI84" s="892"/>
      <c r="CJ84" s="892"/>
      <c r="CK84" s="892"/>
      <c r="CL84" s="893"/>
      <c r="CM84" s="891"/>
      <c r="CN84" s="892"/>
      <c r="CO84" s="892"/>
      <c r="CP84" s="892"/>
      <c r="CQ84" s="893"/>
      <c r="CR84" s="891"/>
      <c r="CS84" s="892"/>
      <c r="CT84" s="892"/>
      <c r="CU84" s="892"/>
      <c r="CV84" s="893"/>
      <c r="CW84" s="891"/>
      <c r="CX84" s="892"/>
      <c r="CY84" s="892"/>
      <c r="CZ84" s="892"/>
      <c r="DA84" s="893"/>
      <c r="DB84" s="891"/>
      <c r="DC84" s="892"/>
      <c r="DD84" s="892"/>
      <c r="DE84" s="892"/>
      <c r="DF84" s="893"/>
      <c r="DG84" s="891"/>
      <c r="DH84" s="892"/>
      <c r="DI84" s="892"/>
      <c r="DJ84" s="892"/>
      <c r="DK84" s="893"/>
      <c r="DL84" s="891"/>
      <c r="DM84" s="892"/>
      <c r="DN84" s="892"/>
      <c r="DO84" s="892"/>
      <c r="DP84" s="893"/>
      <c r="DQ84" s="891"/>
      <c r="DR84" s="892"/>
      <c r="DS84" s="892"/>
      <c r="DT84" s="892"/>
      <c r="DU84" s="893"/>
      <c r="DV84" s="888"/>
      <c r="DW84" s="889"/>
      <c r="DX84" s="889"/>
      <c r="DY84" s="889"/>
      <c r="DZ84" s="890"/>
      <c r="EA84" s="226"/>
    </row>
    <row r="85" spans="1:131" ht="26.25" customHeight="1" x14ac:dyDescent="0.2">
      <c r="A85" s="234">
        <v>18</v>
      </c>
      <c r="B85" s="902"/>
      <c r="C85" s="903"/>
      <c r="D85" s="903"/>
      <c r="E85" s="903"/>
      <c r="F85" s="903"/>
      <c r="G85" s="903"/>
      <c r="H85" s="903"/>
      <c r="I85" s="903"/>
      <c r="J85" s="903"/>
      <c r="K85" s="903"/>
      <c r="L85" s="903"/>
      <c r="M85" s="903"/>
      <c r="N85" s="903"/>
      <c r="O85" s="903"/>
      <c r="P85" s="904"/>
      <c r="Q85" s="905"/>
      <c r="R85" s="859"/>
      <c r="S85" s="859"/>
      <c r="T85" s="859"/>
      <c r="U85" s="859"/>
      <c r="V85" s="859"/>
      <c r="W85" s="859"/>
      <c r="X85" s="859"/>
      <c r="Y85" s="859"/>
      <c r="Z85" s="859"/>
      <c r="AA85" s="859"/>
      <c r="AB85" s="859"/>
      <c r="AC85" s="859"/>
      <c r="AD85" s="859"/>
      <c r="AE85" s="859"/>
      <c r="AF85" s="859"/>
      <c r="AG85" s="859"/>
      <c r="AH85" s="859"/>
      <c r="AI85" s="859"/>
      <c r="AJ85" s="859"/>
      <c r="AK85" s="859"/>
      <c r="AL85" s="859"/>
      <c r="AM85" s="859"/>
      <c r="AN85" s="859"/>
      <c r="AO85" s="859"/>
      <c r="AP85" s="859"/>
      <c r="AQ85" s="859"/>
      <c r="AR85" s="859"/>
      <c r="AS85" s="859"/>
      <c r="AT85" s="859"/>
      <c r="AU85" s="859"/>
      <c r="AV85" s="859"/>
      <c r="AW85" s="859"/>
      <c r="AX85" s="859"/>
      <c r="AY85" s="859"/>
      <c r="AZ85" s="861"/>
      <c r="BA85" s="861"/>
      <c r="BB85" s="861"/>
      <c r="BC85" s="861"/>
      <c r="BD85" s="862"/>
      <c r="BE85" s="237"/>
      <c r="BF85" s="237"/>
      <c r="BG85" s="237"/>
      <c r="BH85" s="237"/>
      <c r="BI85" s="237"/>
      <c r="BJ85" s="237"/>
      <c r="BK85" s="237"/>
      <c r="BL85" s="237"/>
      <c r="BM85" s="237"/>
      <c r="BN85" s="237"/>
      <c r="BO85" s="237"/>
      <c r="BP85" s="237"/>
      <c r="BQ85" s="234">
        <v>79</v>
      </c>
      <c r="BR85" s="239"/>
      <c r="BS85" s="888"/>
      <c r="BT85" s="889"/>
      <c r="BU85" s="889"/>
      <c r="BV85" s="889"/>
      <c r="BW85" s="889"/>
      <c r="BX85" s="889"/>
      <c r="BY85" s="889"/>
      <c r="BZ85" s="889"/>
      <c r="CA85" s="889"/>
      <c r="CB85" s="889"/>
      <c r="CC85" s="889"/>
      <c r="CD85" s="889"/>
      <c r="CE85" s="889"/>
      <c r="CF85" s="889"/>
      <c r="CG85" s="894"/>
      <c r="CH85" s="891"/>
      <c r="CI85" s="892"/>
      <c r="CJ85" s="892"/>
      <c r="CK85" s="892"/>
      <c r="CL85" s="893"/>
      <c r="CM85" s="891"/>
      <c r="CN85" s="892"/>
      <c r="CO85" s="892"/>
      <c r="CP85" s="892"/>
      <c r="CQ85" s="893"/>
      <c r="CR85" s="891"/>
      <c r="CS85" s="892"/>
      <c r="CT85" s="892"/>
      <c r="CU85" s="892"/>
      <c r="CV85" s="893"/>
      <c r="CW85" s="891"/>
      <c r="CX85" s="892"/>
      <c r="CY85" s="892"/>
      <c r="CZ85" s="892"/>
      <c r="DA85" s="893"/>
      <c r="DB85" s="891"/>
      <c r="DC85" s="892"/>
      <c r="DD85" s="892"/>
      <c r="DE85" s="892"/>
      <c r="DF85" s="893"/>
      <c r="DG85" s="891"/>
      <c r="DH85" s="892"/>
      <c r="DI85" s="892"/>
      <c r="DJ85" s="892"/>
      <c r="DK85" s="893"/>
      <c r="DL85" s="891"/>
      <c r="DM85" s="892"/>
      <c r="DN85" s="892"/>
      <c r="DO85" s="892"/>
      <c r="DP85" s="893"/>
      <c r="DQ85" s="891"/>
      <c r="DR85" s="892"/>
      <c r="DS85" s="892"/>
      <c r="DT85" s="892"/>
      <c r="DU85" s="893"/>
      <c r="DV85" s="888"/>
      <c r="DW85" s="889"/>
      <c r="DX85" s="889"/>
      <c r="DY85" s="889"/>
      <c r="DZ85" s="890"/>
      <c r="EA85" s="226"/>
    </row>
    <row r="86" spans="1:131" ht="26.25" customHeight="1" x14ac:dyDescent="0.2">
      <c r="A86" s="234">
        <v>19</v>
      </c>
      <c r="B86" s="902"/>
      <c r="C86" s="903"/>
      <c r="D86" s="903"/>
      <c r="E86" s="903"/>
      <c r="F86" s="903"/>
      <c r="G86" s="903"/>
      <c r="H86" s="903"/>
      <c r="I86" s="903"/>
      <c r="J86" s="903"/>
      <c r="K86" s="903"/>
      <c r="L86" s="903"/>
      <c r="M86" s="903"/>
      <c r="N86" s="903"/>
      <c r="O86" s="903"/>
      <c r="P86" s="904"/>
      <c r="Q86" s="905"/>
      <c r="R86" s="859"/>
      <c r="S86" s="859"/>
      <c r="T86" s="859"/>
      <c r="U86" s="859"/>
      <c r="V86" s="859"/>
      <c r="W86" s="859"/>
      <c r="X86" s="859"/>
      <c r="Y86" s="859"/>
      <c r="Z86" s="859"/>
      <c r="AA86" s="859"/>
      <c r="AB86" s="859"/>
      <c r="AC86" s="859"/>
      <c r="AD86" s="859"/>
      <c r="AE86" s="859"/>
      <c r="AF86" s="859"/>
      <c r="AG86" s="859"/>
      <c r="AH86" s="859"/>
      <c r="AI86" s="859"/>
      <c r="AJ86" s="859"/>
      <c r="AK86" s="859"/>
      <c r="AL86" s="859"/>
      <c r="AM86" s="859"/>
      <c r="AN86" s="859"/>
      <c r="AO86" s="859"/>
      <c r="AP86" s="859"/>
      <c r="AQ86" s="859"/>
      <c r="AR86" s="859"/>
      <c r="AS86" s="859"/>
      <c r="AT86" s="859"/>
      <c r="AU86" s="859"/>
      <c r="AV86" s="859"/>
      <c r="AW86" s="859"/>
      <c r="AX86" s="859"/>
      <c r="AY86" s="859"/>
      <c r="AZ86" s="861"/>
      <c r="BA86" s="861"/>
      <c r="BB86" s="861"/>
      <c r="BC86" s="861"/>
      <c r="BD86" s="862"/>
      <c r="BE86" s="237"/>
      <c r="BF86" s="237"/>
      <c r="BG86" s="237"/>
      <c r="BH86" s="237"/>
      <c r="BI86" s="237"/>
      <c r="BJ86" s="237"/>
      <c r="BK86" s="237"/>
      <c r="BL86" s="237"/>
      <c r="BM86" s="237"/>
      <c r="BN86" s="237"/>
      <c r="BO86" s="237"/>
      <c r="BP86" s="237"/>
      <c r="BQ86" s="234">
        <v>80</v>
      </c>
      <c r="BR86" s="239"/>
      <c r="BS86" s="888"/>
      <c r="BT86" s="889"/>
      <c r="BU86" s="889"/>
      <c r="BV86" s="889"/>
      <c r="BW86" s="889"/>
      <c r="BX86" s="889"/>
      <c r="BY86" s="889"/>
      <c r="BZ86" s="889"/>
      <c r="CA86" s="889"/>
      <c r="CB86" s="889"/>
      <c r="CC86" s="889"/>
      <c r="CD86" s="889"/>
      <c r="CE86" s="889"/>
      <c r="CF86" s="889"/>
      <c r="CG86" s="894"/>
      <c r="CH86" s="891"/>
      <c r="CI86" s="892"/>
      <c r="CJ86" s="892"/>
      <c r="CK86" s="892"/>
      <c r="CL86" s="893"/>
      <c r="CM86" s="891"/>
      <c r="CN86" s="892"/>
      <c r="CO86" s="892"/>
      <c r="CP86" s="892"/>
      <c r="CQ86" s="893"/>
      <c r="CR86" s="891"/>
      <c r="CS86" s="892"/>
      <c r="CT86" s="892"/>
      <c r="CU86" s="892"/>
      <c r="CV86" s="893"/>
      <c r="CW86" s="891"/>
      <c r="CX86" s="892"/>
      <c r="CY86" s="892"/>
      <c r="CZ86" s="892"/>
      <c r="DA86" s="893"/>
      <c r="DB86" s="891"/>
      <c r="DC86" s="892"/>
      <c r="DD86" s="892"/>
      <c r="DE86" s="892"/>
      <c r="DF86" s="893"/>
      <c r="DG86" s="891"/>
      <c r="DH86" s="892"/>
      <c r="DI86" s="892"/>
      <c r="DJ86" s="892"/>
      <c r="DK86" s="893"/>
      <c r="DL86" s="891"/>
      <c r="DM86" s="892"/>
      <c r="DN86" s="892"/>
      <c r="DO86" s="892"/>
      <c r="DP86" s="893"/>
      <c r="DQ86" s="891"/>
      <c r="DR86" s="892"/>
      <c r="DS86" s="892"/>
      <c r="DT86" s="892"/>
      <c r="DU86" s="893"/>
      <c r="DV86" s="888"/>
      <c r="DW86" s="889"/>
      <c r="DX86" s="889"/>
      <c r="DY86" s="889"/>
      <c r="DZ86" s="890"/>
      <c r="EA86" s="226"/>
    </row>
    <row r="87" spans="1:131" ht="26.25" customHeight="1" x14ac:dyDescent="0.2">
      <c r="A87" s="240">
        <v>20</v>
      </c>
      <c r="B87" s="909"/>
      <c r="C87" s="910"/>
      <c r="D87" s="910"/>
      <c r="E87" s="910"/>
      <c r="F87" s="910"/>
      <c r="G87" s="910"/>
      <c r="H87" s="910"/>
      <c r="I87" s="910"/>
      <c r="J87" s="910"/>
      <c r="K87" s="910"/>
      <c r="L87" s="910"/>
      <c r="M87" s="910"/>
      <c r="N87" s="910"/>
      <c r="O87" s="910"/>
      <c r="P87" s="911"/>
      <c r="Q87" s="912"/>
      <c r="R87" s="913"/>
      <c r="S87" s="913"/>
      <c r="T87" s="913"/>
      <c r="U87" s="913"/>
      <c r="V87" s="913"/>
      <c r="W87" s="913"/>
      <c r="X87" s="913"/>
      <c r="Y87" s="913"/>
      <c r="Z87" s="913"/>
      <c r="AA87" s="913"/>
      <c r="AB87" s="913"/>
      <c r="AC87" s="913"/>
      <c r="AD87" s="913"/>
      <c r="AE87" s="913"/>
      <c r="AF87" s="913"/>
      <c r="AG87" s="913"/>
      <c r="AH87" s="913"/>
      <c r="AI87" s="913"/>
      <c r="AJ87" s="913"/>
      <c r="AK87" s="913"/>
      <c r="AL87" s="913"/>
      <c r="AM87" s="913"/>
      <c r="AN87" s="913"/>
      <c r="AO87" s="913"/>
      <c r="AP87" s="913"/>
      <c r="AQ87" s="913"/>
      <c r="AR87" s="913"/>
      <c r="AS87" s="913"/>
      <c r="AT87" s="913"/>
      <c r="AU87" s="913"/>
      <c r="AV87" s="913"/>
      <c r="AW87" s="913"/>
      <c r="AX87" s="913"/>
      <c r="AY87" s="913"/>
      <c r="AZ87" s="914"/>
      <c r="BA87" s="914"/>
      <c r="BB87" s="914"/>
      <c r="BC87" s="914"/>
      <c r="BD87" s="915"/>
      <c r="BE87" s="237"/>
      <c r="BF87" s="237"/>
      <c r="BG87" s="237"/>
      <c r="BH87" s="237"/>
      <c r="BI87" s="237"/>
      <c r="BJ87" s="237"/>
      <c r="BK87" s="237"/>
      <c r="BL87" s="237"/>
      <c r="BM87" s="237"/>
      <c r="BN87" s="237"/>
      <c r="BO87" s="237"/>
      <c r="BP87" s="237"/>
      <c r="BQ87" s="234">
        <v>81</v>
      </c>
      <c r="BR87" s="239"/>
      <c r="BS87" s="888"/>
      <c r="BT87" s="889"/>
      <c r="BU87" s="889"/>
      <c r="BV87" s="889"/>
      <c r="BW87" s="889"/>
      <c r="BX87" s="889"/>
      <c r="BY87" s="889"/>
      <c r="BZ87" s="889"/>
      <c r="CA87" s="889"/>
      <c r="CB87" s="889"/>
      <c r="CC87" s="889"/>
      <c r="CD87" s="889"/>
      <c r="CE87" s="889"/>
      <c r="CF87" s="889"/>
      <c r="CG87" s="894"/>
      <c r="CH87" s="891"/>
      <c r="CI87" s="892"/>
      <c r="CJ87" s="892"/>
      <c r="CK87" s="892"/>
      <c r="CL87" s="893"/>
      <c r="CM87" s="891"/>
      <c r="CN87" s="892"/>
      <c r="CO87" s="892"/>
      <c r="CP87" s="892"/>
      <c r="CQ87" s="893"/>
      <c r="CR87" s="891"/>
      <c r="CS87" s="892"/>
      <c r="CT87" s="892"/>
      <c r="CU87" s="892"/>
      <c r="CV87" s="893"/>
      <c r="CW87" s="891"/>
      <c r="CX87" s="892"/>
      <c r="CY87" s="892"/>
      <c r="CZ87" s="892"/>
      <c r="DA87" s="893"/>
      <c r="DB87" s="891"/>
      <c r="DC87" s="892"/>
      <c r="DD87" s="892"/>
      <c r="DE87" s="892"/>
      <c r="DF87" s="893"/>
      <c r="DG87" s="891"/>
      <c r="DH87" s="892"/>
      <c r="DI87" s="892"/>
      <c r="DJ87" s="892"/>
      <c r="DK87" s="893"/>
      <c r="DL87" s="891"/>
      <c r="DM87" s="892"/>
      <c r="DN87" s="892"/>
      <c r="DO87" s="892"/>
      <c r="DP87" s="893"/>
      <c r="DQ87" s="891"/>
      <c r="DR87" s="892"/>
      <c r="DS87" s="892"/>
      <c r="DT87" s="892"/>
      <c r="DU87" s="893"/>
      <c r="DV87" s="888"/>
      <c r="DW87" s="889"/>
      <c r="DX87" s="889"/>
      <c r="DY87" s="889"/>
      <c r="DZ87" s="890"/>
      <c r="EA87" s="226"/>
    </row>
    <row r="88" spans="1:131" ht="26.25" customHeight="1" thickBot="1" x14ac:dyDescent="0.25">
      <c r="A88" s="236" t="s">
        <v>392</v>
      </c>
      <c r="B88" s="818" t="s">
        <v>431</v>
      </c>
      <c r="C88" s="819"/>
      <c r="D88" s="819"/>
      <c r="E88" s="819"/>
      <c r="F88" s="819"/>
      <c r="G88" s="819"/>
      <c r="H88" s="819"/>
      <c r="I88" s="819"/>
      <c r="J88" s="819"/>
      <c r="K88" s="819"/>
      <c r="L88" s="819"/>
      <c r="M88" s="819"/>
      <c r="N88" s="819"/>
      <c r="O88" s="819"/>
      <c r="P88" s="820"/>
      <c r="Q88" s="869"/>
      <c r="R88" s="870"/>
      <c r="S88" s="870"/>
      <c r="T88" s="870"/>
      <c r="U88" s="870"/>
      <c r="V88" s="870"/>
      <c r="W88" s="870"/>
      <c r="X88" s="870"/>
      <c r="Y88" s="870"/>
      <c r="Z88" s="870"/>
      <c r="AA88" s="870"/>
      <c r="AB88" s="870"/>
      <c r="AC88" s="870"/>
      <c r="AD88" s="870"/>
      <c r="AE88" s="870"/>
      <c r="AF88" s="873">
        <v>18410</v>
      </c>
      <c r="AG88" s="873"/>
      <c r="AH88" s="873"/>
      <c r="AI88" s="873"/>
      <c r="AJ88" s="873"/>
      <c r="AK88" s="870"/>
      <c r="AL88" s="870"/>
      <c r="AM88" s="870"/>
      <c r="AN88" s="870"/>
      <c r="AO88" s="870"/>
      <c r="AP88" s="873">
        <v>29054</v>
      </c>
      <c r="AQ88" s="873"/>
      <c r="AR88" s="873"/>
      <c r="AS88" s="873"/>
      <c r="AT88" s="873"/>
      <c r="AU88" s="873">
        <v>170</v>
      </c>
      <c r="AV88" s="873"/>
      <c r="AW88" s="873"/>
      <c r="AX88" s="873"/>
      <c r="AY88" s="873"/>
      <c r="AZ88" s="878"/>
      <c r="BA88" s="878"/>
      <c r="BB88" s="878"/>
      <c r="BC88" s="878"/>
      <c r="BD88" s="879"/>
      <c r="BE88" s="237"/>
      <c r="BF88" s="237"/>
      <c r="BG88" s="237"/>
      <c r="BH88" s="237"/>
      <c r="BI88" s="237"/>
      <c r="BJ88" s="237"/>
      <c r="BK88" s="237"/>
      <c r="BL88" s="237"/>
      <c r="BM88" s="237"/>
      <c r="BN88" s="237"/>
      <c r="BO88" s="237"/>
      <c r="BP88" s="237"/>
      <c r="BQ88" s="234">
        <v>82</v>
      </c>
      <c r="BR88" s="239"/>
      <c r="BS88" s="888"/>
      <c r="BT88" s="889"/>
      <c r="BU88" s="889"/>
      <c r="BV88" s="889"/>
      <c r="BW88" s="889"/>
      <c r="BX88" s="889"/>
      <c r="BY88" s="889"/>
      <c r="BZ88" s="889"/>
      <c r="CA88" s="889"/>
      <c r="CB88" s="889"/>
      <c r="CC88" s="889"/>
      <c r="CD88" s="889"/>
      <c r="CE88" s="889"/>
      <c r="CF88" s="889"/>
      <c r="CG88" s="894"/>
      <c r="CH88" s="891"/>
      <c r="CI88" s="892"/>
      <c r="CJ88" s="892"/>
      <c r="CK88" s="892"/>
      <c r="CL88" s="893"/>
      <c r="CM88" s="891"/>
      <c r="CN88" s="892"/>
      <c r="CO88" s="892"/>
      <c r="CP88" s="892"/>
      <c r="CQ88" s="893"/>
      <c r="CR88" s="891"/>
      <c r="CS88" s="892"/>
      <c r="CT88" s="892"/>
      <c r="CU88" s="892"/>
      <c r="CV88" s="893"/>
      <c r="CW88" s="891"/>
      <c r="CX88" s="892"/>
      <c r="CY88" s="892"/>
      <c r="CZ88" s="892"/>
      <c r="DA88" s="893"/>
      <c r="DB88" s="891"/>
      <c r="DC88" s="892"/>
      <c r="DD88" s="892"/>
      <c r="DE88" s="892"/>
      <c r="DF88" s="893"/>
      <c r="DG88" s="891"/>
      <c r="DH88" s="892"/>
      <c r="DI88" s="892"/>
      <c r="DJ88" s="892"/>
      <c r="DK88" s="893"/>
      <c r="DL88" s="891"/>
      <c r="DM88" s="892"/>
      <c r="DN88" s="892"/>
      <c r="DO88" s="892"/>
      <c r="DP88" s="893"/>
      <c r="DQ88" s="891"/>
      <c r="DR88" s="892"/>
      <c r="DS88" s="892"/>
      <c r="DT88" s="892"/>
      <c r="DU88" s="893"/>
      <c r="DV88" s="888"/>
      <c r="DW88" s="889"/>
      <c r="DX88" s="889"/>
      <c r="DY88" s="889"/>
      <c r="DZ88" s="890"/>
      <c r="EA88" s="226"/>
    </row>
    <row r="89" spans="1:131" ht="26.25" hidden="1" customHeight="1" x14ac:dyDescent="0.2">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888"/>
      <c r="BT89" s="889"/>
      <c r="BU89" s="889"/>
      <c r="BV89" s="889"/>
      <c r="BW89" s="889"/>
      <c r="BX89" s="889"/>
      <c r="BY89" s="889"/>
      <c r="BZ89" s="889"/>
      <c r="CA89" s="889"/>
      <c r="CB89" s="889"/>
      <c r="CC89" s="889"/>
      <c r="CD89" s="889"/>
      <c r="CE89" s="889"/>
      <c r="CF89" s="889"/>
      <c r="CG89" s="894"/>
      <c r="CH89" s="891"/>
      <c r="CI89" s="892"/>
      <c r="CJ89" s="892"/>
      <c r="CK89" s="892"/>
      <c r="CL89" s="893"/>
      <c r="CM89" s="891"/>
      <c r="CN89" s="892"/>
      <c r="CO89" s="892"/>
      <c r="CP89" s="892"/>
      <c r="CQ89" s="893"/>
      <c r="CR89" s="891"/>
      <c r="CS89" s="892"/>
      <c r="CT89" s="892"/>
      <c r="CU89" s="892"/>
      <c r="CV89" s="893"/>
      <c r="CW89" s="891"/>
      <c r="CX89" s="892"/>
      <c r="CY89" s="892"/>
      <c r="CZ89" s="892"/>
      <c r="DA89" s="893"/>
      <c r="DB89" s="891"/>
      <c r="DC89" s="892"/>
      <c r="DD89" s="892"/>
      <c r="DE89" s="892"/>
      <c r="DF89" s="893"/>
      <c r="DG89" s="891"/>
      <c r="DH89" s="892"/>
      <c r="DI89" s="892"/>
      <c r="DJ89" s="892"/>
      <c r="DK89" s="893"/>
      <c r="DL89" s="891"/>
      <c r="DM89" s="892"/>
      <c r="DN89" s="892"/>
      <c r="DO89" s="892"/>
      <c r="DP89" s="893"/>
      <c r="DQ89" s="891"/>
      <c r="DR89" s="892"/>
      <c r="DS89" s="892"/>
      <c r="DT89" s="892"/>
      <c r="DU89" s="893"/>
      <c r="DV89" s="888"/>
      <c r="DW89" s="889"/>
      <c r="DX89" s="889"/>
      <c r="DY89" s="889"/>
      <c r="DZ89" s="890"/>
      <c r="EA89" s="226"/>
    </row>
    <row r="90" spans="1:131" ht="26.25" hidden="1" customHeight="1" x14ac:dyDescent="0.2">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888"/>
      <c r="BT90" s="889"/>
      <c r="BU90" s="889"/>
      <c r="BV90" s="889"/>
      <c r="BW90" s="889"/>
      <c r="BX90" s="889"/>
      <c r="BY90" s="889"/>
      <c r="BZ90" s="889"/>
      <c r="CA90" s="889"/>
      <c r="CB90" s="889"/>
      <c r="CC90" s="889"/>
      <c r="CD90" s="889"/>
      <c r="CE90" s="889"/>
      <c r="CF90" s="889"/>
      <c r="CG90" s="894"/>
      <c r="CH90" s="891"/>
      <c r="CI90" s="892"/>
      <c r="CJ90" s="892"/>
      <c r="CK90" s="892"/>
      <c r="CL90" s="893"/>
      <c r="CM90" s="891"/>
      <c r="CN90" s="892"/>
      <c r="CO90" s="892"/>
      <c r="CP90" s="892"/>
      <c r="CQ90" s="893"/>
      <c r="CR90" s="891"/>
      <c r="CS90" s="892"/>
      <c r="CT90" s="892"/>
      <c r="CU90" s="892"/>
      <c r="CV90" s="893"/>
      <c r="CW90" s="891"/>
      <c r="CX90" s="892"/>
      <c r="CY90" s="892"/>
      <c r="CZ90" s="892"/>
      <c r="DA90" s="893"/>
      <c r="DB90" s="891"/>
      <c r="DC90" s="892"/>
      <c r="DD90" s="892"/>
      <c r="DE90" s="892"/>
      <c r="DF90" s="893"/>
      <c r="DG90" s="891"/>
      <c r="DH90" s="892"/>
      <c r="DI90" s="892"/>
      <c r="DJ90" s="892"/>
      <c r="DK90" s="893"/>
      <c r="DL90" s="891"/>
      <c r="DM90" s="892"/>
      <c r="DN90" s="892"/>
      <c r="DO90" s="892"/>
      <c r="DP90" s="893"/>
      <c r="DQ90" s="891"/>
      <c r="DR90" s="892"/>
      <c r="DS90" s="892"/>
      <c r="DT90" s="892"/>
      <c r="DU90" s="893"/>
      <c r="DV90" s="888"/>
      <c r="DW90" s="889"/>
      <c r="DX90" s="889"/>
      <c r="DY90" s="889"/>
      <c r="DZ90" s="890"/>
      <c r="EA90" s="226"/>
    </row>
    <row r="91" spans="1:131" ht="26.25" hidden="1" customHeight="1" x14ac:dyDescent="0.2">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888"/>
      <c r="BT91" s="889"/>
      <c r="BU91" s="889"/>
      <c r="BV91" s="889"/>
      <c r="BW91" s="889"/>
      <c r="BX91" s="889"/>
      <c r="BY91" s="889"/>
      <c r="BZ91" s="889"/>
      <c r="CA91" s="889"/>
      <c r="CB91" s="889"/>
      <c r="CC91" s="889"/>
      <c r="CD91" s="889"/>
      <c r="CE91" s="889"/>
      <c r="CF91" s="889"/>
      <c r="CG91" s="894"/>
      <c r="CH91" s="891"/>
      <c r="CI91" s="892"/>
      <c r="CJ91" s="892"/>
      <c r="CK91" s="892"/>
      <c r="CL91" s="893"/>
      <c r="CM91" s="891"/>
      <c r="CN91" s="892"/>
      <c r="CO91" s="892"/>
      <c r="CP91" s="892"/>
      <c r="CQ91" s="893"/>
      <c r="CR91" s="891"/>
      <c r="CS91" s="892"/>
      <c r="CT91" s="892"/>
      <c r="CU91" s="892"/>
      <c r="CV91" s="893"/>
      <c r="CW91" s="891"/>
      <c r="CX91" s="892"/>
      <c r="CY91" s="892"/>
      <c r="CZ91" s="892"/>
      <c r="DA91" s="893"/>
      <c r="DB91" s="891"/>
      <c r="DC91" s="892"/>
      <c r="DD91" s="892"/>
      <c r="DE91" s="892"/>
      <c r="DF91" s="893"/>
      <c r="DG91" s="891"/>
      <c r="DH91" s="892"/>
      <c r="DI91" s="892"/>
      <c r="DJ91" s="892"/>
      <c r="DK91" s="893"/>
      <c r="DL91" s="891"/>
      <c r="DM91" s="892"/>
      <c r="DN91" s="892"/>
      <c r="DO91" s="892"/>
      <c r="DP91" s="893"/>
      <c r="DQ91" s="891"/>
      <c r="DR91" s="892"/>
      <c r="DS91" s="892"/>
      <c r="DT91" s="892"/>
      <c r="DU91" s="893"/>
      <c r="DV91" s="888"/>
      <c r="DW91" s="889"/>
      <c r="DX91" s="889"/>
      <c r="DY91" s="889"/>
      <c r="DZ91" s="890"/>
      <c r="EA91" s="226"/>
    </row>
    <row r="92" spans="1:131" ht="26.25" hidden="1" customHeight="1" x14ac:dyDescent="0.2">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888"/>
      <c r="BT92" s="889"/>
      <c r="BU92" s="889"/>
      <c r="BV92" s="889"/>
      <c r="BW92" s="889"/>
      <c r="BX92" s="889"/>
      <c r="BY92" s="889"/>
      <c r="BZ92" s="889"/>
      <c r="CA92" s="889"/>
      <c r="CB92" s="889"/>
      <c r="CC92" s="889"/>
      <c r="CD92" s="889"/>
      <c r="CE92" s="889"/>
      <c r="CF92" s="889"/>
      <c r="CG92" s="894"/>
      <c r="CH92" s="891"/>
      <c r="CI92" s="892"/>
      <c r="CJ92" s="892"/>
      <c r="CK92" s="892"/>
      <c r="CL92" s="893"/>
      <c r="CM92" s="891"/>
      <c r="CN92" s="892"/>
      <c r="CO92" s="892"/>
      <c r="CP92" s="892"/>
      <c r="CQ92" s="893"/>
      <c r="CR92" s="891"/>
      <c r="CS92" s="892"/>
      <c r="CT92" s="892"/>
      <c r="CU92" s="892"/>
      <c r="CV92" s="893"/>
      <c r="CW92" s="891"/>
      <c r="CX92" s="892"/>
      <c r="CY92" s="892"/>
      <c r="CZ92" s="892"/>
      <c r="DA92" s="893"/>
      <c r="DB92" s="891"/>
      <c r="DC92" s="892"/>
      <c r="DD92" s="892"/>
      <c r="DE92" s="892"/>
      <c r="DF92" s="893"/>
      <c r="DG92" s="891"/>
      <c r="DH92" s="892"/>
      <c r="DI92" s="892"/>
      <c r="DJ92" s="892"/>
      <c r="DK92" s="893"/>
      <c r="DL92" s="891"/>
      <c r="DM92" s="892"/>
      <c r="DN92" s="892"/>
      <c r="DO92" s="892"/>
      <c r="DP92" s="893"/>
      <c r="DQ92" s="891"/>
      <c r="DR92" s="892"/>
      <c r="DS92" s="892"/>
      <c r="DT92" s="892"/>
      <c r="DU92" s="893"/>
      <c r="DV92" s="888"/>
      <c r="DW92" s="889"/>
      <c r="DX92" s="889"/>
      <c r="DY92" s="889"/>
      <c r="DZ92" s="890"/>
      <c r="EA92" s="226"/>
    </row>
    <row r="93" spans="1:131" ht="26.25" hidden="1" customHeight="1" x14ac:dyDescent="0.2">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888"/>
      <c r="BT93" s="889"/>
      <c r="BU93" s="889"/>
      <c r="BV93" s="889"/>
      <c r="BW93" s="889"/>
      <c r="BX93" s="889"/>
      <c r="BY93" s="889"/>
      <c r="BZ93" s="889"/>
      <c r="CA93" s="889"/>
      <c r="CB93" s="889"/>
      <c r="CC93" s="889"/>
      <c r="CD93" s="889"/>
      <c r="CE93" s="889"/>
      <c r="CF93" s="889"/>
      <c r="CG93" s="894"/>
      <c r="CH93" s="891"/>
      <c r="CI93" s="892"/>
      <c r="CJ93" s="892"/>
      <c r="CK93" s="892"/>
      <c r="CL93" s="893"/>
      <c r="CM93" s="891"/>
      <c r="CN93" s="892"/>
      <c r="CO93" s="892"/>
      <c r="CP93" s="892"/>
      <c r="CQ93" s="893"/>
      <c r="CR93" s="891"/>
      <c r="CS93" s="892"/>
      <c r="CT93" s="892"/>
      <c r="CU93" s="892"/>
      <c r="CV93" s="893"/>
      <c r="CW93" s="891"/>
      <c r="CX93" s="892"/>
      <c r="CY93" s="892"/>
      <c r="CZ93" s="892"/>
      <c r="DA93" s="893"/>
      <c r="DB93" s="891"/>
      <c r="DC93" s="892"/>
      <c r="DD93" s="892"/>
      <c r="DE93" s="892"/>
      <c r="DF93" s="893"/>
      <c r="DG93" s="891"/>
      <c r="DH93" s="892"/>
      <c r="DI93" s="892"/>
      <c r="DJ93" s="892"/>
      <c r="DK93" s="893"/>
      <c r="DL93" s="891"/>
      <c r="DM93" s="892"/>
      <c r="DN93" s="892"/>
      <c r="DO93" s="892"/>
      <c r="DP93" s="893"/>
      <c r="DQ93" s="891"/>
      <c r="DR93" s="892"/>
      <c r="DS93" s="892"/>
      <c r="DT93" s="892"/>
      <c r="DU93" s="893"/>
      <c r="DV93" s="888"/>
      <c r="DW93" s="889"/>
      <c r="DX93" s="889"/>
      <c r="DY93" s="889"/>
      <c r="DZ93" s="890"/>
      <c r="EA93" s="226"/>
    </row>
    <row r="94" spans="1:131" ht="26.25" hidden="1" customHeight="1" x14ac:dyDescent="0.2">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888"/>
      <c r="BT94" s="889"/>
      <c r="BU94" s="889"/>
      <c r="BV94" s="889"/>
      <c r="BW94" s="889"/>
      <c r="BX94" s="889"/>
      <c r="BY94" s="889"/>
      <c r="BZ94" s="889"/>
      <c r="CA94" s="889"/>
      <c r="CB94" s="889"/>
      <c r="CC94" s="889"/>
      <c r="CD94" s="889"/>
      <c r="CE94" s="889"/>
      <c r="CF94" s="889"/>
      <c r="CG94" s="894"/>
      <c r="CH94" s="891"/>
      <c r="CI94" s="892"/>
      <c r="CJ94" s="892"/>
      <c r="CK94" s="892"/>
      <c r="CL94" s="893"/>
      <c r="CM94" s="891"/>
      <c r="CN94" s="892"/>
      <c r="CO94" s="892"/>
      <c r="CP94" s="892"/>
      <c r="CQ94" s="893"/>
      <c r="CR94" s="891"/>
      <c r="CS94" s="892"/>
      <c r="CT94" s="892"/>
      <c r="CU94" s="892"/>
      <c r="CV94" s="893"/>
      <c r="CW94" s="891"/>
      <c r="CX94" s="892"/>
      <c r="CY94" s="892"/>
      <c r="CZ94" s="892"/>
      <c r="DA94" s="893"/>
      <c r="DB94" s="891"/>
      <c r="DC94" s="892"/>
      <c r="DD94" s="892"/>
      <c r="DE94" s="892"/>
      <c r="DF94" s="893"/>
      <c r="DG94" s="891"/>
      <c r="DH94" s="892"/>
      <c r="DI94" s="892"/>
      <c r="DJ94" s="892"/>
      <c r="DK94" s="893"/>
      <c r="DL94" s="891"/>
      <c r="DM94" s="892"/>
      <c r="DN94" s="892"/>
      <c r="DO94" s="892"/>
      <c r="DP94" s="893"/>
      <c r="DQ94" s="891"/>
      <c r="DR94" s="892"/>
      <c r="DS94" s="892"/>
      <c r="DT94" s="892"/>
      <c r="DU94" s="893"/>
      <c r="DV94" s="888"/>
      <c r="DW94" s="889"/>
      <c r="DX94" s="889"/>
      <c r="DY94" s="889"/>
      <c r="DZ94" s="890"/>
      <c r="EA94" s="226"/>
    </row>
    <row r="95" spans="1:131" ht="26.25" hidden="1" customHeight="1" x14ac:dyDescent="0.2">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888"/>
      <c r="BT95" s="889"/>
      <c r="BU95" s="889"/>
      <c r="BV95" s="889"/>
      <c r="BW95" s="889"/>
      <c r="BX95" s="889"/>
      <c r="BY95" s="889"/>
      <c r="BZ95" s="889"/>
      <c r="CA95" s="889"/>
      <c r="CB95" s="889"/>
      <c r="CC95" s="889"/>
      <c r="CD95" s="889"/>
      <c r="CE95" s="889"/>
      <c r="CF95" s="889"/>
      <c r="CG95" s="894"/>
      <c r="CH95" s="891"/>
      <c r="CI95" s="892"/>
      <c r="CJ95" s="892"/>
      <c r="CK95" s="892"/>
      <c r="CL95" s="893"/>
      <c r="CM95" s="891"/>
      <c r="CN95" s="892"/>
      <c r="CO95" s="892"/>
      <c r="CP95" s="892"/>
      <c r="CQ95" s="893"/>
      <c r="CR95" s="891"/>
      <c r="CS95" s="892"/>
      <c r="CT95" s="892"/>
      <c r="CU95" s="892"/>
      <c r="CV95" s="893"/>
      <c r="CW95" s="891"/>
      <c r="CX95" s="892"/>
      <c r="CY95" s="892"/>
      <c r="CZ95" s="892"/>
      <c r="DA95" s="893"/>
      <c r="DB95" s="891"/>
      <c r="DC95" s="892"/>
      <c r="DD95" s="892"/>
      <c r="DE95" s="892"/>
      <c r="DF95" s="893"/>
      <c r="DG95" s="891"/>
      <c r="DH95" s="892"/>
      <c r="DI95" s="892"/>
      <c r="DJ95" s="892"/>
      <c r="DK95" s="893"/>
      <c r="DL95" s="891"/>
      <c r="DM95" s="892"/>
      <c r="DN95" s="892"/>
      <c r="DO95" s="892"/>
      <c r="DP95" s="893"/>
      <c r="DQ95" s="891"/>
      <c r="DR95" s="892"/>
      <c r="DS95" s="892"/>
      <c r="DT95" s="892"/>
      <c r="DU95" s="893"/>
      <c r="DV95" s="888"/>
      <c r="DW95" s="889"/>
      <c r="DX95" s="889"/>
      <c r="DY95" s="889"/>
      <c r="DZ95" s="890"/>
      <c r="EA95" s="226"/>
    </row>
    <row r="96" spans="1:131" ht="26.25" hidden="1" customHeight="1" x14ac:dyDescent="0.2">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888"/>
      <c r="BT96" s="889"/>
      <c r="BU96" s="889"/>
      <c r="BV96" s="889"/>
      <c r="BW96" s="889"/>
      <c r="BX96" s="889"/>
      <c r="BY96" s="889"/>
      <c r="BZ96" s="889"/>
      <c r="CA96" s="889"/>
      <c r="CB96" s="889"/>
      <c r="CC96" s="889"/>
      <c r="CD96" s="889"/>
      <c r="CE96" s="889"/>
      <c r="CF96" s="889"/>
      <c r="CG96" s="894"/>
      <c r="CH96" s="891"/>
      <c r="CI96" s="892"/>
      <c r="CJ96" s="892"/>
      <c r="CK96" s="892"/>
      <c r="CL96" s="893"/>
      <c r="CM96" s="891"/>
      <c r="CN96" s="892"/>
      <c r="CO96" s="892"/>
      <c r="CP96" s="892"/>
      <c r="CQ96" s="893"/>
      <c r="CR96" s="891"/>
      <c r="CS96" s="892"/>
      <c r="CT96" s="892"/>
      <c r="CU96" s="892"/>
      <c r="CV96" s="893"/>
      <c r="CW96" s="891"/>
      <c r="CX96" s="892"/>
      <c r="CY96" s="892"/>
      <c r="CZ96" s="892"/>
      <c r="DA96" s="893"/>
      <c r="DB96" s="891"/>
      <c r="DC96" s="892"/>
      <c r="DD96" s="892"/>
      <c r="DE96" s="892"/>
      <c r="DF96" s="893"/>
      <c r="DG96" s="891"/>
      <c r="DH96" s="892"/>
      <c r="DI96" s="892"/>
      <c r="DJ96" s="892"/>
      <c r="DK96" s="893"/>
      <c r="DL96" s="891"/>
      <c r="DM96" s="892"/>
      <c r="DN96" s="892"/>
      <c r="DO96" s="892"/>
      <c r="DP96" s="893"/>
      <c r="DQ96" s="891"/>
      <c r="DR96" s="892"/>
      <c r="DS96" s="892"/>
      <c r="DT96" s="892"/>
      <c r="DU96" s="893"/>
      <c r="DV96" s="888"/>
      <c r="DW96" s="889"/>
      <c r="DX96" s="889"/>
      <c r="DY96" s="889"/>
      <c r="DZ96" s="890"/>
      <c r="EA96" s="226"/>
    </row>
    <row r="97" spans="1:131" ht="26.25" hidden="1" customHeight="1" x14ac:dyDescent="0.2">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888"/>
      <c r="BT97" s="889"/>
      <c r="BU97" s="889"/>
      <c r="BV97" s="889"/>
      <c r="BW97" s="889"/>
      <c r="BX97" s="889"/>
      <c r="BY97" s="889"/>
      <c r="BZ97" s="889"/>
      <c r="CA97" s="889"/>
      <c r="CB97" s="889"/>
      <c r="CC97" s="889"/>
      <c r="CD97" s="889"/>
      <c r="CE97" s="889"/>
      <c r="CF97" s="889"/>
      <c r="CG97" s="894"/>
      <c r="CH97" s="891"/>
      <c r="CI97" s="892"/>
      <c r="CJ97" s="892"/>
      <c r="CK97" s="892"/>
      <c r="CL97" s="893"/>
      <c r="CM97" s="891"/>
      <c r="CN97" s="892"/>
      <c r="CO97" s="892"/>
      <c r="CP97" s="892"/>
      <c r="CQ97" s="893"/>
      <c r="CR97" s="891"/>
      <c r="CS97" s="892"/>
      <c r="CT97" s="892"/>
      <c r="CU97" s="892"/>
      <c r="CV97" s="893"/>
      <c r="CW97" s="891"/>
      <c r="CX97" s="892"/>
      <c r="CY97" s="892"/>
      <c r="CZ97" s="892"/>
      <c r="DA97" s="893"/>
      <c r="DB97" s="891"/>
      <c r="DC97" s="892"/>
      <c r="DD97" s="892"/>
      <c r="DE97" s="892"/>
      <c r="DF97" s="893"/>
      <c r="DG97" s="891"/>
      <c r="DH97" s="892"/>
      <c r="DI97" s="892"/>
      <c r="DJ97" s="892"/>
      <c r="DK97" s="893"/>
      <c r="DL97" s="891"/>
      <c r="DM97" s="892"/>
      <c r="DN97" s="892"/>
      <c r="DO97" s="892"/>
      <c r="DP97" s="893"/>
      <c r="DQ97" s="891"/>
      <c r="DR97" s="892"/>
      <c r="DS97" s="892"/>
      <c r="DT97" s="892"/>
      <c r="DU97" s="893"/>
      <c r="DV97" s="888"/>
      <c r="DW97" s="889"/>
      <c r="DX97" s="889"/>
      <c r="DY97" s="889"/>
      <c r="DZ97" s="890"/>
      <c r="EA97" s="226"/>
    </row>
    <row r="98" spans="1:131" ht="26.25" hidden="1" customHeight="1" x14ac:dyDescent="0.2">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888"/>
      <c r="BT98" s="889"/>
      <c r="BU98" s="889"/>
      <c r="BV98" s="889"/>
      <c r="BW98" s="889"/>
      <c r="BX98" s="889"/>
      <c r="BY98" s="889"/>
      <c r="BZ98" s="889"/>
      <c r="CA98" s="889"/>
      <c r="CB98" s="889"/>
      <c r="CC98" s="889"/>
      <c r="CD98" s="889"/>
      <c r="CE98" s="889"/>
      <c r="CF98" s="889"/>
      <c r="CG98" s="894"/>
      <c r="CH98" s="891"/>
      <c r="CI98" s="892"/>
      <c r="CJ98" s="892"/>
      <c r="CK98" s="892"/>
      <c r="CL98" s="893"/>
      <c r="CM98" s="891"/>
      <c r="CN98" s="892"/>
      <c r="CO98" s="892"/>
      <c r="CP98" s="892"/>
      <c r="CQ98" s="893"/>
      <c r="CR98" s="891"/>
      <c r="CS98" s="892"/>
      <c r="CT98" s="892"/>
      <c r="CU98" s="892"/>
      <c r="CV98" s="893"/>
      <c r="CW98" s="891"/>
      <c r="CX98" s="892"/>
      <c r="CY98" s="892"/>
      <c r="CZ98" s="892"/>
      <c r="DA98" s="893"/>
      <c r="DB98" s="891"/>
      <c r="DC98" s="892"/>
      <c r="DD98" s="892"/>
      <c r="DE98" s="892"/>
      <c r="DF98" s="893"/>
      <c r="DG98" s="891"/>
      <c r="DH98" s="892"/>
      <c r="DI98" s="892"/>
      <c r="DJ98" s="892"/>
      <c r="DK98" s="893"/>
      <c r="DL98" s="891"/>
      <c r="DM98" s="892"/>
      <c r="DN98" s="892"/>
      <c r="DO98" s="892"/>
      <c r="DP98" s="893"/>
      <c r="DQ98" s="891"/>
      <c r="DR98" s="892"/>
      <c r="DS98" s="892"/>
      <c r="DT98" s="892"/>
      <c r="DU98" s="893"/>
      <c r="DV98" s="888"/>
      <c r="DW98" s="889"/>
      <c r="DX98" s="889"/>
      <c r="DY98" s="889"/>
      <c r="DZ98" s="890"/>
      <c r="EA98" s="226"/>
    </row>
    <row r="99" spans="1:131" ht="26.25" hidden="1" customHeight="1" x14ac:dyDescent="0.2">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888"/>
      <c r="BT99" s="889"/>
      <c r="BU99" s="889"/>
      <c r="BV99" s="889"/>
      <c r="BW99" s="889"/>
      <c r="BX99" s="889"/>
      <c r="BY99" s="889"/>
      <c r="BZ99" s="889"/>
      <c r="CA99" s="889"/>
      <c r="CB99" s="889"/>
      <c r="CC99" s="889"/>
      <c r="CD99" s="889"/>
      <c r="CE99" s="889"/>
      <c r="CF99" s="889"/>
      <c r="CG99" s="894"/>
      <c r="CH99" s="891"/>
      <c r="CI99" s="892"/>
      <c r="CJ99" s="892"/>
      <c r="CK99" s="892"/>
      <c r="CL99" s="893"/>
      <c r="CM99" s="891"/>
      <c r="CN99" s="892"/>
      <c r="CO99" s="892"/>
      <c r="CP99" s="892"/>
      <c r="CQ99" s="893"/>
      <c r="CR99" s="891"/>
      <c r="CS99" s="892"/>
      <c r="CT99" s="892"/>
      <c r="CU99" s="892"/>
      <c r="CV99" s="893"/>
      <c r="CW99" s="891"/>
      <c r="CX99" s="892"/>
      <c r="CY99" s="892"/>
      <c r="CZ99" s="892"/>
      <c r="DA99" s="893"/>
      <c r="DB99" s="891"/>
      <c r="DC99" s="892"/>
      <c r="DD99" s="892"/>
      <c r="DE99" s="892"/>
      <c r="DF99" s="893"/>
      <c r="DG99" s="891"/>
      <c r="DH99" s="892"/>
      <c r="DI99" s="892"/>
      <c r="DJ99" s="892"/>
      <c r="DK99" s="893"/>
      <c r="DL99" s="891"/>
      <c r="DM99" s="892"/>
      <c r="DN99" s="892"/>
      <c r="DO99" s="892"/>
      <c r="DP99" s="893"/>
      <c r="DQ99" s="891"/>
      <c r="DR99" s="892"/>
      <c r="DS99" s="892"/>
      <c r="DT99" s="892"/>
      <c r="DU99" s="893"/>
      <c r="DV99" s="888"/>
      <c r="DW99" s="889"/>
      <c r="DX99" s="889"/>
      <c r="DY99" s="889"/>
      <c r="DZ99" s="890"/>
      <c r="EA99" s="226"/>
    </row>
    <row r="100" spans="1:131" ht="26.25" hidden="1" customHeight="1" x14ac:dyDescent="0.2">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888"/>
      <c r="BT100" s="889"/>
      <c r="BU100" s="889"/>
      <c r="BV100" s="889"/>
      <c r="BW100" s="889"/>
      <c r="BX100" s="889"/>
      <c r="BY100" s="889"/>
      <c r="BZ100" s="889"/>
      <c r="CA100" s="889"/>
      <c r="CB100" s="889"/>
      <c r="CC100" s="889"/>
      <c r="CD100" s="889"/>
      <c r="CE100" s="889"/>
      <c r="CF100" s="889"/>
      <c r="CG100" s="894"/>
      <c r="CH100" s="891"/>
      <c r="CI100" s="892"/>
      <c r="CJ100" s="892"/>
      <c r="CK100" s="892"/>
      <c r="CL100" s="893"/>
      <c r="CM100" s="891"/>
      <c r="CN100" s="892"/>
      <c r="CO100" s="892"/>
      <c r="CP100" s="892"/>
      <c r="CQ100" s="893"/>
      <c r="CR100" s="891"/>
      <c r="CS100" s="892"/>
      <c r="CT100" s="892"/>
      <c r="CU100" s="892"/>
      <c r="CV100" s="893"/>
      <c r="CW100" s="891"/>
      <c r="CX100" s="892"/>
      <c r="CY100" s="892"/>
      <c r="CZ100" s="892"/>
      <c r="DA100" s="893"/>
      <c r="DB100" s="891"/>
      <c r="DC100" s="892"/>
      <c r="DD100" s="892"/>
      <c r="DE100" s="892"/>
      <c r="DF100" s="893"/>
      <c r="DG100" s="891"/>
      <c r="DH100" s="892"/>
      <c r="DI100" s="892"/>
      <c r="DJ100" s="892"/>
      <c r="DK100" s="893"/>
      <c r="DL100" s="891"/>
      <c r="DM100" s="892"/>
      <c r="DN100" s="892"/>
      <c r="DO100" s="892"/>
      <c r="DP100" s="893"/>
      <c r="DQ100" s="891"/>
      <c r="DR100" s="892"/>
      <c r="DS100" s="892"/>
      <c r="DT100" s="892"/>
      <c r="DU100" s="893"/>
      <c r="DV100" s="888"/>
      <c r="DW100" s="889"/>
      <c r="DX100" s="889"/>
      <c r="DY100" s="889"/>
      <c r="DZ100" s="890"/>
      <c r="EA100" s="226"/>
    </row>
    <row r="101" spans="1:131" ht="26.25" hidden="1" customHeight="1" x14ac:dyDescent="0.2">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888"/>
      <c r="BT101" s="889"/>
      <c r="BU101" s="889"/>
      <c r="BV101" s="889"/>
      <c r="BW101" s="889"/>
      <c r="BX101" s="889"/>
      <c r="BY101" s="889"/>
      <c r="BZ101" s="889"/>
      <c r="CA101" s="889"/>
      <c r="CB101" s="889"/>
      <c r="CC101" s="889"/>
      <c r="CD101" s="889"/>
      <c r="CE101" s="889"/>
      <c r="CF101" s="889"/>
      <c r="CG101" s="894"/>
      <c r="CH101" s="891"/>
      <c r="CI101" s="892"/>
      <c r="CJ101" s="892"/>
      <c r="CK101" s="892"/>
      <c r="CL101" s="893"/>
      <c r="CM101" s="891"/>
      <c r="CN101" s="892"/>
      <c r="CO101" s="892"/>
      <c r="CP101" s="892"/>
      <c r="CQ101" s="893"/>
      <c r="CR101" s="891"/>
      <c r="CS101" s="892"/>
      <c r="CT101" s="892"/>
      <c r="CU101" s="892"/>
      <c r="CV101" s="893"/>
      <c r="CW101" s="891"/>
      <c r="CX101" s="892"/>
      <c r="CY101" s="892"/>
      <c r="CZ101" s="892"/>
      <c r="DA101" s="893"/>
      <c r="DB101" s="891"/>
      <c r="DC101" s="892"/>
      <c r="DD101" s="892"/>
      <c r="DE101" s="892"/>
      <c r="DF101" s="893"/>
      <c r="DG101" s="891"/>
      <c r="DH101" s="892"/>
      <c r="DI101" s="892"/>
      <c r="DJ101" s="892"/>
      <c r="DK101" s="893"/>
      <c r="DL101" s="891"/>
      <c r="DM101" s="892"/>
      <c r="DN101" s="892"/>
      <c r="DO101" s="892"/>
      <c r="DP101" s="893"/>
      <c r="DQ101" s="891"/>
      <c r="DR101" s="892"/>
      <c r="DS101" s="892"/>
      <c r="DT101" s="892"/>
      <c r="DU101" s="893"/>
      <c r="DV101" s="888"/>
      <c r="DW101" s="889"/>
      <c r="DX101" s="889"/>
      <c r="DY101" s="889"/>
      <c r="DZ101" s="890"/>
      <c r="EA101" s="226"/>
    </row>
    <row r="102" spans="1:131" ht="26.25" customHeight="1" thickBot="1" x14ac:dyDescent="0.25">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392</v>
      </c>
      <c r="BR102" s="818" t="s">
        <v>432</v>
      </c>
      <c r="BS102" s="819"/>
      <c r="BT102" s="819"/>
      <c r="BU102" s="819"/>
      <c r="BV102" s="819"/>
      <c r="BW102" s="819"/>
      <c r="BX102" s="819"/>
      <c r="BY102" s="819"/>
      <c r="BZ102" s="819"/>
      <c r="CA102" s="819"/>
      <c r="CB102" s="819"/>
      <c r="CC102" s="819"/>
      <c r="CD102" s="819"/>
      <c r="CE102" s="819"/>
      <c r="CF102" s="819"/>
      <c r="CG102" s="820"/>
      <c r="CH102" s="916"/>
      <c r="CI102" s="917"/>
      <c r="CJ102" s="917"/>
      <c r="CK102" s="917"/>
      <c r="CL102" s="918"/>
      <c r="CM102" s="916"/>
      <c r="CN102" s="917"/>
      <c r="CO102" s="917"/>
      <c r="CP102" s="917"/>
      <c r="CQ102" s="918"/>
      <c r="CR102" s="919">
        <v>2</v>
      </c>
      <c r="CS102" s="881"/>
      <c r="CT102" s="881"/>
      <c r="CU102" s="881"/>
      <c r="CV102" s="920"/>
      <c r="CW102" s="919">
        <v>0</v>
      </c>
      <c r="CX102" s="881"/>
      <c r="CY102" s="881"/>
      <c r="CZ102" s="881"/>
      <c r="DA102" s="920"/>
      <c r="DB102" s="919" t="s">
        <v>597</v>
      </c>
      <c r="DC102" s="881"/>
      <c r="DD102" s="881"/>
      <c r="DE102" s="881"/>
      <c r="DF102" s="920"/>
      <c r="DG102" s="919" t="s">
        <v>597</v>
      </c>
      <c r="DH102" s="881"/>
      <c r="DI102" s="881"/>
      <c r="DJ102" s="881"/>
      <c r="DK102" s="920"/>
      <c r="DL102" s="919" t="s">
        <v>597</v>
      </c>
      <c r="DM102" s="881"/>
      <c r="DN102" s="881"/>
      <c r="DO102" s="881"/>
      <c r="DP102" s="920"/>
      <c r="DQ102" s="919" t="s">
        <v>597</v>
      </c>
      <c r="DR102" s="881"/>
      <c r="DS102" s="881"/>
      <c r="DT102" s="881"/>
      <c r="DU102" s="920"/>
      <c r="DV102" s="818"/>
      <c r="DW102" s="819"/>
      <c r="DX102" s="819"/>
      <c r="DY102" s="819"/>
      <c r="DZ102" s="943"/>
      <c r="EA102" s="226"/>
    </row>
    <row r="103" spans="1:131" ht="26.25" customHeight="1" x14ac:dyDescent="0.2">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44" t="s">
        <v>433</v>
      </c>
      <c r="BR103" s="944"/>
      <c r="BS103" s="944"/>
      <c r="BT103" s="944"/>
      <c r="BU103" s="944"/>
      <c r="BV103" s="944"/>
      <c r="BW103" s="944"/>
      <c r="BX103" s="944"/>
      <c r="BY103" s="944"/>
      <c r="BZ103" s="944"/>
      <c r="CA103" s="944"/>
      <c r="CB103" s="944"/>
      <c r="CC103" s="944"/>
      <c r="CD103" s="944"/>
      <c r="CE103" s="944"/>
      <c r="CF103" s="944"/>
      <c r="CG103" s="944"/>
      <c r="CH103" s="944"/>
      <c r="CI103" s="944"/>
      <c r="CJ103" s="944"/>
      <c r="CK103" s="944"/>
      <c r="CL103" s="944"/>
      <c r="CM103" s="944"/>
      <c r="CN103" s="944"/>
      <c r="CO103" s="944"/>
      <c r="CP103" s="944"/>
      <c r="CQ103" s="944"/>
      <c r="CR103" s="944"/>
      <c r="CS103" s="944"/>
      <c r="CT103" s="944"/>
      <c r="CU103" s="944"/>
      <c r="CV103" s="944"/>
      <c r="CW103" s="944"/>
      <c r="CX103" s="944"/>
      <c r="CY103" s="944"/>
      <c r="CZ103" s="944"/>
      <c r="DA103" s="944"/>
      <c r="DB103" s="944"/>
      <c r="DC103" s="944"/>
      <c r="DD103" s="944"/>
      <c r="DE103" s="944"/>
      <c r="DF103" s="944"/>
      <c r="DG103" s="944"/>
      <c r="DH103" s="944"/>
      <c r="DI103" s="944"/>
      <c r="DJ103" s="944"/>
      <c r="DK103" s="944"/>
      <c r="DL103" s="944"/>
      <c r="DM103" s="944"/>
      <c r="DN103" s="944"/>
      <c r="DO103" s="944"/>
      <c r="DP103" s="944"/>
      <c r="DQ103" s="944"/>
      <c r="DR103" s="944"/>
      <c r="DS103" s="944"/>
      <c r="DT103" s="944"/>
      <c r="DU103" s="944"/>
      <c r="DV103" s="944"/>
      <c r="DW103" s="944"/>
      <c r="DX103" s="944"/>
      <c r="DY103" s="944"/>
      <c r="DZ103" s="944"/>
      <c r="EA103" s="226"/>
    </row>
    <row r="104" spans="1:131" ht="26.25" customHeight="1" x14ac:dyDescent="0.2">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45" t="s">
        <v>434</v>
      </c>
      <c r="BR104" s="945"/>
      <c r="BS104" s="945"/>
      <c r="BT104" s="945"/>
      <c r="BU104" s="945"/>
      <c r="BV104" s="945"/>
      <c r="BW104" s="945"/>
      <c r="BX104" s="945"/>
      <c r="BY104" s="945"/>
      <c r="BZ104" s="945"/>
      <c r="CA104" s="945"/>
      <c r="CB104" s="945"/>
      <c r="CC104" s="945"/>
      <c r="CD104" s="945"/>
      <c r="CE104" s="945"/>
      <c r="CF104" s="945"/>
      <c r="CG104" s="945"/>
      <c r="CH104" s="945"/>
      <c r="CI104" s="945"/>
      <c r="CJ104" s="945"/>
      <c r="CK104" s="945"/>
      <c r="CL104" s="945"/>
      <c r="CM104" s="945"/>
      <c r="CN104" s="945"/>
      <c r="CO104" s="945"/>
      <c r="CP104" s="945"/>
      <c r="CQ104" s="945"/>
      <c r="CR104" s="945"/>
      <c r="CS104" s="945"/>
      <c r="CT104" s="945"/>
      <c r="CU104" s="945"/>
      <c r="CV104" s="945"/>
      <c r="CW104" s="945"/>
      <c r="CX104" s="945"/>
      <c r="CY104" s="945"/>
      <c r="CZ104" s="945"/>
      <c r="DA104" s="945"/>
      <c r="DB104" s="945"/>
      <c r="DC104" s="945"/>
      <c r="DD104" s="945"/>
      <c r="DE104" s="945"/>
      <c r="DF104" s="945"/>
      <c r="DG104" s="945"/>
      <c r="DH104" s="945"/>
      <c r="DI104" s="945"/>
      <c r="DJ104" s="945"/>
      <c r="DK104" s="945"/>
      <c r="DL104" s="945"/>
      <c r="DM104" s="945"/>
      <c r="DN104" s="945"/>
      <c r="DO104" s="945"/>
      <c r="DP104" s="945"/>
      <c r="DQ104" s="945"/>
      <c r="DR104" s="945"/>
      <c r="DS104" s="945"/>
      <c r="DT104" s="945"/>
      <c r="DU104" s="945"/>
      <c r="DV104" s="945"/>
      <c r="DW104" s="945"/>
      <c r="DX104" s="945"/>
      <c r="DY104" s="945"/>
      <c r="DZ104" s="945"/>
      <c r="EA104" s="226"/>
    </row>
    <row r="105" spans="1:131" ht="11.25" customHeight="1" x14ac:dyDescent="0.2">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2">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5">
      <c r="A107" s="245" t="s">
        <v>435</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436</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2">
      <c r="A108" s="946" t="s">
        <v>437</v>
      </c>
      <c r="B108" s="947"/>
      <c r="C108" s="947"/>
      <c r="D108" s="947"/>
      <c r="E108" s="947"/>
      <c r="F108" s="947"/>
      <c r="G108" s="947"/>
      <c r="H108" s="947"/>
      <c r="I108" s="947"/>
      <c r="J108" s="947"/>
      <c r="K108" s="947"/>
      <c r="L108" s="947"/>
      <c r="M108" s="947"/>
      <c r="N108" s="947"/>
      <c r="O108" s="947"/>
      <c r="P108" s="947"/>
      <c r="Q108" s="947"/>
      <c r="R108" s="947"/>
      <c r="S108" s="947"/>
      <c r="T108" s="947"/>
      <c r="U108" s="947"/>
      <c r="V108" s="947"/>
      <c r="W108" s="947"/>
      <c r="X108" s="947"/>
      <c r="Y108" s="947"/>
      <c r="Z108" s="947"/>
      <c r="AA108" s="947"/>
      <c r="AB108" s="947"/>
      <c r="AC108" s="947"/>
      <c r="AD108" s="947"/>
      <c r="AE108" s="947"/>
      <c r="AF108" s="947"/>
      <c r="AG108" s="947"/>
      <c r="AH108" s="947"/>
      <c r="AI108" s="947"/>
      <c r="AJ108" s="947"/>
      <c r="AK108" s="947"/>
      <c r="AL108" s="947"/>
      <c r="AM108" s="947"/>
      <c r="AN108" s="947"/>
      <c r="AO108" s="947"/>
      <c r="AP108" s="947"/>
      <c r="AQ108" s="947"/>
      <c r="AR108" s="947"/>
      <c r="AS108" s="947"/>
      <c r="AT108" s="948"/>
      <c r="AU108" s="946" t="s">
        <v>438</v>
      </c>
      <c r="AV108" s="947"/>
      <c r="AW108" s="947"/>
      <c r="AX108" s="947"/>
      <c r="AY108" s="947"/>
      <c r="AZ108" s="947"/>
      <c r="BA108" s="947"/>
      <c r="BB108" s="947"/>
      <c r="BC108" s="947"/>
      <c r="BD108" s="947"/>
      <c r="BE108" s="947"/>
      <c r="BF108" s="947"/>
      <c r="BG108" s="947"/>
      <c r="BH108" s="947"/>
      <c r="BI108" s="947"/>
      <c r="BJ108" s="947"/>
      <c r="BK108" s="947"/>
      <c r="BL108" s="947"/>
      <c r="BM108" s="947"/>
      <c r="BN108" s="947"/>
      <c r="BO108" s="947"/>
      <c r="BP108" s="947"/>
      <c r="BQ108" s="947"/>
      <c r="BR108" s="947"/>
      <c r="BS108" s="947"/>
      <c r="BT108" s="947"/>
      <c r="BU108" s="947"/>
      <c r="BV108" s="947"/>
      <c r="BW108" s="947"/>
      <c r="BX108" s="947"/>
      <c r="BY108" s="947"/>
      <c r="BZ108" s="947"/>
      <c r="CA108" s="947"/>
      <c r="CB108" s="947"/>
      <c r="CC108" s="947"/>
      <c r="CD108" s="947"/>
      <c r="CE108" s="947"/>
      <c r="CF108" s="947"/>
      <c r="CG108" s="947"/>
      <c r="CH108" s="947"/>
      <c r="CI108" s="947"/>
      <c r="CJ108" s="947"/>
      <c r="CK108" s="947"/>
      <c r="CL108" s="947"/>
      <c r="CM108" s="947"/>
      <c r="CN108" s="947"/>
      <c r="CO108" s="947"/>
      <c r="CP108" s="947"/>
      <c r="CQ108" s="947"/>
      <c r="CR108" s="947"/>
      <c r="CS108" s="947"/>
      <c r="CT108" s="947"/>
      <c r="CU108" s="947"/>
      <c r="CV108" s="947"/>
      <c r="CW108" s="947"/>
      <c r="CX108" s="947"/>
      <c r="CY108" s="947"/>
      <c r="CZ108" s="947"/>
      <c r="DA108" s="947"/>
      <c r="DB108" s="947"/>
      <c r="DC108" s="947"/>
      <c r="DD108" s="947"/>
      <c r="DE108" s="947"/>
      <c r="DF108" s="947"/>
      <c r="DG108" s="947"/>
      <c r="DH108" s="947"/>
      <c r="DI108" s="947"/>
      <c r="DJ108" s="947"/>
      <c r="DK108" s="947"/>
      <c r="DL108" s="947"/>
      <c r="DM108" s="947"/>
      <c r="DN108" s="947"/>
      <c r="DO108" s="947"/>
      <c r="DP108" s="947"/>
      <c r="DQ108" s="947"/>
      <c r="DR108" s="947"/>
      <c r="DS108" s="947"/>
      <c r="DT108" s="947"/>
      <c r="DU108" s="947"/>
      <c r="DV108" s="947"/>
      <c r="DW108" s="947"/>
      <c r="DX108" s="947"/>
      <c r="DY108" s="947"/>
      <c r="DZ108" s="948"/>
    </row>
    <row r="109" spans="1:131" s="226" customFormat="1" ht="26.25" customHeight="1" x14ac:dyDescent="0.2">
      <c r="A109" s="941" t="s">
        <v>439</v>
      </c>
      <c r="B109" s="922"/>
      <c r="C109" s="922"/>
      <c r="D109" s="922"/>
      <c r="E109" s="922"/>
      <c r="F109" s="922"/>
      <c r="G109" s="922"/>
      <c r="H109" s="922"/>
      <c r="I109" s="922"/>
      <c r="J109" s="922"/>
      <c r="K109" s="922"/>
      <c r="L109" s="922"/>
      <c r="M109" s="922"/>
      <c r="N109" s="922"/>
      <c r="O109" s="922"/>
      <c r="P109" s="922"/>
      <c r="Q109" s="922"/>
      <c r="R109" s="922"/>
      <c r="S109" s="922"/>
      <c r="T109" s="922"/>
      <c r="U109" s="922"/>
      <c r="V109" s="922"/>
      <c r="W109" s="922"/>
      <c r="X109" s="922"/>
      <c r="Y109" s="922"/>
      <c r="Z109" s="923"/>
      <c r="AA109" s="921" t="s">
        <v>440</v>
      </c>
      <c r="AB109" s="922"/>
      <c r="AC109" s="922"/>
      <c r="AD109" s="922"/>
      <c r="AE109" s="923"/>
      <c r="AF109" s="921" t="s">
        <v>441</v>
      </c>
      <c r="AG109" s="922"/>
      <c r="AH109" s="922"/>
      <c r="AI109" s="922"/>
      <c r="AJ109" s="923"/>
      <c r="AK109" s="921" t="s">
        <v>305</v>
      </c>
      <c r="AL109" s="922"/>
      <c r="AM109" s="922"/>
      <c r="AN109" s="922"/>
      <c r="AO109" s="923"/>
      <c r="AP109" s="921" t="s">
        <v>442</v>
      </c>
      <c r="AQ109" s="922"/>
      <c r="AR109" s="922"/>
      <c r="AS109" s="922"/>
      <c r="AT109" s="924"/>
      <c r="AU109" s="941" t="s">
        <v>439</v>
      </c>
      <c r="AV109" s="922"/>
      <c r="AW109" s="922"/>
      <c r="AX109" s="922"/>
      <c r="AY109" s="922"/>
      <c r="AZ109" s="922"/>
      <c r="BA109" s="922"/>
      <c r="BB109" s="922"/>
      <c r="BC109" s="922"/>
      <c r="BD109" s="922"/>
      <c r="BE109" s="922"/>
      <c r="BF109" s="922"/>
      <c r="BG109" s="922"/>
      <c r="BH109" s="922"/>
      <c r="BI109" s="922"/>
      <c r="BJ109" s="922"/>
      <c r="BK109" s="922"/>
      <c r="BL109" s="922"/>
      <c r="BM109" s="922"/>
      <c r="BN109" s="922"/>
      <c r="BO109" s="922"/>
      <c r="BP109" s="923"/>
      <c r="BQ109" s="921" t="s">
        <v>440</v>
      </c>
      <c r="BR109" s="922"/>
      <c r="BS109" s="922"/>
      <c r="BT109" s="922"/>
      <c r="BU109" s="923"/>
      <c r="BV109" s="921" t="s">
        <v>441</v>
      </c>
      <c r="BW109" s="922"/>
      <c r="BX109" s="922"/>
      <c r="BY109" s="922"/>
      <c r="BZ109" s="923"/>
      <c r="CA109" s="921" t="s">
        <v>305</v>
      </c>
      <c r="CB109" s="922"/>
      <c r="CC109" s="922"/>
      <c r="CD109" s="922"/>
      <c r="CE109" s="923"/>
      <c r="CF109" s="942" t="s">
        <v>442</v>
      </c>
      <c r="CG109" s="942"/>
      <c r="CH109" s="942"/>
      <c r="CI109" s="942"/>
      <c r="CJ109" s="942"/>
      <c r="CK109" s="921" t="s">
        <v>443</v>
      </c>
      <c r="CL109" s="922"/>
      <c r="CM109" s="922"/>
      <c r="CN109" s="922"/>
      <c r="CO109" s="922"/>
      <c r="CP109" s="922"/>
      <c r="CQ109" s="922"/>
      <c r="CR109" s="922"/>
      <c r="CS109" s="922"/>
      <c r="CT109" s="922"/>
      <c r="CU109" s="922"/>
      <c r="CV109" s="922"/>
      <c r="CW109" s="922"/>
      <c r="CX109" s="922"/>
      <c r="CY109" s="922"/>
      <c r="CZ109" s="922"/>
      <c r="DA109" s="922"/>
      <c r="DB109" s="922"/>
      <c r="DC109" s="922"/>
      <c r="DD109" s="922"/>
      <c r="DE109" s="922"/>
      <c r="DF109" s="923"/>
      <c r="DG109" s="921" t="s">
        <v>440</v>
      </c>
      <c r="DH109" s="922"/>
      <c r="DI109" s="922"/>
      <c r="DJ109" s="922"/>
      <c r="DK109" s="923"/>
      <c r="DL109" s="921" t="s">
        <v>441</v>
      </c>
      <c r="DM109" s="922"/>
      <c r="DN109" s="922"/>
      <c r="DO109" s="922"/>
      <c r="DP109" s="923"/>
      <c r="DQ109" s="921" t="s">
        <v>305</v>
      </c>
      <c r="DR109" s="922"/>
      <c r="DS109" s="922"/>
      <c r="DT109" s="922"/>
      <c r="DU109" s="923"/>
      <c r="DV109" s="921" t="s">
        <v>442</v>
      </c>
      <c r="DW109" s="922"/>
      <c r="DX109" s="922"/>
      <c r="DY109" s="922"/>
      <c r="DZ109" s="924"/>
    </row>
    <row r="110" spans="1:131" s="226" customFormat="1" ht="26.25" customHeight="1" x14ac:dyDescent="0.2">
      <c r="A110" s="925" t="s">
        <v>444</v>
      </c>
      <c r="B110" s="926"/>
      <c r="C110" s="926"/>
      <c r="D110" s="926"/>
      <c r="E110" s="926"/>
      <c r="F110" s="926"/>
      <c r="G110" s="926"/>
      <c r="H110" s="926"/>
      <c r="I110" s="926"/>
      <c r="J110" s="926"/>
      <c r="K110" s="926"/>
      <c r="L110" s="926"/>
      <c r="M110" s="926"/>
      <c r="N110" s="926"/>
      <c r="O110" s="926"/>
      <c r="P110" s="926"/>
      <c r="Q110" s="926"/>
      <c r="R110" s="926"/>
      <c r="S110" s="926"/>
      <c r="T110" s="926"/>
      <c r="U110" s="926"/>
      <c r="V110" s="926"/>
      <c r="W110" s="926"/>
      <c r="X110" s="926"/>
      <c r="Y110" s="926"/>
      <c r="Z110" s="927"/>
      <c r="AA110" s="928">
        <v>1336055</v>
      </c>
      <c r="AB110" s="929"/>
      <c r="AC110" s="929"/>
      <c r="AD110" s="929"/>
      <c r="AE110" s="930"/>
      <c r="AF110" s="931">
        <v>1354534</v>
      </c>
      <c r="AG110" s="929"/>
      <c r="AH110" s="929"/>
      <c r="AI110" s="929"/>
      <c r="AJ110" s="930"/>
      <c r="AK110" s="931">
        <v>1440999</v>
      </c>
      <c r="AL110" s="929"/>
      <c r="AM110" s="929"/>
      <c r="AN110" s="929"/>
      <c r="AO110" s="930"/>
      <c r="AP110" s="932">
        <v>13.2</v>
      </c>
      <c r="AQ110" s="933"/>
      <c r="AR110" s="933"/>
      <c r="AS110" s="933"/>
      <c r="AT110" s="934"/>
      <c r="AU110" s="935" t="s">
        <v>73</v>
      </c>
      <c r="AV110" s="936"/>
      <c r="AW110" s="936"/>
      <c r="AX110" s="936"/>
      <c r="AY110" s="936"/>
      <c r="AZ110" s="958" t="s">
        <v>445</v>
      </c>
      <c r="BA110" s="926"/>
      <c r="BB110" s="926"/>
      <c r="BC110" s="926"/>
      <c r="BD110" s="926"/>
      <c r="BE110" s="926"/>
      <c r="BF110" s="926"/>
      <c r="BG110" s="926"/>
      <c r="BH110" s="926"/>
      <c r="BI110" s="926"/>
      <c r="BJ110" s="926"/>
      <c r="BK110" s="926"/>
      <c r="BL110" s="926"/>
      <c r="BM110" s="926"/>
      <c r="BN110" s="926"/>
      <c r="BO110" s="926"/>
      <c r="BP110" s="927"/>
      <c r="BQ110" s="959">
        <v>14466192</v>
      </c>
      <c r="BR110" s="960"/>
      <c r="BS110" s="960"/>
      <c r="BT110" s="960"/>
      <c r="BU110" s="960"/>
      <c r="BV110" s="960">
        <v>16519546</v>
      </c>
      <c r="BW110" s="960"/>
      <c r="BX110" s="960"/>
      <c r="BY110" s="960"/>
      <c r="BZ110" s="960"/>
      <c r="CA110" s="960">
        <v>18916369</v>
      </c>
      <c r="CB110" s="960"/>
      <c r="CC110" s="960"/>
      <c r="CD110" s="960"/>
      <c r="CE110" s="960"/>
      <c r="CF110" s="973">
        <v>173</v>
      </c>
      <c r="CG110" s="974"/>
      <c r="CH110" s="974"/>
      <c r="CI110" s="974"/>
      <c r="CJ110" s="974"/>
      <c r="CK110" s="975" t="s">
        <v>446</v>
      </c>
      <c r="CL110" s="976"/>
      <c r="CM110" s="958" t="s">
        <v>447</v>
      </c>
      <c r="CN110" s="926"/>
      <c r="CO110" s="926"/>
      <c r="CP110" s="926"/>
      <c r="CQ110" s="926"/>
      <c r="CR110" s="926"/>
      <c r="CS110" s="926"/>
      <c r="CT110" s="926"/>
      <c r="CU110" s="926"/>
      <c r="CV110" s="926"/>
      <c r="CW110" s="926"/>
      <c r="CX110" s="926"/>
      <c r="CY110" s="926"/>
      <c r="CZ110" s="926"/>
      <c r="DA110" s="926"/>
      <c r="DB110" s="926"/>
      <c r="DC110" s="926"/>
      <c r="DD110" s="926"/>
      <c r="DE110" s="926"/>
      <c r="DF110" s="927"/>
      <c r="DG110" s="959" t="s">
        <v>394</v>
      </c>
      <c r="DH110" s="960"/>
      <c r="DI110" s="960"/>
      <c r="DJ110" s="960"/>
      <c r="DK110" s="960"/>
      <c r="DL110" s="960" t="s">
        <v>394</v>
      </c>
      <c r="DM110" s="960"/>
      <c r="DN110" s="960"/>
      <c r="DO110" s="960"/>
      <c r="DP110" s="960"/>
      <c r="DQ110" s="960" t="s">
        <v>394</v>
      </c>
      <c r="DR110" s="960"/>
      <c r="DS110" s="960"/>
      <c r="DT110" s="960"/>
      <c r="DU110" s="960"/>
      <c r="DV110" s="961" t="s">
        <v>394</v>
      </c>
      <c r="DW110" s="961"/>
      <c r="DX110" s="961"/>
      <c r="DY110" s="961"/>
      <c r="DZ110" s="962"/>
    </row>
    <row r="111" spans="1:131" s="226" customFormat="1" ht="26.25" customHeight="1" x14ac:dyDescent="0.2">
      <c r="A111" s="963" t="s">
        <v>448</v>
      </c>
      <c r="B111" s="964"/>
      <c r="C111" s="964"/>
      <c r="D111" s="964"/>
      <c r="E111" s="964"/>
      <c r="F111" s="964"/>
      <c r="G111" s="964"/>
      <c r="H111" s="964"/>
      <c r="I111" s="964"/>
      <c r="J111" s="964"/>
      <c r="K111" s="964"/>
      <c r="L111" s="964"/>
      <c r="M111" s="964"/>
      <c r="N111" s="964"/>
      <c r="O111" s="964"/>
      <c r="P111" s="964"/>
      <c r="Q111" s="964"/>
      <c r="R111" s="964"/>
      <c r="S111" s="964"/>
      <c r="T111" s="964"/>
      <c r="U111" s="964"/>
      <c r="V111" s="964"/>
      <c r="W111" s="964"/>
      <c r="X111" s="964"/>
      <c r="Y111" s="964"/>
      <c r="Z111" s="965"/>
      <c r="AA111" s="966" t="s">
        <v>128</v>
      </c>
      <c r="AB111" s="967"/>
      <c r="AC111" s="967"/>
      <c r="AD111" s="967"/>
      <c r="AE111" s="968"/>
      <c r="AF111" s="969" t="s">
        <v>394</v>
      </c>
      <c r="AG111" s="967"/>
      <c r="AH111" s="967"/>
      <c r="AI111" s="967"/>
      <c r="AJ111" s="968"/>
      <c r="AK111" s="969" t="s">
        <v>394</v>
      </c>
      <c r="AL111" s="967"/>
      <c r="AM111" s="967"/>
      <c r="AN111" s="967"/>
      <c r="AO111" s="968"/>
      <c r="AP111" s="970" t="s">
        <v>128</v>
      </c>
      <c r="AQ111" s="971"/>
      <c r="AR111" s="971"/>
      <c r="AS111" s="971"/>
      <c r="AT111" s="972"/>
      <c r="AU111" s="937"/>
      <c r="AV111" s="938"/>
      <c r="AW111" s="938"/>
      <c r="AX111" s="938"/>
      <c r="AY111" s="938"/>
      <c r="AZ111" s="951" t="s">
        <v>449</v>
      </c>
      <c r="BA111" s="952"/>
      <c r="BB111" s="952"/>
      <c r="BC111" s="952"/>
      <c r="BD111" s="952"/>
      <c r="BE111" s="952"/>
      <c r="BF111" s="952"/>
      <c r="BG111" s="952"/>
      <c r="BH111" s="952"/>
      <c r="BI111" s="952"/>
      <c r="BJ111" s="952"/>
      <c r="BK111" s="952"/>
      <c r="BL111" s="952"/>
      <c r="BM111" s="952"/>
      <c r="BN111" s="952"/>
      <c r="BO111" s="952"/>
      <c r="BP111" s="953"/>
      <c r="BQ111" s="954">
        <v>2329</v>
      </c>
      <c r="BR111" s="955"/>
      <c r="BS111" s="955"/>
      <c r="BT111" s="955"/>
      <c r="BU111" s="955"/>
      <c r="BV111" s="955" t="s">
        <v>128</v>
      </c>
      <c r="BW111" s="955"/>
      <c r="BX111" s="955"/>
      <c r="BY111" s="955"/>
      <c r="BZ111" s="955"/>
      <c r="CA111" s="955" t="s">
        <v>128</v>
      </c>
      <c r="CB111" s="955"/>
      <c r="CC111" s="955"/>
      <c r="CD111" s="955"/>
      <c r="CE111" s="955"/>
      <c r="CF111" s="949" t="s">
        <v>394</v>
      </c>
      <c r="CG111" s="950"/>
      <c r="CH111" s="950"/>
      <c r="CI111" s="950"/>
      <c r="CJ111" s="950"/>
      <c r="CK111" s="977"/>
      <c r="CL111" s="978"/>
      <c r="CM111" s="951" t="s">
        <v>450</v>
      </c>
      <c r="CN111" s="952"/>
      <c r="CO111" s="952"/>
      <c r="CP111" s="952"/>
      <c r="CQ111" s="952"/>
      <c r="CR111" s="952"/>
      <c r="CS111" s="952"/>
      <c r="CT111" s="952"/>
      <c r="CU111" s="952"/>
      <c r="CV111" s="952"/>
      <c r="CW111" s="952"/>
      <c r="CX111" s="952"/>
      <c r="CY111" s="952"/>
      <c r="CZ111" s="952"/>
      <c r="DA111" s="952"/>
      <c r="DB111" s="952"/>
      <c r="DC111" s="952"/>
      <c r="DD111" s="952"/>
      <c r="DE111" s="952"/>
      <c r="DF111" s="953"/>
      <c r="DG111" s="954" t="s">
        <v>128</v>
      </c>
      <c r="DH111" s="955"/>
      <c r="DI111" s="955"/>
      <c r="DJ111" s="955"/>
      <c r="DK111" s="955"/>
      <c r="DL111" s="955" t="s">
        <v>394</v>
      </c>
      <c r="DM111" s="955"/>
      <c r="DN111" s="955"/>
      <c r="DO111" s="955"/>
      <c r="DP111" s="955"/>
      <c r="DQ111" s="955" t="s">
        <v>128</v>
      </c>
      <c r="DR111" s="955"/>
      <c r="DS111" s="955"/>
      <c r="DT111" s="955"/>
      <c r="DU111" s="955"/>
      <c r="DV111" s="956" t="s">
        <v>394</v>
      </c>
      <c r="DW111" s="956"/>
      <c r="DX111" s="956"/>
      <c r="DY111" s="956"/>
      <c r="DZ111" s="957"/>
    </row>
    <row r="112" spans="1:131" s="226" customFormat="1" ht="26.25" customHeight="1" x14ac:dyDescent="0.2">
      <c r="A112" s="981" t="s">
        <v>451</v>
      </c>
      <c r="B112" s="982"/>
      <c r="C112" s="952" t="s">
        <v>452</v>
      </c>
      <c r="D112" s="952"/>
      <c r="E112" s="952"/>
      <c r="F112" s="952"/>
      <c r="G112" s="952"/>
      <c r="H112" s="952"/>
      <c r="I112" s="952"/>
      <c r="J112" s="952"/>
      <c r="K112" s="952"/>
      <c r="L112" s="952"/>
      <c r="M112" s="952"/>
      <c r="N112" s="952"/>
      <c r="O112" s="952"/>
      <c r="P112" s="952"/>
      <c r="Q112" s="952"/>
      <c r="R112" s="952"/>
      <c r="S112" s="952"/>
      <c r="T112" s="952"/>
      <c r="U112" s="952"/>
      <c r="V112" s="952"/>
      <c r="W112" s="952"/>
      <c r="X112" s="952"/>
      <c r="Y112" s="952"/>
      <c r="Z112" s="953"/>
      <c r="AA112" s="987" t="s">
        <v>394</v>
      </c>
      <c r="AB112" s="988"/>
      <c r="AC112" s="988"/>
      <c r="AD112" s="988"/>
      <c r="AE112" s="989"/>
      <c r="AF112" s="990" t="s">
        <v>128</v>
      </c>
      <c r="AG112" s="988"/>
      <c r="AH112" s="988"/>
      <c r="AI112" s="988"/>
      <c r="AJ112" s="989"/>
      <c r="AK112" s="990" t="s">
        <v>394</v>
      </c>
      <c r="AL112" s="988"/>
      <c r="AM112" s="988"/>
      <c r="AN112" s="988"/>
      <c r="AO112" s="989"/>
      <c r="AP112" s="991" t="s">
        <v>394</v>
      </c>
      <c r="AQ112" s="992"/>
      <c r="AR112" s="992"/>
      <c r="AS112" s="992"/>
      <c r="AT112" s="993"/>
      <c r="AU112" s="937"/>
      <c r="AV112" s="938"/>
      <c r="AW112" s="938"/>
      <c r="AX112" s="938"/>
      <c r="AY112" s="938"/>
      <c r="AZ112" s="951" t="s">
        <v>453</v>
      </c>
      <c r="BA112" s="952"/>
      <c r="BB112" s="952"/>
      <c r="BC112" s="952"/>
      <c r="BD112" s="952"/>
      <c r="BE112" s="952"/>
      <c r="BF112" s="952"/>
      <c r="BG112" s="952"/>
      <c r="BH112" s="952"/>
      <c r="BI112" s="952"/>
      <c r="BJ112" s="952"/>
      <c r="BK112" s="952"/>
      <c r="BL112" s="952"/>
      <c r="BM112" s="952"/>
      <c r="BN112" s="952"/>
      <c r="BO112" s="952"/>
      <c r="BP112" s="953"/>
      <c r="BQ112" s="954">
        <v>5865199</v>
      </c>
      <c r="BR112" s="955"/>
      <c r="BS112" s="955"/>
      <c r="BT112" s="955"/>
      <c r="BU112" s="955"/>
      <c r="BV112" s="955">
        <v>5688608</v>
      </c>
      <c r="BW112" s="955"/>
      <c r="BX112" s="955"/>
      <c r="BY112" s="955"/>
      <c r="BZ112" s="955"/>
      <c r="CA112" s="955">
        <v>5398930</v>
      </c>
      <c r="CB112" s="955"/>
      <c r="CC112" s="955"/>
      <c r="CD112" s="955"/>
      <c r="CE112" s="955"/>
      <c r="CF112" s="949">
        <v>49.4</v>
      </c>
      <c r="CG112" s="950"/>
      <c r="CH112" s="950"/>
      <c r="CI112" s="950"/>
      <c r="CJ112" s="950"/>
      <c r="CK112" s="977"/>
      <c r="CL112" s="978"/>
      <c r="CM112" s="951" t="s">
        <v>454</v>
      </c>
      <c r="CN112" s="952"/>
      <c r="CO112" s="952"/>
      <c r="CP112" s="952"/>
      <c r="CQ112" s="952"/>
      <c r="CR112" s="952"/>
      <c r="CS112" s="952"/>
      <c r="CT112" s="952"/>
      <c r="CU112" s="952"/>
      <c r="CV112" s="952"/>
      <c r="CW112" s="952"/>
      <c r="CX112" s="952"/>
      <c r="CY112" s="952"/>
      <c r="CZ112" s="952"/>
      <c r="DA112" s="952"/>
      <c r="DB112" s="952"/>
      <c r="DC112" s="952"/>
      <c r="DD112" s="952"/>
      <c r="DE112" s="952"/>
      <c r="DF112" s="953"/>
      <c r="DG112" s="954" t="s">
        <v>394</v>
      </c>
      <c r="DH112" s="955"/>
      <c r="DI112" s="955"/>
      <c r="DJ112" s="955"/>
      <c r="DK112" s="955"/>
      <c r="DL112" s="955" t="s">
        <v>394</v>
      </c>
      <c r="DM112" s="955"/>
      <c r="DN112" s="955"/>
      <c r="DO112" s="955"/>
      <c r="DP112" s="955"/>
      <c r="DQ112" s="955" t="s">
        <v>394</v>
      </c>
      <c r="DR112" s="955"/>
      <c r="DS112" s="955"/>
      <c r="DT112" s="955"/>
      <c r="DU112" s="955"/>
      <c r="DV112" s="956" t="s">
        <v>128</v>
      </c>
      <c r="DW112" s="956"/>
      <c r="DX112" s="956"/>
      <c r="DY112" s="956"/>
      <c r="DZ112" s="957"/>
    </row>
    <row r="113" spans="1:130" s="226" customFormat="1" ht="26.25" customHeight="1" x14ac:dyDescent="0.2">
      <c r="A113" s="983"/>
      <c r="B113" s="984"/>
      <c r="C113" s="952" t="s">
        <v>455</v>
      </c>
      <c r="D113" s="952"/>
      <c r="E113" s="952"/>
      <c r="F113" s="952"/>
      <c r="G113" s="952"/>
      <c r="H113" s="952"/>
      <c r="I113" s="952"/>
      <c r="J113" s="952"/>
      <c r="K113" s="952"/>
      <c r="L113" s="952"/>
      <c r="M113" s="952"/>
      <c r="N113" s="952"/>
      <c r="O113" s="952"/>
      <c r="P113" s="952"/>
      <c r="Q113" s="952"/>
      <c r="R113" s="952"/>
      <c r="S113" s="952"/>
      <c r="T113" s="952"/>
      <c r="U113" s="952"/>
      <c r="V113" s="952"/>
      <c r="W113" s="952"/>
      <c r="X113" s="952"/>
      <c r="Y113" s="952"/>
      <c r="Z113" s="953"/>
      <c r="AA113" s="966">
        <v>444149</v>
      </c>
      <c r="AB113" s="967"/>
      <c r="AC113" s="967"/>
      <c r="AD113" s="967"/>
      <c r="AE113" s="968"/>
      <c r="AF113" s="969">
        <v>432961</v>
      </c>
      <c r="AG113" s="967"/>
      <c r="AH113" s="967"/>
      <c r="AI113" s="967"/>
      <c r="AJ113" s="968"/>
      <c r="AK113" s="969">
        <v>428274</v>
      </c>
      <c r="AL113" s="967"/>
      <c r="AM113" s="967"/>
      <c r="AN113" s="967"/>
      <c r="AO113" s="968"/>
      <c r="AP113" s="970">
        <v>3.9</v>
      </c>
      <c r="AQ113" s="971"/>
      <c r="AR113" s="971"/>
      <c r="AS113" s="971"/>
      <c r="AT113" s="972"/>
      <c r="AU113" s="937"/>
      <c r="AV113" s="938"/>
      <c r="AW113" s="938"/>
      <c r="AX113" s="938"/>
      <c r="AY113" s="938"/>
      <c r="AZ113" s="951" t="s">
        <v>456</v>
      </c>
      <c r="BA113" s="952"/>
      <c r="BB113" s="952"/>
      <c r="BC113" s="952"/>
      <c r="BD113" s="952"/>
      <c r="BE113" s="952"/>
      <c r="BF113" s="952"/>
      <c r="BG113" s="952"/>
      <c r="BH113" s="952"/>
      <c r="BI113" s="952"/>
      <c r="BJ113" s="952"/>
      <c r="BK113" s="952"/>
      <c r="BL113" s="952"/>
      <c r="BM113" s="952"/>
      <c r="BN113" s="952"/>
      <c r="BO113" s="952"/>
      <c r="BP113" s="953"/>
      <c r="BQ113" s="954">
        <v>133553</v>
      </c>
      <c r="BR113" s="955"/>
      <c r="BS113" s="955"/>
      <c r="BT113" s="955"/>
      <c r="BU113" s="955"/>
      <c r="BV113" s="955">
        <v>117135</v>
      </c>
      <c r="BW113" s="955"/>
      <c r="BX113" s="955"/>
      <c r="BY113" s="955"/>
      <c r="BZ113" s="955"/>
      <c r="CA113" s="955">
        <v>170393</v>
      </c>
      <c r="CB113" s="955"/>
      <c r="CC113" s="955"/>
      <c r="CD113" s="955"/>
      <c r="CE113" s="955"/>
      <c r="CF113" s="949">
        <v>1.6</v>
      </c>
      <c r="CG113" s="950"/>
      <c r="CH113" s="950"/>
      <c r="CI113" s="950"/>
      <c r="CJ113" s="950"/>
      <c r="CK113" s="977"/>
      <c r="CL113" s="978"/>
      <c r="CM113" s="951" t="s">
        <v>457</v>
      </c>
      <c r="CN113" s="952"/>
      <c r="CO113" s="952"/>
      <c r="CP113" s="952"/>
      <c r="CQ113" s="952"/>
      <c r="CR113" s="952"/>
      <c r="CS113" s="952"/>
      <c r="CT113" s="952"/>
      <c r="CU113" s="952"/>
      <c r="CV113" s="952"/>
      <c r="CW113" s="952"/>
      <c r="CX113" s="952"/>
      <c r="CY113" s="952"/>
      <c r="CZ113" s="952"/>
      <c r="DA113" s="952"/>
      <c r="DB113" s="952"/>
      <c r="DC113" s="952"/>
      <c r="DD113" s="952"/>
      <c r="DE113" s="952"/>
      <c r="DF113" s="953"/>
      <c r="DG113" s="987" t="s">
        <v>394</v>
      </c>
      <c r="DH113" s="988"/>
      <c r="DI113" s="988"/>
      <c r="DJ113" s="988"/>
      <c r="DK113" s="989"/>
      <c r="DL113" s="990" t="s">
        <v>394</v>
      </c>
      <c r="DM113" s="988"/>
      <c r="DN113" s="988"/>
      <c r="DO113" s="988"/>
      <c r="DP113" s="989"/>
      <c r="DQ113" s="990" t="s">
        <v>394</v>
      </c>
      <c r="DR113" s="988"/>
      <c r="DS113" s="988"/>
      <c r="DT113" s="988"/>
      <c r="DU113" s="989"/>
      <c r="DV113" s="991" t="s">
        <v>128</v>
      </c>
      <c r="DW113" s="992"/>
      <c r="DX113" s="992"/>
      <c r="DY113" s="992"/>
      <c r="DZ113" s="993"/>
    </row>
    <row r="114" spans="1:130" s="226" customFormat="1" ht="26.25" customHeight="1" x14ac:dyDescent="0.2">
      <c r="A114" s="983"/>
      <c r="B114" s="984"/>
      <c r="C114" s="952" t="s">
        <v>458</v>
      </c>
      <c r="D114" s="952"/>
      <c r="E114" s="952"/>
      <c r="F114" s="952"/>
      <c r="G114" s="952"/>
      <c r="H114" s="952"/>
      <c r="I114" s="952"/>
      <c r="J114" s="952"/>
      <c r="K114" s="952"/>
      <c r="L114" s="952"/>
      <c r="M114" s="952"/>
      <c r="N114" s="952"/>
      <c r="O114" s="952"/>
      <c r="P114" s="952"/>
      <c r="Q114" s="952"/>
      <c r="R114" s="952"/>
      <c r="S114" s="952"/>
      <c r="T114" s="952"/>
      <c r="U114" s="952"/>
      <c r="V114" s="952"/>
      <c r="W114" s="952"/>
      <c r="X114" s="952"/>
      <c r="Y114" s="952"/>
      <c r="Z114" s="953"/>
      <c r="AA114" s="987">
        <v>68759</v>
      </c>
      <c r="AB114" s="988"/>
      <c r="AC114" s="988"/>
      <c r="AD114" s="988"/>
      <c r="AE114" s="989"/>
      <c r="AF114" s="990">
        <v>27791</v>
      </c>
      <c r="AG114" s="988"/>
      <c r="AH114" s="988"/>
      <c r="AI114" s="988"/>
      <c r="AJ114" s="989"/>
      <c r="AK114" s="990">
        <v>29952</v>
      </c>
      <c r="AL114" s="988"/>
      <c r="AM114" s="988"/>
      <c r="AN114" s="988"/>
      <c r="AO114" s="989"/>
      <c r="AP114" s="991">
        <v>0.3</v>
      </c>
      <c r="AQ114" s="992"/>
      <c r="AR114" s="992"/>
      <c r="AS114" s="992"/>
      <c r="AT114" s="993"/>
      <c r="AU114" s="937"/>
      <c r="AV114" s="938"/>
      <c r="AW114" s="938"/>
      <c r="AX114" s="938"/>
      <c r="AY114" s="938"/>
      <c r="AZ114" s="951" t="s">
        <v>459</v>
      </c>
      <c r="BA114" s="952"/>
      <c r="BB114" s="952"/>
      <c r="BC114" s="952"/>
      <c r="BD114" s="952"/>
      <c r="BE114" s="952"/>
      <c r="BF114" s="952"/>
      <c r="BG114" s="952"/>
      <c r="BH114" s="952"/>
      <c r="BI114" s="952"/>
      <c r="BJ114" s="952"/>
      <c r="BK114" s="952"/>
      <c r="BL114" s="952"/>
      <c r="BM114" s="952"/>
      <c r="BN114" s="952"/>
      <c r="BO114" s="952"/>
      <c r="BP114" s="953"/>
      <c r="BQ114" s="954">
        <v>2664770</v>
      </c>
      <c r="BR114" s="955"/>
      <c r="BS114" s="955"/>
      <c r="BT114" s="955"/>
      <c r="BU114" s="955"/>
      <c r="BV114" s="955">
        <v>2711203</v>
      </c>
      <c r="BW114" s="955"/>
      <c r="BX114" s="955"/>
      <c r="BY114" s="955"/>
      <c r="BZ114" s="955"/>
      <c r="CA114" s="955">
        <v>2614492</v>
      </c>
      <c r="CB114" s="955"/>
      <c r="CC114" s="955"/>
      <c r="CD114" s="955"/>
      <c r="CE114" s="955"/>
      <c r="CF114" s="949">
        <v>23.9</v>
      </c>
      <c r="CG114" s="950"/>
      <c r="CH114" s="950"/>
      <c r="CI114" s="950"/>
      <c r="CJ114" s="950"/>
      <c r="CK114" s="977"/>
      <c r="CL114" s="978"/>
      <c r="CM114" s="951" t="s">
        <v>460</v>
      </c>
      <c r="CN114" s="952"/>
      <c r="CO114" s="952"/>
      <c r="CP114" s="952"/>
      <c r="CQ114" s="952"/>
      <c r="CR114" s="952"/>
      <c r="CS114" s="952"/>
      <c r="CT114" s="952"/>
      <c r="CU114" s="952"/>
      <c r="CV114" s="952"/>
      <c r="CW114" s="952"/>
      <c r="CX114" s="952"/>
      <c r="CY114" s="952"/>
      <c r="CZ114" s="952"/>
      <c r="DA114" s="952"/>
      <c r="DB114" s="952"/>
      <c r="DC114" s="952"/>
      <c r="DD114" s="952"/>
      <c r="DE114" s="952"/>
      <c r="DF114" s="953"/>
      <c r="DG114" s="987" t="s">
        <v>461</v>
      </c>
      <c r="DH114" s="988"/>
      <c r="DI114" s="988"/>
      <c r="DJ114" s="988"/>
      <c r="DK114" s="989"/>
      <c r="DL114" s="990" t="s">
        <v>394</v>
      </c>
      <c r="DM114" s="988"/>
      <c r="DN114" s="988"/>
      <c r="DO114" s="988"/>
      <c r="DP114" s="989"/>
      <c r="DQ114" s="990" t="s">
        <v>128</v>
      </c>
      <c r="DR114" s="988"/>
      <c r="DS114" s="988"/>
      <c r="DT114" s="988"/>
      <c r="DU114" s="989"/>
      <c r="DV114" s="991" t="s">
        <v>128</v>
      </c>
      <c r="DW114" s="992"/>
      <c r="DX114" s="992"/>
      <c r="DY114" s="992"/>
      <c r="DZ114" s="993"/>
    </row>
    <row r="115" spans="1:130" s="226" customFormat="1" ht="26.25" customHeight="1" x14ac:dyDescent="0.2">
      <c r="A115" s="983"/>
      <c r="B115" s="984"/>
      <c r="C115" s="952" t="s">
        <v>462</v>
      </c>
      <c r="D115" s="952"/>
      <c r="E115" s="952"/>
      <c r="F115" s="952"/>
      <c r="G115" s="952"/>
      <c r="H115" s="952"/>
      <c r="I115" s="952"/>
      <c r="J115" s="952"/>
      <c r="K115" s="952"/>
      <c r="L115" s="952"/>
      <c r="M115" s="952"/>
      <c r="N115" s="952"/>
      <c r="O115" s="952"/>
      <c r="P115" s="952"/>
      <c r="Q115" s="952"/>
      <c r="R115" s="952"/>
      <c r="S115" s="952"/>
      <c r="T115" s="952"/>
      <c r="U115" s="952"/>
      <c r="V115" s="952"/>
      <c r="W115" s="952"/>
      <c r="X115" s="952"/>
      <c r="Y115" s="952"/>
      <c r="Z115" s="953"/>
      <c r="AA115" s="966">
        <v>136</v>
      </c>
      <c r="AB115" s="967"/>
      <c r="AC115" s="967"/>
      <c r="AD115" s="967"/>
      <c r="AE115" s="968"/>
      <c r="AF115" s="969" t="s">
        <v>394</v>
      </c>
      <c r="AG115" s="967"/>
      <c r="AH115" s="967"/>
      <c r="AI115" s="967"/>
      <c r="AJ115" s="968"/>
      <c r="AK115" s="969" t="s">
        <v>128</v>
      </c>
      <c r="AL115" s="967"/>
      <c r="AM115" s="967"/>
      <c r="AN115" s="967"/>
      <c r="AO115" s="968"/>
      <c r="AP115" s="970" t="s">
        <v>463</v>
      </c>
      <c r="AQ115" s="971"/>
      <c r="AR115" s="971"/>
      <c r="AS115" s="971"/>
      <c r="AT115" s="972"/>
      <c r="AU115" s="937"/>
      <c r="AV115" s="938"/>
      <c r="AW115" s="938"/>
      <c r="AX115" s="938"/>
      <c r="AY115" s="938"/>
      <c r="AZ115" s="951" t="s">
        <v>464</v>
      </c>
      <c r="BA115" s="952"/>
      <c r="BB115" s="952"/>
      <c r="BC115" s="952"/>
      <c r="BD115" s="952"/>
      <c r="BE115" s="952"/>
      <c r="BF115" s="952"/>
      <c r="BG115" s="952"/>
      <c r="BH115" s="952"/>
      <c r="BI115" s="952"/>
      <c r="BJ115" s="952"/>
      <c r="BK115" s="952"/>
      <c r="BL115" s="952"/>
      <c r="BM115" s="952"/>
      <c r="BN115" s="952"/>
      <c r="BO115" s="952"/>
      <c r="BP115" s="953"/>
      <c r="BQ115" s="954">
        <v>10665</v>
      </c>
      <c r="BR115" s="955"/>
      <c r="BS115" s="955"/>
      <c r="BT115" s="955"/>
      <c r="BU115" s="955"/>
      <c r="BV115" s="955">
        <v>16104</v>
      </c>
      <c r="BW115" s="955"/>
      <c r="BX115" s="955"/>
      <c r="BY115" s="955"/>
      <c r="BZ115" s="955"/>
      <c r="CA115" s="955">
        <v>3778</v>
      </c>
      <c r="CB115" s="955"/>
      <c r="CC115" s="955"/>
      <c r="CD115" s="955"/>
      <c r="CE115" s="955"/>
      <c r="CF115" s="949">
        <v>0</v>
      </c>
      <c r="CG115" s="950"/>
      <c r="CH115" s="950"/>
      <c r="CI115" s="950"/>
      <c r="CJ115" s="950"/>
      <c r="CK115" s="977"/>
      <c r="CL115" s="978"/>
      <c r="CM115" s="951" t="s">
        <v>465</v>
      </c>
      <c r="CN115" s="952"/>
      <c r="CO115" s="952"/>
      <c r="CP115" s="952"/>
      <c r="CQ115" s="952"/>
      <c r="CR115" s="952"/>
      <c r="CS115" s="952"/>
      <c r="CT115" s="952"/>
      <c r="CU115" s="952"/>
      <c r="CV115" s="952"/>
      <c r="CW115" s="952"/>
      <c r="CX115" s="952"/>
      <c r="CY115" s="952"/>
      <c r="CZ115" s="952"/>
      <c r="DA115" s="952"/>
      <c r="DB115" s="952"/>
      <c r="DC115" s="952"/>
      <c r="DD115" s="952"/>
      <c r="DE115" s="952"/>
      <c r="DF115" s="953"/>
      <c r="DG115" s="987" t="s">
        <v>128</v>
      </c>
      <c r="DH115" s="988"/>
      <c r="DI115" s="988"/>
      <c r="DJ115" s="988"/>
      <c r="DK115" s="989"/>
      <c r="DL115" s="990" t="s">
        <v>128</v>
      </c>
      <c r="DM115" s="988"/>
      <c r="DN115" s="988"/>
      <c r="DO115" s="988"/>
      <c r="DP115" s="989"/>
      <c r="DQ115" s="990" t="s">
        <v>394</v>
      </c>
      <c r="DR115" s="988"/>
      <c r="DS115" s="988"/>
      <c r="DT115" s="988"/>
      <c r="DU115" s="989"/>
      <c r="DV115" s="991" t="s">
        <v>128</v>
      </c>
      <c r="DW115" s="992"/>
      <c r="DX115" s="992"/>
      <c r="DY115" s="992"/>
      <c r="DZ115" s="993"/>
    </row>
    <row r="116" spans="1:130" s="226" customFormat="1" ht="26.25" customHeight="1" x14ac:dyDescent="0.2">
      <c r="A116" s="985"/>
      <c r="B116" s="986"/>
      <c r="C116" s="994" t="s">
        <v>466</v>
      </c>
      <c r="D116" s="994"/>
      <c r="E116" s="994"/>
      <c r="F116" s="994"/>
      <c r="G116" s="994"/>
      <c r="H116" s="994"/>
      <c r="I116" s="994"/>
      <c r="J116" s="994"/>
      <c r="K116" s="994"/>
      <c r="L116" s="994"/>
      <c r="M116" s="994"/>
      <c r="N116" s="994"/>
      <c r="O116" s="994"/>
      <c r="P116" s="994"/>
      <c r="Q116" s="994"/>
      <c r="R116" s="994"/>
      <c r="S116" s="994"/>
      <c r="T116" s="994"/>
      <c r="U116" s="994"/>
      <c r="V116" s="994"/>
      <c r="W116" s="994"/>
      <c r="X116" s="994"/>
      <c r="Y116" s="994"/>
      <c r="Z116" s="995"/>
      <c r="AA116" s="987" t="s">
        <v>128</v>
      </c>
      <c r="AB116" s="988"/>
      <c r="AC116" s="988"/>
      <c r="AD116" s="988"/>
      <c r="AE116" s="989"/>
      <c r="AF116" s="990" t="s">
        <v>128</v>
      </c>
      <c r="AG116" s="988"/>
      <c r="AH116" s="988"/>
      <c r="AI116" s="988"/>
      <c r="AJ116" s="989"/>
      <c r="AK116" s="990" t="s">
        <v>128</v>
      </c>
      <c r="AL116" s="988"/>
      <c r="AM116" s="988"/>
      <c r="AN116" s="988"/>
      <c r="AO116" s="989"/>
      <c r="AP116" s="991" t="s">
        <v>128</v>
      </c>
      <c r="AQ116" s="992"/>
      <c r="AR116" s="992"/>
      <c r="AS116" s="992"/>
      <c r="AT116" s="993"/>
      <c r="AU116" s="937"/>
      <c r="AV116" s="938"/>
      <c r="AW116" s="938"/>
      <c r="AX116" s="938"/>
      <c r="AY116" s="938"/>
      <c r="AZ116" s="996" t="s">
        <v>467</v>
      </c>
      <c r="BA116" s="997"/>
      <c r="BB116" s="997"/>
      <c r="BC116" s="997"/>
      <c r="BD116" s="997"/>
      <c r="BE116" s="997"/>
      <c r="BF116" s="997"/>
      <c r="BG116" s="997"/>
      <c r="BH116" s="997"/>
      <c r="BI116" s="997"/>
      <c r="BJ116" s="997"/>
      <c r="BK116" s="997"/>
      <c r="BL116" s="997"/>
      <c r="BM116" s="997"/>
      <c r="BN116" s="997"/>
      <c r="BO116" s="997"/>
      <c r="BP116" s="998"/>
      <c r="BQ116" s="954" t="s">
        <v>128</v>
      </c>
      <c r="BR116" s="955"/>
      <c r="BS116" s="955"/>
      <c r="BT116" s="955"/>
      <c r="BU116" s="955"/>
      <c r="BV116" s="955" t="s">
        <v>128</v>
      </c>
      <c r="BW116" s="955"/>
      <c r="BX116" s="955"/>
      <c r="BY116" s="955"/>
      <c r="BZ116" s="955"/>
      <c r="CA116" s="955" t="s">
        <v>394</v>
      </c>
      <c r="CB116" s="955"/>
      <c r="CC116" s="955"/>
      <c r="CD116" s="955"/>
      <c r="CE116" s="955"/>
      <c r="CF116" s="949" t="s">
        <v>128</v>
      </c>
      <c r="CG116" s="950"/>
      <c r="CH116" s="950"/>
      <c r="CI116" s="950"/>
      <c r="CJ116" s="950"/>
      <c r="CK116" s="977"/>
      <c r="CL116" s="978"/>
      <c r="CM116" s="951" t="s">
        <v>468</v>
      </c>
      <c r="CN116" s="952"/>
      <c r="CO116" s="952"/>
      <c r="CP116" s="952"/>
      <c r="CQ116" s="952"/>
      <c r="CR116" s="952"/>
      <c r="CS116" s="952"/>
      <c r="CT116" s="952"/>
      <c r="CU116" s="952"/>
      <c r="CV116" s="952"/>
      <c r="CW116" s="952"/>
      <c r="CX116" s="952"/>
      <c r="CY116" s="952"/>
      <c r="CZ116" s="952"/>
      <c r="DA116" s="952"/>
      <c r="DB116" s="952"/>
      <c r="DC116" s="952"/>
      <c r="DD116" s="952"/>
      <c r="DE116" s="952"/>
      <c r="DF116" s="953"/>
      <c r="DG116" s="987" t="s">
        <v>128</v>
      </c>
      <c r="DH116" s="988"/>
      <c r="DI116" s="988"/>
      <c r="DJ116" s="988"/>
      <c r="DK116" s="989"/>
      <c r="DL116" s="990" t="s">
        <v>394</v>
      </c>
      <c r="DM116" s="988"/>
      <c r="DN116" s="988"/>
      <c r="DO116" s="988"/>
      <c r="DP116" s="989"/>
      <c r="DQ116" s="990" t="s">
        <v>394</v>
      </c>
      <c r="DR116" s="988"/>
      <c r="DS116" s="988"/>
      <c r="DT116" s="988"/>
      <c r="DU116" s="989"/>
      <c r="DV116" s="991" t="s">
        <v>394</v>
      </c>
      <c r="DW116" s="992"/>
      <c r="DX116" s="992"/>
      <c r="DY116" s="992"/>
      <c r="DZ116" s="993"/>
    </row>
    <row r="117" spans="1:130" s="226" customFormat="1" ht="26.25" customHeight="1" x14ac:dyDescent="0.2">
      <c r="A117" s="941" t="s">
        <v>188</v>
      </c>
      <c r="B117" s="922"/>
      <c r="C117" s="922"/>
      <c r="D117" s="922"/>
      <c r="E117" s="922"/>
      <c r="F117" s="922"/>
      <c r="G117" s="922"/>
      <c r="H117" s="922"/>
      <c r="I117" s="922"/>
      <c r="J117" s="922"/>
      <c r="K117" s="922"/>
      <c r="L117" s="922"/>
      <c r="M117" s="922"/>
      <c r="N117" s="922"/>
      <c r="O117" s="922"/>
      <c r="P117" s="922"/>
      <c r="Q117" s="922"/>
      <c r="R117" s="922"/>
      <c r="S117" s="922"/>
      <c r="T117" s="922"/>
      <c r="U117" s="922"/>
      <c r="V117" s="922"/>
      <c r="W117" s="922"/>
      <c r="X117" s="922"/>
      <c r="Y117" s="1006" t="s">
        <v>469</v>
      </c>
      <c r="Z117" s="923"/>
      <c r="AA117" s="1007">
        <v>1849099</v>
      </c>
      <c r="AB117" s="1008"/>
      <c r="AC117" s="1008"/>
      <c r="AD117" s="1008"/>
      <c r="AE117" s="1009"/>
      <c r="AF117" s="1010">
        <v>1815286</v>
      </c>
      <c r="AG117" s="1008"/>
      <c r="AH117" s="1008"/>
      <c r="AI117" s="1008"/>
      <c r="AJ117" s="1009"/>
      <c r="AK117" s="1010">
        <v>1899225</v>
      </c>
      <c r="AL117" s="1008"/>
      <c r="AM117" s="1008"/>
      <c r="AN117" s="1008"/>
      <c r="AO117" s="1009"/>
      <c r="AP117" s="1011"/>
      <c r="AQ117" s="1012"/>
      <c r="AR117" s="1012"/>
      <c r="AS117" s="1012"/>
      <c r="AT117" s="1013"/>
      <c r="AU117" s="937"/>
      <c r="AV117" s="938"/>
      <c r="AW117" s="938"/>
      <c r="AX117" s="938"/>
      <c r="AY117" s="938"/>
      <c r="AZ117" s="1003" t="s">
        <v>470</v>
      </c>
      <c r="BA117" s="1004"/>
      <c r="BB117" s="1004"/>
      <c r="BC117" s="1004"/>
      <c r="BD117" s="1004"/>
      <c r="BE117" s="1004"/>
      <c r="BF117" s="1004"/>
      <c r="BG117" s="1004"/>
      <c r="BH117" s="1004"/>
      <c r="BI117" s="1004"/>
      <c r="BJ117" s="1004"/>
      <c r="BK117" s="1004"/>
      <c r="BL117" s="1004"/>
      <c r="BM117" s="1004"/>
      <c r="BN117" s="1004"/>
      <c r="BO117" s="1004"/>
      <c r="BP117" s="1005"/>
      <c r="BQ117" s="954" t="s">
        <v>394</v>
      </c>
      <c r="BR117" s="955"/>
      <c r="BS117" s="955"/>
      <c r="BT117" s="955"/>
      <c r="BU117" s="955"/>
      <c r="BV117" s="955" t="s">
        <v>394</v>
      </c>
      <c r="BW117" s="955"/>
      <c r="BX117" s="955"/>
      <c r="BY117" s="955"/>
      <c r="BZ117" s="955"/>
      <c r="CA117" s="955" t="s">
        <v>128</v>
      </c>
      <c r="CB117" s="955"/>
      <c r="CC117" s="955"/>
      <c r="CD117" s="955"/>
      <c r="CE117" s="955"/>
      <c r="CF117" s="949" t="s">
        <v>394</v>
      </c>
      <c r="CG117" s="950"/>
      <c r="CH117" s="950"/>
      <c r="CI117" s="950"/>
      <c r="CJ117" s="950"/>
      <c r="CK117" s="977"/>
      <c r="CL117" s="978"/>
      <c r="CM117" s="951" t="s">
        <v>471</v>
      </c>
      <c r="CN117" s="952"/>
      <c r="CO117" s="952"/>
      <c r="CP117" s="952"/>
      <c r="CQ117" s="952"/>
      <c r="CR117" s="952"/>
      <c r="CS117" s="952"/>
      <c r="CT117" s="952"/>
      <c r="CU117" s="952"/>
      <c r="CV117" s="952"/>
      <c r="CW117" s="952"/>
      <c r="CX117" s="952"/>
      <c r="CY117" s="952"/>
      <c r="CZ117" s="952"/>
      <c r="DA117" s="952"/>
      <c r="DB117" s="952"/>
      <c r="DC117" s="952"/>
      <c r="DD117" s="952"/>
      <c r="DE117" s="952"/>
      <c r="DF117" s="953"/>
      <c r="DG117" s="987" t="s">
        <v>394</v>
      </c>
      <c r="DH117" s="988"/>
      <c r="DI117" s="988"/>
      <c r="DJ117" s="988"/>
      <c r="DK117" s="989"/>
      <c r="DL117" s="990" t="s">
        <v>394</v>
      </c>
      <c r="DM117" s="988"/>
      <c r="DN117" s="988"/>
      <c r="DO117" s="988"/>
      <c r="DP117" s="989"/>
      <c r="DQ117" s="990" t="s">
        <v>394</v>
      </c>
      <c r="DR117" s="988"/>
      <c r="DS117" s="988"/>
      <c r="DT117" s="988"/>
      <c r="DU117" s="989"/>
      <c r="DV117" s="991" t="s">
        <v>128</v>
      </c>
      <c r="DW117" s="992"/>
      <c r="DX117" s="992"/>
      <c r="DY117" s="992"/>
      <c r="DZ117" s="993"/>
    </row>
    <row r="118" spans="1:130" s="226" customFormat="1" ht="26.25" customHeight="1" x14ac:dyDescent="0.2">
      <c r="A118" s="941" t="s">
        <v>443</v>
      </c>
      <c r="B118" s="922"/>
      <c r="C118" s="922"/>
      <c r="D118" s="922"/>
      <c r="E118" s="922"/>
      <c r="F118" s="922"/>
      <c r="G118" s="922"/>
      <c r="H118" s="922"/>
      <c r="I118" s="922"/>
      <c r="J118" s="922"/>
      <c r="K118" s="922"/>
      <c r="L118" s="922"/>
      <c r="M118" s="922"/>
      <c r="N118" s="922"/>
      <c r="O118" s="922"/>
      <c r="P118" s="922"/>
      <c r="Q118" s="922"/>
      <c r="R118" s="922"/>
      <c r="S118" s="922"/>
      <c r="T118" s="922"/>
      <c r="U118" s="922"/>
      <c r="V118" s="922"/>
      <c r="W118" s="922"/>
      <c r="X118" s="922"/>
      <c r="Y118" s="922"/>
      <c r="Z118" s="923"/>
      <c r="AA118" s="921" t="s">
        <v>440</v>
      </c>
      <c r="AB118" s="922"/>
      <c r="AC118" s="922"/>
      <c r="AD118" s="922"/>
      <c r="AE118" s="923"/>
      <c r="AF118" s="921" t="s">
        <v>441</v>
      </c>
      <c r="AG118" s="922"/>
      <c r="AH118" s="922"/>
      <c r="AI118" s="922"/>
      <c r="AJ118" s="923"/>
      <c r="AK118" s="921" t="s">
        <v>305</v>
      </c>
      <c r="AL118" s="922"/>
      <c r="AM118" s="922"/>
      <c r="AN118" s="922"/>
      <c r="AO118" s="923"/>
      <c r="AP118" s="999" t="s">
        <v>442</v>
      </c>
      <c r="AQ118" s="1000"/>
      <c r="AR118" s="1000"/>
      <c r="AS118" s="1000"/>
      <c r="AT118" s="1001"/>
      <c r="AU118" s="937"/>
      <c r="AV118" s="938"/>
      <c r="AW118" s="938"/>
      <c r="AX118" s="938"/>
      <c r="AY118" s="938"/>
      <c r="AZ118" s="1002" t="s">
        <v>472</v>
      </c>
      <c r="BA118" s="994"/>
      <c r="BB118" s="994"/>
      <c r="BC118" s="994"/>
      <c r="BD118" s="994"/>
      <c r="BE118" s="994"/>
      <c r="BF118" s="994"/>
      <c r="BG118" s="994"/>
      <c r="BH118" s="994"/>
      <c r="BI118" s="994"/>
      <c r="BJ118" s="994"/>
      <c r="BK118" s="994"/>
      <c r="BL118" s="994"/>
      <c r="BM118" s="994"/>
      <c r="BN118" s="994"/>
      <c r="BO118" s="994"/>
      <c r="BP118" s="995"/>
      <c r="BQ118" s="1028" t="s">
        <v>128</v>
      </c>
      <c r="BR118" s="1029"/>
      <c r="BS118" s="1029"/>
      <c r="BT118" s="1029"/>
      <c r="BU118" s="1029"/>
      <c r="BV118" s="1029" t="s">
        <v>394</v>
      </c>
      <c r="BW118" s="1029"/>
      <c r="BX118" s="1029"/>
      <c r="BY118" s="1029"/>
      <c r="BZ118" s="1029"/>
      <c r="CA118" s="1029" t="s">
        <v>128</v>
      </c>
      <c r="CB118" s="1029"/>
      <c r="CC118" s="1029"/>
      <c r="CD118" s="1029"/>
      <c r="CE118" s="1029"/>
      <c r="CF118" s="949" t="s">
        <v>394</v>
      </c>
      <c r="CG118" s="950"/>
      <c r="CH118" s="950"/>
      <c r="CI118" s="950"/>
      <c r="CJ118" s="950"/>
      <c r="CK118" s="977"/>
      <c r="CL118" s="978"/>
      <c r="CM118" s="951" t="s">
        <v>473</v>
      </c>
      <c r="CN118" s="952"/>
      <c r="CO118" s="952"/>
      <c r="CP118" s="952"/>
      <c r="CQ118" s="952"/>
      <c r="CR118" s="952"/>
      <c r="CS118" s="952"/>
      <c r="CT118" s="952"/>
      <c r="CU118" s="952"/>
      <c r="CV118" s="952"/>
      <c r="CW118" s="952"/>
      <c r="CX118" s="952"/>
      <c r="CY118" s="952"/>
      <c r="CZ118" s="952"/>
      <c r="DA118" s="952"/>
      <c r="DB118" s="952"/>
      <c r="DC118" s="952"/>
      <c r="DD118" s="952"/>
      <c r="DE118" s="952"/>
      <c r="DF118" s="953"/>
      <c r="DG118" s="987" t="s">
        <v>128</v>
      </c>
      <c r="DH118" s="988"/>
      <c r="DI118" s="988"/>
      <c r="DJ118" s="988"/>
      <c r="DK118" s="989"/>
      <c r="DL118" s="990" t="s">
        <v>128</v>
      </c>
      <c r="DM118" s="988"/>
      <c r="DN118" s="988"/>
      <c r="DO118" s="988"/>
      <c r="DP118" s="989"/>
      <c r="DQ118" s="990" t="s">
        <v>128</v>
      </c>
      <c r="DR118" s="988"/>
      <c r="DS118" s="988"/>
      <c r="DT118" s="988"/>
      <c r="DU118" s="989"/>
      <c r="DV118" s="991" t="s">
        <v>394</v>
      </c>
      <c r="DW118" s="992"/>
      <c r="DX118" s="992"/>
      <c r="DY118" s="992"/>
      <c r="DZ118" s="993"/>
    </row>
    <row r="119" spans="1:130" s="226" customFormat="1" ht="26.25" customHeight="1" x14ac:dyDescent="0.2">
      <c r="A119" s="1085" t="s">
        <v>446</v>
      </c>
      <c r="B119" s="976"/>
      <c r="C119" s="958" t="s">
        <v>447</v>
      </c>
      <c r="D119" s="926"/>
      <c r="E119" s="926"/>
      <c r="F119" s="926"/>
      <c r="G119" s="926"/>
      <c r="H119" s="926"/>
      <c r="I119" s="926"/>
      <c r="J119" s="926"/>
      <c r="K119" s="926"/>
      <c r="L119" s="926"/>
      <c r="M119" s="926"/>
      <c r="N119" s="926"/>
      <c r="O119" s="926"/>
      <c r="P119" s="926"/>
      <c r="Q119" s="926"/>
      <c r="R119" s="926"/>
      <c r="S119" s="926"/>
      <c r="T119" s="926"/>
      <c r="U119" s="926"/>
      <c r="V119" s="926"/>
      <c r="W119" s="926"/>
      <c r="X119" s="926"/>
      <c r="Y119" s="926"/>
      <c r="Z119" s="927"/>
      <c r="AA119" s="928" t="s">
        <v>394</v>
      </c>
      <c r="AB119" s="929"/>
      <c r="AC119" s="929"/>
      <c r="AD119" s="929"/>
      <c r="AE119" s="930"/>
      <c r="AF119" s="931" t="s">
        <v>394</v>
      </c>
      <c r="AG119" s="929"/>
      <c r="AH119" s="929"/>
      <c r="AI119" s="929"/>
      <c r="AJ119" s="930"/>
      <c r="AK119" s="931" t="s">
        <v>128</v>
      </c>
      <c r="AL119" s="929"/>
      <c r="AM119" s="929"/>
      <c r="AN119" s="929"/>
      <c r="AO119" s="930"/>
      <c r="AP119" s="932" t="s">
        <v>128</v>
      </c>
      <c r="AQ119" s="933"/>
      <c r="AR119" s="933"/>
      <c r="AS119" s="933"/>
      <c r="AT119" s="934"/>
      <c r="AU119" s="939"/>
      <c r="AV119" s="940"/>
      <c r="AW119" s="940"/>
      <c r="AX119" s="940"/>
      <c r="AY119" s="940"/>
      <c r="AZ119" s="247" t="s">
        <v>188</v>
      </c>
      <c r="BA119" s="247"/>
      <c r="BB119" s="247"/>
      <c r="BC119" s="247"/>
      <c r="BD119" s="247"/>
      <c r="BE119" s="247"/>
      <c r="BF119" s="247"/>
      <c r="BG119" s="247"/>
      <c r="BH119" s="247"/>
      <c r="BI119" s="247"/>
      <c r="BJ119" s="247"/>
      <c r="BK119" s="247"/>
      <c r="BL119" s="247"/>
      <c r="BM119" s="247"/>
      <c r="BN119" s="247"/>
      <c r="BO119" s="1006" t="s">
        <v>474</v>
      </c>
      <c r="BP119" s="1034"/>
      <c r="BQ119" s="1028">
        <v>23142708</v>
      </c>
      <c r="BR119" s="1029"/>
      <c r="BS119" s="1029"/>
      <c r="BT119" s="1029"/>
      <c r="BU119" s="1029"/>
      <c r="BV119" s="1029">
        <v>25052596</v>
      </c>
      <c r="BW119" s="1029"/>
      <c r="BX119" s="1029"/>
      <c r="BY119" s="1029"/>
      <c r="BZ119" s="1029"/>
      <c r="CA119" s="1029">
        <v>27103962</v>
      </c>
      <c r="CB119" s="1029"/>
      <c r="CC119" s="1029"/>
      <c r="CD119" s="1029"/>
      <c r="CE119" s="1029"/>
      <c r="CF119" s="1030"/>
      <c r="CG119" s="1031"/>
      <c r="CH119" s="1031"/>
      <c r="CI119" s="1031"/>
      <c r="CJ119" s="1032"/>
      <c r="CK119" s="979"/>
      <c r="CL119" s="980"/>
      <c r="CM119" s="1002" t="s">
        <v>475</v>
      </c>
      <c r="CN119" s="994"/>
      <c r="CO119" s="994"/>
      <c r="CP119" s="994"/>
      <c r="CQ119" s="994"/>
      <c r="CR119" s="994"/>
      <c r="CS119" s="994"/>
      <c r="CT119" s="994"/>
      <c r="CU119" s="994"/>
      <c r="CV119" s="994"/>
      <c r="CW119" s="994"/>
      <c r="CX119" s="994"/>
      <c r="CY119" s="994"/>
      <c r="CZ119" s="994"/>
      <c r="DA119" s="994"/>
      <c r="DB119" s="994"/>
      <c r="DC119" s="994"/>
      <c r="DD119" s="994"/>
      <c r="DE119" s="994"/>
      <c r="DF119" s="995"/>
      <c r="DG119" s="1033">
        <v>2329</v>
      </c>
      <c r="DH119" s="1015"/>
      <c r="DI119" s="1015"/>
      <c r="DJ119" s="1015"/>
      <c r="DK119" s="1016"/>
      <c r="DL119" s="1014" t="s">
        <v>128</v>
      </c>
      <c r="DM119" s="1015"/>
      <c r="DN119" s="1015"/>
      <c r="DO119" s="1015"/>
      <c r="DP119" s="1016"/>
      <c r="DQ119" s="1014" t="s">
        <v>394</v>
      </c>
      <c r="DR119" s="1015"/>
      <c r="DS119" s="1015"/>
      <c r="DT119" s="1015"/>
      <c r="DU119" s="1016"/>
      <c r="DV119" s="1017" t="s">
        <v>128</v>
      </c>
      <c r="DW119" s="1018"/>
      <c r="DX119" s="1018"/>
      <c r="DY119" s="1018"/>
      <c r="DZ119" s="1019"/>
    </row>
    <row r="120" spans="1:130" s="226" customFormat="1" ht="26.25" customHeight="1" x14ac:dyDescent="0.2">
      <c r="A120" s="1086"/>
      <c r="B120" s="978"/>
      <c r="C120" s="951" t="s">
        <v>450</v>
      </c>
      <c r="D120" s="952"/>
      <c r="E120" s="952"/>
      <c r="F120" s="952"/>
      <c r="G120" s="952"/>
      <c r="H120" s="952"/>
      <c r="I120" s="952"/>
      <c r="J120" s="952"/>
      <c r="K120" s="952"/>
      <c r="L120" s="952"/>
      <c r="M120" s="952"/>
      <c r="N120" s="952"/>
      <c r="O120" s="952"/>
      <c r="P120" s="952"/>
      <c r="Q120" s="952"/>
      <c r="R120" s="952"/>
      <c r="S120" s="952"/>
      <c r="T120" s="952"/>
      <c r="U120" s="952"/>
      <c r="V120" s="952"/>
      <c r="W120" s="952"/>
      <c r="X120" s="952"/>
      <c r="Y120" s="952"/>
      <c r="Z120" s="953"/>
      <c r="AA120" s="987" t="s">
        <v>128</v>
      </c>
      <c r="AB120" s="988"/>
      <c r="AC120" s="988"/>
      <c r="AD120" s="988"/>
      <c r="AE120" s="989"/>
      <c r="AF120" s="990" t="s">
        <v>394</v>
      </c>
      <c r="AG120" s="988"/>
      <c r="AH120" s="988"/>
      <c r="AI120" s="988"/>
      <c r="AJ120" s="989"/>
      <c r="AK120" s="990" t="s">
        <v>394</v>
      </c>
      <c r="AL120" s="988"/>
      <c r="AM120" s="988"/>
      <c r="AN120" s="988"/>
      <c r="AO120" s="989"/>
      <c r="AP120" s="991" t="s">
        <v>394</v>
      </c>
      <c r="AQ120" s="992"/>
      <c r="AR120" s="992"/>
      <c r="AS120" s="992"/>
      <c r="AT120" s="993"/>
      <c r="AU120" s="1020" t="s">
        <v>476</v>
      </c>
      <c r="AV120" s="1021"/>
      <c r="AW120" s="1021"/>
      <c r="AX120" s="1021"/>
      <c r="AY120" s="1022"/>
      <c r="AZ120" s="958" t="s">
        <v>477</v>
      </c>
      <c r="BA120" s="926"/>
      <c r="BB120" s="926"/>
      <c r="BC120" s="926"/>
      <c r="BD120" s="926"/>
      <c r="BE120" s="926"/>
      <c r="BF120" s="926"/>
      <c r="BG120" s="926"/>
      <c r="BH120" s="926"/>
      <c r="BI120" s="926"/>
      <c r="BJ120" s="926"/>
      <c r="BK120" s="926"/>
      <c r="BL120" s="926"/>
      <c r="BM120" s="926"/>
      <c r="BN120" s="926"/>
      <c r="BO120" s="926"/>
      <c r="BP120" s="927"/>
      <c r="BQ120" s="959">
        <v>13608382</v>
      </c>
      <c r="BR120" s="960"/>
      <c r="BS120" s="960"/>
      <c r="BT120" s="960"/>
      <c r="BU120" s="960"/>
      <c r="BV120" s="960">
        <v>13659702</v>
      </c>
      <c r="BW120" s="960"/>
      <c r="BX120" s="960"/>
      <c r="BY120" s="960"/>
      <c r="BZ120" s="960"/>
      <c r="CA120" s="960">
        <v>14617955</v>
      </c>
      <c r="CB120" s="960"/>
      <c r="CC120" s="960"/>
      <c r="CD120" s="960"/>
      <c r="CE120" s="960"/>
      <c r="CF120" s="973">
        <v>133.69999999999999</v>
      </c>
      <c r="CG120" s="974"/>
      <c r="CH120" s="974"/>
      <c r="CI120" s="974"/>
      <c r="CJ120" s="974"/>
      <c r="CK120" s="1035" t="s">
        <v>478</v>
      </c>
      <c r="CL120" s="1036"/>
      <c r="CM120" s="1036"/>
      <c r="CN120" s="1036"/>
      <c r="CO120" s="1037"/>
      <c r="CP120" s="1043" t="s">
        <v>479</v>
      </c>
      <c r="CQ120" s="1044"/>
      <c r="CR120" s="1044"/>
      <c r="CS120" s="1044"/>
      <c r="CT120" s="1044"/>
      <c r="CU120" s="1044"/>
      <c r="CV120" s="1044"/>
      <c r="CW120" s="1044"/>
      <c r="CX120" s="1044"/>
      <c r="CY120" s="1044"/>
      <c r="CZ120" s="1044"/>
      <c r="DA120" s="1044"/>
      <c r="DB120" s="1044"/>
      <c r="DC120" s="1044"/>
      <c r="DD120" s="1044"/>
      <c r="DE120" s="1044"/>
      <c r="DF120" s="1045"/>
      <c r="DG120" s="959" t="s">
        <v>394</v>
      </c>
      <c r="DH120" s="960"/>
      <c r="DI120" s="960"/>
      <c r="DJ120" s="960"/>
      <c r="DK120" s="960"/>
      <c r="DL120" s="960">
        <v>5195144</v>
      </c>
      <c r="DM120" s="960"/>
      <c r="DN120" s="960"/>
      <c r="DO120" s="960"/>
      <c r="DP120" s="960"/>
      <c r="DQ120" s="960">
        <v>4947147</v>
      </c>
      <c r="DR120" s="960"/>
      <c r="DS120" s="960"/>
      <c r="DT120" s="960"/>
      <c r="DU120" s="960"/>
      <c r="DV120" s="961">
        <v>45.2</v>
      </c>
      <c r="DW120" s="961"/>
      <c r="DX120" s="961"/>
      <c r="DY120" s="961"/>
      <c r="DZ120" s="962"/>
    </row>
    <row r="121" spans="1:130" s="226" customFormat="1" ht="26.25" customHeight="1" x14ac:dyDescent="0.2">
      <c r="A121" s="1086"/>
      <c r="B121" s="978"/>
      <c r="C121" s="1003" t="s">
        <v>480</v>
      </c>
      <c r="D121" s="1004"/>
      <c r="E121" s="1004"/>
      <c r="F121" s="1004"/>
      <c r="G121" s="1004"/>
      <c r="H121" s="1004"/>
      <c r="I121" s="1004"/>
      <c r="J121" s="1004"/>
      <c r="K121" s="1004"/>
      <c r="L121" s="1004"/>
      <c r="M121" s="1004"/>
      <c r="N121" s="1004"/>
      <c r="O121" s="1004"/>
      <c r="P121" s="1004"/>
      <c r="Q121" s="1004"/>
      <c r="R121" s="1004"/>
      <c r="S121" s="1004"/>
      <c r="T121" s="1004"/>
      <c r="U121" s="1004"/>
      <c r="V121" s="1004"/>
      <c r="W121" s="1004"/>
      <c r="X121" s="1004"/>
      <c r="Y121" s="1004"/>
      <c r="Z121" s="1005"/>
      <c r="AA121" s="987" t="s">
        <v>128</v>
      </c>
      <c r="AB121" s="988"/>
      <c r="AC121" s="988"/>
      <c r="AD121" s="988"/>
      <c r="AE121" s="989"/>
      <c r="AF121" s="990" t="s">
        <v>394</v>
      </c>
      <c r="AG121" s="988"/>
      <c r="AH121" s="988"/>
      <c r="AI121" s="988"/>
      <c r="AJ121" s="989"/>
      <c r="AK121" s="990" t="s">
        <v>128</v>
      </c>
      <c r="AL121" s="988"/>
      <c r="AM121" s="988"/>
      <c r="AN121" s="988"/>
      <c r="AO121" s="989"/>
      <c r="AP121" s="991" t="s">
        <v>128</v>
      </c>
      <c r="AQ121" s="992"/>
      <c r="AR121" s="992"/>
      <c r="AS121" s="992"/>
      <c r="AT121" s="993"/>
      <c r="AU121" s="1023"/>
      <c r="AV121" s="1024"/>
      <c r="AW121" s="1024"/>
      <c r="AX121" s="1024"/>
      <c r="AY121" s="1025"/>
      <c r="AZ121" s="951" t="s">
        <v>481</v>
      </c>
      <c r="BA121" s="952"/>
      <c r="BB121" s="952"/>
      <c r="BC121" s="952"/>
      <c r="BD121" s="952"/>
      <c r="BE121" s="952"/>
      <c r="BF121" s="952"/>
      <c r="BG121" s="952"/>
      <c r="BH121" s="952"/>
      <c r="BI121" s="952"/>
      <c r="BJ121" s="952"/>
      <c r="BK121" s="952"/>
      <c r="BL121" s="952"/>
      <c r="BM121" s="952"/>
      <c r="BN121" s="952"/>
      <c r="BO121" s="952"/>
      <c r="BP121" s="953"/>
      <c r="BQ121" s="954">
        <v>15118</v>
      </c>
      <c r="BR121" s="955"/>
      <c r="BS121" s="955"/>
      <c r="BT121" s="955"/>
      <c r="BU121" s="955"/>
      <c r="BV121" s="955">
        <v>11434</v>
      </c>
      <c r="BW121" s="955"/>
      <c r="BX121" s="955"/>
      <c r="BY121" s="955"/>
      <c r="BZ121" s="955"/>
      <c r="CA121" s="955">
        <v>7687</v>
      </c>
      <c r="CB121" s="955"/>
      <c r="CC121" s="955"/>
      <c r="CD121" s="955"/>
      <c r="CE121" s="955"/>
      <c r="CF121" s="949">
        <v>0.1</v>
      </c>
      <c r="CG121" s="950"/>
      <c r="CH121" s="950"/>
      <c r="CI121" s="950"/>
      <c r="CJ121" s="950"/>
      <c r="CK121" s="1038"/>
      <c r="CL121" s="1039"/>
      <c r="CM121" s="1039"/>
      <c r="CN121" s="1039"/>
      <c r="CO121" s="1040"/>
      <c r="CP121" s="1048" t="s">
        <v>482</v>
      </c>
      <c r="CQ121" s="1049"/>
      <c r="CR121" s="1049"/>
      <c r="CS121" s="1049"/>
      <c r="CT121" s="1049"/>
      <c r="CU121" s="1049"/>
      <c r="CV121" s="1049"/>
      <c r="CW121" s="1049"/>
      <c r="CX121" s="1049"/>
      <c r="CY121" s="1049"/>
      <c r="CZ121" s="1049"/>
      <c r="DA121" s="1049"/>
      <c r="DB121" s="1049"/>
      <c r="DC121" s="1049"/>
      <c r="DD121" s="1049"/>
      <c r="DE121" s="1049"/>
      <c r="DF121" s="1050"/>
      <c r="DG121" s="954" t="s">
        <v>394</v>
      </c>
      <c r="DH121" s="955"/>
      <c r="DI121" s="955"/>
      <c r="DJ121" s="955"/>
      <c r="DK121" s="955"/>
      <c r="DL121" s="955">
        <v>234892</v>
      </c>
      <c r="DM121" s="955"/>
      <c r="DN121" s="955"/>
      <c r="DO121" s="955"/>
      <c r="DP121" s="955"/>
      <c r="DQ121" s="955">
        <v>223693</v>
      </c>
      <c r="DR121" s="955"/>
      <c r="DS121" s="955"/>
      <c r="DT121" s="955"/>
      <c r="DU121" s="955"/>
      <c r="DV121" s="956">
        <v>2</v>
      </c>
      <c r="DW121" s="956"/>
      <c r="DX121" s="956"/>
      <c r="DY121" s="956"/>
      <c r="DZ121" s="957"/>
    </row>
    <row r="122" spans="1:130" s="226" customFormat="1" ht="26.25" customHeight="1" x14ac:dyDescent="0.2">
      <c r="A122" s="1086"/>
      <c r="B122" s="978"/>
      <c r="C122" s="951" t="s">
        <v>460</v>
      </c>
      <c r="D122" s="952"/>
      <c r="E122" s="952"/>
      <c r="F122" s="952"/>
      <c r="G122" s="952"/>
      <c r="H122" s="952"/>
      <c r="I122" s="952"/>
      <c r="J122" s="952"/>
      <c r="K122" s="952"/>
      <c r="L122" s="952"/>
      <c r="M122" s="952"/>
      <c r="N122" s="952"/>
      <c r="O122" s="952"/>
      <c r="P122" s="952"/>
      <c r="Q122" s="952"/>
      <c r="R122" s="952"/>
      <c r="S122" s="952"/>
      <c r="T122" s="952"/>
      <c r="U122" s="952"/>
      <c r="V122" s="952"/>
      <c r="W122" s="952"/>
      <c r="X122" s="952"/>
      <c r="Y122" s="952"/>
      <c r="Z122" s="953"/>
      <c r="AA122" s="987" t="s">
        <v>128</v>
      </c>
      <c r="AB122" s="988"/>
      <c r="AC122" s="988"/>
      <c r="AD122" s="988"/>
      <c r="AE122" s="989"/>
      <c r="AF122" s="990" t="s">
        <v>394</v>
      </c>
      <c r="AG122" s="988"/>
      <c r="AH122" s="988"/>
      <c r="AI122" s="988"/>
      <c r="AJ122" s="989"/>
      <c r="AK122" s="990" t="s">
        <v>394</v>
      </c>
      <c r="AL122" s="988"/>
      <c r="AM122" s="988"/>
      <c r="AN122" s="988"/>
      <c r="AO122" s="989"/>
      <c r="AP122" s="991" t="s">
        <v>394</v>
      </c>
      <c r="AQ122" s="992"/>
      <c r="AR122" s="992"/>
      <c r="AS122" s="992"/>
      <c r="AT122" s="993"/>
      <c r="AU122" s="1023"/>
      <c r="AV122" s="1024"/>
      <c r="AW122" s="1024"/>
      <c r="AX122" s="1024"/>
      <c r="AY122" s="1025"/>
      <c r="AZ122" s="1002" t="s">
        <v>483</v>
      </c>
      <c r="BA122" s="994"/>
      <c r="BB122" s="994"/>
      <c r="BC122" s="994"/>
      <c r="BD122" s="994"/>
      <c r="BE122" s="994"/>
      <c r="BF122" s="994"/>
      <c r="BG122" s="994"/>
      <c r="BH122" s="994"/>
      <c r="BI122" s="994"/>
      <c r="BJ122" s="994"/>
      <c r="BK122" s="994"/>
      <c r="BL122" s="994"/>
      <c r="BM122" s="994"/>
      <c r="BN122" s="994"/>
      <c r="BO122" s="994"/>
      <c r="BP122" s="995"/>
      <c r="BQ122" s="1028">
        <v>16063910</v>
      </c>
      <c r="BR122" s="1029"/>
      <c r="BS122" s="1029"/>
      <c r="BT122" s="1029"/>
      <c r="BU122" s="1029"/>
      <c r="BV122" s="1029">
        <v>17405752</v>
      </c>
      <c r="BW122" s="1029"/>
      <c r="BX122" s="1029"/>
      <c r="BY122" s="1029"/>
      <c r="BZ122" s="1029"/>
      <c r="CA122" s="1029">
        <v>18712491</v>
      </c>
      <c r="CB122" s="1029"/>
      <c r="CC122" s="1029"/>
      <c r="CD122" s="1029"/>
      <c r="CE122" s="1029"/>
      <c r="CF122" s="1046">
        <v>171.1</v>
      </c>
      <c r="CG122" s="1047"/>
      <c r="CH122" s="1047"/>
      <c r="CI122" s="1047"/>
      <c r="CJ122" s="1047"/>
      <c r="CK122" s="1038"/>
      <c r="CL122" s="1039"/>
      <c r="CM122" s="1039"/>
      <c r="CN122" s="1039"/>
      <c r="CO122" s="1040"/>
      <c r="CP122" s="1048" t="s">
        <v>484</v>
      </c>
      <c r="CQ122" s="1049"/>
      <c r="CR122" s="1049"/>
      <c r="CS122" s="1049"/>
      <c r="CT122" s="1049"/>
      <c r="CU122" s="1049"/>
      <c r="CV122" s="1049"/>
      <c r="CW122" s="1049"/>
      <c r="CX122" s="1049"/>
      <c r="CY122" s="1049"/>
      <c r="CZ122" s="1049"/>
      <c r="DA122" s="1049"/>
      <c r="DB122" s="1049"/>
      <c r="DC122" s="1049"/>
      <c r="DD122" s="1049"/>
      <c r="DE122" s="1049"/>
      <c r="DF122" s="1050"/>
      <c r="DG122" s="954">
        <v>237634</v>
      </c>
      <c r="DH122" s="955"/>
      <c r="DI122" s="955"/>
      <c r="DJ122" s="955"/>
      <c r="DK122" s="955"/>
      <c r="DL122" s="955">
        <v>229644</v>
      </c>
      <c r="DM122" s="955"/>
      <c r="DN122" s="955"/>
      <c r="DO122" s="955"/>
      <c r="DP122" s="955"/>
      <c r="DQ122" s="955">
        <v>205950</v>
      </c>
      <c r="DR122" s="955"/>
      <c r="DS122" s="955"/>
      <c r="DT122" s="955"/>
      <c r="DU122" s="955"/>
      <c r="DV122" s="956">
        <v>1.9</v>
      </c>
      <c r="DW122" s="956"/>
      <c r="DX122" s="956"/>
      <c r="DY122" s="956"/>
      <c r="DZ122" s="957"/>
    </row>
    <row r="123" spans="1:130" s="226" customFormat="1" ht="26.25" customHeight="1" x14ac:dyDescent="0.2">
      <c r="A123" s="1086"/>
      <c r="B123" s="978"/>
      <c r="C123" s="951" t="s">
        <v>468</v>
      </c>
      <c r="D123" s="952"/>
      <c r="E123" s="952"/>
      <c r="F123" s="952"/>
      <c r="G123" s="952"/>
      <c r="H123" s="952"/>
      <c r="I123" s="952"/>
      <c r="J123" s="952"/>
      <c r="K123" s="952"/>
      <c r="L123" s="952"/>
      <c r="M123" s="952"/>
      <c r="N123" s="952"/>
      <c r="O123" s="952"/>
      <c r="P123" s="952"/>
      <c r="Q123" s="952"/>
      <c r="R123" s="952"/>
      <c r="S123" s="952"/>
      <c r="T123" s="952"/>
      <c r="U123" s="952"/>
      <c r="V123" s="952"/>
      <c r="W123" s="952"/>
      <c r="X123" s="952"/>
      <c r="Y123" s="952"/>
      <c r="Z123" s="953"/>
      <c r="AA123" s="987" t="s">
        <v>128</v>
      </c>
      <c r="AB123" s="988"/>
      <c r="AC123" s="988"/>
      <c r="AD123" s="988"/>
      <c r="AE123" s="989"/>
      <c r="AF123" s="990" t="s">
        <v>394</v>
      </c>
      <c r="AG123" s="988"/>
      <c r="AH123" s="988"/>
      <c r="AI123" s="988"/>
      <c r="AJ123" s="989"/>
      <c r="AK123" s="990" t="s">
        <v>394</v>
      </c>
      <c r="AL123" s="988"/>
      <c r="AM123" s="988"/>
      <c r="AN123" s="988"/>
      <c r="AO123" s="989"/>
      <c r="AP123" s="991" t="s">
        <v>128</v>
      </c>
      <c r="AQ123" s="992"/>
      <c r="AR123" s="992"/>
      <c r="AS123" s="992"/>
      <c r="AT123" s="993"/>
      <c r="AU123" s="1026"/>
      <c r="AV123" s="1027"/>
      <c r="AW123" s="1027"/>
      <c r="AX123" s="1027"/>
      <c r="AY123" s="1027"/>
      <c r="AZ123" s="247" t="s">
        <v>188</v>
      </c>
      <c r="BA123" s="247"/>
      <c r="BB123" s="247"/>
      <c r="BC123" s="247"/>
      <c r="BD123" s="247"/>
      <c r="BE123" s="247"/>
      <c r="BF123" s="247"/>
      <c r="BG123" s="247"/>
      <c r="BH123" s="247"/>
      <c r="BI123" s="247"/>
      <c r="BJ123" s="247"/>
      <c r="BK123" s="247"/>
      <c r="BL123" s="247"/>
      <c r="BM123" s="247"/>
      <c r="BN123" s="247"/>
      <c r="BO123" s="1006" t="s">
        <v>485</v>
      </c>
      <c r="BP123" s="1034"/>
      <c r="BQ123" s="1092">
        <v>29687410</v>
      </c>
      <c r="BR123" s="1093"/>
      <c r="BS123" s="1093"/>
      <c r="BT123" s="1093"/>
      <c r="BU123" s="1093"/>
      <c r="BV123" s="1093">
        <v>31076888</v>
      </c>
      <c r="BW123" s="1093"/>
      <c r="BX123" s="1093"/>
      <c r="BY123" s="1093"/>
      <c r="BZ123" s="1093"/>
      <c r="CA123" s="1093">
        <v>33338133</v>
      </c>
      <c r="CB123" s="1093"/>
      <c r="CC123" s="1093"/>
      <c r="CD123" s="1093"/>
      <c r="CE123" s="1093"/>
      <c r="CF123" s="1030"/>
      <c r="CG123" s="1031"/>
      <c r="CH123" s="1031"/>
      <c r="CI123" s="1031"/>
      <c r="CJ123" s="1032"/>
      <c r="CK123" s="1038"/>
      <c r="CL123" s="1039"/>
      <c r="CM123" s="1039"/>
      <c r="CN123" s="1039"/>
      <c r="CO123" s="1040"/>
      <c r="CP123" s="1048" t="s">
        <v>486</v>
      </c>
      <c r="CQ123" s="1049"/>
      <c r="CR123" s="1049"/>
      <c r="CS123" s="1049"/>
      <c r="CT123" s="1049"/>
      <c r="CU123" s="1049"/>
      <c r="CV123" s="1049"/>
      <c r="CW123" s="1049"/>
      <c r="CX123" s="1049"/>
      <c r="CY123" s="1049"/>
      <c r="CZ123" s="1049"/>
      <c r="DA123" s="1049"/>
      <c r="DB123" s="1049"/>
      <c r="DC123" s="1049"/>
      <c r="DD123" s="1049"/>
      <c r="DE123" s="1049"/>
      <c r="DF123" s="1050"/>
      <c r="DG123" s="987">
        <v>26991</v>
      </c>
      <c r="DH123" s="988"/>
      <c r="DI123" s="988"/>
      <c r="DJ123" s="988"/>
      <c r="DK123" s="989"/>
      <c r="DL123" s="990">
        <v>28928</v>
      </c>
      <c r="DM123" s="988"/>
      <c r="DN123" s="988"/>
      <c r="DO123" s="988"/>
      <c r="DP123" s="989"/>
      <c r="DQ123" s="990">
        <v>22140</v>
      </c>
      <c r="DR123" s="988"/>
      <c r="DS123" s="988"/>
      <c r="DT123" s="988"/>
      <c r="DU123" s="989"/>
      <c r="DV123" s="991">
        <v>0.2</v>
      </c>
      <c r="DW123" s="992"/>
      <c r="DX123" s="992"/>
      <c r="DY123" s="992"/>
      <c r="DZ123" s="993"/>
    </row>
    <row r="124" spans="1:130" s="226" customFormat="1" ht="26.25" customHeight="1" thickBot="1" x14ac:dyDescent="0.25">
      <c r="A124" s="1086"/>
      <c r="B124" s="978"/>
      <c r="C124" s="951" t="s">
        <v>471</v>
      </c>
      <c r="D124" s="952"/>
      <c r="E124" s="952"/>
      <c r="F124" s="952"/>
      <c r="G124" s="952"/>
      <c r="H124" s="952"/>
      <c r="I124" s="952"/>
      <c r="J124" s="952"/>
      <c r="K124" s="952"/>
      <c r="L124" s="952"/>
      <c r="M124" s="952"/>
      <c r="N124" s="952"/>
      <c r="O124" s="952"/>
      <c r="P124" s="952"/>
      <c r="Q124" s="952"/>
      <c r="R124" s="952"/>
      <c r="S124" s="952"/>
      <c r="T124" s="952"/>
      <c r="U124" s="952"/>
      <c r="V124" s="952"/>
      <c r="W124" s="952"/>
      <c r="X124" s="952"/>
      <c r="Y124" s="952"/>
      <c r="Z124" s="953"/>
      <c r="AA124" s="987" t="s">
        <v>394</v>
      </c>
      <c r="AB124" s="988"/>
      <c r="AC124" s="988"/>
      <c r="AD124" s="988"/>
      <c r="AE124" s="989"/>
      <c r="AF124" s="990" t="s">
        <v>128</v>
      </c>
      <c r="AG124" s="988"/>
      <c r="AH124" s="988"/>
      <c r="AI124" s="988"/>
      <c r="AJ124" s="989"/>
      <c r="AK124" s="990" t="s">
        <v>394</v>
      </c>
      <c r="AL124" s="988"/>
      <c r="AM124" s="988"/>
      <c r="AN124" s="988"/>
      <c r="AO124" s="989"/>
      <c r="AP124" s="991" t="s">
        <v>128</v>
      </c>
      <c r="AQ124" s="992"/>
      <c r="AR124" s="992"/>
      <c r="AS124" s="992"/>
      <c r="AT124" s="993"/>
      <c r="AU124" s="1088" t="s">
        <v>487</v>
      </c>
      <c r="AV124" s="1089"/>
      <c r="AW124" s="1089"/>
      <c r="AX124" s="1089"/>
      <c r="AY124" s="1089"/>
      <c r="AZ124" s="1089"/>
      <c r="BA124" s="1089"/>
      <c r="BB124" s="1089"/>
      <c r="BC124" s="1089"/>
      <c r="BD124" s="1089"/>
      <c r="BE124" s="1089"/>
      <c r="BF124" s="1089"/>
      <c r="BG124" s="1089"/>
      <c r="BH124" s="1089"/>
      <c r="BI124" s="1089"/>
      <c r="BJ124" s="1089"/>
      <c r="BK124" s="1089"/>
      <c r="BL124" s="1089"/>
      <c r="BM124" s="1089"/>
      <c r="BN124" s="1089"/>
      <c r="BO124" s="1089"/>
      <c r="BP124" s="1090"/>
      <c r="BQ124" s="1091" t="s">
        <v>128</v>
      </c>
      <c r="BR124" s="1056"/>
      <c r="BS124" s="1056"/>
      <c r="BT124" s="1056"/>
      <c r="BU124" s="1056"/>
      <c r="BV124" s="1056" t="s">
        <v>128</v>
      </c>
      <c r="BW124" s="1056"/>
      <c r="BX124" s="1056"/>
      <c r="BY124" s="1056"/>
      <c r="BZ124" s="1056"/>
      <c r="CA124" s="1056" t="s">
        <v>394</v>
      </c>
      <c r="CB124" s="1056"/>
      <c r="CC124" s="1056"/>
      <c r="CD124" s="1056"/>
      <c r="CE124" s="1056"/>
      <c r="CF124" s="1057"/>
      <c r="CG124" s="1058"/>
      <c r="CH124" s="1058"/>
      <c r="CI124" s="1058"/>
      <c r="CJ124" s="1059"/>
      <c r="CK124" s="1041"/>
      <c r="CL124" s="1041"/>
      <c r="CM124" s="1041"/>
      <c r="CN124" s="1041"/>
      <c r="CO124" s="1042"/>
      <c r="CP124" s="1048" t="s">
        <v>488</v>
      </c>
      <c r="CQ124" s="1049"/>
      <c r="CR124" s="1049"/>
      <c r="CS124" s="1049"/>
      <c r="CT124" s="1049"/>
      <c r="CU124" s="1049"/>
      <c r="CV124" s="1049"/>
      <c r="CW124" s="1049"/>
      <c r="CX124" s="1049"/>
      <c r="CY124" s="1049"/>
      <c r="CZ124" s="1049"/>
      <c r="DA124" s="1049"/>
      <c r="DB124" s="1049"/>
      <c r="DC124" s="1049"/>
      <c r="DD124" s="1049"/>
      <c r="DE124" s="1049"/>
      <c r="DF124" s="1050"/>
      <c r="DG124" s="1033">
        <v>5600574</v>
      </c>
      <c r="DH124" s="1015"/>
      <c r="DI124" s="1015"/>
      <c r="DJ124" s="1015"/>
      <c r="DK124" s="1016"/>
      <c r="DL124" s="1014" t="s">
        <v>128</v>
      </c>
      <c r="DM124" s="1015"/>
      <c r="DN124" s="1015"/>
      <c r="DO124" s="1015"/>
      <c r="DP124" s="1016"/>
      <c r="DQ124" s="1014" t="s">
        <v>394</v>
      </c>
      <c r="DR124" s="1015"/>
      <c r="DS124" s="1015"/>
      <c r="DT124" s="1015"/>
      <c r="DU124" s="1016"/>
      <c r="DV124" s="1017" t="s">
        <v>394</v>
      </c>
      <c r="DW124" s="1018"/>
      <c r="DX124" s="1018"/>
      <c r="DY124" s="1018"/>
      <c r="DZ124" s="1019"/>
    </row>
    <row r="125" spans="1:130" s="226" customFormat="1" ht="26.25" customHeight="1" x14ac:dyDescent="0.2">
      <c r="A125" s="1086"/>
      <c r="B125" s="978"/>
      <c r="C125" s="951" t="s">
        <v>473</v>
      </c>
      <c r="D125" s="952"/>
      <c r="E125" s="952"/>
      <c r="F125" s="952"/>
      <c r="G125" s="952"/>
      <c r="H125" s="952"/>
      <c r="I125" s="952"/>
      <c r="J125" s="952"/>
      <c r="K125" s="952"/>
      <c r="L125" s="952"/>
      <c r="M125" s="952"/>
      <c r="N125" s="952"/>
      <c r="O125" s="952"/>
      <c r="P125" s="952"/>
      <c r="Q125" s="952"/>
      <c r="R125" s="952"/>
      <c r="S125" s="952"/>
      <c r="T125" s="952"/>
      <c r="U125" s="952"/>
      <c r="V125" s="952"/>
      <c r="W125" s="952"/>
      <c r="X125" s="952"/>
      <c r="Y125" s="952"/>
      <c r="Z125" s="953"/>
      <c r="AA125" s="987" t="s">
        <v>128</v>
      </c>
      <c r="AB125" s="988"/>
      <c r="AC125" s="988"/>
      <c r="AD125" s="988"/>
      <c r="AE125" s="989"/>
      <c r="AF125" s="990" t="s">
        <v>128</v>
      </c>
      <c r="AG125" s="988"/>
      <c r="AH125" s="988"/>
      <c r="AI125" s="988"/>
      <c r="AJ125" s="989"/>
      <c r="AK125" s="990" t="s">
        <v>128</v>
      </c>
      <c r="AL125" s="988"/>
      <c r="AM125" s="988"/>
      <c r="AN125" s="988"/>
      <c r="AO125" s="989"/>
      <c r="AP125" s="991" t="s">
        <v>128</v>
      </c>
      <c r="AQ125" s="992"/>
      <c r="AR125" s="992"/>
      <c r="AS125" s="992"/>
      <c r="AT125" s="993"/>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51" t="s">
        <v>489</v>
      </c>
      <c r="CL125" s="1036"/>
      <c r="CM125" s="1036"/>
      <c r="CN125" s="1036"/>
      <c r="CO125" s="1037"/>
      <c r="CP125" s="958" t="s">
        <v>490</v>
      </c>
      <c r="CQ125" s="926"/>
      <c r="CR125" s="926"/>
      <c r="CS125" s="926"/>
      <c r="CT125" s="926"/>
      <c r="CU125" s="926"/>
      <c r="CV125" s="926"/>
      <c r="CW125" s="926"/>
      <c r="CX125" s="926"/>
      <c r="CY125" s="926"/>
      <c r="CZ125" s="926"/>
      <c r="DA125" s="926"/>
      <c r="DB125" s="926"/>
      <c r="DC125" s="926"/>
      <c r="DD125" s="926"/>
      <c r="DE125" s="926"/>
      <c r="DF125" s="927"/>
      <c r="DG125" s="959" t="s">
        <v>394</v>
      </c>
      <c r="DH125" s="960"/>
      <c r="DI125" s="960"/>
      <c r="DJ125" s="960"/>
      <c r="DK125" s="960"/>
      <c r="DL125" s="960" t="s">
        <v>128</v>
      </c>
      <c r="DM125" s="960"/>
      <c r="DN125" s="960"/>
      <c r="DO125" s="960"/>
      <c r="DP125" s="960"/>
      <c r="DQ125" s="960" t="s">
        <v>394</v>
      </c>
      <c r="DR125" s="960"/>
      <c r="DS125" s="960"/>
      <c r="DT125" s="960"/>
      <c r="DU125" s="960"/>
      <c r="DV125" s="961" t="s">
        <v>128</v>
      </c>
      <c r="DW125" s="961"/>
      <c r="DX125" s="961"/>
      <c r="DY125" s="961"/>
      <c r="DZ125" s="962"/>
    </row>
    <row r="126" spans="1:130" s="226" customFormat="1" ht="26.25" customHeight="1" thickBot="1" x14ac:dyDescent="0.25">
      <c r="A126" s="1086"/>
      <c r="B126" s="978"/>
      <c r="C126" s="951" t="s">
        <v>475</v>
      </c>
      <c r="D126" s="952"/>
      <c r="E126" s="952"/>
      <c r="F126" s="952"/>
      <c r="G126" s="952"/>
      <c r="H126" s="952"/>
      <c r="I126" s="952"/>
      <c r="J126" s="952"/>
      <c r="K126" s="952"/>
      <c r="L126" s="952"/>
      <c r="M126" s="952"/>
      <c r="N126" s="952"/>
      <c r="O126" s="952"/>
      <c r="P126" s="952"/>
      <c r="Q126" s="952"/>
      <c r="R126" s="952"/>
      <c r="S126" s="952"/>
      <c r="T126" s="952"/>
      <c r="U126" s="952"/>
      <c r="V126" s="952"/>
      <c r="W126" s="952"/>
      <c r="X126" s="952"/>
      <c r="Y126" s="952"/>
      <c r="Z126" s="953"/>
      <c r="AA126" s="987">
        <v>134</v>
      </c>
      <c r="AB126" s="988"/>
      <c r="AC126" s="988"/>
      <c r="AD126" s="988"/>
      <c r="AE126" s="989"/>
      <c r="AF126" s="990" t="s">
        <v>128</v>
      </c>
      <c r="AG126" s="988"/>
      <c r="AH126" s="988"/>
      <c r="AI126" s="988"/>
      <c r="AJ126" s="989"/>
      <c r="AK126" s="990" t="s">
        <v>394</v>
      </c>
      <c r="AL126" s="988"/>
      <c r="AM126" s="988"/>
      <c r="AN126" s="988"/>
      <c r="AO126" s="989"/>
      <c r="AP126" s="991" t="s">
        <v>128</v>
      </c>
      <c r="AQ126" s="992"/>
      <c r="AR126" s="992"/>
      <c r="AS126" s="992"/>
      <c r="AT126" s="993"/>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52"/>
      <c r="CL126" s="1039"/>
      <c r="CM126" s="1039"/>
      <c r="CN126" s="1039"/>
      <c r="CO126" s="1040"/>
      <c r="CP126" s="951" t="s">
        <v>491</v>
      </c>
      <c r="CQ126" s="952"/>
      <c r="CR126" s="952"/>
      <c r="CS126" s="952"/>
      <c r="CT126" s="952"/>
      <c r="CU126" s="952"/>
      <c r="CV126" s="952"/>
      <c r="CW126" s="952"/>
      <c r="CX126" s="952"/>
      <c r="CY126" s="952"/>
      <c r="CZ126" s="952"/>
      <c r="DA126" s="952"/>
      <c r="DB126" s="952"/>
      <c r="DC126" s="952"/>
      <c r="DD126" s="952"/>
      <c r="DE126" s="952"/>
      <c r="DF126" s="953"/>
      <c r="DG126" s="954" t="s">
        <v>128</v>
      </c>
      <c r="DH126" s="955"/>
      <c r="DI126" s="955"/>
      <c r="DJ126" s="955"/>
      <c r="DK126" s="955"/>
      <c r="DL126" s="955" t="s">
        <v>394</v>
      </c>
      <c r="DM126" s="955"/>
      <c r="DN126" s="955"/>
      <c r="DO126" s="955"/>
      <c r="DP126" s="955"/>
      <c r="DQ126" s="955" t="s">
        <v>394</v>
      </c>
      <c r="DR126" s="955"/>
      <c r="DS126" s="955"/>
      <c r="DT126" s="955"/>
      <c r="DU126" s="955"/>
      <c r="DV126" s="956" t="s">
        <v>128</v>
      </c>
      <c r="DW126" s="956"/>
      <c r="DX126" s="956"/>
      <c r="DY126" s="956"/>
      <c r="DZ126" s="957"/>
    </row>
    <row r="127" spans="1:130" s="226" customFormat="1" ht="26.25" customHeight="1" x14ac:dyDescent="0.2">
      <c r="A127" s="1087"/>
      <c r="B127" s="980"/>
      <c r="C127" s="1002" t="s">
        <v>492</v>
      </c>
      <c r="D127" s="994"/>
      <c r="E127" s="994"/>
      <c r="F127" s="994"/>
      <c r="G127" s="994"/>
      <c r="H127" s="994"/>
      <c r="I127" s="994"/>
      <c r="J127" s="994"/>
      <c r="K127" s="994"/>
      <c r="L127" s="994"/>
      <c r="M127" s="994"/>
      <c r="N127" s="994"/>
      <c r="O127" s="994"/>
      <c r="P127" s="994"/>
      <c r="Q127" s="994"/>
      <c r="R127" s="994"/>
      <c r="S127" s="994"/>
      <c r="T127" s="994"/>
      <c r="U127" s="994"/>
      <c r="V127" s="994"/>
      <c r="W127" s="994"/>
      <c r="X127" s="994"/>
      <c r="Y127" s="994"/>
      <c r="Z127" s="995"/>
      <c r="AA127" s="987">
        <v>2</v>
      </c>
      <c r="AB127" s="988"/>
      <c r="AC127" s="988"/>
      <c r="AD127" s="988"/>
      <c r="AE127" s="989"/>
      <c r="AF127" s="990" t="s">
        <v>128</v>
      </c>
      <c r="AG127" s="988"/>
      <c r="AH127" s="988"/>
      <c r="AI127" s="988"/>
      <c r="AJ127" s="989"/>
      <c r="AK127" s="990" t="s">
        <v>128</v>
      </c>
      <c r="AL127" s="988"/>
      <c r="AM127" s="988"/>
      <c r="AN127" s="988"/>
      <c r="AO127" s="989"/>
      <c r="AP127" s="991" t="s">
        <v>128</v>
      </c>
      <c r="AQ127" s="992"/>
      <c r="AR127" s="992"/>
      <c r="AS127" s="992"/>
      <c r="AT127" s="993"/>
      <c r="AU127" s="228"/>
      <c r="AV127" s="228"/>
      <c r="AW127" s="228"/>
      <c r="AX127" s="1060" t="s">
        <v>493</v>
      </c>
      <c r="AY127" s="1061"/>
      <c r="AZ127" s="1061"/>
      <c r="BA127" s="1061"/>
      <c r="BB127" s="1061"/>
      <c r="BC127" s="1061"/>
      <c r="BD127" s="1061"/>
      <c r="BE127" s="1062"/>
      <c r="BF127" s="1063" t="s">
        <v>494</v>
      </c>
      <c r="BG127" s="1061"/>
      <c r="BH127" s="1061"/>
      <c r="BI127" s="1061"/>
      <c r="BJ127" s="1061"/>
      <c r="BK127" s="1061"/>
      <c r="BL127" s="1062"/>
      <c r="BM127" s="1063" t="s">
        <v>495</v>
      </c>
      <c r="BN127" s="1061"/>
      <c r="BO127" s="1061"/>
      <c r="BP127" s="1061"/>
      <c r="BQ127" s="1061"/>
      <c r="BR127" s="1061"/>
      <c r="BS127" s="1062"/>
      <c r="BT127" s="1063" t="s">
        <v>496</v>
      </c>
      <c r="BU127" s="1061"/>
      <c r="BV127" s="1061"/>
      <c r="BW127" s="1061"/>
      <c r="BX127" s="1061"/>
      <c r="BY127" s="1061"/>
      <c r="BZ127" s="1084"/>
      <c r="CA127" s="228"/>
      <c r="CB127" s="228"/>
      <c r="CC127" s="228"/>
      <c r="CD127" s="251"/>
      <c r="CE127" s="251"/>
      <c r="CF127" s="251"/>
      <c r="CG127" s="228"/>
      <c r="CH127" s="228"/>
      <c r="CI127" s="228"/>
      <c r="CJ127" s="250"/>
      <c r="CK127" s="1052"/>
      <c r="CL127" s="1039"/>
      <c r="CM127" s="1039"/>
      <c r="CN127" s="1039"/>
      <c r="CO127" s="1040"/>
      <c r="CP127" s="951" t="s">
        <v>497</v>
      </c>
      <c r="CQ127" s="952"/>
      <c r="CR127" s="952"/>
      <c r="CS127" s="952"/>
      <c r="CT127" s="952"/>
      <c r="CU127" s="952"/>
      <c r="CV127" s="952"/>
      <c r="CW127" s="952"/>
      <c r="CX127" s="952"/>
      <c r="CY127" s="952"/>
      <c r="CZ127" s="952"/>
      <c r="DA127" s="952"/>
      <c r="DB127" s="952"/>
      <c r="DC127" s="952"/>
      <c r="DD127" s="952"/>
      <c r="DE127" s="952"/>
      <c r="DF127" s="953"/>
      <c r="DG127" s="954" t="s">
        <v>128</v>
      </c>
      <c r="DH127" s="955"/>
      <c r="DI127" s="955"/>
      <c r="DJ127" s="955"/>
      <c r="DK127" s="955"/>
      <c r="DL127" s="955" t="s">
        <v>394</v>
      </c>
      <c r="DM127" s="955"/>
      <c r="DN127" s="955"/>
      <c r="DO127" s="955"/>
      <c r="DP127" s="955"/>
      <c r="DQ127" s="955" t="s">
        <v>394</v>
      </c>
      <c r="DR127" s="955"/>
      <c r="DS127" s="955"/>
      <c r="DT127" s="955"/>
      <c r="DU127" s="955"/>
      <c r="DV127" s="956" t="s">
        <v>394</v>
      </c>
      <c r="DW127" s="956"/>
      <c r="DX127" s="956"/>
      <c r="DY127" s="956"/>
      <c r="DZ127" s="957"/>
    </row>
    <row r="128" spans="1:130" s="226" customFormat="1" ht="26.25" customHeight="1" thickBot="1" x14ac:dyDescent="0.25">
      <c r="A128" s="1070" t="s">
        <v>498</v>
      </c>
      <c r="B128" s="1071"/>
      <c r="C128" s="1071"/>
      <c r="D128" s="1071"/>
      <c r="E128" s="1071"/>
      <c r="F128" s="1071"/>
      <c r="G128" s="1071"/>
      <c r="H128" s="1071"/>
      <c r="I128" s="1071"/>
      <c r="J128" s="1071"/>
      <c r="K128" s="1071"/>
      <c r="L128" s="1071"/>
      <c r="M128" s="1071"/>
      <c r="N128" s="1071"/>
      <c r="O128" s="1071"/>
      <c r="P128" s="1071"/>
      <c r="Q128" s="1071"/>
      <c r="R128" s="1071"/>
      <c r="S128" s="1071"/>
      <c r="T128" s="1071"/>
      <c r="U128" s="1071"/>
      <c r="V128" s="1071"/>
      <c r="W128" s="1072" t="s">
        <v>499</v>
      </c>
      <c r="X128" s="1072"/>
      <c r="Y128" s="1072"/>
      <c r="Z128" s="1073"/>
      <c r="AA128" s="1074">
        <v>18864</v>
      </c>
      <c r="AB128" s="1075"/>
      <c r="AC128" s="1075"/>
      <c r="AD128" s="1075"/>
      <c r="AE128" s="1076"/>
      <c r="AF128" s="1077">
        <v>3925</v>
      </c>
      <c r="AG128" s="1075"/>
      <c r="AH128" s="1075"/>
      <c r="AI128" s="1075"/>
      <c r="AJ128" s="1076"/>
      <c r="AK128" s="1077">
        <v>3926</v>
      </c>
      <c r="AL128" s="1075"/>
      <c r="AM128" s="1075"/>
      <c r="AN128" s="1075"/>
      <c r="AO128" s="1076"/>
      <c r="AP128" s="1078"/>
      <c r="AQ128" s="1079"/>
      <c r="AR128" s="1079"/>
      <c r="AS128" s="1079"/>
      <c r="AT128" s="1080"/>
      <c r="AU128" s="228"/>
      <c r="AV128" s="228"/>
      <c r="AW128" s="228"/>
      <c r="AX128" s="925" t="s">
        <v>500</v>
      </c>
      <c r="AY128" s="926"/>
      <c r="AZ128" s="926"/>
      <c r="BA128" s="926"/>
      <c r="BB128" s="926"/>
      <c r="BC128" s="926"/>
      <c r="BD128" s="926"/>
      <c r="BE128" s="927"/>
      <c r="BF128" s="1081" t="s">
        <v>128</v>
      </c>
      <c r="BG128" s="1082"/>
      <c r="BH128" s="1082"/>
      <c r="BI128" s="1082"/>
      <c r="BJ128" s="1082"/>
      <c r="BK128" s="1082"/>
      <c r="BL128" s="1083"/>
      <c r="BM128" s="1081">
        <v>13.01</v>
      </c>
      <c r="BN128" s="1082"/>
      <c r="BO128" s="1082"/>
      <c r="BP128" s="1082"/>
      <c r="BQ128" s="1082"/>
      <c r="BR128" s="1082"/>
      <c r="BS128" s="1083"/>
      <c r="BT128" s="1081">
        <v>20</v>
      </c>
      <c r="BU128" s="1082"/>
      <c r="BV128" s="1082"/>
      <c r="BW128" s="1082"/>
      <c r="BX128" s="1082"/>
      <c r="BY128" s="1082"/>
      <c r="BZ128" s="1105"/>
      <c r="CA128" s="251"/>
      <c r="CB128" s="251"/>
      <c r="CC128" s="251"/>
      <c r="CD128" s="251"/>
      <c r="CE128" s="251"/>
      <c r="CF128" s="251"/>
      <c r="CG128" s="228"/>
      <c r="CH128" s="228"/>
      <c r="CI128" s="228"/>
      <c r="CJ128" s="250"/>
      <c r="CK128" s="1053"/>
      <c r="CL128" s="1054"/>
      <c r="CM128" s="1054"/>
      <c r="CN128" s="1054"/>
      <c r="CO128" s="1055"/>
      <c r="CP128" s="1064" t="s">
        <v>501</v>
      </c>
      <c r="CQ128" s="755"/>
      <c r="CR128" s="755"/>
      <c r="CS128" s="755"/>
      <c r="CT128" s="755"/>
      <c r="CU128" s="755"/>
      <c r="CV128" s="755"/>
      <c r="CW128" s="755"/>
      <c r="CX128" s="755"/>
      <c r="CY128" s="755"/>
      <c r="CZ128" s="755"/>
      <c r="DA128" s="755"/>
      <c r="DB128" s="755"/>
      <c r="DC128" s="755"/>
      <c r="DD128" s="755"/>
      <c r="DE128" s="755"/>
      <c r="DF128" s="1065"/>
      <c r="DG128" s="1066">
        <v>10665</v>
      </c>
      <c r="DH128" s="1067"/>
      <c r="DI128" s="1067"/>
      <c r="DJ128" s="1067"/>
      <c r="DK128" s="1067"/>
      <c r="DL128" s="1067">
        <v>16104</v>
      </c>
      <c r="DM128" s="1067"/>
      <c r="DN128" s="1067"/>
      <c r="DO128" s="1067"/>
      <c r="DP128" s="1067"/>
      <c r="DQ128" s="1067">
        <v>3778</v>
      </c>
      <c r="DR128" s="1067"/>
      <c r="DS128" s="1067"/>
      <c r="DT128" s="1067"/>
      <c r="DU128" s="1067"/>
      <c r="DV128" s="1068">
        <v>0</v>
      </c>
      <c r="DW128" s="1068"/>
      <c r="DX128" s="1068"/>
      <c r="DY128" s="1068"/>
      <c r="DZ128" s="1069"/>
    </row>
    <row r="129" spans="1:131" s="226" customFormat="1" ht="26.25" customHeight="1" x14ac:dyDescent="0.2">
      <c r="A129" s="963" t="s">
        <v>107</v>
      </c>
      <c r="B129" s="964"/>
      <c r="C129" s="964"/>
      <c r="D129" s="964"/>
      <c r="E129" s="964"/>
      <c r="F129" s="964"/>
      <c r="G129" s="964"/>
      <c r="H129" s="964"/>
      <c r="I129" s="964"/>
      <c r="J129" s="964"/>
      <c r="K129" s="964"/>
      <c r="L129" s="964"/>
      <c r="M129" s="964"/>
      <c r="N129" s="964"/>
      <c r="O129" s="964"/>
      <c r="P129" s="964"/>
      <c r="Q129" s="964"/>
      <c r="R129" s="964"/>
      <c r="S129" s="964"/>
      <c r="T129" s="964"/>
      <c r="U129" s="964"/>
      <c r="V129" s="964"/>
      <c r="W129" s="1099" t="s">
        <v>502</v>
      </c>
      <c r="X129" s="1100"/>
      <c r="Y129" s="1100"/>
      <c r="Z129" s="1101"/>
      <c r="AA129" s="987">
        <v>11572531</v>
      </c>
      <c r="AB129" s="988"/>
      <c r="AC129" s="988"/>
      <c r="AD129" s="988"/>
      <c r="AE129" s="989"/>
      <c r="AF129" s="990">
        <v>11850272</v>
      </c>
      <c r="AG129" s="988"/>
      <c r="AH129" s="988"/>
      <c r="AI129" s="988"/>
      <c r="AJ129" s="989"/>
      <c r="AK129" s="990">
        <v>12397620</v>
      </c>
      <c r="AL129" s="988"/>
      <c r="AM129" s="988"/>
      <c r="AN129" s="988"/>
      <c r="AO129" s="989"/>
      <c r="AP129" s="1102"/>
      <c r="AQ129" s="1103"/>
      <c r="AR129" s="1103"/>
      <c r="AS129" s="1103"/>
      <c r="AT129" s="1104"/>
      <c r="AU129" s="229"/>
      <c r="AV129" s="229"/>
      <c r="AW129" s="229"/>
      <c r="AX129" s="1094" t="s">
        <v>503</v>
      </c>
      <c r="AY129" s="952"/>
      <c r="AZ129" s="952"/>
      <c r="BA129" s="952"/>
      <c r="BB129" s="952"/>
      <c r="BC129" s="952"/>
      <c r="BD129" s="952"/>
      <c r="BE129" s="953"/>
      <c r="BF129" s="1095" t="s">
        <v>394</v>
      </c>
      <c r="BG129" s="1096"/>
      <c r="BH129" s="1096"/>
      <c r="BI129" s="1096"/>
      <c r="BJ129" s="1096"/>
      <c r="BK129" s="1096"/>
      <c r="BL129" s="1097"/>
      <c r="BM129" s="1095">
        <v>18.010000000000002</v>
      </c>
      <c r="BN129" s="1096"/>
      <c r="BO129" s="1096"/>
      <c r="BP129" s="1096"/>
      <c r="BQ129" s="1096"/>
      <c r="BR129" s="1096"/>
      <c r="BS129" s="1097"/>
      <c r="BT129" s="1095">
        <v>30</v>
      </c>
      <c r="BU129" s="1096"/>
      <c r="BV129" s="1096"/>
      <c r="BW129" s="1096"/>
      <c r="BX129" s="1096"/>
      <c r="BY129" s="1096"/>
      <c r="BZ129" s="1098"/>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2">
      <c r="A130" s="963" t="s">
        <v>504</v>
      </c>
      <c r="B130" s="964"/>
      <c r="C130" s="964"/>
      <c r="D130" s="964"/>
      <c r="E130" s="964"/>
      <c r="F130" s="964"/>
      <c r="G130" s="964"/>
      <c r="H130" s="964"/>
      <c r="I130" s="964"/>
      <c r="J130" s="964"/>
      <c r="K130" s="964"/>
      <c r="L130" s="964"/>
      <c r="M130" s="964"/>
      <c r="N130" s="964"/>
      <c r="O130" s="964"/>
      <c r="P130" s="964"/>
      <c r="Q130" s="964"/>
      <c r="R130" s="964"/>
      <c r="S130" s="964"/>
      <c r="T130" s="964"/>
      <c r="U130" s="964"/>
      <c r="V130" s="964"/>
      <c r="W130" s="1099" t="s">
        <v>505</v>
      </c>
      <c r="X130" s="1100"/>
      <c r="Y130" s="1100"/>
      <c r="Z130" s="1101"/>
      <c r="AA130" s="987">
        <v>1428579</v>
      </c>
      <c r="AB130" s="988"/>
      <c r="AC130" s="988"/>
      <c r="AD130" s="988"/>
      <c r="AE130" s="989"/>
      <c r="AF130" s="990">
        <v>1437024</v>
      </c>
      <c r="AG130" s="988"/>
      <c r="AH130" s="988"/>
      <c r="AI130" s="988"/>
      <c r="AJ130" s="989"/>
      <c r="AK130" s="990">
        <v>1463479</v>
      </c>
      <c r="AL130" s="988"/>
      <c r="AM130" s="988"/>
      <c r="AN130" s="988"/>
      <c r="AO130" s="989"/>
      <c r="AP130" s="1102"/>
      <c r="AQ130" s="1103"/>
      <c r="AR130" s="1103"/>
      <c r="AS130" s="1103"/>
      <c r="AT130" s="1104"/>
      <c r="AU130" s="229"/>
      <c r="AV130" s="229"/>
      <c r="AW130" s="229"/>
      <c r="AX130" s="1094" t="s">
        <v>506</v>
      </c>
      <c r="AY130" s="952"/>
      <c r="AZ130" s="952"/>
      <c r="BA130" s="952"/>
      <c r="BB130" s="952"/>
      <c r="BC130" s="952"/>
      <c r="BD130" s="952"/>
      <c r="BE130" s="953"/>
      <c r="BF130" s="1130">
        <v>3.8</v>
      </c>
      <c r="BG130" s="1131"/>
      <c r="BH130" s="1131"/>
      <c r="BI130" s="1131"/>
      <c r="BJ130" s="1131"/>
      <c r="BK130" s="1131"/>
      <c r="BL130" s="1132"/>
      <c r="BM130" s="1130">
        <v>25</v>
      </c>
      <c r="BN130" s="1131"/>
      <c r="BO130" s="1131"/>
      <c r="BP130" s="1131"/>
      <c r="BQ130" s="1131"/>
      <c r="BR130" s="1131"/>
      <c r="BS130" s="1132"/>
      <c r="BT130" s="1130">
        <v>35</v>
      </c>
      <c r="BU130" s="1131"/>
      <c r="BV130" s="1131"/>
      <c r="BW130" s="1131"/>
      <c r="BX130" s="1131"/>
      <c r="BY130" s="1131"/>
      <c r="BZ130" s="1133"/>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5">
      <c r="A131" s="1134"/>
      <c r="B131" s="1135"/>
      <c r="C131" s="1135"/>
      <c r="D131" s="1135"/>
      <c r="E131" s="1135"/>
      <c r="F131" s="1135"/>
      <c r="G131" s="1135"/>
      <c r="H131" s="1135"/>
      <c r="I131" s="1135"/>
      <c r="J131" s="1135"/>
      <c r="K131" s="1135"/>
      <c r="L131" s="1135"/>
      <c r="M131" s="1135"/>
      <c r="N131" s="1135"/>
      <c r="O131" s="1135"/>
      <c r="P131" s="1135"/>
      <c r="Q131" s="1135"/>
      <c r="R131" s="1135"/>
      <c r="S131" s="1135"/>
      <c r="T131" s="1135"/>
      <c r="U131" s="1135"/>
      <c r="V131" s="1135"/>
      <c r="W131" s="1136" t="s">
        <v>507</v>
      </c>
      <c r="X131" s="1137"/>
      <c r="Y131" s="1137"/>
      <c r="Z131" s="1138"/>
      <c r="AA131" s="1033">
        <v>10143952</v>
      </c>
      <c r="AB131" s="1015"/>
      <c r="AC131" s="1015"/>
      <c r="AD131" s="1015"/>
      <c r="AE131" s="1016"/>
      <c r="AF131" s="1014">
        <v>10413248</v>
      </c>
      <c r="AG131" s="1015"/>
      <c r="AH131" s="1015"/>
      <c r="AI131" s="1015"/>
      <c r="AJ131" s="1016"/>
      <c r="AK131" s="1014">
        <v>10934141</v>
      </c>
      <c r="AL131" s="1015"/>
      <c r="AM131" s="1015"/>
      <c r="AN131" s="1015"/>
      <c r="AO131" s="1016"/>
      <c r="AP131" s="1139"/>
      <c r="AQ131" s="1140"/>
      <c r="AR131" s="1140"/>
      <c r="AS131" s="1140"/>
      <c r="AT131" s="1141"/>
      <c r="AU131" s="229"/>
      <c r="AV131" s="229"/>
      <c r="AW131" s="229"/>
      <c r="AX131" s="1112" t="s">
        <v>508</v>
      </c>
      <c r="AY131" s="755"/>
      <c r="AZ131" s="755"/>
      <c r="BA131" s="755"/>
      <c r="BB131" s="755"/>
      <c r="BC131" s="755"/>
      <c r="BD131" s="755"/>
      <c r="BE131" s="1065"/>
      <c r="BF131" s="1113" t="s">
        <v>394</v>
      </c>
      <c r="BG131" s="1114"/>
      <c r="BH131" s="1114"/>
      <c r="BI131" s="1114"/>
      <c r="BJ131" s="1114"/>
      <c r="BK131" s="1114"/>
      <c r="BL131" s="1115"/>
      <c r="BM131" s="1113">
        <v>350</v>
      </c>
      <c r="BN131" s="1114"/>
      <c r="BO131" s="1114"/>
      <c r="BP131" s="1114"/>
      <c r="BQ131" s="1114"/>
      <c r="BR131" s="1114"/>
      <c r="BS131" s="1115"/>
      <c r="BT131" s="1116"/>
      <c r="BU131" s="1117"/>
      <c r="BV131" s="1117"/>
      <c r="BW131" s="1117"/>
      <c r="BX131" s="1117"/>
      <c r="BY131" s="1117"/>
      <c r="BZ131" s="1118"/>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2">
      <c r="A132" s="1119" t="s">
        <v>509</v>
      </c>
      <c r="B132" s="1120"/>
      <c r="C132" s="1120"/>
      <c r="D132" s="1120"/>
      <c r="E132" s="1120"/>
      <c r="F132" s="1120"/>
      <c r="G132" s="1120"/>
      <c r="H132" s="1120"/>
      <c r="I132" s="1120"/>
      <c r="J132" s="1120"/>
      <c r="K132" s="1120"/>
      <c r="L132" s="1120"/>
      <c r="M132" s="1120"/>
      <c r="N132" s="1120"/>
      <c r="O132" s="1120"/>
      <c r="P132" s="1120"/>
      <c r="Q132" s="1120"/>
      <c r="R132" s="1120"/>
      <c r="S132" s="1120"/>
      <c r="T132" s="1120"/>
      <c r="U132" s="1120"/>
      <c r="V132" s="1123" t="s">
        <v>510</v>
      </c>
      <c r="W132" s="1123"/>
      <c r="X132" s="1123"/>
      <c r="Y132" s="1123"/>
      <c r="Z132" s="1124"/>
      <c r="AA132" s="1125">
        <v>3.959561323</v>
      </c>
      <c r="AB132" s="1126"/>
      <c r="AC132" s="1126"/>
      <c r="AD132" s="1126"/>
      <c r="AE132" s="1127"/>
      <c r="AF132" s="1128">
        <v>3.5948149900000002</v>
      </c>
      <c r="AG132" s="1126"/>
      <c r="AH132" s="1126"/>
      <c r="AI132" s="1126"/>
      <c r="AJ132" s="1127"/>
      <c r="AK132" s="1128">
        <v>3.9492814300000001</v>
      </c>
      <c r="AL132" s="1126"/>
      <c r="AM132" s="1126"/>
      <c r="AN132" s="1126"/>
      <c r="AO132" s="1127"/>
      <c r="AP132" s="1030"/>
      <c r="AQ132" s="1031"/>
      <c r="AR132" s="1031"/>
      <c r="AS132" s="1031"/>
      <c r="AT132" s="1129"/>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5">
      <c r="A133" s="1121"/>
      <c r="B133" s="1122"/>
      <c r="C133" s="1122"/>
      <c r="D133" s="1122"/>
      <c r="E133" s="1122"/>
      <c r="F133" s="1122"/>
      <c r="G133" s="1122"/>
      <c r="H133" s="1122"/>
      <c r="I133" s="1122"/>
      <c r="J133" s="1122"/>
      <c r="K133" s="1122"/>
      <c r="L133" s="1122"/>
      <c r="M133" s="1122"/>
      <c r="N133" s="1122"/>
      <c r="O133" s="1122"/>
      <c r="P133" s="1122"/>
      <c r="Q133" s="1122"/>
      <c r="R133" s="1122"/>
      <c r="S133" s="1122"/>
      <c r="T133" s="1122"/>
      <c r="U133" s="1122"/>
      <c r="V133" s="1106" t="s">
        <v>511</v>
      </c>
      <c r="W133" s="1106"/>
      <c r="X133" s="1106"/>
      <c r="Y133" s="1106"/>
      <c r="Z133" s="1107"/>
      <c r="AA133" s="1108">
        <v>3.7</v>
      </c>
      <c r="AB133" s="1109"/>
      <c r="AC133" s="1109"/>
      <c r="AD133" s="1109"/>
      <c r="AE133" s="1110"/>
      <c r="AF133" s="1108">
        <v>3.7</v>
      </c>
      <c r="AG133" s="1109"/>
      <c r="AH133" s="1109"/>
      <c r="AI133" s="1109"/>
      <c r="AJ133" s="1110"/>
      <c r="AK133" s="1108">
        <v>3.8</v>
      </c>
      <c r="AL133" s="1109"/>
      <c r="AM133" s="1109"/>
      <c r="AN133" s="1109"/>
      <c r="AO133" s="1110"/>
      <c r="AP133" s="1057"/>
      <c r="AQ133" s="1058"/>
      <c r="AR133" s="1058"/>
      <c r="AS133" s="1058"/>
      <c r="AT133" s="1111"/>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2">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 hidden="1" x14ac:dyDescent="0.2">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NbLxIW4y60zfEOM8hkzASJiHblWr2v+4XS3Y8l08nJQtkGwm/OyzV3nw2aH6iIRUq63Lm4GJlPStJ00W/ztCCw==" saltValue="mhFGdP5zA631Y5j+p27zX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2"/>
  <cols>
    <col min="1" max="120" width="2.7265625" style="256" customWidth="1"/>
    <col min="121" max="121" width="0" style="255" hidden="1" customWidth="1"/>
    <col min="122" max="16384" width="9" style="255" hidden="1"/>
  </cols>
  <sheetData>
    <row r="1" spans="1:120" ht="13"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5"/>
    </row>
    <row r="17" spans="119:120" ht="13" x14ac:dyDescent="0.2">
      <c r="DP17" s="255"/>
    </row>
    <row r="18" spans="119:120" ht="13" x14ac:dyDescent="0.2"/>
    <row r="19" spans="119:120" ht="13" x14ac:dyDescent="0.2"/>
    <row r="20" spans="119:120" ht="13" x14ac:dyDescent="0.2">
      <c r="DO20" s="255"/>
      <c r="DP20" s="255"/>
    </row>
    <row r="21" spans="119:120" ht="13" x14ac:dyDescent="0.2">
      <c r="DP21" s="255"/>
    </row>
    <row r="22" spans="119:120" ht="13" x14ac:dyDescent="0.2"/>
    <row r="23" spans="119:120" ht="13" x14ac:dyDescent="0.2">
      <c r="DO23" s="255"/>
      <c r="DP23" s="255"/>
    </row>
    <row r="24" spans="119:120" ht="13" x14ac:dyDescent="0.2">
      <c r="DP24" s="255"/>
    </row>
    <row r="25" spans="119:120" ht="13" x14ac:dyDescent="0.2">
      <c r="DP25" s="255"/>
    </row>
    <row r="26" spans="119:120" ht="13" x14ac:dyDescent="0.2">
      <c r="DO26" s="255"/>
      <c r="DP26" s="255"/>
    </row>
    <row r="27" spans="119:120" ht="13" x14ac:dyDescent="0.2"/>
    <row r="28" spans="119:120" ht="13" x14ac:dyDescent="0.2">
      <c r="DO28" s="255"/>
      <c r="DP28" s="255"/>
    </row>
    <row r="29" spans="119:120" ht="13" x14ac:dyDescent="0.2">
      <c r="DP29" s="255"/>
    </row>
    <row r="30" spans="119:120" ht="13" x14ac:dyDescent="0.2"/>
    <row r="31" spans="119:120" ht="13" x14ac:dyDescent="0.2">
      <c r="DO31" s="255"/>
      <c r="DP31" s="255"/>
    </row>
    <row r="32" spans="119:120" ht="13" x14ac:dyDescent="0.2"/>
    <row r="33" spans="98:120" ht="13" x14ac:dyDescent="0.2">
      <c r="DO33" s="255"/>
      <c r="DP33" s="255"/>
    </row>
    <row r="34" spans="98:120" ht="13" x14ac:dyDescent="0.2">
      <c r="DM34" s="255"/>
    </row>
    <row r="35" spans="98:120" ht="13" x14ac:dyDescent="0.2">
      <c r="CT35" s="255"/>
      <c r="CU35" s="255"/>
      <c r="CV35" s="255"/>
      <c r="CY35" s="255"/>
      <c r="CZ35" s="255"/>
      <c r="DA35" s="255"/>
      <c r="DD35" s="255"/>
      <c r="DE35" s="255"/>
      <c r="DF35" s="255"/>
      <c r="DI35" s="255"/>
      <c r="DJ35" s="255"/>
      <c r="DK35" s="255"/>
      <c r="DM35" s="255"/>
      <c r="DN35" s="255"/>
      <c r="DO35" s="255"/>
      <c r="DP35" s="255"/>
    </row>
    <row r="36" spans="98:120" ht="13" x14ac:dyDescent="0.2"/>
    <row r="37" spans="98:120" ht="13" x14ac:dyDescent="0.2">
      <c r="CW37" s="255"/>
      <c r="DB37" s="255"/>
      <c r="DG37" s="255"/>
      <c r="DL37" s="255"/>
      <c r="DP37" s="255"/>
    </row>
    <row r="38" spans="98:120" ht="13" x14ac:dyDescent="0.2">
      <c r="CT38" s="255"/>
      <c r="CU38" s="255"/>
      <c r="CV38" s="255"/>
      <c r="CW38" s="255"/>
      <c r="CY38" s="255"/>
      <c r="CZ38" s="255"/>
      <c r="DA38" s="255"/>
      <c r="DB38" s="255"/>
      <c r="DD38" s="255"/>
      <c r="DE38" s="255"/>
      <c r="DF38" s="255"/>
      <c r="DG38" s="255"/>
      <c r="DI38" s="255"/>
      <c r="DJ38" s="255"/>
      <c r="DK38" s="255"/>
      <c r="DL38" s="255"/>
      <c r="DN38" s="255"/>
      <c r="DO38" s="255"/>
      <c r="DP38" s="255"/>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5"/>
      <c r="DO49" s="255"/>
      <c r="DP49" s="255"/>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5"/>
      <c r="CS63" s="255"/>
      <c r="CX63" s="255"/>
      <c r="DC63" s="255"/>
      <c r="DH63" s="255"/>
    </row>
    <row r="64" spans="22:120" ht="13" x14ac:dyDescent="0.2">
      <c r="V64" s="255"/>
    </row>
    <row r="65" spans="15:120" ht="13" x14ac:dyDescent="0.2">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ht="13" x14ac:dyDescent="0.2">
      <c r="Q66" s="255"/>
      <c r="S66" s="255"/>
      <c r="U66" s="255"/>
      <c r="DM66" s="255"/>
    </row>
    <row r="67" spans="15:120" ht="13" x14ac:dyDescent="0.2">
      <c r="O67" s="255"/>
      <c r="P67" s="255"/>
      <c r="R67" s="255"/>
      <c r="T67" s="255"/>
      <c r="Y67" s="255"/>
      <c r="CT67" s="255"/>
      <c r="CV67" s="255"/>
      <c r="CW67" s="255"/>
      <c r="CY67" s="255"/>
      <c r="DA67" s="255"/>
      <c r="DB67" s="255"/>
      <c r="DD67" s="255"/>
      <c r="DF67" s="255"/>
      <c r="DG67" s="255"/>
      <c r="DI67" s="255"/>
      <c r="DK67" s="255"/>
      <c r="DL67" s="255"/>
      <c r="DN67" s="255"/>
      <c r="DO67" s="255"/>
      <c r="DP67" s="255"/>
    </row>
    <row r="68" spans="15:120" ht="13" x14ac:dyDescent="0.2"/>
    <row r="69" spans="15:120" ht="13" x14ac:dyDescent="0.2"/>
    <row r="70" spans="15:120" ht="13" x14ac:dyDescent="0.2"/>
    <row r="71" spans="15:120" ht="13" x14ac:dyDescent="0.2"/>
    <row r="72" spans="15:120" ht="13" x14ac:dyDescent="0.2">
      <c r="DP72" s="255"/>
    </row>
    <row r="73" spans="15:120" ht="13" x14ac:dyDescent="0.2">
      <c r="DP73" s="255"/>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5"/>
      <c r="CX96" s="255"/>
      <c r="DC96" s="255"/>
      <c r="DH96" s="255"/>
    </row>
    <row r="97" spans="24:120" ht="13" x14ac:dyDescent="0.2">
      <c r="CS97" s="255"/>
      <c r="CX97" s="255"/>
      <c r="DC97" s="255"/>
      <c r="DH97" s="255"/>
      <c r="DP97" s="256" t="s">
        <v>512</v>
      </c>
    </row>
    <row r="98" spans="24:120" ht="13" hidden="1" x14ac:dyDescent="0.2">
      <c r="CS98" s="255"/>
      <c r="CX98" s="255"/>
      <c r="DC98" s="255"/>
      <c r="DH98" s="255"/>
    </row>
    <row r="99" spans="24:120" ht="13" hidden="1" x14ac:dyDescent="0.2">
      <c r="CS99" s="255"/>
      <c r="CX99" s="255"/>
      <c r="DC99" s="255"/>
      <c r="DH99" s="255"/>
    </row>
    <row r="101" spans="24:120" ht="12" hidden="1" customHeight="1" x14ac:dyDescent="0.2">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2">
      <c r="CU102" s="255"/>
      <c r="CZ102" s="255"/>
      <c r="DE102" s="255"/>
      <c r="DJ102" s="255"/>
      <c r="DM102" s="255"/>
    </row>
    <row r="103" spans="24:120" ht="13" hidden="1" x14ac:dyDescent="0.2">
      <c r="CT103" s="255"/>
      <c r="CV103" s="255"/>
      <c r="CW103" s="255"/>
      <c r="CY103" s="255"/>
      <c r="DA103" s="255"/>
      <c r="DB103" s="255"/>
      <c r="DD103" s="255"/>
      <c r="DF103" s="255"/>
      <c r="DG103" s="255"/>
      <c r="DI103" s="255"/>
      <c r="DK103" s="255"/>
      <c r="DL103" s="255"/>
      <c r="DM103" s="255"/>
      <c r="DN103" s="255"/>
      <c r="DO103" s="255"/>
      <c r="DP103" s="255"/>
    </row>
    <row r="104" spans="24:120" ht="13" hidden="1" x14ac:dyDescent="0.2">
      <c r="CV104" s="255"/>
      <c r="CW104" s="255"/>
      <c r="DA104" s="255"/>
      <c r="DB104" s="255"/>
      <c r="DF104" s="255"/>
      <c r="DG104" s="255"/>
      <c r="DK104" s="255"/>
      <c r="DL104" s="255"/>
      <c r="DN104" s="255"/>
      <c r="DO104" s="255"/>
      <c r="DP104" s="255"/>
    </row>
    <row r="105" spans="24:120" ht="12.75" hidden="1" customHeight="1" x14ac:dyDescent="0.2"/>
  </sheetData>
  <sheetProtection algorithmName="SHA-512" hashValue="qEYExRLgd/eI/kHF03XTyS865KAEk7Jrltq8i5wHXrq9G3a99zWDUIwS7GcvO17d36qv1AppF4JzvlXpL9zRuA==" saltValue="dUr1WsJ4QYBTVUIXNam+kQ=="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56" customWidth="1"/>
    <col min="117" max="16384" width="9" style="255" hidden="1"/>
  </cols>
  <sheetData>
    <row r="1" spans="2:116" ht="13"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ht="13" x14ac:dyDescent="0.2"/>
    <row r="3" spans="2:116" ht="13" x14ac:dyDescent="0.2"/>
    <row r="4" spans="2:116" ht="13" x14ac:dyDescent="0.2">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ht="13" x14ac:dyDescent="0.2">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ht="13" x14ac:dyDescent="0.2"/>
    <row r="20" spans="9:116" ht="13" x14ac:dyDescent="0.2"/>
    <row r="21" spans="9:116" ht="13" x14ac:dyDescent="0.2">
      <c r="DL21" s="255"/>
    </row>
    <row r="22" spans="9:116" ht="13" x14ac:dyDescent="0.2">
      <c r="DI22" s="255"/>
      <c r="DJ22" s="255"/>
      <c r="DK22" s="255"/>
      <c r="DL22" s="255"/>
    </row>
    <row r="23" spans="9:116" ht="13" x14ac:dyDescent="0.2">
      <c r="CY23" s="255"/>
      <c r="CZ23" s="255"/>
      <c r="DA23" s="255"/>
      <c r="DB23" s="255"/>
      <c r="DC23" s="255"/>
      <c r="DD23" s="255"/>
      <c r="DE23" s="255"/>
      <c r="DF23" s="255"/>
      <c r="DG23" s="255"/>
      <c r="DH23" s="255"/>
      <c r="DI23" s="255"/>
      <c r="DJ23" s="255"/>
      <c r="DK23" s="255"/>
      <c r="DL23" s="255"/>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5"/>
      <c r="DA35" s="255"/>
      <c r="DB35" s="255"/>
      <c r="DC35" s="255"/>
      <c r="DD35" s="255"/>
      <c r="DE35" s="255"/>
      <c r="DF35" s="255"/>
      <c r="DG35" s="255"/>
      <c r="DH35" s="255"/>
      <c r="DI35" s="255"/>
      <c r="DJ35" s="255"/>
      <c r="DK35" s="255"/>
      <c r="DL35" s="255"/>
    </row>
    <row r="36" spans="15:116" ht="13" x14ac:dyDescent="0.2"/>
    <row r="37" spans="15:116" ht="13" x14ac:dyDescent="0.2">
      <c r="DL37" s="255"/>
    </row>
    <row r="38" spans="15:116" ht="13" x14ac:dyDescent="0.2">
      <c r="DI38" s="255"/>
      <c r="DJ38" s="255"/>
      <c r="DK38" s="255"/>
      <c r="DL38" s="255"/>
    </row>
    <row r="39" spans="15:116" ht="13" x14ac:dyDescent="0.2"/>
    <row r="40" spans="15:116" ht="13" x14ac:dyDescent="0.2"/>
    <row r="41" spans="15:116" ht="13" x14ac:dyDescent="0.2"/>
    <row r="42" spans="15:116" ht="13" x14ac:dyDescent="0.2"/>
    <row r="43" spans="15:116" ht="13" x14ac:dyDescent="0.2">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ht="13" x14ac:dyDescent="0.2">
      <c r="DL44" s="255"/>
    </row>
    <row r="45" spans="15:116" ht="13" x14ac:dyDescent="0.2"/>
    <row r="46" spans="15:116" ht="13" x14ac:dyDescent="0.2">
      <c r="DA46" s="255"/>
      <c r="DB46" s="255"/>
      <c r="DC46" s="255"/>
      <c r="DD46" s="255"/>
      <c r="DE46" s="255"/>
      <c r="DF46" s="255"/>
      <c r="DG46" s="255"/>
      <c r="DH46" s="255"/>
      <c r="DI46" s="255"/>
      <c r="DJ46" s="255"/>
      <c r="DK46" s="255"/>
      <c r="DL46" s="255"/>
    </row>
    <row r="47" spans="15:116" ht="13" x14ac:dyDescent="0.2"/>
    <row r="48" spans="15:116" ht="13" x14ac:dyDescent="0.2"/>
    <row r="49" spans="104:116" ht="13" x14ac:dyDescent="0.2"/>
    <row r="50" spans="104:116" ht="13" x14ac:dyDescent="0.2">
      <c r="CZ50" s="255"/>
      <c r="DA50" s="255"/>
      <c r="DB50" s="255"/>
      <c r="DC50" s="255"/>
      <c r="DD50" s="255"/>
      <c r="DE50" s="255"/>
      <c r="DF50" s="255"/>
      <c r="DG50" s="255"/>
      <c r="DH50" s="255"/>
      <c r="DI50" s="255"/>
      <c r="DJ50" s="255"/>
      <c r="DK50" s="255"/>
      <c r="DL50" s="255"/>
    </row>
    <row r="51" spans="104:116" ht="13" x14ac:dyDescent="0.2"/>
    <row r="52" spans="104:116" ht="13" x14ac:dyDescent="0.2"/>
    <row r="53" spans="104:116" ht="13" x14ac:dyDescent="0.2">
      <c r="DL53" s="255"/>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5"/>
      <c r="DD67" s="255"/>
      <c r="DE67" s="255"/>
      <c r="DF67" s="255"/>
      <c r="DG67" s="255"/>
      <c r="DH67" s="255"/>
      <c r="DI67" s="255"/>
      <c r="DJ67" s="255"/>
      <c r="DK67" s="255"/>
      <c r="DL67" s="255"/>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tOJeNCI0IsVDXLydrLbwrxbuj1EPWki4znRFfvmR885jDbK0BcGTSB0mqJizjv34k13U39qOv++d7LcMAV4t3Q==" saltValue="2dh4ni3gal+4jO0NMESO2w=="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53125" style="257" customWidth="1"/>
    <col min="37" max="44" width="17" style="257" customWidth="1"/>
    <col min="45" max="45" width="6.08984375" style="264" customWidth="1"/>
    <col min="46" max="46" width="3" style="262" customWidth="1"/>
    <col min="47" max="47" width="19.08984375" style="257" hidden="1" customWidth="1"/>
    <col min="48" max="52" width="12.6328125" style="257" hidden="1" customWidth="1"/>
    <col min="53" max="16384" width="8.6328125" style="257" hidden="1"/>
  </cols>
  <sheetData>
    <row r="1" spans="1:46" ht="13" x14ac:dyDescent="0.2">
      <c r="AS1" s="258"/>
      <c r="AT1" s="258"/>
    </row>
    <row r="2" spans="1:46" ht="13" x14ac:dyDescent="0.2">
      <c r="AS2" s="258"/>
      <c r="AT2" s="258"/>
    </row>
    <row r="3" spans="1:46" ht="13" x14ac:dyDescent="0.2">
      <c r="AS3" s="258"/>
      <c r="AT3" s="258"/>
    </row>
    <row r="4" spans="1:46" ht="13" x14ac:dyDescent="0.2">
      <c r="AS4" s="258"/>
      <c r="AT4" s="258"/>
    </row>
    <row r="5" spans="1:46" ht="16.5" x14ac:dyDescent="0.2">
      <c r="A5" s="259" t="s">
        <v>513</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ht="13" x14ac:dyDescent="0.2">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514</v>
      </c>
      <c r="AL6" s="263"/>
      <c r="AM6" s="263"/>
      <c r="AN6" s="263"/>
      <c r="AO6" s="258"/>
      <c r="AP6" s="258"/>
      <c r="AQ6" s="258"/>
      <c r="AR6" s="258"/>
    </row>
    <row r="7" spans="1:46" ht="13.5" customHeight="1" x14ac:dyDescent="0.2">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3" t="s">
        <v>515</v>
      </c>
      <c r="AP7" s="268"/>
      <c r="AQ7" s="269" t="s">
        <v>516</v>
      </c>
      <c r="AR7" s="270"/>
    </row>
    <row r="8" spans="1:46" ht="13" x14ac:dyDescent="0.2">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44"/>
      <c r="AP8" s="274" t="s">
        <v>517</v>
      </c>
      <c r="AQ8" s="275" t="s">
        <v>518</v>
      </c>
      <c r="AR8" s="276" t="s">
        <v>519</v>
      </c>
    </row>
    <row r="9" spans="1:46" ht="13" x14ac:dyDescent="0.2">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45" t="s">
        <v>520</v>
      </c>
      <c r="AL9" s="1146"/>
      <c r="AM9" s="1146"/>
      <c r="AN9" s="1147"/>
      <c r="AO9" s="277">
        <v>3214630</v>
      </c>
      <c r="AP9" s="277">
        <v>64592</v>
      </c>
      <c r="AQ9" s="278">
        <v>87308</v>
      </c>
      <c r="AR9" s="279">
        <v>-26</v>
      </c>
    </row>
    <row r="10" spans="1:46" ht="13.5" customHeight="1" x14ac:dyDescent="0.2">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45" t="s">
        <v>521</v>
      </c>
      <c r="AL10" s="1146"/>
      <c r="AM10" s="1146"/>
      <c r="AN10" s="1147"/>
      <c r="AO10" s="280">
        <v>4606</v>
      </c>
      <c r="AP10" s="280">
        <v>93</v>
      </c>
      <c r="AQ10" s="281">
        <v>7758</v>
      </c>
      <c r="AR10" s="282">
        <v>-98.8</v>
      </c>
    </row>
    <row r="11" spans="1:46" ht="13.5" customHeight="1" x14ac:dyDescent="0.2">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45" t="s">
        <v>522</v>
      </c>
      <c r="AL11" s="1146"/>
      <c r="AM11" s="1146"/>
      <c r="AN11" s="1147"/>
      <c r="AO11" s="280" t="s">
        <v>523</v>
      </c>
      <c r="AP11" s="280" t="s">
        <v>523</v>
      </c>
      <c r="AQ11" s="281">
        <v>2064</v>
      </c>
      <c r="AR11" s="282" t="s">
        <v>523</v>
      </c>
    </row>
    <row r="12" spans="1:46" ht="13.5" customHeight="1" x14ac:dyDescent="0.2">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45" t="s">
        <v>524</v>
      </c>
      <c r="AL12" s="1146"/>
      <c r="AM12" s="1146"/>
      <c r="AN12" s="1147"/>
      <c r="AO12" s="280" t="s">
        <v>523</v>
      </c>
      <c r="AP12" s="280" t="s">
        <v>523</v>
      </c>
      <c r="AQ12" s="281">
        <v>9</v>
      </c>
      <c r="AR12" s="282" t="s">
        <v>523</v>
      </c>
    </row>
    <row r="13" spans="1:46" ht="13.5" customHeight="1" x14ac:dyDescent="0.2">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45" t="s">
        <v>525</v>
      </c>
      <c r="AL13" s="1146"/>
      <c r="AM13" s="1146"/>
      <c r="AN13" s="1147"/>
      <c r="AO13" s="280">
        <v>95341</v>
      </c>
      <c r="AP13" s="280">
        <v>1916</v>
      </c>
      <c r="AQ13" s="281">
        <v>2858</v>
      </c>
      <c r="AR13" s="282">
        <v>-33</v>
      </c>
    </row>
    <row r="14" spans="1:46" ht="13.5" customHeight="1" x14ac:dyDescent="0.2">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45" t="s">
        <v>526</v>
      </c>
      <c r="AL14" s="1146"/>
      <c r="AM14" s="1146"/>
      <c r="AN14" s="1147"/>
      <c r="AO14" s="280">
        <v>95927</v>
      </c>
      <c r="AP14" s="280">
        <v>1927</v>
      </c>
      <c r="AQ14" s="281">
        <v>1616</v>
      </c>
      <c r="AR14" s="282">
        <v>19.2</v>
      </c>
    </row>
    <row r="15" spans="1:46" ht="13.5" customHeight="1" x14ac:dyDescent="0.2">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48" t="s">
        <v>527</v>
      </c>
      <c r="AL15" s="1149"/>
      <c r="AM15" s="1149"/>
      <c r="AN15" s="1150"/>
      <c r="AO15" s="280">
        <v>-229975</v>
      </c>
      <c r="AP15" s="280">
        <v>-4621</v>
      </c>
      <c r="AQ15" s="281">
        <v>-6164</v>
      </c>
      <c r="AR15" s="282">
        <v>-25</v>
      </c>
    </row>
    <row r="16" spans="1:46" ht="13" x14ac:dyDescent="0.2">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48" t="s">
        <v>188</v>
      </c>
      <c r="AL16" s="1149"/>
      <c r="AM16" s="1149"/>
      <c r="AN16" s="1150"/>
      <c r="AO16" s="280">
        <v>3180529</v>
      </c>
      <c r="AP16" s="280">
        <v>63907</v>
      </c>
      <c r="AQ16" s="281">
        <v>95448</v>
      </c>
      <c r="AR16" s="282">
        <v>-33</v>
      </c>
    </row>
    <row r="17" spans="1:46" ht="13" x14ac:dyDescent="0.2">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ht="13" x14ac:dyDescent="0.2">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ht="13" x14ac:dyDescent="0.2">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528</v>
      </c>
      <c r="AL19" s="258"/>
      <c r="AM19" s="258"/>
      <c r="AN19" s="258"/>
      <c r="AO19" s="258"/>
      <c r="AP19" s="258"/>
      <c r="AQ19" s="258"/>
      <c r="AR19" s="258"/>
    </row>
    <row r="20" spans="1:46" ht="13" x14ac:dyDescent="0.2">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529</v>
      </c>
      <c r="AP20" s="289" t="s">
        <v>530</v>
      </c>
      <c r="AQ20" s="290" t="s">
        <v>531</v>
      </c>
      <c r="AR20" s="291"/>
    </row>
    <row r="21" spans="1:46" s="297" customFormat="1" ht="13" x14ac:dyDescent="0.2">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51" t="s">
        <v>532</v>
      </c>
      <c r="AL21" s="1152"/>
      <c r="AM21" s="1152"/>
      <c r="AN21" s="1153"/>
      <c r="AO21" s="293">
        <v>7.07</v>
      </c>
      <c r="AP21" s="294">
        <v>8.85</v>
      </c>
      <c r="AQ21" s="295">
        <v>-1.78</v>
      </c>
      <c r="AR21" s="263"/>
      <c r="AS21" s="296"/>
      <c r="AT21" s="292"/>
    </row>
    <row r="22" spans="1:46" s="297" customFormat="1" ht="13" x14ac:dyDescent="0.2">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51" t="s">
        <v>533</v>
      </c>
      <c r="AL22" s="1152"/>
      <c r="AM22" s="1152"/>
      <c r="AN22" s="1153"/>
      <c r="AO22" s="298">
        <v>95.9</v>
      </c>
      <c r="AP22" s="299">
        <v>97.5</v>
      </c>
      <c r="AQ22" s="300">
        <v>-1.6</v>
      </c>
      <c r="AR22" s="284"/>
      <c r="AS22" s="296"/>
      <c r="AT22" s="292"/>
    </row>
    <row r="23" spans="1:46" s="297" customFormat="1" ht="13" x14ac:dyDescent="0.2">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ht="13" x14ac:dyDescent="0.2">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ht="13" x14ac:dyDescent="0.2">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ht="13" x14ac:dyDescent="0.2">
      <c r="A26" s="1142" t="s">
        <v>534</v>
      </c>
      <c r="B26" s="1142"/>
      <c r="C26" s="1142"/>
      <c r="D26" s="1142"/>
      <c r="E26" s="1142"/>
      <c r="F26" s="1142"/>
      <c r="G26" s="1142"/>
      <c r="H26" s="1142"/>
      <c r="I26" s="1142"/>
      <c r="J26" s="1142"/>
      <c r="K26" s="1142"/>
      <c r="L26" s="1142"/>
      <c r="M26" s="1142"/>
      <c r="N26" s="1142"/>
      <c r="O26" s="1142"/>
      <c r="P26" s="1142"/>
      <c r="Q26" s="1142"/>
      <c r="R26" s="1142"/>
      <c r="S26" s="1142"/>
      <c r="T26" s="1142"/>
      <c r="U26" s="1142"/>
      <c r="V26" s="1142"/>
      <c r="W26" s="1142"/>
      <c r="X26" s="1142"/>
      <c r="Y26" s="1142"/>
      <c r="Z26" s="1142"/>
      <c r="AA26" s="1142"/>
      <c r="AB26" s="1142"/>
      <c r="AC26" s="1142"/>
      <c r="AD26" s="1142"/>
      <c r="AE26" s="1142"/>
      <c r="AF26" s="1142"/>
      <c r="AG26" s="1142"/>
      <c r="AH26" s="1142"/>
      <c r="AI26" s="1142"/>
      <c r="AJ26" s="1142"/>
      <c r="AK26" s="1142"/>
      <c r="AL26" s="1142"/>
      <c r="AM26" s="1142"/>
      <c r="AN26" s="1142"/>
      <c r="AO26" s="1142"/>
      <c r="AP26" s="1142"/>
      <c r="AQ26" s="1142"/>
      <c r="AR26" s="1142"/>
      <c r="AS26" s="1142"/>
      <c r="AT26" s="263"/>
    </row>
    <row r="27" spans="1:46" ht="13" x14ac:dyDescent="0.2">
      <c r="A27" s="305"/>
      <c r="AO27" s="258"/>
      <c r="AP27" s="258"/>
      <c r="AQ27" s="258"/>
      <c r="AR27" s="258"/>
      <c r="AS27" s="258"/>
      <c r="AT27" s="258"/>
    </row>
    <row r="28" spans="1:46" ht="16.5" x14ac:dyDescent="0.2">
      <c r="A28" s="259" t="s">
        <v>535</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ht="13" x14ac:dyDescent="0.2">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536</v>
      </c>
      <c r="AL29" s="263"/>
      <c r="AM29" s="263"/>
      <c r="AN29" s="263"/>
      <c r="AO29" s="258"/>
      <c r="AP29" s="258"/>
      <c r="AQ29" s="258"/>
      <c r="AR29" s="258"/>
      <c r="AS29" s="307"/>
    </row>
    <row r="30" spans="1:46" ht="13.5" customHeight="1" x14ac:dyDescent="0.2">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3" t="s">
        <v>515</v>
      </c>
      <c r="AP30" s="268"/>
      <c r="AQ30" s="269" t="s">
        <v>516</v>
      </c>
      <c r="AR30" s="270"/>
    </row>
    <row r="31" spans="1:46" ht="13" x14ac:dyDescent="0.2">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44"/>
      <c r="AP31" s="274" t="s">
        <v>517</v>
      </c>
      <c r="AQ31" s="275" t="s">
        <v>518</v>
      </c>
      <c r="AR31" s="276" t="s">
        <v>519</v>
      </c>
    </row>
    <row r="32" spans="1:46" ht="27" customHeight="1" x14ac:dyDescent="0.2">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59" t="s">
        <v>537</v>
      </c>
      <c r="AL32" s="1160"/>
      <c r="AM32" s="1160"/>
      <c r="AN32" s="1161"/>
      <c r="AO32" s="308">
        <v>1440999</v>
      </c>
      <c r="AP32" s="308">
        <v>28954</v>
      </c>
      <c r="AQ32" s="309">
        <v>54035</v>
      </c>
      <c r="AR32" s="310">
        <v>-46.4</v>
      </c>
    </row>
    <row r="33" spans="1:46" ht="13.5" customHeight="1" x14ac:dyDescent="0.2">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59" t="s">
        <v>538</v>
      </c>
      <c r="AL33" s="1160"/>
      <c r="AM33" s="1160"/>
      <c r="AN33" s="1161"/>
      <c r="AO33" s="308" t="s">
        <v>523</v>
      </c>
      <c r="AP33" s="308" t="s">
        <v>523</v>
      </c>
      <c r="AQ33" s="309" t="s">
        <v>523</v>
      </c>
      <c r="AR33" s="310" t="s">
        <v>523</v>
      </c>
    </row>
    <row r="34" spans="1:46" ht="27" customHeight="1" x14ac:dyDescent="0.2">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59" t="s">
        <v>539</v>
      </c>
      <c r="AL34" s="1160"/>
      <c r="AM34" s="1160"/>
      <c r="AN34" s="1161"/>
      <c r="AO34" s="308" t="s">
        <v>523</v>
      </c>
      <c r="AP34" s="308" t="s">
        <v>523</v>
      </c>
      <c r="AQ34" s="309">
        <v>20</v>
      </c>
      <c r="AR34" s="310" t="s">
        <v>523</v>
      </c>
    </row>
    <row r="35" spans="1:46" ht="27" customHeight="1" x14ac:dyDescent="0.2">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59" t="s">
        <v>540</v>
      </c>
      <c r="AL35" s="1160"/>
      <c r="AM35" s="1160"/>
      <c r="AN35" s="1161"/>
      <c r="AO35" s="308">
        <v>428274</v>
      </c>
      <c r="AP35" s="308">
        <v>8605</v>
      </c>
      <c r="AQ35" s="309">
        <v>18791</v>
      </c>
      <c r="AR35" s="310">
        <v>-54.2</v>
      </c>
    </row>
    <row r="36" spans="1:46" ht="27" customHeight="1" x14ac:dyDescent="0.2">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59" t="s">
        <v>541</v>
      </c>
      <c r="AL36" s="1160"/>
      <c r="AM36" s="1160"/>
      <c r="AN36" s="1161"/>
      <c r="AO36" s="308">
        <v>29952</v>
      </c>
      <c r="AP36" s="308">
        <v>602</v>
      </c>
      <c r="AQ36" s="309">
        <v>2664</v>
      </c>
      <c r="AR36" s="310">
        <v>-77.400000000000006</v>
      </c>
    </row>
    <row r="37" spans="1:46" ht="13.5" customHeight="1" x14ac:dyDescent="0.2">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59" t="s">
        <v>542</v>
      </c>
      <c r="AL37" s="1160"/>
      <c r="AM37" s="1160"/>
      <c r="AN37" s="1161"/>
      <c r="AO37" s="308" t="s">
        <v>523</v>
      </c>
      <c r="AP37" s="308" t="s">
        <v>523</v>
      </c>
      <c r="AQ37" s="309">
        <v>620</v>
      </c>
      <c r="AR37" s="310" t="s">
        <v>523</v>
      </c>
    </row>
    <row r="38" spans="1:46" ht="27" customHeight="1" x14ac:dyDescent="0.2">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62" t="s">
        <v>543</v>
      </c>
      <c r="AL38" s="1163"/>
      <c r="AM38" s="1163"/>
      <c r="AN38" s="1164"/>
      <c r="AO38" s="311" t="s">
        <v>523</v>
      </c>
      <c r="AP38" s="311" t="s">
        <v>523</v>
      </c>
      <c r="AQ38" s="312">
        <v>2</v>
      </c>
      <c r="AR38" s="300" t="s">
        <v>523</v>
      </c>
      <c r="AS38" s="307"/>
    </row>
    <row r="39" spans="1:46" ht="13" x14ac:dyDescent="0.2">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62" t="s">
        <v>544</v>
      </c>
      <c r="AL39" s="1163"/>
      <c r="AM39" s="1163"/>
      <c r="AN39" s="1164"/>
      <c r="AO39" s="308">
        <v>-3926</v>
      </c>
      <c r="AP39" s="308">
        <v>-79</v>
      </c>
      <c r="AQ39" s="309">
        <v>-4196</v>
      </c>
      <c r="AR39" s="310">
        <v>-98.1</v>
      </c>
      <c r="AS39" s="307"/>
    </row>
    <row r="40" spans="1:46" ht="27" customHeight="1" x14ac:dyDescent="0.2">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59" t="s">
        <v>545</v>
      </c>
      <c r="AL40" s="1160"/>
      <c r="AM40" s="1160"/>
      <c r="AN40" s="1161"/>
      <c r="AO40" s="308">
        <v>-1463479</v>
      </c>
      <c r="AP40" s="308">
        <v>-29406</v>
      </c>
      <c r="AQ40" s="309">
        <v>-50476</v>
      </c>
      <c r="AR40" s="310">
        <v>-41.7</v>
      </c>
      <c r="AS40" s="307"/>
    </row>
    <row r="41" spans="1:46" ht="13" x14ac:dyDescent="0.2">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65" t="s">
        <v>298</v>
      </c>
      <c r="AL41" s="1166"/>
      <c r="AM41" s="1166"/>
      <c r="AN41" s="1167"/>
      <c r="AO41" s="308">
        <v>431820</v>
      </c>
      <c r="AP41" s="308">
        <v>8677</v>
      </c>
      <c r="AQ41" s="309">
        <v>21460</v>
      </c>
      <c r="AR41" s="310">
        <v>-59.6</v>
      </c>
      <c r="AS41" s="307"/>
    </row>
    <row r="42" spans="1:46" ht="13" x14ac:dyDescent="0.2">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546</v>
      </c>
      <c r="AL42" s="258"/>
      <c r="AM42" s="258"/>
      <c r="AN42" s="258"/>
      <c r="AO42" s="258"/>
      <c r="AP42" s="258"/>
      <c r="AQ42" s="284"/>
      <c r="AR42" s="284"/>
      <c r="AS42" s="307"/>
    </row>
    <row r="43" spans="1:46" ht="13" x14ac:dyDescent="0.2">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ht="13" x14ac:dyDescent="0.2">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ht="13" x14ac:dyDescent="0.2">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ht="13" x14ac:dyDescent="0.2">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2">
      <c r="A47" s="317" t="s">
        <v>547</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ht="13" x14ac:dyDescent="0.2">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548</v>
      </c>
      <c r="AL48" s="318"/>
      <c r="AM48" s="318"/>
      <c r="AN48" s="318"/>
      <c r="AO48" s="318"/>
      <c r="AP48" s="318"/>
      <c r="AQ48" s="319"/>
      <c r="AR48" s="318"/>
    </row>
    <row r="49" spans="1:44" ht="13.5" customHeight="1" x14ac:dyDescent="0.2">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54" t="s">
        <v>515</v>
      </c>
      <c r="AN49" s="1156" t="s">
        <v>549</v>
      </c>
      <c r="AO49" s="1157"/>
      <c r="AP49" s="1157"/>
      <c r="AQ49" s="1157"/>
      <c r="AR49" s="1158"/>
    </row>
    <row r="50" spans="1:44" ht="13" x14ac:dyDescent="0.2">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55"/>
      <c r="AN50" s="324" t="s">
        <v>550</v>
      </c>
      <c r="AO50" s="325" t="s">
        <v>551</v>
      </c>
      <c r="AP50" s="326" t="s">
        <v>552</v>
      </c>
      <c r="AQ50" s="327" t="s">
        <v>553</v>
      </c>
      <c r="AR50" s="328" t="s">
        <v>554</v>
      </c>
    </row>
    <row r="51" spans="1:44" ht="13" x14ac:dyDescent="0.2">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555</v>
      </c>
      <c r="AL51" s="321"/>
      <c r="AM51" s="329">
        <v>1930804</v>
      </c>
      <c r="AN51" s="330">
        <v>37675</v>
      </c>
      <c r="AO51" s="331">
        <v>17.8</v>
      </c>
      <c r="AP51" s="332">
        <v>54110</v>
      </c>
      <c r="AQ51" s="333">
        <v>-5.6</v>
      </c>
      <c r="AR51" s="334">
        <v>23.4</v>
      </c>
    </row>
    <row r="52" spans="1:44" ht="13" x14ac:dyDescent="0.2">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556</v>
      </c>
      <c r="AM52" s="337">
        <v>1391266</v>
      </c>
      <c r="AN52" s="338">
        <v>27147</v>
      </c>
      <c r="AO52" s="339">
        <v>28.1</v>
      </c>
      <c r="AP52" s="340">
        <v>30620</v>
      </c>
      <c r="AQ52" s="341">
        <v>-6.6</v>
      </c>
      <c r="AR52" s="342">
        <v>34.700000000000003</v>
      </c>
    </row>
    <row r="53" spans="1:44" ht="13" x14ac:dyDescent="0.2">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557</v>
      </c>
      <c r="AL53" s="321"/>
      <c r="AM53" s="329">
        <v>1743586</v>
      </c>
      <c r="AN53" s="330">
        <v>34325</v>
      </c>
      <c r="AO53" s="331">
        <v>-8.9</v>
      </c>
      <c r="AP53" s="332">
        <v>54684</v>
      </c>
      <c r="AQ53" s="333">
        <v>1.1000000000000001</v>
      </c>
      <c r="AR53" s="334">
        <v>-10</v>
      </c>
    </row>
    <row r="54" spans="1:44" ht="13" x14ac:dyDescent="0.2">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556</v>
      </c>
      <c r="AM54" s="337">
        <v>1248042</v>
      </c>
      <c r="AN54" s="338">
        <v>24569</v>
      </c>
      <c r="AO54" s="339">
        <v>-9.5</v>
      </c>
      <c r="AP54" s="340">
        <v>32829</v>
      </c>
      <c r="AQ54" s="341">
        <v>7.2</v>
      </c>
      <c r="AR54" s="342">
        <v>-16.7</v>
      </c>
    </row>
    <row r="55" spans="1:44" ht="13" x14ac:dyDescent="0.2">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558</v>
      </c>
      <c r="AL55" s="321"/>
      <c r="AM55" s="329">
        <v>2426156</v>
      </c>
      <c r="AN55" s="330">
        <v>48183</v>
      </c>
      <c r="AO55" s="331">
        <v>40.4</v>
      </c>
      <c r="AP55" s="332">
        <v>62383</v>
      </c>
      <c r="AQ55" s="333">
        <v>14.1</v>
      </c>
      <c r="AR55" s="334">
        <v>26.3</v>
      </c>
    </row>
    <row r="56" spans="1:44" ht="13" x14ac:dyDescent="0.2">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556</v>
      </c>
      <c r="AM56" s="337">
        <v>1982185</v>
      </c>
      <c r="AN56" s="338">
        <v>39366</v>
      </c>
      <c r="AO56" s="339">
        <v>60.2</v>
      </c>
      <c r="AP56" s="340">
        <v>35325</v>
      </c>
      <c r="AQ56" s="341">
        <v>7.6</v>
      </c>
      <c r="AR56" s="342">
        <v>52.6</v>
      </c>
    </row>
    <row r="57" spans="1:44" ht="13" x14ac:dyDescent="0.2">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559</v>
      </c>
      <c r="AL57" s="321"/>
      <c r="AM57" s="329">
        <v>4483994</v>
      </c>
      <c r="AN57" s="330">
        <v>89348</v>
      </c>
      <c r="AO57" s="331">
        <v>85.4</v>
      </c>
      <c r="AP57" s="332">
        <v>76347</v>
      </c>
      <c r="AQ57" s="333">
        <v>22.4</v>
      </c>
      <c r="AR57" s="334">
        <v>63</v>
      </c>
    </row>
    <row r="58" spans="1:44" ht="13" x14ac:dyDescent="0.2">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556</v>
      </c>
      <c r="AM58" s="337">
        <v>3504284</v>
      </c>
      <c r="AN58" s="338">
        <v>69826</v>
      </c>
      <c r="AO58" s="339">
        <v>77.400000000000006</v>
      </c>
      <c r="AP58" s="340">
        <v>41762</v>
      </c>
      <c r="AQ58" s="341">
        <v>18.2</v>
      </c>
      <c r="AR58" s="342">
        <v>59.2</v>
      </c>
    </row>
    <row r="59" spans="1:44" ht="13" x14ac:dyDescent="0.2">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560</v>
      </c>
      <c r="AL59" s="321"/>
      <c r="AM59" s="329">
        <v>4876212</v>
      </c>
      <c r="AN59" s="330">
        <v>97979</v>
      </c>
      <c r="AO59" s="331">
        <v>9.6999999999999993</v>
      </c>
      <c r="AP59" s="332">
        <v>69604</v>
      </c>
      <c r="AQ59" s="333">
        <v>-8.8000000000000007</v>
      </c>
      <c r="AR59" s="334">
        <v>18.5</v>
      </c>
    </row>
    <row r="60" spans="1:44" ht="13" x14ac:dyDescent="0.2">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556</v>
      </c>
      <c r="AM60" s="337">
        <v>3303302</v>
      </c>
      <c r="AN60" s="338">
        <v>66374</v>
      </c>
      <c r="AO60" s="339">
        <v>-4.9000000000000004</v>
      </c>
      <c r="AP60" s="340">
        <v>36247</v>
      </c>
      <c r="AQ60" s="341">
        <v>-13.2</v>
      </c>
      <c r="AR60" s="342">
        <v>8.3000000000000007</v>
      </c>
    </row>
    <row r="61" spans="1:44" ht="13" x14ac:dyDescent="0.2">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561</v>
      </c>
      <c r="AL61" s="343"/>
      <c r="AM61" s="344">
        <v>3092150</v>
      </c>
      <c r="AN61" s="345">
        <v>61502</v>
      </c>
      <c r="AO61" s="346">
        <v>28.9</v>
      </c>
      <c r="AP61" s="347">
        <v>63426</v>
      </c>
      <c r="AQ61" s="348">
        <v>4.5999999999999996</v>
      </c>
      <c r="AR61" s="334">
        <v>24.3</v>
      </c>
    </row>
    <row r="62" spans="1:44" ht="13" x14ac:dyDescent="0.2">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556</v>
      </c>
      <c r="AM62" s="337">
        <v>2285816</v>
      </c>
      <c r="AN62" s="338">
        <v>45456</v>
      </c>
      <c r="AO62" s="339">
        <v>30.3</v>
      </c>
      <c r="AP62" s="340">
        <v>35357</v>
      </c>
      <c r="AQ62" s="341">
        <v>2.6</v>
      </c>
      <c r="AR62" s="342">
        <v>27.7</v>
      </c>
    </row>
    <row r="63" spans="1:44" ht="13" x14ac:dyDescent="0.2">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ht="13" x14ac:dyDescent="0.2">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ht="13" x14ac:dyDescent="0.2">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ht="13" x14ac:dyDescent="0.2">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2">
      <c r="AK67" s="258"/>
      <c r="AL67" s="258"/>
      <c r="AM67" s="258"/>
      <c r="AN67" s="258"/>
      <c r="AO67" s="258"/>
      <c r="AP67" s="258"/>
      <c r="AQ67" s="258"/>
      <c r="AR67" s="258"/>
      <c r="AS67" s="258"/>
      <c r="AT67" s="258"/>
    </row>
    <row r="68" spans="1:46" ht="13.5" hidden="1" customHeight="1" x14ac:dyDescent="0.2">
      <c r="AK68" s="258"/>
      <c r="AL68" s="258"/>
      <c r="AM68" s="258"/>
      <c r="AN68" s="258"/>
      <c r="AO68" s="258"/>
      <c r="AP68" s="258"/>
      <c r="AQ68" s="258"/>
      <c r="AR68" s="258"/>
    </row>
    <row r="69" spans="1:46" ht="13.5" hidden="1" customHeight="1" x14ac:dyDescent="0.2">
      <c r="AK69" s="258"/>
      <c r="AL69" s="258"/>
      <c r="AM69" s="258"/>
      <c r="AN69" s="258"/>
      <c r="AO69" s="258"/>
      <c r="AP69" s="258"/>
      <c r="AQ69" s="258"/>
      <c r="AR69" s="258"/>
    </row>
    <row r="70" spans="1:46" ht="13" hidden="1" x14ac:dyDescent="0.2">
      <c r="AK70" s="258"/>
      <c r="AL70" s="258"/>
      <c r="AM70" s="258"/>
      <c r="AN70" s="258"/>
      <c r="AO70" s="258"/>
      <c r="AP70" s="258"/>
      <c r="AQ70" s="258"/>
      <c r="AR70" s="258"/>
    </row>
    <row r="71" spans="1:46" ht="13" hidden="1" x14ac:dyDescent="0.2">
      <c r="AK71" s="258"/>
      <c r="AL71" s="258"/>
      <c r="AM71" s="258"/>
      <c r="AN71" s="258"/>
      <c r="AO71" s="258"/>
      <c r="AP71" s="258"/>
      <c r="AQ71" s="258"/>
      <c r="AR71" s="258"/>
    </row>
    <row r="72" spans="1:46" ht="13" hidden="1" x14ac:dyDescent="0.2">
      <c r="AK72" s="258"/>
      <c r="AL72" s="258"/>
      <c r="AM72" s="258"/>
      <c r="AN72" s="258"/>
      <c r="AO72" s="258"/>
      <c r="AP72" s="258"/>
      <c r="AQ72" s="258"/>
      <c r="AR72" s="258"/>
    </row>
    <row r="73" spans="1:46" ht="13" hidden="1" x14ac:dyDescent="0.2">
      <c r="AK73" s="258"/>
      <c r="AL73" s="258"/>
      <c r="AM73" s="258"/>
      <c r="AN73" s="258"/>
      <c r="AO73" s="258"/>
      <c r="AP73" s="258"/>
      <c r="AQ73" s="258"/>
      <c r="AR73" s="258"/>
    </row>
  </sheetData>
  <sheetProtection algorithmName="SHA-512" hashValue="SL6aUce66Am409k02sH2P+4TEi4ClET8szOXZMGFsjDNsl+JXYO4nNCloEN+S7xfYLf6A1bdLb+nOJFOsdlsyw==" saltValue="4k7oBm9lRtbnCf15jebvL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42"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56" customWidth="1"/>
    <col min="126" max="16384" width="9" style="255" hidden="1"/>
  </cols>
  <sheetData>
    <row r="1" spans="2:125"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ht="13" x14ac:dyDescent="0.2">
      <c r="B2" s="255"/>
      <c r="DG2" s="255"/>
    </row>
    <row r="3" spans="2:125" ht="13" x14ac:dyDescent="0.2">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ht="13" x14ac:dyDescent="0.2"/>
    <row r="5" spans="2:125" ht="13" x14ac:dyDescent="0.2"/>
    <row r="6" spans="2:125" ht="13" x14ac:dyDescent="0.2"/>
    <row r="7" spans="2:125" ht="13" x14ac:dyDescent="0.2"/>
    <row r="8" spans="2:125" ht="13" x14ac:dyDescent="0.2"/>
    <row r="9" spans="2:125" ht="13" x14ac:dyDescent="0.2">
      <c r="DU9" s="255"/>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5"/>
    </row>
    <row r="18" spans="125:125" ht="13" x14ac:dyDescent="0.2"/>
    <row r="19" spans="125:125" ht="13" x14ac:dyDescent="0.2"/>
    <row r="20" spans="125:125" ht="13" x14ac:dyDescent="0.2">
      <c r="DU20" s="255"/>
    </row>
    <row r="21" spans="125:125" ht="13" x14ac:dyDescent="0.2">
      <c r="DU21" s="255"/>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5"/>
    </row>
    <row r="29" spans="125:125" ht="13" x14ac:dyDescent="0.2"/>
    <row r="30" spans="125:125" ht="13" x14ac:dyDescent="0.2"/>
    <row r="31" spans="125:125" ht="13" x14ac:dyDescent="0.2"/>
    <row r="32" spans="125:125" ht="13" x14ac:dyDescent="0.2"/>
    <row r="33" spans="2:125" ht="13" x14ac:dyDescent="0.2">
      <c r="B33" s="255"/>
      <c r="G33" s="255"/>
      <c r="I33" s="255"/>
    </row>
    <row r="34" spans="2:125" ht="13" x14ac:dyDescent="0.2">
      <c r="C34" s="255"/>
      <c r="P34" s="255"/>
      <c r="DE34" s="255"/>
      <c r="DH34" s="255"/>
    </row>
    <row r="35" spans="2:125" ht="13" x14ac:dyDescent="0.2">
      <c r="D35" s="255"/>
      <c r="E35" s="255"/>
      <c r="DG35" s="255"/>
      <c r="DJ35" s="255"/>
      <c r="DP35" s="255"/>
      <c r="DQ35" s="255"/>
      <c r="DR35" s="255"/>
      <c r="DS35" s="255"/>
      <c r="DT35" s="255"/>
      <c r="DU35" s="255"/>
    </row>
    <row r="36" spans="2:125" ht="13" x14ac:dyDescent="0.2">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ht="13" x14ac:dyDescent="0.2">
      <c r="DU37" s="255"/>
    </row>
    <row r="38" spans="2:125" ht="13" x14ac:dyDescent="0.2">
      <c r="DT38" s="255"/>
      <c r="DU38" s="255"/>
    </row>
    <row r="39" spans="2:125" ht="13" x14ac:dyDescent="0.2"/>
    <row r="40" spans="2:125" ht="13" x14ac:dyDescent="0.2">
      <c r="DH40" s="255"/>
    </row>
    <row r="41" spans="2:125" ht="13" x14ac:dyDescent="0.2">
      <c r="DE41" s="255"/>
    </row>
    <row r="42" spans="2:125" ht="13" x14ac:dyDescent="0.2">
      <c r="DG42" s="255"/>
      <c r="DJ42" s="255"/>
    </row>
    <row r="43" spans="2:125" ht="13" x14ac:dyDescent="0.2">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ht="13" x14ac:dyDescent="0.2">
      <c r="DU44" s="255"/>
    </row>
    <row r="45" spans="2:125" ht="13" x14ac:dyDescent="0.2"/>
    <row r="46" spans="2:125" ht="13" x14ac:dyDescent="0.2"/>
    <row r="47" spans="2:125" ht="13" x14ac:dyDescent="0.2"/>
    <row r="48" spans="2:125" ht="13" x14ac:dyDescent="0.2">
      <c r="DT48" s="255"/>
      <c r="DU48" s="255"/>
    </row>
    <row r="49" spans="120:125" ht="13" x14ac:dyDescent="0.2">
      <c r="DU49" s="255"/>
    </row>
    <row r="50" spans="120:125" ht="13" x14ac:dyDescent="0.2">
      <c r="DU50" s="255"/>
    </row>
    <row r="51" spans="120:125" ht="13" x14ac:dyDescent="0.2">
      <c r="DP51" s="255"/>
      <c r="DQ51" s="255"/>
      <c r="DR51" s="255"/>
      <c r="DS51" s="255"/>
      <c r="DT51" s="255"/>
      <c r="DU51" s="255"/>
    </row>
    <row r="52" spans="120:125" ht="13" x14ac:dyDescent="0.2"/>
    <row r="53" spans="120:125" ht="13" x14ac:dyDescent="0.2"/>
    <row r="54" spans="120:125" ht="13" x14ac:dyDescent="0.2">
      <c r="DU54" s="255"/>
    </row>
    <row r="55" spans="120:125" ht="13" x14ac:dyDescent="0.2"/>
    <row r="56" spans="120:125" ht="13" x14ac:dyDescent="0.2"/>
    <row r="57" spans="120:125" ht="13" x14ac:dyDescent="0.2"/>
    <row r="58" spans="120:125" ht="13" x14ac:dyDescent="0.2">
      <c r="DU58" s="255"/>
    </row>
    <row r="59" spans="120:125" ht="13" x14ac:dyDescent="0.2"/>
    <row r="60" spans="120:125" ht="13" x14ac:dyDescent="0.2"/>
    <row r="61" spans="120:125" ht="13" x14ac:dyDescent="0.2"/>
    <row r="62" spans="120:125" ht="13" x14ac:dyDescent="0.2"/>
    <row r="63" spans="120:125" ht="13" x14ac:dyDescent="0.2">
      <c r="DU63" s="255"/>
    </row>
    <row r="64" spans="120:125" ht="13" x14ac:dyDescent="0.2">
      <c r="DT64" s="255"/>
      <c r="DU64" s="255"/>
    </row>
    <row r="65" spans="123:125" ht="13" x14ac:dyDescent="0.2"/>
    <row r="66" spans="123:125" ht="13" x14ac:dyDescent="0.2"/>
    <row r="67" spans="123:125" ht="13" x14ac:dyDescent="0.2"/>
    <row r="68" spans="123:125" ht="13" x14ac:dyDescent="0.2"/>
    <row r="69" spans="123:125" ht="13" x14ac:dyDescent="0.2">
      <c r="DS69" s="255"/>
      <c r="DT69" s="255"/>
      <c r="DU69" s="255"/>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5"/>
    </row>
    <row r="83" spans="116:125" ht="13" x14ac:dyDescent="0.2">
      <c r="DM83" s="255"/>
      <c r="DN83" s="255"/>
      <c r="DO83" s="255"/>
      <c r="DP83" s="255"/>
      <c r="DQ83" s="255"/>
      <c r="DR83" s="255"/>
      <c r="DS83" s="255"/>
      <c r="DT83" s="255"/>
      <c r="DU83" s="255"/>
    </row>
    <row r="84" spans="116:125" ht="13" x14ac:dyDescent="0.2"/>
    <row r="85" spans="116:125" ht="13" x14ac:dyDescent="0.2"/>
    <row r="86" spans="116:125" ht="13" x14ac:dyDescent="0.2"/>
    <row r="87" spans="116:125" ht="13" x14ac:dyDescent="0.2"/>
    <row r="88" spans="116:125" ht="13" x14ac:dyDescent="0.2">
      <c r="DU88" s="255"/>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5"/>
      <c r="DT94" s="255"/>
      <c r="DU94" s="255"/>
    </row>
    <row r="95" spans="116:125" ht="13.5" customHeight="1" x14ac:dyDescent="0.2">
      <c r="DU95" s="25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5"/>
    </row>
    <row r="102" spans="124:125" ht="13.5" customHeight="1" x14ac:dyDescent="0.2"/>
    <row r="103" spans="124:125" ht="13.5" customHeight="1" x14ac:dyDescent="0.2"/>
    <row r="104" spans="124:125" ht="13.5" customHeight="1" x14ac:dyDescent="0.2">
      <c r="DT104" s="255"/>
      <c r="DU104" s="25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5" t="s">
        <v>563</v>
      </c>
    </row>
    <row r="121" spans="125:125" ht="13.5" hidden="1" customHeight="1" x14ac:dyDescent="0.2">
      <c r="DU121" s="255"/>
    </row>
  </sheetData>
  <sheetProtection algorithmName="SHA-512" hashValue="Txlln5pU5SdTUZE2gRnM1vPzz77bSDneh/QwgLsUXo+Tsg5A2mm03dvqMJrHR5K/wioqL0Vo1URb6rpLZ+gi2w==" saltValue="CVu3UyVhjpxLqId/Y4g0b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53125" style="256" customWidth="1"/>
    <col min="126" max="142" width="0" style="255" hidden="1" customWidth="1"/>
    <col min="143" max="16384" width="9" style="255" hidden="1"/>
  </cols>
  <sheetData>
    <row r="1" spans="1:125"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ht="13" x14ac:dyDescent="0.2">
      <c r="B2" s="255"/>
      <c r="T2" s="255"/>
    </row>
    <row r="3" spans="1:125" ht="13"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5"/>
      <c r="G33" s="255"/>
      <c r="I33" s="255"/>
    </row>
    <row r="34" spans="2:125" ht="13" x14ac:dyDescent="0.2">
      <c r="C34" s="255"/>
      <c r="P34" s="255"/>
      <c r="R34" s="255"/>
      <c r="U34" s="255"/>
    </row>
    <row r="35" spans="2:125" ht="13" x14ac:dyDescent="0.2">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ht="13" x14ac:dyDescent="0.2">
      <c r="F36" s="255"/>
      <c r="H36" s="255"/>
      <c r="J36" s="255"/>
      <c r="K36" s="255"/>
      <c r="L36" s="255"/>
      <c r="M36" s="255"/>
      <c r="N36" s="255"/>
      <c r="O36" s="255"/>
      <c r="Q36" s="255"/>
      <c r="S36" s="255"/>
      <c r="V36" s="255"/>
    </row>
    <row r="37" spans="2:125" ht="13" x14ac:dyDescent="0.2"/>
    <row r="38" spans="2:125" ht="13" x14ac:dyDescent="0.2"/>
    <row r="39" spans="2:125" ht="13" x14ac:dyDescent="0.2"/>
    <row r="40" spans="2:125" ht="13" x14ac:dyDescent="0.2">
      <c r="U40" s="255"/>
    </row>
    <row r="41" spans="2:125" ht="13" x14ac:dyDescent="0.2">
      <c r="R41" s="255"/>
    </row>
    <row r="42" spans="2:125" ht="13" x14ac:dyDescent="0.2">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ht="13" x14ac:dyDescent="0.2">
      <c r="Q43" s="255"/>
      <c r="S43" s="255"/>
      <c r="V43" s="255"/>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6" t="s">
        <v>564</v>
      </c>
    </row>
  </sheetData>
  <sheetProtection algorithmName="SHA-512" hashValue="gPNN768/zcUmtrgJvUKK1WFhiL4PwJDWmUq/OjbODrbgjXML/E94a4aeg6y73j4WHoMbnHTB26t0VwaSR6LRKA==" saltValue="u0O+WTsWoBos0rFdd18uP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565</v>
      </c>
      <c r="G46" s="8" t="s">
        <v>566</v>
      </c>
      <c r="H46" s="8" t="s">
        <v>567</v>
      </c>
      <c r="I46" s="8" t="s">
        <v>568</v>
      </c>
      <c r="J46" s="9" t="s">
        <v>569</v>
      </c>
    </row>
    <row r="47" spans="2:10" ht="57.75" customHeight="1" x14ac:dyDescent="0.2">
      <c r="B47" s="10"/>
      <c r="C47" s="1168" t="s">
        <v>3</v>
      </c>
      <c r="D47" s="1168"/>
      <c r="E47" s="1169"/>
      <c r="F47" s="11">
        <v>73.599999999999994</v>
      </c>
      <c r="G47" s="12">
        <v>69.790000000000006</v>
      </c>
      <c r="H47" s="12">
        <v>65.89</v>
      </c>
      <c r="I47" s="12">
        <v>64.05</v>
      </c>
      <c r="J47" s="13">
        <v>66.83</v>
      </c>
    </row>
    <row r="48" spans="2:10" ht="57.75" customHeight="1" x14ac:dyDescent="0.2">
      <c r="B48" s="14"/>
      <c r="C48" s="1170" t="s">
        <v>4</v>
      </c>
      <c r="D48" s="1170"/>
      <c r="E48" s="1171"/>
      <c r="F48" s="15">
        <v>8.1</v>
      </c>
      <c r="G48" s="16">
        <v>8.8000000000000007</v>
      </c>
      <c r="H48" s="16">
        <v>7.92</v>
      </c>
      <c r="I48" s="16">
        <v>10.9</v>
      </c>
      <c r="J48" s="17">
        <v>10.85</v>
      </c>
    </row>
    <row r="49" spans="2:10" ht="57.75" customHeight="1" thickBot="1" x14ac:dyDescent="0.25">
      <c r="B49" s="18"/>
      <c r="C49" s="1172" t="s">
        <v>5</v>
      </c>
      <c r="D49" s="1172"/>
      <c r="E49" s="1173"/>
      <c r="F49" s="19" t="s">
        <v>570</v>
      </c>
      <c r="G49" s="20" t="s">
        <v>571</v>
      </c>
      <c r="H49" s="20" t="s">
        <v>572</v>
      </c>
      <c r="I49" s="20" t="s">
        <v>573</v>
      </c>
      <c r="J49" s="21">
        <v>0.86</v>
      </c>
    </row>
    <row r="50" spans="2:10" ht="13" x14ac:dyDescent="0.2"/>
  </sheetData>
  <sheetProtection algorithmName="SHA-512" hashValue="UGc9S1rQZ7z9+zS3XzsCplAuWXqzZj5w317SUE5RP+rGB/3pejRZOlwQ5/WM2Frz3LYji7PZT7KLiSLfU+bgEw==" saltValue="GfokxxT0nPfebzrNIw8j/g=="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subject>
  <dc:creator>星 明宏</dc:creator>
  <cp:keywords>
  </cp:keywords>
  <dc:description>
  </dc:description>
  <cp:lastModifiedBy> </cp:lastModifiedBy>
  <cp:lastPrinted>2023-03-22T01:55:13Z</cp:lastPrinted>
  <dcterms:created xsi:type="dcterms:W3CDTF">2023-02-20T04:21:42Z</dcterms:created>
  <dcterms:modified xsi:type="dcterms:W3CDTF">2023-10-30T07:36:33Z</dcterms:modified>
  <cp:category>
  </cp:category>
</cp:coreProperties>
</file>