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filterPrivacy="1" defaultThemeVersion="124226"/>
  <xr:revisionPtr revIDLastSave="0" documentId="13_ncr:1_{167FA595-90E9-4BE4-9174-0D0E9518C1C4}" xr6:coauthVersionLast="36" xr6:coauthVersionMax="47" xr10:uidLastSave="{00000000-0000-0000-0000-000000000000}"/>
  <bookViews>
    <workbookView xWindow="0" yWindow="0" windowWidth="19200" windowHeight="6860" tabRatio="845" xr2:uid="{00000000-000D-0000-FFFF-FFFF00000000}"/>
  </bookViews>
  <sheets>
    <sheet name="入力シート" sheetId="17" r:id="rId1"/>
    <sheet name="第２号様式（変更申請書）" sheetId="31" r:id="rId2"/>
    <sheet name="別紙１事業計画書" sheetId="23" r:id="rId3"/>
    <sheet name="別紙２所要額調書" sheetId="24" r:id="rId4"/>
    <sheet name="別紙３所要額明細書" sheetId="25" r:id="rId5"/>
    <sheet name="記入例・第２号様式変更申請書" sheetId="32" r:id="rId6"/>
    <sheet name="記入例・別紙１事業計画書" sheetId="28" r:id="rId7"/>
    <sheet name="記入例・別紙２所要額調書" sheetId="29" r:id="rId8"/>
    <sheet name="記入例・別紙３所要額明細書" sheetId="30" r:id="rId9"/>
  </sheets>
  <externalReferences>
    <externalReference r:id="rId10"/>
  </externalReferences>
  <definedNames>
    <definedName name="_" localSheetId="5">[1]事業分類・区分!#REF!</definedName>
    <definedName name="_" localSheetId="1">[1]事業分類・区分!#REF!</definedName>
    <definedName name="_１_ア_小児初期救急センター運営事業" localSheetId="5">[1]【参考】算出区分!#REF!</definedName>
    <definedName name="_１_ア_小児初期救急センター運営事業" localSheetId="1">[1]【参考】算出区分!#REF!</definedName>
    <definedName name="_１_イ_共同利用型病院運営事業" localSheetId="5">[1]【参考】算出区分!#REF!</definedName>
    <definedName name="_１_イ_共同利用型病院運営事業" localSheetId="1">[1]【参考】算出区分!#REF!</definedName>
    <definedName name="_１_ウ_ヘリコプター等添乗医師等確保事業" localSheetId="5">[1]【参考】算出区分!#REF!</definedName>
    <definedName name="_１_ウ_ヘリコプター等添乗医師等確保事業" localSheetId="1">[1]【参考】算出区分!#REF!</definedName>
    <definedName name="_１_エ_救命救急センター運営事業" localSheetId="5">[1]【参考】算出区分!#REF!</definedName>
    <definedName name="_１_エ_救命救急センター運営事業" localSheetId="1">[1]【参考】算出区分!#REF!</definedName>
    <definedName name="_１_オ_小児救命救急センター運営事業" localSheetId="5">[1]【参考】算出区分!#REF!</definedName>
    <definedName name="_１_オ_小児救命救急センター運営事業" localSheetId="1">[1]【参考】算出区分!#REF!</definedName>
    <definedName name="_１_カ_ドクターヘリ導入促進事業" localSheetId="5">[1]【参考】算出区分!#REF!</definedName>
    <definedName name="_１_カ_ドクターヘリ導入促進事業" localSheetId="1">[1]【参考】算出区分!#REF!</definedName>
    <definedName name="_１_キ_救急救命士病院実習受入促進事業" localSheetId="5">[1]【参考】算出区分!#REF!</definedName>
    <definedName name="_１_キ_救急救命士病院実習受入促進事業" localSheetId="1">[1]【参考】算出区分!#REF!</definedName>
    <definedName name="_１_ク_自動体外式除細動器_ＡＥＤ_の普及啓発事業" localSheetId="5">[1]【参考】算出区分!#REF!</definedName>
    <definedName name="_１_ク_自動体外式除細動器_ＡＥＤ_の普及啓発事業" localSheetId="1">[1]【参考】算出区分!#REF!</definedName>
    <definedName name="_１_ケ_救急医療情報センター_広域災害・救急医療情報システム_運営事業" localSheetId="5">[1]【参考】算出区分!#REF!</definedName>
    <definedName name="_１_ケ_救急医療情報センター_広域災害・救急医療情報システム_運営事業" localSheetId="1">[1]【参考】算出区分!#REF!</definedName>
    <definedName name="_１_コ_救急・周産期医療情報システム機能強化事業" localSheetId="5">[1]【参考】算出区分!#REF!</definedName>
    <definedName name="_１_コ_救急・周産期医療情報システム機能強化事業" localSheetId="1">[1]【参考】算出区分!#REF!</definedName>
    <definedName name="_１_サ_救急患者退院コーディネーター事業" localSheetId="5">[1]【参考】算出区分!#REF!</definedName>
    <definedName name="_１_サ_救急患者退院コーディネーター事業" localSheetId="1">[1]【参考】算出区分!#REF!</definedName>
    <definedName name="_２_ア_周産期医療対策事業" localSheetId="5">[1]【参考】算出区分!#REF!</definedName>
    <definedName name="_２_ア_周産期医療対策事業" localSheetId="1">[1]【参考】算出区分!#REF!</definedName>
    <definedName name="_２_イ_周産期母子医療センター運営事業" localSheetId="5">[1]【参考】算出区分!#REF!</definedName>
    <definedName name="_２_イ_周産期母子医療センター運営事業" localSheetId="1">[1]【参考】算出区分!#REF!</definedName>
    <definedName name="_２_ウ_ＮＩＣＵ等長期入院児支援事業_ア_地域療育支援施設運営事業" localSheetId="5">[1]【参考】算出区分!#REF!</definedName>
    <definedName name="_２_ウ_ＮＩＣＵ等長期入院児支援事業_ア_地域療育支援施設運営事業" localSheetId="1">[1]【参考】算出区分!#REF!</definedName>
    <definedName name="_２_ウ_ＮＩＣＵ等長期入院児支援事業_ア_地域療育支援施設運営事業_イ_日中一時支援事業" localSheetId="5">[1]【参考】算出区分!#REF!</definedName>
    <definedName name="_２_ウ_ＮＩＣＵ等長期入院児支援事業_ア_地域療育支援施設運営事業_イ_日中一時支援事業" localSheetId="1">[1]【参考】算出区分!#REF!</definedName>
    <definedName name="_３_ア_外国人看護師候補者就労研修支援事業" localSheetId="5">[1]【参考】算出区分!#REF!</definedName>
    <definedName name="_３_ア_外国人看護師候補者就労研修支援事業" localSheetId="1">[1]【参考】算出区分!#REF!</definedName>
    <definedName name="_３_イ_看護職員就業相談員派遣面接相談事業" localSheetId="5">[1]【参考】算出区分!#REF!</definedName>
    <definedName name="_３_イ_看護職員就業相談員派遣面接相談事業" localSheetId="1">[1]【参考】算出区分!#REF!</definedName>
    <definedName name="_３_ウ_助産師出向支援導入事業" localSheetId="5">[1]【参考】算出区分!#REF!</definedName>
    <definedName name="_３_ウ_助産師出向支援導入事業" localSheetId="1">[1]【参考】算出区分!#REF!</definedName>
    <definedName name="_４_歯科医療安全管理体制推進特別事業" localSheetId="5">[1]【参考】算出区分!#REF!</definedName>
    <definedName name="_４_歯科医療安全管理体制推進特別事業" localSheetId="1">[1]【参考】算出区分!#REF!</definedName>
    <definedName name="_５_院内感染地域支援ネットワ_ク事業" localSheetId="5">[1]【参考】算出区分!#REF!</definedName>
    <definedName name="_５_院内感染地域支援ネットワ_ク事業" localSheetId="1">[1]【参考】算出区分!#REF!</definedName>
    <definedName name="_６_医療連携体制推進事業" localSheetId="5">[1]【参考】算出区分!#REF!</definedName>
    <definedName name="_６_医療連携体制推進事業" localSheetId="1">[1]【参考】算出区分!#REF!</definedName>
    <definedName name="_７_ア_ア_休日夜間急患センター設備整備事業" localSheetId="5">[1]【参考】算出区分!#REF!</definedName>
    <definedName name="_７_ア_ア_休日夜間急患センター設備整備事業" localSheetId="1">[1]【参考】算出区分!#REF!</definedName>
    <definedName name="_７_ア_イ_小児初期救急センター設備整備事業" localSheetId="5">[1]【参考】算出区分!#REF!</definedName>
    <definedName name="_７_ア_イ_小児初期救急センター設備整備事業" localSheetId="1">[1]【参考】算出区分!#REF!</definedName>
    <definedName name="_７_ア_ウ_病院群輪番制病院及び共同利用型病院設備整備事業" localSheetId="5">[1]【参考】算出区分!#REF!</definedName>
    <definedName name="_７_ア_ウ_病院群輪番制病院及び共同利用型病院設備整備事業" localSheetId="1">[1]【参考】算出区分!#REF!</definedName>
    <definedName name="_７_ア_エ_救命救急センター設備整備事業" localSheetId="5">[1]【参考】算出区分!#REF!</definedName>
    <definedName name="_７_ア_エ_救命救急センター設備整備事業" localSheetId="1">[1]【参考】算出区分!#REF!</definedName>
    <definedName name="_７_ア_オ_高度救命救急センター設備整備事業" localSheetId="5">[1]【参考】算出区分!#REF!</definedName>
    <definedName name="_７_ア_オ_高度救命救急センター設備整備事業" localSheetId="1">[1]【参考】算出区分!#REF!</definedName>
    <definedName name="_７_ア_カ_小児救急医療拠点病院設備整備事業" localSheetId="5">[1]【参考】算出区分!#REF!</definedName>
    <definedName name="_７_ア_カ_小児救急医療拠点病院設備整備事業" localSheetId="1">[1]【参考】算出区分!#REF!</definedName>
    <definedName name="_７_ア_キ_小児集中治療室設備整備事業" localSheetId="5">[1]【参考】算出区分!#REF!</definedName>
    <definedName name="_７_ア_キ_小児集中治療室設備整備事業" localSheetId="1">[1]【参考】算出区分!#REF!</definedName>
    <definedName name="_７_イ_小児救急遠隔医療設備整備事業" localSheetId="5">[1]【参考】算出区分!#REF!</definedName>
    <definedName name="_７_イ_小児救急遠隔医療設備整備事業" localSheetId="1">[1]【参考】算出区分!#REF!</definedName>
    <definedName name="_７_ウ_ア_小児医療施設設備整備事業" localSheetId="5">[1]【参考】算出区分!#REF!</definedName>
    <definedName name="_７_ウ_ア_小児医療施設設備整備事業" localSheetId="1">[1]【参考】算出区分!#REF!</definedName>
    <definedName name="_７_ウ_イ_周産期医療施設設備整備事業" localSheetId="5">[1]【参考】算出区分!#REF!</definedName>
    <definedName name="_７_ウ_イ_周産期医療施設設備整備事業" localSheetId="1">[1]【参考】算出区分!#REF!</definedName>
    <definedName name="_７_ウ_ウ_地域療育支援施設設備整備事業" localSheetId="5">[1]【参考】算出区分!#REF!</definedName>
    <definedName name="_７_ウ_ウ_地域療育支援施設設備整備事業" localSheetId="1">[1]【参考】算出区分!#REF!</definedName>
    <definedName name="_７_エ_共同利用施設設備整備事業_ア_公的医療機関等による共同利用施設" localSheetId="5">[1]【参考】算出区分!#REF!</definedName>
    <definedName name="_７_エ_共同利用施設設備整備事業_ア_公的医療機関等による共同利用施設" localSheetId="1">[1]【参考】算出区分!#REF!</definedName>
    <definedName name="_７_エ_共同利用施設設備整備事業_イ_地域医療支援病院の共同利用部門" localSheetId="5">[1]【参考】算出区分!#REF!</definedName>
    <definedName name="_７_エ_共同利用施設設備整備事業_イ_地域医療支援病院の共同利用部門" localSheetId="1">[1]【参考】算出区分!#REF!</definedName>
    <definedName name="_７_オ_ウ_ＮＢＣ災害・テロ対策設備整備事業" localSheetId="5">[1]【参考】算出区分!#REF!</definedName>
    <definedName name="_７_オ_ウ_ＮＢＣ災害・テロ対策設備整備事業" localSheetId="1">[1]【参考】算出区分!#REF!</definedName>
    <definedName name="_７_オ_エ_航空搬送拠点臨時医療施設設備整備事業" localSheetId="5">[1]【参考】算出区分!#REF!</definedName>
    <definedName name="_７_オ_エ_航空搬送拠点臨時医療施設設備整備事業" localSheetId="1">[1]【参考】算出区分!#REF!</definedName>
    <definedName name="_７_ク_院内感染対策設備整備事業" localSheetId="5">[1]【参考】算出区分!#REF!</definedName>
    <definedName name="_７_ク_院内感染対策設備整備事業" localSheetId="1">[1]【参考】算出区分!#REF!</definedName>
    <definedName name="_７_ケ_環境調整室設備整備事業" localSheetId="5">[1]【参考】算出区分!#REF!</definedName>
    <definedName name="_７_ケ_環境調整室設備整備事業" localSheetId="1">[1]【参考】算出区分!#REF!</definedName>
    <definedName name="_７_コ_内視鏡訓練施設設備整備事業" localSheetId="5">[1]【参考】算出区分!#REF!</definedName>
    <definedName name="_７_コ_内視鏡訓練施設設備整備事業" localSheetId="1">[1]【参考】算出区分!#REF!</definedName>
    <definedName name="_７_サ_医療機関アクセス支援車整備事業" localSheetId="5">[1]【参考】算出区分!#REF!</definedName>
    <definedName name="_７_サ_医療機関アクセス支援車整備事業" localSheetId="1">[1]【参考】算出区分!#REF!</definedName>
    <definedName name="_８_アスベスト除去等整備促進事業" localSheetId="5">[1]【参考】算出区分!#REF!</definedName>
    <definedName name="_８_アスベスト除去等整備促進事業" localSheetId="1">[1]【参考】算出区分!#REF!</definedName>
    <definedName name="_xlnm._FilterDatabase" localSheetId="0" hidden="1">入力シート!#REF!</definedName>
    <definedName name="ＨＬＡ検査センター設備整備事業" localSheetId="5">[1]事業分類・区分!#REF!</definedName>
    <definedName name="ＨＬＡ検査センター設備整備事業" localSheetId="1">[1]事業分類・区分!#REF!</definedName>
    <definedName name="ＮＢＣ災害・テロ対策設備整備事業" localSheetId="5">[1]事業分類・区分!#REF!</definedName>
    <definedName name="ＮＢＣ災害・テロ対策設備整備事業" localSheetId="1">[1]事業分類・区分!#REF!</definedName>
    <definedName name="ＮＩＣＵ等長期入院児支援事業" localSheetId="5">[1]事業分類・区分!#REF!</definedName>
    <definedName name="ＮＩＣＵ等長期入院児支援事業" localSheetId="1">[1]事業分類・区分!#REF!</definedName>
    <definedName name="_xlnm.Print_Area" localSheetId="5">記入例・第２号様式変更申請書!$A$1:$BB$54</definedName>
    <definedName name="_xlnm.Print_Area" localSheetId="6">記入例・別紙１事業計画書!$A$1:$F$48</definedName>
    <definedName name="_xlnm.Print_Area" localSheetId="8">記入例・別紙３所要額明細書!$A$1:$L$23</definedName>
    <definedName name="_xlnm.Print_Area" localSheetId="1">'第２号様式（変更申請書）'!$A$1:$BB$54</definedName>
    <definedName name="_xlnm.Print_Area" localSheetId="0">入力シート!$A$1:$G$47</definedName>
    <definedName name="_xlnm.Print_Area" localSheetId="2">別紙１事業計画書!$A$1:$F$50</definedName>
    <definedName name="_xlnm.Print_Area" localSheetId="4">別紙３所要額明細書!$A$1:$L$23</definedName>
    <definedName name="アスベスト除去等整備促進事業" localSheetId="5">[1]事業分類・区分!#REF!</definedName>
    <definedName name="アスベスト除去等整備促進事業" localSheetId="1">[1]事業分類・区分!#REF!</definedName>
    <definedName name="アスベスト対策事業" localSheetId="5">[1]事業分類・区分!#REF!</definedName>
    <definedName name="アスベスト対策事業" localSheetId="1">[1]事業分類・区分!#REF!</definedName>
    <definedName name="ドクターヘリ導入促進事業" localSheetId="5">[1]事業分類・区分!#REF!</definedName>
    <definedName name="ドクターヘリ導入促進事業" localSheetId="1">[1]事業分類・区分!#REF!</definedName>
    <definedName name="ヘリコプター等添乗医師等確保事業" localSheetId="5">[1]事業分類・区分!#REF!</definedName>
    <definedName name="ヘリコプター等添乗医師等確保事業" localSheetId="1">[1]事業分類・区分!#REF!</definedName>
    <definedName name="医療機関アクセス支援車整備事業" localSheetId="5">[1]事業分類・区分!#REF!</definedName>
    <definedName name="医療機関アクセス支援車整備事業" localSheetId="1">[1]事業分類・区分!#REF!</definedName>
    <definedName name="医療連携体制推進事業" localSheetId="5">[1]事業分類・区分!#REF!</definedName>
    <definedName name="医療連携体制推進事業" localSheetId="1">[1]事業分類・区分!#REF!</definedName>
    <definedName name="院内感染対策設備整備事業" localSheetId="5">[1]事業分類・区分!#REF!</definedName>
    <definedName name="院内感染対策設備整備事業" localSheetId="1">[1]事業分類・区分!#REF!</definedName>
    <definedName name="院内感染地域支援ネットワーク事業" localSheetId="5">[1]事業分類・区分!#REF!</definedName>
    <definedName name="院内感染地域支援ネットワーク事業" localSheetId="1">[1]事業分類・区分!#REF!</definedName>
    <definedName name="外国人看護師候補者就労研修支援事業" localSheetId="5">[1]事業分類・区分!#REF!</definedName>
    <definedName name="外国人看護師候補者就労研修支援事業" localSheetId="1">[1]事業分類・区分!#REF!</definedName>
    <definedName name="環境調整室設備整備事業" localSheetId="5">[1]事業分類・区分!#REF!</definedName>
    <definedName name="環境調整室設備整備事業" localSheetId="1">[1]事業分類・区分!#REF!</definedName>
    <definedName name="看護職員確保対策事業" localSheetId="5">[1]事業分類・区分!#REF!</definedName>
    <definedName name="看護職員確保対策事業" localSheetId="1">[1]事業分類・区分!#REF!</definedName>
    <definedName name="看護職員就業相談員派遣面接相談事業" localSheetId="5">[1]事業分類・区分!#REF!</definedName>
    <definedName name="看護職員就業相談員派遣面接相談事業" localSheetId="1">[1]事業分類・区分!#REF!</definedName>
    <definedName name="休日夜間急患センター設備整備事業" localSheetId="5">[1]事業分類・区分!#REF!</definedName>
    <definedName name="休日夜間急患センター設備整備事業" localSheetId="1">[1]事業分類・区分!#REF!</definedName>
    <definedName name="救急・周産期医療情報システム機能強化事業" localSheetId="5">[1]事業分類・区分!#REF!</definedName>
    <definedName name="救急・周産期医療情報システム機能強化事業" localSheetId="1">[1]事業分類・区分!#REF!</definedName>
    <definedName name="救急医療情報センター_広域災害・救急医療情報システム_運営事業" localSheetId="5">[1]事業分類・区分!#REF!</definedName>
    <definedName name="救急医療情報センター_広域災害・救急医療情報システム_運営事業" localSheetId="1">[1]事業分類・区分!#REF!</definedName>
    <definedName name="救急医療対策事業" localSheetId="5">[1]事業分類・区分!#REF!</definedName>
    <definedName name="救急医療対策事業" localSheetId="1">[1]事業分類・区分!#REF!</definedName>
    <definedName name="救急患者退院コーディネーター事業" localSheetId="5">[1]事業分類・区分!#REF!</definedName>
    <definedName name="救急患者退院コーディネーター事業" localSheetId="1">[1]事業分類・区分!#REF!</definedName>
    <definedName name="救急救命士病院実習受入促進事業" localSheetId="5">[1]事業分類・区分!#REF!</definedName>
    <definedName name="救急救命士病院実習受入促進事業" localSheetId="1">[1]事業分類・区分!#REF!</definedName>
    <definedName name="救命救急センター運営事業" localSheetId="5">[1]事業分類・区分!#REF!</definedName>
    <definedName name="救命救急センター運営事業" localSheetId="1">[1]事業分類・区分!#REF!</definedName>
    <definedName name="救命救急センター設備整備事業" localSheetId="5">[1]事業分類・区分!#REF!</definedName>
    <definedName name="救命救急センター設備整備事業" localSheetId="1">[1]事業分類・区分!#REF!</definedName>
    <definedName name="共同利用型病院運営事業" localSheetId="5">[1]事業分類・区分!#REF!</definedName>
    <definedName name="共同利用型病院運営事業" localSheetId="1">[1]事業分類・区分!#REF!</definedName>
    <definedName name="共同利用施設設備整備事業_公的医療機関等による共同利用施設_" localSheetId="5">[1]事業分類・区分!#REF!</definedName>
    <definedName name="共同利用施設設備整備事業_公的医療機関等による共同利用施設_" localSheetId="1">[1]事業分類・区分!#REF!</definedName>
    <definedName name="共同利用施設設備整備事業_地域医療支援病院の共同利用部門_" localSheetId="5">[1]事業分類・区分!#REF!</definedName>
    <definedName name="共同利用施設設備整備事業_地域医療支援病院の共同利用部門_" localSheetId="1">[1]事業分類・区分!#REF!</definedName>
    <definedName name="航空搬送拠点臨時医療施設設備整備事業" localSheetId="5">[1]事業分類・区分!#REF!</definedName>
    <definedName name="航空搬送拠点臨時医療施設設備整備事業" localSheetId="1">[1]事業分類・区分!#REF!</definedName>
    <definedName name="高度救命救急センター設備整備事業" localSheetId="5">[1]事業分類・区分!#REF!</definedName>
    <definedName name="高度救命救急センター設備整備事業" localSheetId="1">[1]事業分類・区分!#REF!</definedName>
    <definedName name="歯科医療安全管理体制推進特別事業" localSheetId="5">[1]事業分類・区分!#REF!</definedName>
    <definedName name="歯科医療安全管理体制推進特別事業" localSheetId="1">[1]事業分類・区分!#REF!</definedName>
    <definedName name="歯科保健医療対策事業" localSheetId="5">[1]事業分類・区分!#REF!</definedName>
    <definedName name="歯科保健医療対策事業" localSheetId="1">[1]事業分類・区分!#REF!</definedName>
    <definedName name="自動体外式除細動器_ＡＥＤ_の普及啓発事業" localSheetId="5">[1]事業分類・区分!#REF!</definedName>
    <definedName name="自動体外式除細動器_ＡＥＤ_の普及啓発事業" localSheetId="1">[1]事業分類・区分!#REF!</definedName>
    <definedName name="周産期医療施設設備整備事業" localSheetId="5">[1]事業分類・区分!#REF!</definedName>
    <definedName name="周産期医療施設設備整備事業" localSheetId="1">[1]事業分類・区分!#REF!</definedName>
    <definedName name="周産期医療対策事業" localSheetId="5">[1]事業分類・区分!#REF!</definedName>
    <definedName name="周産期医療対策事業" localSheetId="1">[1]事業分類・区分!#REF!</definedName>
    <definedName name="周産期医療対策事業等" localSheetId="5">[1]事業分類・区分!#REF!</definedName>
    <definedName name="周産期医療対策事業等" localSheetId="1">[1]事業分類・区分!#REF!</definedName>
    <definedName name="周産期母子医療センター運営事業" localSheetId="5">[1]事業分類・区分!#REF!</definedName>
    <definedName name="周産期母子医療センター運営事業" localSheetId="1">[1]事業分類・区分!#REF!</definedName>
    <definedName name="助産師出向等支援導入事業" localSheetId="5">[1]事業分類・区分!#REF!</definedName>
    <definedName name="助産師出向等支援導入事業" localSheetId="1">[1]事業分類・区分!#REF!</definedName>
    <definedName name="小児医療施設設備整備事業" localSheetId="5">[1]事業分類・区分!#REF!</definedName>
    <definedName name="小児医療施設設備整備事業" localSheetId="1">[1]事業分類・区分!#REF!</definedName>
    <definedName name="小児救急医療拠点病院設備整備事業" localSheetId="5">[1]事業分類・区分!#REF!</definedName>
    <definedName name="小児救急医療拠点病院設備整備事業" localSheetId="1">[1]事業分類・区分!#REF!</definedName>
    <definedName name="小児救急遠隔医療設備整備事業" localSheetId="5">[1]事業分類・区分!#REF!</definedName>
    <definedName name="小児救急遠隔医療設備整備事業" localSheetId="1">[1]事業分類・区分!#REF!</definedName>
    <definedName name="小児救命救急センター運営事業" localSheetId="5">[1]事業分類・区分!#REF!</definedName>
    <definedName name="小児救命救急センター運営事業" localSheetId="1">[1]事業分類・区分!#REF!</definedName>
    <definedName name="小児集中治療室設備整備事業" localSheetId="5">[1]事業分類・区分!#REF!</definedName>
    <definedName name="小児集中治療室設備整備事業" localSheetId="1">[1]事業分類・区分!#REF!</definedName>
    <definedName name="小児初期救急センター運営事業" localSheetId="5">[1]事業分類・区分!#REF!</definedName>
    <definedName name="小児初期救急センター運営事業" localSheetId="1">[1]事業分類・区分!#REF!</definedName>
    <definedName name="小児初期救急センター設備整備事業" localSheetId="5">[1]事業分類・区分!#REF!</definedName>
    <definedName name="小児初期救急センター設備整備事業" localSheetId="1">[1]事業分類・区分!#REF!</definedName>
    <definedName name="人工腎臓装置不足地域設備整備事業" localSheetId="5">[1]事業分類・区分!#REF!</definedName>
    <definedName name="人工腎臓装置不足地域設備整備事業" localSheetId="1">[1]事業分類・区分!#REF!</definedName>
    <definedName name="地域医療対策事業" localSheetId="5">[1]事業分類・区分!#REF!</definedName>
    <definedName name="地域医療対策事業" localSheetId="1">[1]事業分類・区分!#REF!</definedName>
    <definedName name="地域療育支援施設設備整備事業" localSheetId="5">[1]事業分類・区分!#REF!</definedName>
    <definedName name="地域療育支援施設設備整備事業" localSheetId="1">[1]事業分類・区分!#REF!</definedName>
    <definedName name="内視鏡訓練施設設備整備事業" localSheetId="5">[1]事業分類・区分!#REF!</definedName>
    <definedName name="内視鏡訓練施設設備整備事業" localSheetId="1">[1]事業分類・区分!#REF!</definedName>
    <definedName name="病院群輪番制病院及び共同利用型病院設備整備事業" localSheetId="5">[1]事業分類・区分!#REF!</definedName>
    <definedName name="病院群輪番制病院及び共同利用型病院設備整備事業" localSheetId="1">[1]事業分類・区分!#REF!</definedName>
  </definedNames>
  <calcPr calcId="191029"/>
</workbook>
</file>

<file path=xl/calcChain.xml><?xml version="1.0" encoding="utf-8"?>
<calcChain xmlns="http://schemas.openxmlformats.org/spreadsheetml/2006/main">
  <c r="AQ13" i="31" l="1"/>
  <c r="E16" i="24" l="1"/>
  <c r="AQ6" i="31"/>
  <c r="I16" i="25"/>
  <c r="D11" i="25"/>
  <c r="B14" i="24"/>
  <c r="J3" i="25"/>
  <c r="I7" i="24"/>
  <c r="I6" i="24"/>
  <c r="I5" i="24"/>
  <c r="I4" i="24"/>
  <c r="B32" i="23"/>
  <c r="D36" i="31"/>
  <c r="D29" i="31"/>
  <c r="Q43" i="31"/>
  <c r="Z22" i="31"/>
  <c r="C22" i="31"/>
  <c r="AQ15" i="31"/>
  <c r="AQ11" i="31"/>
  <c r="C8" i="23"/>
  <c r="C6" i="23"/>
  <c r="D20" i="28"/>
  <c r="E22" i="28" l="1"/>
  <c r="E20" i="28"/>
  <c r="D26" i="28"/>
  <c r="D24" i="28"/>
  <c r="D22" i="28"/>
  <c r="D18" i="28"/>
  <c r="C26" i="28"/>
  <c r="C24" i="28"/>
  <c r="C22" i="28"/>
  <c r="C20" i="28"/>
  <c r="C18" i="28"/>
  <c r="I16" i="30"/>
  <c r="J16" i="30" s="1"/>
  <c r="E26" i="28" s="1"/>
  <c r="H16" i="30"/>
  <c r="H14" i="30"/>
  <c r="J14" i="30" s="1"/>
  <c r="K14" i="30" s="1"/>
  <c r="F16" i="30"/>
  <c r="F14" i="30"/>
  <c r="F7" i="30"/>
  <c r="H9" i="30"/>
  <c r="H7" i="30"/>
  <c r="J7" i="30" s="1"/>
  <c r="E18" i="28" s="1"/>
  <c r="K7" i="30" l="1"/>
  <c r="E24" i="28"/>
  <c r="E27" i="28"/>
  <c r="D14" i="29"/>
  <c r="K16" i="30"/>
  <c r="G14" i="29" l="1"/>
  <c r="I14" i="29" l="1"/>
  <c r="H14" i="29"/>
  <c r="F16" i="25"/>
  <c r="H7" i="25"/>
  <c r="J7" i="25" s="1"/>
  <c r="F7" i="25"/>
  <c r="K7" i="25" l="1"/>
  <c r="K14" i="29" l="1"/>
  <c r="H16" i="25" l="1"/>
  <c r="J16" i="25" s="1"/>
  <c r="H14" i="25"/>
  <c r="J14" i="25" s="1"/>
  <c r="F14" i="25"/>
  <c r="F11" i="25"/>
  <c r="H9" i="25"/>
  <c r="J9" i="25" s="1"/>
  <c r="F9" i="25"/>
  <c r="K16" i="25" l="1"/>
  <c r="K9" i="25"/>
  <c r="K11" i="25"/>
  <c r="F18" i="25"/>
  <c r="H14" i="24" s="1"/>
  <c r="H16" i="24" s="1"/>
  <c r="K14" i="25" l="1"/>
  <c r="K18" i="25" s="1"/>
  <c r="I14" i="24" s="1"/>
  <c r="I16" i="24" s="1"/>
  <c r="J18" i="25"/>
  <c r="D14" i="24" s="1"/>
  <c r="G14" i="24" l="1"/>
  <c r="G16" i="24" s="1"/>
  <c r="F14" i="24"/>
  <c r="D16" i="24"/>
  <c r="E27" i="23"/>
  <c r="J14" i="24" l="1"/>
  <c r="F16" i="24"/>
  <c r="J16" i="24" l="1"/>
  <c r="K14" i="24"/>
  <c r="K16" i="24" l="1"/>
  <c r="Q45" i="31"/>
  <c r="Q44" i="3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6" authorId="0" shapeId="0" xr:uid="{E6B2194C-5B90-4892-85EE-0F93A80F9888}">
      <text>
        <r>
          <rPr>
            <b/>
            <sz val="12"/>
            <color indexed="81"/>
            <rFont val="MS P ゴシック"/>
            <family val="3"/>
            <charset val="128"/>
          </rPr>
          <t>円単位まで記入
（小数点未満切り捨て）</t>
        </r>
      </text>
    </comment>
    <comment ref="D7" authorId="0" shapeId="0" xr:uid="{6588EA2C-DBF5-485D-B16A-AF3C1D88D3D0}">
      <text>
        <r>
          <rPr>
            <b/>
            <sz val="12"/>
            <color indexed="81"/>
            <rFont val="MS P ゴシック"/>
            <family val="3"/>
            <charset val="128"/>
          </rPr>
          <t>１施設あたり１台</t>
        </r>
      </text>
    </comment>
  </commentList>
</comments>
</file>

<file path=xl/sharedStrings.xml><?xml version="1.0" encoding="utf-8"?>
<sst xmlns="http://schemas.openxmlformats.org/spreadsheetml/2006/main" count="295" uniqueCount="160">
  <si>
    <t>基準額</t>
    <rPh sb="0" eb="2">
      <t>キジュン</t>
    </rPh>
    <rPh sb="2" eb="3">
      <t>ガク</t>
    </rPh>
    <phoneticPr fontId="3"/>
  </si>
  <si>
    <t>対象経費支出予定額</t>
    <rPh sb="0" eb="2">
      <t>タイショウ</t>
    </rPh>
    <rPh sb="2" eb="4">
      <t>ケイヒ</t>
    </rPh>
    <rPh sb="4" eb="6">
      <t>シシュツ</t>
    </rPh>
    <rPh sb="6" eb="8">
      <t>ヨテイ</t>
    </rPh>
    <rPh sb="8" eb="9">
      <t>ガク</t>
    </rPh>
    <phoneticPr fontId="3"/>
  </si>
  <si>
    <t>金額</t>
    <rPh sb="0" eb="2">
      <t>キンガク</t>
    </rPh>
    <phoneticPr fontId="3"/>
  </si>
  <si>
    <t>規格
（型式）</t>
    <rPh sb="0" eb="2">
      <t>キカク</t>
    </rPh>
    <rPh sb="4" eb="6">
      <t>カタシキ</t>
    </rPh>
    <phoneticPr fontId="3"/>
  </si>
  <si>
    <t>数量</t>
    <rPh sb="0" eb="2">
      <t>スウリョウ</t>
    </rPh>
    <phoneticPr fontId="3"/>
  </si>
  <si>
    <t>計</t>
    <rPh sb="0" eb="1">
      <t>ケイ</t>
    </rPh>
    <phoneticPr fontId="3"/>
  </si>
  <si>
    <t>選定額</t>
    <rPh sb="0" eb="2">
      <t>センテイ</t>
    </rPh>
    <rPh sb="2" eb="3">
      <t>ガク</t>
    </rPh>
    <phoneticPr fontId="1"/>
  </si>
  <si>
    <t>　　　　　　　　</t>
    <phoneticPr fontId="3"/>
  </si>
  <si>
    <t>単価（税込み）</t>
    <rPh sb="0" eb="2">
      <t>タンカ</t>
    </rPh>
    <rPh sb="3" eb="5">
      <t>ゼイコ</t>
    </rPh>
    <phoneticPr fontId="3"/>
  </si>
  <si>
    <t>金額（税込み）</t>
    <rPh sb="0" eb="2">
      <t>キンガク</t>
    </rPh>
    <rPh sb="3" eb="5">
      <t>ゼイコ</t>
    </rPh>
    <phoneticPr fontId="3"/>
  </si>
  <si>
    <t xml:space="preserve">   所属部課・担当者名</t>
    <rPh sb="3" eb="5">
      <t>ショゾク</t>
    </rPh>
    <rPh sb="5" eb="6">
      <t>ブ</t>
    </rPh>
    <rPh sb="6" eb="7">
      <t>カ</t>
    </rPh>
    <rPh sb="8" eb="11">
      <t>タントウシャ</t>
    </rPh>
    <rPh sb="11" eb="12">
      <t>メイ</t>
    </rPh>
    <phoneticPr fontId="3"/>
  </si>
  <si>
    <t xml:space="preserve">   電話番号</t>
    <rPh sb="3" eb="5">
      <t>デンワ</t>
    </rPh>
    <rPh sb="5" eb="7">
      <t>バンゴウ</t>
    </rPh>
    <phoneticPr fontId="3"/>
  </si>
  <si>
    <t xml:space="preserve">   メールアドレス</t>
    <phoneticPr fontId="3"/>
  </si>
  <si>
    <t>総事業費</t>
    <rPh sb="0" eb="1">
      <t>ソウ</t>
    </rPh>
    <rPh sb="1" eb="4">
      <t>ジギョウヒ</t>
    </rPh>
    <phoneticPr fontId="3"/>
  </si>
  <si>
    <t>寄附金その
他の収入額</t>
    <rPh sb="0" eb="3">
      <t>キフキン</t>
    </rPh>
    <rPh sb="6" eb="7">
      <t>タ</t>
    </rPh>
    <rPh sb="8" eb="11">
      <t>シュウニュウガク</t>
    </rPh>
    <phoneticPr fontId="3"/>
  </si>
  <si>
    <t>差引事業費
((A)－(B))</t>
    <rPh sb="0" eb="2">
      <t>サシヒキ</t>
    </rPh>
    <rPh sb="2" eb="5">
      <t>ジギョウヒ</t>
    </rPh>
    <phoneticPr fontId="3"/>
  </si>
  <si>
    <t>基準額</t>
    <rPh sb="0" eb="3">
      <t>キジュンガク</t>
    </rPh>
    <phoneticPr fontId="3"/>
  </si>
  <si>
    <t>選定額</t>
    <rPh sb="0" eb="2">
      <t>センテイ</t>
    </rPh>
    <rPh sb="2" eb="3">
      <t>ガク</t>
    </rPh>
    <phoneticPr fontId="3"/>
  </si>
  <si>
    <t>県補助
交付決定額</t>
    <rPh sb="0" eb="1">
      <t>ケン</t>
    </rPh>
    <rPh sb="1" eb="3">
      <t>ホジョ</t>
    </rPh>
    <rPh sb="4" eb="6">
      <t>コウフ</t>
    </rPh>
    <rPh sb="6" eb="9">
      <t>ケッテイガク</t>
    </rPh>
    <phoneticPr fontId="3"/>
  </si>
  <si>
    <t>（Ａ）</t>
    <phoneticPr fontId="3"/>
  </si>
  <si>
    <t>（Ｂ）</t>
    <phoneticPr fontId="3"/>
  </si>
  <si>
    <t>（Ｃ）</t>
    <phoneticPr fontId="3"/>
  </si>
  <si>
    <t>（Ｄ）</t>
    <phoneticPr fontId="3"/>
  </si>
  <si>
    <t>（Ｅ）</t>
    <phoneticPr fontId="3"/>
  </si>
  <si>
    <t>（Ｆ）</t>
    <phoneticPr fontId="3"/>
  </si>
  <si>
    <t>（Ｇ）</t>
    <phoneticPr fontId="3"/>
  </si>
  <si>
    <t>（Ｈ）</t>
    <phoneticPr fontId="3"/>
  </si>
  <si>
    <t>（注）１　「総事業費」欄には、当該事業に係る部分のみを記入すること。</t>
    <rPh sb="1" eb="2">
      <t>チュウ</t>
    </rPh>
    <phoneticPr fontId="3"/>
  </si>
  <si>
    <t>　　　　　ただし、算定された額に1,000円未満の端数を生じた場合は、これを切り捨てるものとする。</t>
    <phoneticPr fontId="3"/>
  </si>
  <si>
    <t>（単位：円）</t>
    <rPh sb="1" eb="3">
      <t>タンイ</t>
    </rPh>
    <rPh sb="4" eb="5">
      <t>エン</t>
    </rPh>
    <phoneticPr fontId="1"/>
  </si>
  <si>
    <t>代表者名</t>
  </si>
  <si>
    <t>設備名</t>
    <rPh sb="0" eb="2">
      <t>セツビ</t>
    </rPh>
    <rPh sb="2" eb="3">
      <t>メイ</t>
    </rPh>
    <phoneticPr fontId="1"/>
  </si>
  <si>
    <t>所要額</t>
    <rPh sb="0" eb="2">
      <t>ショヨウ</t>
    </rPh>
    <rPh sb="2" eb="3">
      <t>ガク</t>
    </rPh>
    <phoneticPr fontId="1"/>
  </si>
  <si>
    <t>納品予定時期</t>
    <rPh sb="0" eb="2">
      <t>ノウヒン</t>
    </rPh>
    <rPh sb="2" eb="4">
      <t>ヨテイ</t>
    </rPh>
    <rPh sb="4" eb="6">
      <t>ジキ</t>
    </rPh>
    <phoneticPr fontId="1"/>
  </si>
  <si>
    <t>総額</t>
    <rPh sb="0" eb="2">
      <t>ソウガク</t>
    </rPh>
    <phoneticPr fontId="1"/>
  </si>
  <si>
    <t>規格</t>
    <phoneticPr fontId="1"/>
  </si>
  <si>
    <t>合計額</t>
    <rPh sb="0" eb="2">
      <t>ゴウケイ</t>
    </rPh>
    <rPh sb="2" eb="3">
      <t>ガク</t>
    </rPh>
    <phoneticPr fontId="1"/>
  </si>
  <si>
    <t>対象経費の
支出予定額</t>
    <rPh sb="0" eb="2">
      <t>タイショウ</t>
    </rPh>
    <rPh sb="2" eb="4">
      <t>ケイヒ</t>
    </rPh>
    <rPh sb="6" eb="8">
      <t>シシュツ</t>
    </rPh>
    <rPh sb="8" eb="10">
      <t>ヨテイ</t>
    </rPh>
    <rPh sb="10" eb="11">
      <t>ガク</t>
    </rPh>
    <phoneticPr fontId="3"/>
  </si>
  <si>
    <t>補助金
所要額</t>
    <phoneticPr fontId="3"/>
  </si>
  <si>
    <t>別紙１</t>
    <rPh sb="0" eb="2">
      <t>ベッシ</t>
    </rPh>
    <phoneticPr fontId="1"/>
  </si>
  <si>
    <t>必要数</t>
    <phoneticPr fontId="1"/>
  </si>
  <si>
    <t>個人防護具</t>
    <rPh sb="0" eb="2">
      <t>コジン</t>
    </rPh>
    <rPh sb="2" eb="4">
      <t>ボウゴ</t>
    </rPh>
    <rPh sb="4" eb="5">
      <t>グ</t>
    </rPh>
    <phoneticPr fontId="1"/>
  </si>
  <si>
    <t>簡易ベッド</t>
    <rPh sb="0" eb="2">
      <t>カンイ</t>
    </rPh>
    <phoneticPr fontId="1"/>
  </si>
  <si>
    <t>HEPAフィルター付き空気清浄機</t>
    <rPh sb="9" eb="10">
      <t>ツ</t>
    </rPh>
    <rPh sb="11" eb="13">
      <t>クウキ</t>
    </rPh>
    <rPh sb="13" eb="16">
      <t>セイジョウキ</t>
    </rPh>
    <phoneticPr fontId="1"/>
  </si>
  <si>
    <t>簡易診療室及び付帯する備品</t>
    <rPh sb="0" eb="2">
      <t>カンイ</t>
    </rPh>
    <rPh sb="2" eb="5">
      <t>シンリョウシツ</t>
    </rPh>
    <rPh sb="5" eb="6">
      <t>オヨ</t>
    </rPh>
    <rPh sb="7" eb="9">
      <t>フタイ</t>
    </rPh>
    <rPh sb="11" eb="13">
      <t>ビヒン</t>
    </rPh>
    <phoneticPr fontId="1"/>
  </si>
  <si>
    <t>HEPAフィルター付き空気清浄機</t>
    <phoneticPr fontId="1"/>
  </si>
  <si>
    <t>簡易診療室及び付帯する備品</t>
    <phoneticPr fontId="1"/>
  </si>
  <si>
    <t>　　　３　「補助金所要額」欄には、「選定額」と「差引事業費」とを比較して少ない方の額に、補助率を乗じて得た額を記入すること。</t>
    <rPh sb="6" eb="12">
      <t>ホジョキンショヨウガク</t>
    </rPh>
    <rPh sb="13" eb="14">
      <t>ラン</t>
    </rPh>
    <rPh sb="18" eb="20">
      <t>センテイ</t>
    </rPh>
    <rPh sb="20" eb="21">
      <t>ガク</t>
    </rPh>
    <rPh sb="24" eb="26">
      <t>サシヒキ</t>
    </rPh>
    <rPh sb="26" eb="29">
      <t>ジギョウヒ</t>
    </rPh>
    <rPh sb="32" eb="34">
      <t>ヒカク</t>
    </rPh>
    <rPh sb="36" eb="37">
      <t>スク</t>
    </rPh>
    <rPh sb="39" eb="40">
      <t>ホウ</t>
    </rPh>
    <rPh sb="41" eb="42">
      <t>ガク</t>
    </rPh>
    <rPh sb="44" eb="47">
      <t>ホジョリツ</t>
    </rPh>
    <rPh sb="48" eb="49">
      <t>ジョウ</t>
    </rPh>
    <rPh sb="51" eb="52">
      <t>エ</t>
    </rPh>
    <rPh sb="53" eb="54">
      <t>ガク</t>
    </rPh>
    <rPh sb="55" eb="57">
      <t>キニュウ</t>
    </rPh>
    <phoneticPr fontId="3"/>
  </si>
  <si>
    <t>医療機関名</t>
    <rPh sb="0" eb="2">
      <t>イリョウ</t>
    </rPh>
    <rPh sb="2" eb="4">
      <t>キカン</t>
    </rPh>
    <phoneticPr fontId="1"/>
  </si>
  <si>
    <t xml:space="preserve">   医療機関名</t>
    <rPh sb="3" eb="5">
      <t>イリョウ</t>
    </rPh>
    <rPh sb="5" eb="7">
      <t>キカン</t>
    </rPh>
    <rPh sb="7" eb="8">
      <t>メイ</t>
    </rPh>
    <phoneticPr fontId="3"/>
  </si>
  <si>
    <t>医療機関名</t>
    <rPh sb="0" eb="2">
      <t>イリョウ</t>
    </rPh>
    <rPh sb="2" eb="4">
      <t>キカン</t>
    </rPh>
    <rPh sb="4" eb="5">
      <t>メイ</t>
    </rPh>
    <phoneticPr fontId="1"/>
  </si>
  <si>
    <t>医療機関名</t>
    <rPh sb="0" eb="2">
      <t>イリョウ</t>
    </rPh>
    <rPh sb="2" eb="4">
      <t>キカン</t>
    </rPh>
    <rPh sb="4" eb="5">
      <t>メイ</t>
    </rPh>
    <phoneticPr fontId="3"/>
  </si>
  <si>
    <t>注意事項</t>
    <rPh sb="0" eb="2">
      <t>チュウイ</t>
    </rPh>
    <rPh sb="2" eb="4">
      <t>ジコウ</t>
    </rPh>
    <phoneticPr fontId="3"/>
  </si>
  <si>
    <t>品　目</t>
    <rPh sb="0" eb="1">
      <t>ヒン</t>
    </rPh>
    <rPh sb="2" eb="3">
      <t>メ</t>
    </rPh>
    <phoneticPr fontId="3"/>
  </si>
  <si>
    <t>単価（税込）</t>
    <rPh sb="0" eb="2">
      <t>タンカ</t>
    </rPh>
    <rPh sb="3" eb="5">
      <t>ゼイコ</t>
    </rPh>
    <phoneticPr fontId="3"/>
  </si>
  <si>
    <t>別紙２</t>
    <rPh sb="0" eb="2">
      <t>ベッシ</t>
    </rPh>
    <phoneticPr fontId="3"/>
  </si>
  <si>
    <t>別紙３</t>
    <rPh sb="0" eb="2">
      <t>ベッシ</t>
    </rPh>
    <phoneticPr fontId="3"/>
  </si>
  <si>
    <t>　　　２　「選定額」欄には、別紙３と同額を記載すること</t>
    <rPh sb="6" eb="8">
      <t>センテイ</t>
    </rPh>
    <rPh sb="8" eb="9">
      <t>ガク</t>
    </rPh>
    <rPh sb="10" eb="11">
      <t>ラン</t>
    </rPh>
    <rPh sb="14" eb="16">
      <t>ベッシ</t>
    </rPh>
    <rPh sb="18" eb="20">
      <t>ドウガク</t>
    </rPh>
    <rPh sb="21" eb="23">
      <t>キサイ</t>
    </rPh>
    <phoneticPr fontId="3"/>
  </si>
  <si>
    <t>１　医療機関の設備整備計画</t>
    <phoneticPr fontId="1"/>
  </si>
  <si>
    <t>（１） 整備台数等</t>
    <rPh sb="4" eb="6">
      <t>セイビ</t>
    </rPh>
    <rPh sb="6" eb="8">
      <t>ダイスウ</t>
    </rPh>
    <rPh sb="8" eb="9">
      <t>トウ</t>
    </rPh>
    <phoneticPr fontId="1"/>
  </si>
  <si>
    <t>（２）必要理由</t>
    <phoneticPr fontId="1"/>
  </si>
  <si>
    <t>２．添付書類</t>
    <phoneticPr fontId="1"/>
  </si>
  <si>
    <t>（１） カタログ及び見積書</t>
    <phoneticPr fontId="1"/>
  </si>
  <si>
    <t>（２） その他参考となる書類</t>
    <rPh sb="6" eb="7">
      <t>タ</t>
    </rPh>
    <rPh sb="7" eb="9">
      <t>サンコウ</t>
    </rPh>
    <rPh sb="12" eb="14">
      <t>ショルイ</t>
    </rPh>
    <phoneticPr fontId="1"/>
  </si>
  <si>
    <t>　　（注）品目及び数量を記入するとともに、必要に応じて「規格」欄には商品名や仕様・規格など参考となる事項を具体的に記入すること。</t>
    <rPh sb="28" eb="30">
      <t>キカク</t>
    </rPh>
    <rPh sb="31" eb="32">
      <t>ラン</t>
    </rPh>
    <rPh sb="34" eb="37">
      <t>ショウヒンメイ</t>
    </rPh>
    <rPh sb="38" eb="40">
      <t>シヨウ</t>
    </rPh>
    <rPh sb="41" eb="43">
      <t>キカク</t>
    </rPh>
    <rPh sb="45" eb="47">
      <t>サンコウ</t>
    </rPh>
    <phoneticPr fontId="3"/>
  </si>
  <si>
    <t>ぐんまちゃんクリニック</t>
  </si>
  <si>
    <t>院長　赤城　太郎</t>
  </si>
  <si>
    <t>●●●</t>
    <phoneticPr fontId="1"/>
  </si>
  <si>
    <t>▲▲▲</t>
    <phoneticPr fontId="1"/>
  </si>
  <si>
    <t>事務　榛名　花子</t>
    <phoneticPr fontId="1"/>
  </si>
  <si>
    <t>患者数</t>
    <rPh sb="0" eb="2">
      <t>カンジャ</t>
    </rPh>
    <rPh sb="2" eb="3">
      <t>スウ</t>
    </rPh>
    <phoneticPr fontId="1"/>
  </si>
  <si>
    <t>HEPAフィルター付きパーテーション</t>
    <rPh sb="9" eb="10">
      <t>ツ</t>
    </rPh>
    <phoneticPr fontId="1"/>
  </si>
  <si>
    <t>簡易診療室</t>
    <rPh sb="0" eb="2">
      <t>カンイ</t>
    </rPh>
    <rPh sb="2" eb="4">
      <t>シンリョウ</t>
    </rPh>
    <rPh sb="4" eb="5">
      <t>シツ</t>
    </rPh>
    <phoneticPr fontId="1"/>
  </si>
  <si>
    <t>・１施設当たり１台
・簡易なダクト工事により、既存の診療室を陰圧状態に切り替えられる装置
・リース又は購入費及びダクト工事費のみ対象</t>
    <rPh sb="2" eb="4">
      <t>シセツ</t>
    </rPh>
    <rPh sb="4" eb="5">
      <t>ア</t>
    </rPh>
    <rPh sb="8" eb="9">
      <t>ダイ</t>
    </rPh>
    <rPh sb="11" eb="13">
      <t>カンイ</t>
    </rPh>
    <rPh sb="17" eb="19">
      <t>コウジ</t>
    </rPh>
    <rPh sb="23" eb="25">
      <t>キゾン</t>
    </rPh>
    <rPh sb="26" eb="28">
      <t>シンリョウ</t>
    </rPh>
    <rPh sb="28" eb="29">
      <t>シツ</t>
    </rPh>
    <rPh sb="30" eb="32">
      <t>インアツ</t>
    </rPh>
    <rPh sb="32" eb="34">
      <t>ジョウタイ</t>
    </rPh>
    <rPh sb="35" eb="36">
      <t>キ</t>
    </rPh>
    <rPh sb="37" eb="38">
      <t>カ</t>
    </rPh>
    <rPh sb="42" eb="44">
      <t>ソウチ</t>
    </rPh>
    <rPh sb="49" eb="50">
      <t>マタ</t>
    </rPh>
    <rPh sb="51" eb="54">
      <t>コウニュウヒ</t>
    </rPh>
    <rPh sb="54" eb="55">
      <t>オヨ</t>
    </rPh>
    <rPh sb="59" eb="62">
      <t>コウジヒ</t>
    </rPh>
    <rPh sb="64" eb="66">
      <t>タイショウ</t>
    </rPh>
    <phoneticPr fontId="1"/>
  </si>
  <si>
    <t>【簡易診察室】
・プレハブやテント、カーポートなど簡易な構造で緊急的かつ一時的に設置するもの
・建設や改修工事は対象外
【付帯設備】
・簡易診療室の整備に伴って一体的に整備するもの（エアコン、トイレ、洗面台など）
・付帯する備品のみの申請は対象外
・医療機器や既存の診療室のための備品は対象外</t>
    <rPh sb="1" eb="3">
      <t>カンイ</t>
    </rPh>
    <rPh sb="3" eb="5">
      <t>シンサツ</t>
    </rPh>
    <rPh sb="5" eb="6">
      <t>シツ</t>
    </rPh>
    <rPh sb="25" eb="27">
      <t>カンイ</t>
    </rPh>
    <rPh sb="28" eb="30">
      <t>コウゾウ</t>
    </rPh>
    <rPh sb="31" eb="33">
      <t>キンキュウ</t>
    </rPh>
    <rPh sb="33" eb="34">
      <t>テキ</t>
    </rPh>
    <rPh sb="36" eb="39">
      <t>イチジテキ</t>
    </rPh>
    <rPh sb="40" eb="42">
      <t>セッチ</t>
    </rPh>
    <rPh sb="48" eb="50">
      <t>ケンセツ</t>
    </rPh>
    <rPh sb="51" eb="53">
      <t>カイシュウ</t>
    </rPh>
    <rPh sb="53" eb="55">
      <t>コウジ</t>
    </rPh>
    <rPh sb="56" eb="59">
      <t>タイショウガイ</t>
    </rPh>
    <rPh sb="61" eb="63">
      <t>フタイ</t>
    </rPh>
    <rPh sb="63" eb="65">
      <t>セツビ</t>
    </rPh>
    <rPh sb="68" eb="70">
      <t>カンイ</t>
    </rPh>
    <rPh sb="74" eb="76">
      <t>セイビ</t>
    </rPh>
    <rPh sb="77" eb="78">
      <t>トモナ</t>
    </rPh>
    <rPh sb="80" eb="83">
      <t>イッタイテキ</t>
    </rPh>
    <rPh sb="84" eb="86">
      <t>セイビ</t>
    </rPh>
    <rPh sb="100" eb="103">
      <t>センメンダイ</t>
    </rPh>
    <rPh sb="108" eb="110">
      <t>フタイ</t>
    </rPh>
    <rPh sb="112" eb="114">
      <t>ビヒン</t>
    </rPh>
    <rPh sb="117" eb="119">
      <t>シンセイ</t>
    </rPh>
    <rPh sb="120" eb="123">
      <t>タイショウガイ</t>
    </rPh>
    <rPh sb="125" eb="127">
      <t>イリョウ</t>
    </rPh>
    <rPh sb="127" eb="129">
      <t>キキ</t>
    </rPh>
    <rPh sb="130" eb="132">
      <t>キゾン</t>
    </rPh>
    <rPh sb="140" eb="142">
      <t>ビヒン</t>
    </rPh>
    <rPh sb="143" eb="146">
      <t>タイショウガイ</t>
    </rPh>
    <phoneticPr fontId="1"/>
  </si>
  <si>
    <t>簡易診療室</t>
    <rPh sb="0" eb="2">
      <t>カンイ</t>
    </rPh>
    <rPh sb="2" eb="5">
      <t>シンリョウシツ</t>
    </rPh>
    <rPh sb="4" eb="5">
      <t>シツ</t>
    </rPh>
    <phoneticPr fontId="1"/>
  </si>
  <si>
    <t>医療従事者数</t>
    <rPh sb="0" eb="2">
      <t>イリョウ</t>
    </rPh>
    <rPh sb="2" eb="5">
      <t>ジュウジシャ</t>
    </rPh>
    <rPh sb="5" eb="6">
      <t>スウ</t>
    </rPh>
    <phoneticPr fontId="1"/>
  </si>
  <si>
    <t xml:space="preserve">
付帯する備品
</t>
    <rPh sb="1" eb="3">
      <t>フタイ</t>
    </rPh>
    <rPh sb="5" eb="7">
      <t>ビヒン</t>
    </rPh>
    <phoneticPr fontId="1"/>
  </si>
  <si>
    <t>・マスク、ゴーグル、ガウン、グローブ、キャップ、フェイスシールド等
・購入数の上限は、疑い患者数×患者を診療する医療従事者数</t>
    <rPh sb="32" eb="33">
      <t>トウ</t>
    </rPh>
    <rPh sb="35" eb="38">
      <t>コウニュウスウ</t>
    </rPh>
    <rPh sb="39" eb="41">
      <t>ジョウゲン</t>
    </rPh>
    <rPh sb="43" eb="44">
      <t>ウタガ</t>
    </rPh>
    <rPh sb="46" eb="47">
      <t>ウタガ</t>
    </rPh>
    <rPh sb="57" eb="58">
      <t>スウ</t>
    </rPh>
    <rPh sb="60" eb="62">
      <t>カンジャ</t>
    </rPh>
    <phoneticPr fontId="1"/>
  </si>
  <si>
    <t>○○○</t>
    <phoneticPr fontId="1"/>
  </si>
  <si>
    <t>０２７－２２６－２９０１</t>
    <phoneticPr fontId="1"/>
  </si>
  <si>
    <t>サージカルマスク
被滅菌手袋</t>
    <phoneticPr fontId="1"/>
  </si>
  <si>
    <t>（410,000）
615,000</t>
    <phoneticPr fontId="1"/>
  </si>
  <si>
    <t>（300）
600</t>
    <phoneticPr fontId="1"/>
  </si>
  <si>
    <t>（600）
1,200</t>
    <phoneticPr fontId="1"/>
  </si>
  <si>
    <t>(2,160,000)
4,320,000</t>
    <phoneticPr fontId="1"/>
  </si>
  <si>
    <t>（400,000）
600,000</t>
    <phoneticPr fontId="1"/>
  </si>
  <si>
    <t>（1,500,000）
2,500,000</t>
  </si>
  <si>
    <t>（1,500,000）
2,500,000</t>
    <phoneticPr fontId="1"/>
  </si>
  <si>
    <t>（3,655,000）
4,855,000</t>
  </si>
  <si>
    <t>（3,655,000）
4,855,000</t>
    <phoneticPr fontId="1"/>
  </si>
  <si>
    <t>（4,026,400）
6,391,400</t>
  </si>
  <si>
    <t>（4,026,400）
6,391,400</t>
    <phoneticPr fontId="1"/>
  </si>
  <si>
    <t>（3,355,000）
4,555,000</t>
  </si>
  <si>
    <t>（3,355,000）
4,555,000</t>
    <phoneticPr fontId="1"/>
  </si>
  <si>
    <t>（3,655,000）
4,855,000</t>
    <phoneticPr fontId="1"/>
  </si>
  <si>
    <t>(3,355,000)
4,555,000</t>
  </si>
  <si>
    <t>(3,355,000)
4,555,000</t>
    <phoneticPr fontId="1"/>
  </si>
  <si>
    <t>様式第２号</t>
    <rPh sb="0" eb="2">
      <t>ヨウシキ</t>
    </rPh>
    <rPh sb="2" eb="3">
      <t>ダイ</t>
    </rPh>
    <rPh sb="4" eb="5">
      <t>ゴウ</t>
    </rPh>
    <phoneticPr fontId="3"/>
  </si>
  <si>
    <t>第　　　　　号</t>
    <rPh sb="0" eb="1">
      <t>ダイ</t>
    </rPh>
    <phoneticPr fontId="1"/>
  </si>
  <si>
    <t>群馬県知事　あて</t>
    <rPh sb="0" eb="3">
      <t>グンマケン</t>
    </rPh>
    <rPh sb="3" eb="5">
      <t>チジ</t>
    </rPh>
    <phoneticPr fontId="3"/>
  </si>
  <si>
    <t>所 在 地</t>
    <rPh sb="0" eb="1">
      <t>ショ</t>
    </rPh>
    <rPh sb="2" eb="3">
      <t>ザイ</t>
    </rPh>
    <rPh sb="4" eb="5">
      <t>チ</t>
    </rPh>
    <phoneticPr fontId="1"/>
  </si>
  <si>
    <t/>
  </si>
  <si>
    <t>申請者</t>
    <rPh sb="0" eb="3">
      <t>シンセイシャ</t>
    </rPh>
    <phoneticPr fontId="3"/>
  </si>
  <si>
    <t>名称・医療機関名</t>
    <rPh sb="0" eb="2">
      <t>メイショウ</t>
    </rPh>
    <rPh sb="3" eb="5">
      <t>イリョウ</t>
    </rPh>
    <rPh sb="5" eb="7">
      <t>キカン</t>
    </rPh>
    <rPh sb="7" eb="8">
      <t>メイ</t>
    </rPh>
    <phoneticPr fontId="1"/>
  </si>
  <si>
    <t xml:space="preserve"> </t>
  </si>
  <si>
    <t>代表者名</t>
    <rPh sb="0" eb="3">
      <t>ダイヒョウシャ</t>
    </rPh>
    <rPh sb="3" eb="4">
      <t>メイ</t>
    </rPh>
    <phoneticPr fontId="1"/>
  </si>
  <si>
    <t>　      令和５年度群馬県外来対応医療機関設備整備事業費補助金の変更交付申請について</t>
    <rPh sb="7" eb="9">
      <t>レイワ</t>
    </rPh>
    <rPh sb="10" eb="12">
      <t>ネンド</t>
    </rPh>
    <rPh sb="12" eb="15">
      <t>グンマケン</t>
    </rPh>
    <rPh sb="15" eb="23">
      <t>ガイライタイオウイリョウキカン</t>
    </rPh>
    <rPh sb="23" eb="25">
      <t>セツビ</t>
    </rPh>
    <rPh sb="25" eb="33">
      <t>セイビジギョウヒホジョキン</t>
    </rPh>
    <rPh sb="34" eb="36">
      <t>ヘンコウ</t>
    </rPh>
    <rPh sb="36" eb="38">
      <t>コウフ</t>
    </rPh>
    <rPh sb="38" eb="40">
      <t>シンセイ</t>
    </rPh>
    <phoneticPr fontId="3"/>
  </si>
  <si>
    <t>付け群馬県指令感疾第</t>
    <phoneticPr fontId="1"/>
  </si>
  <si>
    <t>号で交付決定を受けた補助事業について、</t>
    <phoneticPr fontId="1"/>
  </si>
  <si>
    <t>群馬県外来対応医療機関設備整備事業費補助金交付要綱第８に基づき、内容を変更したいので</t>
    <phoneticPr fontId="1"/>
  </si>
  <si>
    <t>申請します。</t>
    <phoneticPr fontId="1"/>
  </si>
  <si>
    <t>記</t>
    <rPh sb="0" eb="1">
      <t>シル</t>
    </rPh>
    <phoneticPr fontId="1"/>
  </si>
  <si>
    <t>１　変更理由</t>
    <rPh sb="2" eb="4">
      <t>ヘンコウ</t>
    </rPh>
    <rPh sb="4" eb="6">
      <t>リユウ</t>
    </rPh>
    <phoneticPr fontId="1"/>
  </si>
  <si>
    <t>２　変更内容</t>
    <rPh sb="2" eb="4">
      <t>ヘンコウ</t>
    </rPh>
    <rPh sb="4" eb="6">
      <t>ナイヨウ</t>
    </rPh>
    <phoneticPr fontId="1"/>
  </si>
  <si>
    <t>３　補助金変更申請額</t>
    <rPh sb="2" eb="5">
      <t>ホジョキン</t>
    </rPh>
    <rPh sb="5" eb="7">
      <t>ヘンコウ</t>
    </rPh>
    <rPh sb="7" eb="9">
      <t>シンセイ</t>
    </rPh>
    <rPh sb="9" eb="10">
      <t>ガク</t>
    </rPh>
    <phoneticPr fontId="1"/>
  </si>
  <si>
    <t>交付決定額</t>
    <rPh sb="0" eb="2">
      <t>コウフ</t>
    </rPh>
    <rPh sb="2" eb="4">
      <t>ケッテイ</t>
    </rPh>
    <rPh sb="4" eb="5">
      <t>ガク</t>
    </rPh>
    <phoneticPr fontId="1"/>
  </si>
  <si>
    <t>金</t>
    <rPh sb="0" eb="1">
      <t>キン</t>
    </rPh>
    <phoneticPr fontId="1"/>
  </si>
  <si>
    <t>円</t>
    <rPh sb="0" eb="1">
      <t>エン</t>
    </rPh>
    <phoneticPr fontId="1"/>
  </si>
  <si>
    <t>増　減　額</t>
    <rPh sb="0" eb="1">
      <t>ゾウ</t>
    </rPh>
    <rPh sb="2" eb="3">
      <t>ゲン</t>
    </rPh>
    <rPh sb="4" eb="5">
      <t>ガク</t>
    </rPh>
    <phoneticPr fontId="1"/>
  </si>
  <si>
    <t>変更申請額</t>
    <rPh sb="0" eb="2">
      <t>ヘンコウ</t>
    </rPh>
    <rPh sb="2" eb="4">
      <t>シンセイ</t>
    </rPh>
    <rPh sb="4" eb="5">
      <t>ガク</t>
    </rPh>
    <phoneticPr fontId="1"/>
  </si>
  <si>
    <t>４　その他必要な書類</t>
    <phoneticPr fontId="1"/>
  </si>
  <si>
    <t>・事業実施計画書　　（別紙１のとおり）</t>
    <phoneticPr fontId="1"/>
  </si>
  <si>
    <t>・補助金所要額調書　（別紙２のとおり）</t>
    <phoneticPr fontId="1"/>
  </si>
  <si>
    <t>・補助金所要額明細書（別紙３のとおり）</t>
    <phoneticPr fontId="1"/>
  </si>
  <si>
    <t>※ 様式第１号の別紙１、２、３に準じて作成すること。</t>
    <phoneticPr fontId="1"/>
  </si>
  <si>
    <t xml:space="preserve">   なお、当初申請と異なる箇所については、変更前を上段に（ ）書きし、変更後を下段に記入すること。</t>
    <phoneticPr fontId="1"/>
  </si>
  <si>
    <t>名称・医療機関名</t>
    <rPh sb="0" eb="2">
      <t>メイショウ</t>
    </rPh>
    <rPh sb="3" eb="5">
      <t>イリョウ</t>
    </rPh>
    <rPh sb="5" eb="7">
      <t>キカン</t>
    </rPh>
    <rPh sb="7" eb="8">
      <t>メイ</t>
    </rPh>
    <phoneticPr fontId="3"/>
  </si>
  <si>
    <t>代表者役職・氏名</t>
    <rPh sb="0" eb="3">
      <t>ダイヒョウシャ</t>
    </rPh>
    <rPh sb="3" eb="5">
      <t>ヤクショク</t>
    </rPh>
    <rPh sb="6" eb="8">
      <t>シメイ</t>
    </rPh>
    <phoneticPr fontId="3"/>
  </si>
  <si>
    <t>所属部課・担当者名</t>
    <rPh sb="0" eb="2">
      <t>ショゾク</t>
    </rPh>
    <rPh sb="2" eb="3">
      <t>ブ</t>
    </rPh>
    <rPh sb="3" eb="4">
      <t>カ</t>
    </rPh>
    <rPh sb="5" eb="8">
      <t>タントウシャ</t>
    </rPh>
    <rPh sb="8" eb="9">
      <t>メイ</t>
    </rPh>
    <phoneticPr fontId="3"/>
  </si>
  <si>
    <t>電話番号</t>
    <rPh sb="0" eb="2">
      <t>デンワ</t>
    </rPh>
    <rPh sb="2" eb="4">
      <t>バンゴウ</t>
    </rPh>
    <phoneticPr fontId="3"/>
  </si>
  <si>
    <t>メールアドレス</t>
    <phoneticPr fontId="3"/>
  </si>
  <si>
    <t>指令番号（感疾第　〇〇〇〇〇－〇　号）</t>
    <rPh sb="0" eb="4">
      <t>シレイバンゴウ</t>
    </rPh>
    <rPh sb="5" eb="6">
      <t>カン</t>
    </rPh>
    <rPh sb="6" eb="7">
      <t>シツ</t>
    </rPh>
    <rPh sb="7" eb="8">
      <t>ダイ</t>
    </rPh>
    <rPh sb="17" eb="18">
      <t>ゴウ</t>
    </rPh>
    <phoneticPr fontId="3"/>
  </si>
  <si>
    <t>令和５年度　群馬県外来対応医療機関設備整備事業費補助金　事業実施計画書</t>
    <rPh sb="6" eb="8">
      <t>グンマ</t>
    </rPh>
    <rPh sb="8" eb="9">
      <t>ケン</t>
    </rPh>
    <rPh sb="9" eb="17">
      <t>ガイライタイオウイリョウキカン</t>
    </rPh>
    <rPh sb="17" eb="19">
      <t>セツビ</t>
    </rPh>
    <rPh sb="19" eb="21">
      <t>セイビ</t>
    </rPh>
    <rPh sb="21" eb="23">
      <t>ジギョウ</t>
    </rPh>
    <rPh sb="23" eb="24">
      <t>ヒ</t>
    </rPh>
    <rPh sb="24" eb="27">
      <t>ホジョキン</t>
    </rPh>
    <rPh sb="28" eb="30">
      <t>ジギョウ</t>
    </rPh>
    <rPh sb="30" eb="32">
      <t>ジッシ</t>
    </rPh>
    <rPh sb="32" eb="35">
      <t>ケイカクショ</t>
    </rPh>
    <phoneticPr fontId="1"/>
  </si>
  <si>
    <t>所在地</t>
    <rPh sb="0" eb="3">
      <t>ショザイチ</t>
    </rPh>
    <phoneticPr fontId="1"/>
  </si>
  <si>
    <t>当初交付決定額</t>
    <rPh sb="0" eb="2">
      <t>トウショ</t>
    </rPh>
    <rPh sb="2" eb="7">
      <t>コウフケッテイガク</t>
    </rPh>
    <phoneticPr fontId="1"/>
  </si>
  <si>
    <t>令和５年度　群馬県外来対応医療機関設備整備事業費補助金　所要額調書</t>
    <rPh sb="6" eb="9">
      <t>グンマケン</t>
    </rPh>
    <rPh sb="9" eb="17">
      <t>ガイライタイオウイリョウキカン</t>
    </rPh>
    <rPh sb="21" eb="23">
      <t>ジギョウ</t>
    </rPh>
    <rPh sb="28" eb="29">
      <t>トコロ</t>
    </rPh>
    <phoneticPr fontId="1"/>
  </si>
  <si>
    <t>令和５年度　群馬県外来対応医療機関設備整備事業費補助金　所要額明細書</t>
    <rPh sb="0" eb="1">
      <t>レイ</t>
    </rPh>
    <rPh sb="1" eb="2">
      <t>ワ</t>
    </rPh>
    <rPh sb="3" eb="5">
      <t>ネンド</t>
    </rPh>
    <rPh sb="6" eb="9">
      <t>グンマケン</t>
    </rPh>
    <rPh sb="9" eb="17">
      <t>ガイライタイオウイリョウキカン</t>
    </rPh>
    <rPh sb="17" eb="19">
      <t>セツビ</t>
    </rPh>
    <rPh sb="19" eb="21">
      <t>セイビ</t>
    </rPh>
    <rPh sb="21" eb="23">
      <t>ジギョウ</t>
    </rPh>
    <rPh sb="23" eb="24">
      <t>ヒ</t>
    </rPh>
    <rPh sb="24" eb="27">
      <t>ホジョキン</t>
    </rPh>
    <rPh sb="28" eb="30">
      <t>ショヨウ</t>
    </rPh>
    <phoneticPr fontId="3"/>
  </si>
  <si>
    <t>寄附金その他の収入額
※本事業の実施について、寄附などの他収入
　がある場合に入力（初期値：0）</t>
    <rPh sb="0" eb="3">
      <t>キフキン</t>
    </rPh>
    <rPh sb="5" eb="6">
      <t>タ</t>
    </rPh>
    <rPh sb="7" eb="10">
      <t>シュウニュウガク</t>
    </rPh>
    <rPh sb="12" eb="15">
      <t>ホンジギョウ</t>
    </rPh>
    <rPh sb="16" eb="18">
      <t>ジッシ</t>
    </rPh>
    <rPh sb="23" eb="25">
      <t>キフ</t>
    </rPh>
    <rPh sb="28" eb="31">
      <t>タシュウニュウ</t>
    </rPh>
    <rPh sb="36" eb="38">
      <t>バアイ</t>
    </rPh>
    <rPh sb="39" eb="41">
      <t>ニュウリョク</t>
    </rPh>
    <rPh sb="42" eb="45">
      <t>ショキチ</t>
    </rPh>
    <phoneticPr fontId="1"/>
  </si>
  <si>
    <t>gairai@pref.gunma.lg.jp</t>
    <phoneticPr fontId="1"/>
  </si>
  <si>
    <t xml:space="preserve">交付決定日（送付した指令書の日付） </t>
    <rPh sb="0" eb="5">
      <t>コウフケッテイビ</t>
    </rPh>
    <rPh sb="6" eb="8">
      <t>ソウフ</t>
    </rPh>
    <rPh sb="10" eb="13">
      <t>シレイショ</t>
    </rPh>
    <rPh sb="14" eb="16">
      <t>ヒヅケ</t>
    </rPh>
    <phoneticPr fontId="3"/>
  </si>
  <si>
    <t>提出日</t>
    <rPh sb="0" eb="3">
      <t>テイシュツビ</t>
    </rPh>
    <phoneticPr fontId="1"/>
  </si>
  <si>
    <t>簡易陰圧室＊＊</t>
    <rPh sb="0" eb="2">
      <t>カンイ</t>
    </rPh>
    <rPh sb="2" eb="4">
      <t>インアツ</t>
    </rPh>
    <rPh sb="4" eb="5">
      <t>シツ</t>
    </rPh>
    <phoneticPr fontId="1"/>
  </si>
  <si>
    <t>令和5年9月納品済</t>
    <phoneticPr fontId="1"/>
  </si>
  <si>
    <r>
      <rPr>
        <sz val="14"/>
        <color theme="1"/>
        <rFont val="ＭＳ ゴシック"/>
        <family val="3"/>
        <charset val="128"/>
      </rPr>
      <t>（2）</t>
    </r>
    <r>
      <rPr>
        <sz val="16"/>
        <color theme="1"/>
        <rFont val="ＭＳ ゴシック"/>
        <family val="3"/>
        <charset val="128"/>
      </rPr>
      <t xml:space="preserve">
3</t>
    </r>
    <phoneticPr fontId="1"/>
  </si>
  <si>
    <t>事業期間
※最大6カ月（4～3月）（初期値：6）</t>
    <rPh sb="0" eb="4">
      <t>ジギョウキカン</t>
    </rPh>
    <rPh sb="6" eb="8">
      <t>サイダイ</t>
    </rPh>
    <rPh sb="10" eb="11">
      <t>ゲツ</t>
    </rPh>
    <rPh sb="15" eb="16">
      <t>ガツ</t>
    </rPh>
    <rPh sb="18" eb="21">
      <t>ショキチ</t>
    </rPh>
    <phoneticPr fontId="1"/>
  </si>
  <si>
    <r>
      <rPr>
        <b/>
        <u/>
        <sz val="11"/>
        <rFont val="ＭＳ ゴシック"/>
        <family val="3"/>
        <charset val="128"/>
      </rPr>
      <t>【変更理由及び物品購入を必要とする理由】</t>
    </r>
    <r>
      <rPr>
        <sz val="11"/>
        <rFont val="ＭＳ ゴシック"/>
        <family val="3"/>
        <charset val="128"/>
      </rPr>
      <t xml:space="preserve">
（例）疑い患者数の増加により、個人防護具の追加購入が必要なため。</t>
    </r>
    <rPh sb="1" eb="5">
      <t>ヘンコウリユウ</t>
    </rPh>
    <rPh sb="5" eb="6">
      <t>オヨ</t>
    </rPh>
    <rPh sb="7" eb="9">
      <t>ブッピン</t>
    </rPh>
    <rPh sb="9" eb="11">
      <t>コウニュウ</t>
    </rPh>
    <rPh sb="12" eb="14">
      <t>ヒツヨウ</t>
    </rPh>
    <rPh sb="17" eb="19">
      <t>リユウ</t>
    </rPh>
    <rPh sb="22" eb="23">
      <t>レイ</t>
    </rPh>
    <rPh sb="24" eb="25">
      <t>ウタガ</t>
    </rPh>
    <rPh sb="26" eb="29">
      <t>カンジャスウ</t>
    </rPh>
    <rPh sb="30" eb="32">
      <t>ゾウカ</t>
    </rPh>
    <rPh sb="36" eb="41">
      <t>コジンボウゴグ</t>
    </rPh>
    <rPh sb="42" eb="46">
      <t>ツイカコウニュウ</t>
    </rPh>
    <rPh sb="47" eb="49">
      <t>ヒツヨウ</t>
    </rPh>
    <phoneticPr fontId="1"/>
  </si>
  <si>
    <r>
      <rPr>
        <b/>
        <u/>
        <sz val="11"/>
        <rFont val="ＭＳ ゴシック"/>
        <family val="3"/>
        <charset val="128"/>
      </rPr>
      <t>【変更内容】</t>
    </r>
    <r>
      <rPr>
        <b/>
        <sz val="11"/>
        <rFont val="ＭＳ ゴシック"/>
        <family val="3"/>
        <charset val="128"/>
      </rPr>
      <t xml:space="preserve">
</t>
    </r>
    <r>
      <rPr>
        <sz val="11"/>
        <rFont val="ＭＳ ゴシック"/>
        <family val="3"/>
        <charset val="128"/>
      </rPr>
      <t>（例）個人防護具の追加購入</t>
    </r>
    <rPh sb="1" eb="3">
      <t>ヘンコウ</t>
    </rPh>
    <rPh sb="3" eb="5">
      <t>ナイヨウ</t>
    </rPh>
    <rPh sb="8" eb="9">
      <t>レイ</t>
    </rPh>
    <rPh sb="10" eb="14">
      <t>コジンボウゴ</t>
    </rPh>
    <rPh sb="14" eb="15">
      <t>グ</t>
    </rPh>
    <rPh sb="16" eb="20">
      <t>ツイカコウニュウ</t>
    </rPh>
    <phoneticPr fontId="1"/>
  </si>
  <si>
    <t>令和5年6月納品済</t>
    <phoneticPr fontId="1"/>
  </si>
  <si>
    <t>令和5年7月納品済</t>
    <phoneticPr fontId="1"/>
  </si>
  <si>
    <t>令和5年8月納品済</t>
    <phoneticPr fontId="1"/>
  </si>
  <si>
    <t>令和5年5月納品済</t>
    <phoneticPr fontId="1"/>
  </si>
  <si>
    <t>事業期間内における疑い患者数の増加に伴い、院内の感染防止対策に必要な個人防護具を購入するため。</t>
    <rPh sb="0" eb="5">
      <t>ジギョウキカンナイ</t>
    </rPh>
    <rPh sb="9" eb="10">
      <t>ウタガ</t>
    </rPh>
    <rPh sb="11" eb="14">
      <t>カンジャスウ</t>
    </rPh>
    <rPh sb="15" eb="17">
      <t>ゾウカ</t>
    </rPh>
    <rPh sb="18" eb="19">
      <t>トモナ</t>
    </rPh>
    <rPh sb="34" eb="39">
      <t>コジンボウゴグ</t>
    </rPh>
    <rPh sb="40" eb="42">
      <t>コウニュウ</t>
    </rPh>
    <phoneticPr fontId="1"/>
  </si>
  <si>
    <t>前橋市大手町１－１－１</t>
    <rPh sb="0" eb="2">
      <t>マエバシ</t>
    </rPh>
    <rPh sb="2" eb="3">
      <t>シ</t>
    </rPh>
    <rPh sb="3" eb="6">
      <t>オオテマチ</t>
    </rPh>
    <phoneticPr fontId="1"/>
  </si>
  <si>
    <t>医療法人ぐんま　ＧＣクリニック</t>
    <rPh sb="0" eb="4">
      <t>イリョウホウジン</t>
    </rPh>
    <phoneticPr fontId="1"/>
  </si>
  <si>
    <t>理事長・院長　〇〇　〇〇</t>
    <rPh sb="0" eb="3">
      <t>リジチョウ</t>
    </rPh>
    <rPh sb="4" eb="6">
      <t>インチョウ</t>
    </rPh>
    <phoneticPr fontId="1"/>
  </si>
  <si>
    <t>令和５年８月〇日</t>
    <rPh sb="0" eb="2">
      <t>レイワ</t>
    </rPh>
    <rPh sb="3" eb="4">
      <t>ネン</t>
    </rPh>
    <rPh sb="5" eb="6">
      <t>ガツ</t>
    </rPh>
    <rPh sb="7" eb="8">
      <t>ニチ</t>
    </rPh>
    <phoneticPr fontId="1"/>
  </si>
  <si>
    <t>30464-○○</t>
    <phoneticPr fontId="1"/>
  </si>
  <si>
    <t>疑い患者数の増加により、個人防護具の追加購入が必要なため。</t>
    <phoneticPr fontId="1"/>
  </si>
  <si>
    <t>個人防護具の追加購入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</si>
</sst>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39">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2"/>
      <charset val="128"/>
      <scheme val="minor"/>
    </font>
    <font>
      <sz val="12"/>
      <color theme="1"/>
      <name val="ＭＳ ゴシック"/>
      <family val="3"/>
      <charset val="128"/>
    </font>
    <font>
      <sz val="18"/>
      <color theme="1"/>
      <name val="ＭＳ ゴシック"/>
      <family val="3"/>
      <charset val="128"/>
    </font>
    <font>
      <sz val="16"/>
      <color theme="1"/>
      <name val="ＭＳ ゴシック"/>
      <family val="3"/>
      <charset val="128"/>
    </font>
    <font>
      <sz val="16"/>
      <color rgb="FF000000"/>
      <name val="ＭＳ ゴシック"/>
      <family val="3"/>
      <charset val="128"/>
    </font>
    <font>
      <sz val="11"/>
      <name val="ＭＳ ゴシック"/>
      <family val="3"/>
      <charset val="128"/>
    </font>
    <font>
      <sz val="11"/>
      <color theme="1"/>
      <name val="ＭＳ ゴシック"/>
      <family val="3"/>
      <charset val="128"/>
    </font>
    <font>
      <sz val="18"/>
      <name val="ＭＳ ゴシック"/>
      <family val="3"/>
      <charset val="128"/>
    </font>
    <font>
      <sz val="12"/>
      <name val="ＭＳ ゴシック"/>
      <family val="3"/>
      <charset val="128"/>
    </font>
    <font>
      <sz val="16"/>
      <name val="ＭＳ ゴシック"/>
      <family val="3"/>
      <charset val="128"/>
    </font>
    <font>
      <b/>
      <sz val="11"/>
      <name val="ＭＳ ゴシック"/>
      <family val="3"/>
      <charset val="128"/>
    </font>
    <font>
      <sz val="26"/>
      <color theme="1"/>
      <name val="ＭＳ ゴシック"/>
      <family val="3"/>
      <charset val="128"/>
    </font>
    <font>
      <b/>
      <sz val="20"/>
      <color rgb="FFFF0000"/>
      <name val="ＭＳ ゴシック"/>
      <family val="3"/>
      <charset val="128"/>
    </font>
    <font>
      <u/>
      <sz val="11"/>
      <color theme="10"/>
      <name val="ＭＳ Ｐゴシック"/>
      <family val="2"/>
      <charset val="128"/>
      <scheme val="minor"/>
    </font>
    <font>
      <b/>
      <i/>
      <sz val="11"/>
      <name val="ＭＳ ゴシック"/>
      <family val="3"/>
      <charset val="128"/>
    </font>
    <font>
      <b/>
      <i/>
      <sz val="16"/>
      <color rgb="FF000000"/>
      <name val="ＭＳ ゴシック"/>
      <family val="3"/>
      <charset val="128"/>
    </font>
    <font>
      <b/>
      <i/>
      <sz val="18"/>
      <color theme="1"/>
      <name val="ＭＳ ゴシック"/>
      <family val="3"/>
      <charset val="128"/>
    </font>
    <font>
      <sz val="12"/>
      <color rgb="FF000000"/>
      <name val="ＭＳ ゴシック"/>
      <family val="3"/>
      <charset val="128"/>
    </font>
    <font>
      <b/>
      <sz val="12"/>
      <color indexed="81"/>
      <name val="MS P ゴシック"/>
      <family val="3"/>
      <charset val="128"/>
    </font>
    <font>
      <sz val="13"/>
      <name val="ＭＳ ゴシック"/>
      <family val="3"/>
      <charset val="128"/>
    </font>
    <font>
      <sz val="12"/>
      <name val="ＭＳ 明朝"/>
      <family val="1"/>
      <charset val="128"/>
    </font>
    <font>
      <sz val="14"/>
      <name val="ＭＳ 明朝"/>
      <family val="1"/>
      <charset val="128"/>
    </font>
    <font>
      <sz val="16"/>
      <name val="ＭＳ 明朝"/>
      <family val="1"/>
      <charset val="128"/>
    </font>
    <font>
      <b/>
      <i/>
      <sz val="16"/>
      <name val="ＭＳ 明朝"/>
      <family val="1"/>
      <charset val="128"/>
    </font>
    <font>
      <b/>
      <i/>
      <sz val="14"/>
      <name val="ＭＳ 明朝"/>
      <family val="1"/>
      <charset val="128"/>
    </font>
    <font>
      <b/>
      <u/>
      <sz val="11"/>
      <name val="ＭＳ ゴシック"/>
      <family val="3"/>
      <charset val="128"/>
    </font>
    <font>
      <sz val="11"/>
      <name val="ＭＳ Ｐゴシック"/>
      <family val="3"/>
      <charset val="128"/>
      <scheme val="minor"/>
    </font>
    <font>
      <b/>
      <sz val="11"/>
      <color theme="1"/>
      <name val="ＭＳ Ｐゴシック"/>
      <family val="3"/>
      <charset val="128"/>
      <scheme val="minor"/>
    </font>
    <font>
      <sz val="11"/>
      <color rgb="FFFF0000"/>
      <name val="ＭＳ ゴシック"/>
      <family val="3"/>
      <charset val="128"/>
    </font>
    <font>
      <sz val="16"/>
      <color rgb="FFFF0000"/>
      <name val="ＭＳ ゴシック"/>
      <family val="3"/>
      <charset val="128"/>
    </font>
    <font>
      <b/>
      <sz val="11"/>
      <color rgb="FFFF0000"/>
      <name val="ＭＳ Ｐゴシック"/>
      <family val="3"/>
      <charset val="128"/>
      <scheme val="minor"/>
    </font>
    <font>
      <sz val="14"/>
      <color theme="1"/>
      <name val="ＭＳ ゴシック"/>
      <family val="3"/>
      <charset val="128"/>
    </font>
    <font>
      <sz val="13"/>
      <color theme="1"/>
      <name val="ＭＳ ゴシック"/>
      <family val="3"/>
      <charset val="128"/>
    </font>
    <font>
      <b/>
      <sz val="14"/>
      <color rgb="FFFF0000"/>
      <name val="ＭＳ 明朝"/>
      <family val="1"/>
      <charset val="128"/>
    </font>
    <font>
      <b/>
      <sz val="12"/>
      <color rgb="FFFF0000"/>
      <name val="ＭＳ 明朝"/>
      <family val="1"/>
      <charset val="128"/>
    </font>
  </fonts>
  <fills count="3">
    <fill>
      <patternFill patternType="none"/>
    </fill>
    <fill>
      <patternFill patternType="gray125"/>
    </fill>
    <fill>
      <patternFill patternType="solid">
        <fgColor rgb="FFFFFFCC"/>
        <bgColor indexed="64"/>
      </patternFill>
    </fill>
  </fills>
  <borders count="73">
    <border>
      <left/>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ck">
        <color indexed="64"/>
      </left>
      <right style="thick">
        <color indexed="64"/>
      </right>
      <top/>
      <bottom style="thin">
        <color indexed="64"/>
      </bottom>
      <diagonal/>
    </border>
    <border>
      <left style="medium">
        <color rgb="FF000000"/>
      </left>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diagonalUp="1">
      <left style="thin">
        <color rgb="FF000000"/>
      </left>
      <right style="thin">
        <color rgb="FF000000"/>
      </right>
      <top style="medium">
        <color rgb="FF000000"/>
      </top>
      <bottom style="thin">
        <color rgb="FF000000"/>
      </bottom>
      <diagonal style="thin">
        <color rgb="FF000000"/>
      </diagonal>
    </border>
    <border diagonalUp="1">
      <left style="thin">
        <color rgb="FF000000"/>
      </left>
      <right style="thin">
        <color rgb="FF000000"/>
      </right>
      <top style="thin">
        <color rgb="FF000000"/>
      </top>
      <bottom style="medium">
        <color rgb="FF000000"/>
      </bottom>
      <diagonal style="thin">
        <color rgb="FF000000"/>
      </diagonal>
    </border>
    <border diagonalUp="1">
      <left style="thin">
        <color rgb="FF000000"/>
      </left>
      <right style="medium">
        <color rgb="FF000000"/>
      </right>
      <top style="medium">
        <color rgb="FF000000"/>
      </top>
      <bottom style="thin">
        <color rgb="FF000000"/>
      </bottom>
      <diagonal style="thin">
        <color rgb="FF000000"/>
      </diagonal>
    </border>
    <border diagonalUp="1">
      <left style="thin">
        <color rgb="FF000000"/>
      </left>
      <right style="medium">
        <color rgb="FF000000"/>
      </right>
      <top style="thin">
        <color rgb="FF000000"/>
      </top>
      <bottom style="medium">
        <color rgb="FF000000"/>
      </bottom>
      <diagonal style="thin">
        <color rgb="FF000000"/>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style="medium">
        <color indexed="64"/>
      </left>
      <right/>
      <top style="thin">
        <color indexed="64"/>
      </top>
      <bottom/>
      <diagonal/>
    </border>
    <border>
      <left/>
      <right style="thin">
        <color indexed="64"/>
      </right>
      <top/>
      <bottom style="medium">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5">
    <xf numFmtId="0" fontId="0" fillId="0" borderId="0">
      <alignment vertical="center"/>
    </xf>
    <xf numFmtId="0" fontId="2" fillId="0" borderId="0">
      <alignment vertical="center"/>
    </xf>
    <xf numFmtId="38" fontId="4" fillId="0" borderId="0" applyFont="0" applyFill="0" applyBorder="0" applyAlignment="0" applyProtection="0">
      <alignment vertical="center"/>
    </xf>
    <xf numFmtId="0" fontId="2" fillId="0" borderId="0"/>
    <xf numFmtId="0" fontId="17" fillId="0" borderId="0" applyNumberFormat="0" applyFill="0" applyBorder="0" applyAlignment="0" applyProtection="0">
      <alignment vertical="center"/>
    </xf>
  </cellStyleXfs>
  <cellXfs count="326">
    <xf numFmtId="0" fontId="0" fillId="0" borderId="0" xfId="0">
      <alignment vertical="center"/>
    </xf>
    <xf numFmtId="38" fontId="5" fillId="0" borderId="0" xfId="2" applyFont="1">
      <alignment vertical="center"/>
    </xf>
    <xf numFmtId="38" fontId="7" fillId="0" borderId="0" xfId="2" applyFont="1">
      <alignment vertical="center"/>
    </xf>
    <xf numFmtId="38" fontId="7" fillId="0" borderId="23" xfId="2" applyFont="1" applyBorder="1" applyAlignment="1">
      <alignment horizontal="center" vertical="center"/>
    </xf>
    <xf numFmtId="38" fontId="7" fillId="0" borderId="9" xfId="2" applyFont="1" applyBorder="1" applyAlignment="1">
      <alignment horizontal="center" vertical="center"/>
    </xf>
    <xf numFmtId="38" fontId="7" fillId="0" borderId="9" xfId="2" applyFont="1" applyBorder="1" applyAlignment="1">
      <alignment horizontal="center" vertical="center" wrapText="1"/>
    </xf>
    <xf numFmtId="38" fontId="7" fillId="0" borderId="24" xfId="2" applyFont="1" applyBorder="1" applyAlignment="1">
      <alignment horizontal="center" vertical="center"/>
    </xf>
    <xf numFmtId="38" fontId="7" fillId="0" borderId="0" xfId="2" applyFont="1" applyFill="1" applyAlignment="1">
      <alignment horizontal="center" vertical="center"/>
    </xf>
    <xf numFmtId="38" fontId="7" fillId="0" borderId="0" xfId="2" applyFont="1" applyFill="1" applyAlignment="1">
      <alignment vertical="center"/>
    </xf>
    <xf numFmtId="38" fontId="7" fillId="0" borderId="0" xfId="2" applyFont="1" applyAlignment="1">
      <alignment vertical="center" wrapText="1"/>
    </xf>
    <xf numFmtId="38" fontId="8" fillId="0" borderId="0" xfId="2" applyFont="1" applyAlignment="1">
      <alignment horizontal="right" vertical="center"/>
    </xf>
    <xf numFmtId="38" fontId="8" fillId="0" borderId="0" xfId="2" applyFont="1" applyAlignment="1">
      <alignment horizontal="justify" vertical="center"/>
    </xf>
    <xf numFmtId="38" fontId="9" fillId="0" borderId="0" xfId="2" applyFont="1">
      <alignment vertical="center"/>
    </xf>
    <xf numFmtId="38" fontId="10" fillId="0" borderId="0" xfId="2" applyFont="1">
      <alignment vertical="center"/>
    </xf>
    <xf numFmtId="38" fontId="12" fillId="0" borderId="0" xfId="2" applyFont="1" applyAlignment="1">
      <alignment horizontal="centerContinuous" vertical="center"/>
    </xf>
    <xf numFmtId="38" fontId="9" fillId="0" borderId="0" xfId="2" applyFont="1" applyBorder="1" applyAlignment="1">
      <alignment horizontal="left" vertical="center"/>
    </xf>
    <xf numFmtId="38" fontId="10" fillId="0" borderId="0" xfId="2" applyFont="1" applyFill="1" applyBorder="1" applyAlignment="1">
      <alignment horizontal="center" vertical="center" shrinkToFit="1"/>
    </xf>
    <xf numFmtId="38" fontId="9" fillId="0" borderId="0" xfId="2" applyFont="1" applyAlignment="1">
      <alignment horizontal="right" vertical="center"/>
    </xf>
    <xf numFmtId="38" fontId="9" fillId="0" borderId="9" xfId="2" applyFont="1" applyBorder="1" applyAlignment="1">
      <alignment horizontal="right" vertical="center"/>
    </xf>
    <xf numFmtId="38" fontId="9" fillId="0" borderId="9" xfId="2" applyFont="1" applyFill="1" applyBorder="1" applyAlignment="1">
      <alignment horizontal="right" vertical="center"/>
    </xf>
    <xf numFmtId="38" fontId="13" fillId="0" borderId="0" xfId="2" applyFont="1">
      <alignment vertical="center"/>
    </xf>
    <xf numFmtId="38" fontId="14" fillId="0" borderId="9" xfId="2" applyFont="1" applyBorder="1" applyAlignment="1">
      <alignment horizontal="left" vertical="center"/>
    </xf>
    <xf numFmtId="38" fontId="7" fillId="0" borderId="0" xfId="2" applyFont="1" applyBorder="1">
      <alignment vertical="center"/>
    </xf>
    <xf numFmtId="38" fontId="10" fillId="0" borderId="0" xfId="2" applyFont="1" applyFill="1" applyBorder="1" applyAlignment="1">
      <alignment horizontal="center" vertical="center"/>
    </xf>
    <xf numFmtId="38" fontId="11" fillId="0" borderId="0" xfId="2" applyFont="1" applyFill="1" applyAlignment="1">
      <alignment vertical="center"/>
    </xf>
    <xf numFmtId="38" fontId="7" fillId="0" borderId="9" xfId="2" applyFont="1" applyFill="1" applyBorder="1" applyAlignment="1">
      <alignment vertical="center"/>
    </xf>
    <xf numFmtId="38" fontId="7" fillId="0" borderId="58" xfId="2" applyFont="1" applyBorder="1" applyAlignment="1">
      <alignment horizontal="left" vertical="center" wrapText="1"/>
    </xf>
    <xf numFmtId="38" fontId="16" fillId="0" borderId="0" xfId="2" applyFont="1" applyAlignment="1">
      <alignment horizontal="center" vertical="center"/>
    </xf>
    <xf numFmtId="38" fontId="8" fillId="0" borderId="0" xfId="2" applyFont="1" applyAlignment="1">
      <alignment horizontal="left" vertical="center"/>
    </xf>
    <xf numFmtId="38" fontId="7" fillId="0" borderId="0" xfId="2" applyFont="1" applyAlignment="1">
      <alignment horizontal="left" vertical="center"/>
    </xf>
    <xf numFmtId="38" fontId="6" fillId="0" borderId="0" xfId="2" applyFont="1" applyFill="1" applyAlignment="1">
      <alignment horizontal="center" vertical="center"/>
    </xf>
    <xf numFmtId="38" fontId="6" fillId="0" borderId="0" xfId="2" applyFont="1" applyAlignment="1">
      <alignment horizontal="left" vertical="center"/>
    </xf>
    <xf numFmtId="38" fontId="7" fillId="0" borderId="13" xfId="2" applyFont="1" applyBorder="1" applyAlignment="1">
      <alignment horizontal="center" vertical="center"/>
    </xf>
    <xf numFmtId="38" fontId="8" fillId="0" borderId="0" xfId="2" applyFont="1" applyAlignment="1">
      <alignment horizontal="left" vertical="center"/>
    </xf>
    <xf numFmtId="38" fontId="7" fillId="0" borderId="0" xfId="2" applyFont="1" applyAlignment="1">
      <alignment horizontal="left" vertical="center"/>
    </xf>
    <xf numFmtId="38" fontId="6" fillId="0" borderId="0" xfId="2" applyFont="1" applyFill="1" applyAlignment="1">
      <alignment horizontal="center" vertical="center"/>
    </xf>
    <xf numFmtId="38" fontId="7" fillId="0" borderId="9" xfId="2" applyFont="1" applyFill="1" applyBorder="1" applyAlignment="1">
      <alignment horizontal="center" vertical="center"/>
    </xf>
    <xf numFmtId="38" fontId="6" fillId="0" borderId="0" xfId="2" applyFont="1" applyAlignment="1">
      <alignment horizontal="left" vertical="center"/>
    </xf>
    <xf numFmtId="38" fontId="7" fillId="0" borderId="13" xfId="2" applyFont="1" applyBorder="1" applyAlignment="1">
      <alignment horizontal="center" vertical="center"/>
    </xf>
    <xf numFmtId="38" fontId="7" fillId="0" borderId="10" xfId="2" applyFont="1" applyBorder="1" applyAlignment="1">
      <alignment vertical="center"/>
    </xf>
    <xf numFmtId="38" fontId="7" fillId="0" borderId="60" xfId="2" applyFont="1" applyBorder="1" applyAlignment="1">
      <alignment horizontal="center" vertical="center"/>
    </xf>
    <xf numFmtId="38" fontId="8" fillId="0" borderId="42" xfId="2" applyFont="1" applyBorder="1" applyAlignment="1">
      <alignment horizontal="center" vertical="center" wrapText="1"/>
    </xf>
    <xf numFmtId="38" fontId="7" fillId="0" borderId="10" xfId="2" applyFont="1" applyBorder="1" applyAlignment="1">
      <alignment horizontal="left" vertical="center" wrapText="1"/>
    </xf>
    <xf numFmtId="38" fontId="7" fillId="0" borderId="9" xfId="2" applyFont="1" applyFill="1" applyBorder="1" applyAlignment="1">
      <alignment horizontal="center" vertical="center"/>
    </xf>
    <xf numFmtId="38" fontId="7" fillId="0" borderId="11" xfId="2" applyFont="1" applyFill="1" applyBorder="1" applyAlignment="1">
      <alignment horizontal="center" vertical="center"/>
    </xf>
    <xf numFmtId="38" fontId="7" fillId="0" borderId="9" xfId="2" applyFont="1" applyFill="1" applyBorder="1" applyAlignment="1">
      <alignment horizontal="left" vertical="top" wrapText="1"/>
    </xf>
    <xf numFmtId="38" fontId="7" fillId="0" borderId="9" xfId="2" applyFont="1" applyFill="1" applyBorder="1" applyAlignment="1">
      <alignment horizontal="center" vertical="center"/>
    </xf>
    <xf numFmtId="38" fontId="23" fillId="0" borderId="59" xfId="2" applyFont="1" applyFill="1" applyBorder="1" applyAlignment="1">
      <alignment horizontal="center" vertical="center" wrapText="1"/>
    </xf>
    <xf numFmtId="0" fontId="24" fillId="0" borderId="0" xfId="3" applyFont="1" applyAlignment="1">
      <alignment vertical="center"/>
    </xf>
    <xf numFmtId="0" fontId="25" fillId="0" borderId="0" xfId="3" applyFont="1" applyAlignment="1">
      <alignment vertical="center"/>
    </xf>
    <xf numFmtId="0" fontId="26" fillId="0" borderId="0" xfId="3" applyFont="1" applyAlignment="1">
      <alignment vertical="center"/>
    </xf>
    <xf numFmtId="38" fontId="26" fillId="0" borderId="0" xfId="3" applyNumberFormat="1" applyFont="1" applyAlignment="1">
      <alignment vertical="center" shrinkToFit="1"/>
    </xf>
    <xf numFmtId="0" fontId="27" fillId="0" borderId="0" xfId="3" applyFont="1" applyAlignment="1">
      <alignment vertical="center"/>
    </xf>
    <xf numFmtId="0" fontId="26" fillId="0" borderId="0" xfId="3" applyFont="1" applyAlignment="1">
      <alignment horizontal="center" vertical="center"/>
    </xf>
    <xf numFmtId="0" fontId="26" fillId="0" borderId="0" xfId="3" applyFont="1" applyAlignment="1">
      <alignment horizontal="right" vertical="center"/>
    </xf>
    <xf numFmtId="0" fontId="26" fillId="0" borderId="0" xfId="3" applyFont="1" applyAlignment="1">
      <alignment horizontal="left" vertical="center"/>
    </xf>
    <xf numFmtId="0" fontId="26" fillId="0" borderId="0" xfId="3" applyFont="1" applyAlignment="1">
      <alignment horizontal="left" vertical="center" indent="1"/>
    </xf>
    <xf numFmtId="0" fontId="25" fillId="0" borderId="0" xfId="3" applyFont="1" applyAlignment="1">
      <alignment horizontal="left" vertical="center" indent="1"/>
    </xf>
    <xf numFmtId="0" fontId="25" fillId="0" borderId="0" xfId="3" quotePrefix="1" applyFont="1" applyAlignment="1">
      <alignment vertical="center"/>
    </xf>
    <xf numFmtId="0" fontId="25" fillId="0" borderId="0" xfId="3" applyFont="1" applyAlignment="1">
      <alignment horizontal="left" vertical="center"/>
    </xf>
    <xf numFmtId="0" fontId="28" fillId="0" borderId="0" xfId="3" applyFont="1" applyAlignment="1">
      <alignment vertical="center"/>
    </xf>
    <xf numFmtId="38" fontId="25" fillId="0" borderId="0" xfId="3" applyNumberFormat="1" applyFont="1" applyAlignment="1">
      <alignment vertical="center"/>
    </xf>
    <xf numFmtId="38" fontId="25" fillId="0" borderId="0" xfId="3" applyNumberFormat="1" applyFont="1" applyAlignment="1">
      <alignment vertical="center" shrinkToFit="1"/>
    </xf>
    <xf numFmtId="38" fontId="24" fillId="0" borderId="0" xfId="3" applyNumberFormat="1" applyFont="1" applyAlignment="1">
      <alignment vertical="center"/>
    </xf>
    <xf numFmtId="0" fontId="24" fillId="0" borderId="0" xfId="3" applyFont="1" applyAlignment="1">
      <alignment horizontal="left" vertical="center"/>
    </xf>
    <xf numFmtId="38" fontId="9" fillId="0" borderId="9" xfId="2" applyFont="1" applyBorder="1" applyAlignment="1">
      <alignment horizontal="right" vertical="center"/>
    </xf>
    <xf numFmtId="38" fontId="14" fillId="0" borderId="9" xfId="2" applyFont="1" applyFill="1" applyBorder="1" applyAlignment="1">
      <alignment horizontal="left" vertical="center"/>
    </xf>
    <xf numFmtId="176" fontId="14" fillId="2" borderId="9" xfId="2" applyNumberFormat="1" applyFont="1" applyFill="1" applyBorder="1" applyAlignment="1">
      <alignment horizontal="left" vertical="center" shrinkToFit="1"/>
    </xf>
    <xf numFmtId="38" fontId="0" fillId="2" borderId="9" xfId="2" applyFont="1" applyFill="1" applyBorder="1">
      <alignment vertical="center"/>
    </xf>
    <xf numFmtId="38" fontId="14" fillId="0" borderId="9" xfId="2" applyFont="1" applyFill="1" applyBorder="1" applyAlignment="1">
      <alignment horizontal="left" vertical="center" wrapText="1"/>
    </xf>
    <xf numFmtId="0" fontId="8" fillId="2" borderId="44" xfId="2" applyNumberFormat="1" applyFont="1" applyFill="1" applyBorder="1" applyAlignment="1">
      <alignment horizontal="center" vertical="center" shrinkToFit="1"/>
    </xf>
    <xf numFmtId="38" fontId="7" fillId="2" borderId="9" xfId="2" applyFont="1" applyFill="1" applyBorder="1" applyAlignment="1" applyProtection="1">
      <alignment horizontal="center" vertical="center"/>
      <protection locked="0"/>
    </xf>
    <xf numFmtId="38" fontId="7" fillId="2" borderId="9" xfId="2" applyFont="1" applyFill="1" applyBorder="1" applyAlignment="1" applyProtection="1">
      <alignment vertical="center"/>
      <protection locked="0"/>
    </xf>
    <xf numFmtId="38" fontId="9" fillId="0" borderId="0" xfId="2" applyFont="1" applyBorder="1" applyAlignment="1">
      <alignment vertical="center"/>
    </xf>
    <xf numFmtId="49" fontId="0" fillId="2" borderId="9" xfId="0" applyNumberFormat="1" applyFill="1" applyBorder="1">
      <alignment vertical="center"/>
    </xf>
    <xf numFmtId="49" fontId="14" fillId="2" borderId="9" xfId="2" applyNumberFormat="1" applyFont="1" applyFill="1" applyBorder="1" applyAlignment="1">
      <alignment horizontal="left" vertical="center" shrinkToFit="1"/>
    </xf>
    <xf numFmtId="38" fontId="9" fillId="0" borderId="72" xfId="2" applyFont="1" applyFill="1" applyBorder="1" applyAlignment="1">
      <alignment horizontal="right" vertical="center"/>
    </xf>
    <xf numFmtId="38" fontId="13" fillId="0" borderId="59" xfId="2" applyFont="1" applyFill="1" applyBorder="1" applyAlignment="1">
      <alignment horizontal="center" vertical="center"/>
    </xf>
    <xf numFmtId="38" fontId="7" fillId="2" borderId="11" xfId="2" applyFont="1" applyFill="1" applyBorder="1" applyAlignment="1" applyProtection="1">
      <alignment horizontal="center" vertical="center"/>
      <protection locked="0"/>
    </xf>
    <xf numFmtId="49" fontId="30" fillId="2" borderId="9" xfId="4" applyNumberFormat="1" applyFont="1" applyFill="1" applyBorder="1" applyAlignment="1">
      <alignment horizontal="left" vertical="center" shrinkToFit="1"/>
    </xf>
    <xf numFmtId="0" fontId="31" fillId="0" borderId="9" xfId="0" applyFont="1" applyBorder="1">
      <alignment vertical="center"/>
    </xf>
    <xf numFmtId="38" fontId="8" fillId="2" borderId="43" xfId="2" applyFont="1" applyFill="1" applyBorder="1" applyAlignment="1">
      <alignment horizontal="center" vertical="center" shrinkToFit="1"/>
    </xf>
    <xf numFmtId="38" fontId="8" fillId="2" borderId="43" xfId="2" applyFont="1" applyFill="1" applyBorder="1" applyAlignment="1">
      <alignment horizontal="right" vertical="center" shrinkToFit="1"/>
    </xf>
    <xf numFmtId="38" fontId="21" fillId="2" borderId="43" xfId="2" applyFont="1" applyFill="1" applyBorder="1" applyAlignment="1">
      <alignment horizontal="center" vertical="center" wrapText="1"/>
    </xf>
    <xf numFmtId="38" fontId="8" fillId="2" borderId="43" xfId="2" applyFont="1" applyFill="1" applyBorder="1" applyAlignment="1">
      <alignment horizontal="center" vertical="center" wrapText="1"/>
    </xf>
    <xf numFmtId="38" fontId="8" fillId="2" borderId="43" xfId="2" applyFont="1" applyFill="1" applyBorder="1" applyAlignment="1">
      <alignment horizontal="right" vertical="center" wrapText="1"/>
    </xf>
    <xf numFmtId="38" fontId="8" fillId="2" borderId="44" xfId="2" applyFont="1" applyFill="1" applyBorder="1" applyAlignment="1">
      <alignment horizontal="center" vertical="center" wrapText="1"/>
    </xf>
    <xf numFmtId="38" fontId="36" fillId="2" borderId="11" xfId="2" applyFont="1" applyFill="1" applyBorder="1" applyAlignment="1">
      <alignment horizontal="center" vertical="center" wrapText="1"/>
    </xf>
    <xf numFmtId="38" fontId="7" fillId="2" borderId="11" xfId="2" applyFont="1" applyFill="1" applyBorder="1" applyAlignment="1">
      <alignment vertical="center"/>
    </xf>
    <xf numFmtId="38" fontId="7" fillId="2" borderId="9" xfId="2" applyFont="1" applyFill="1" applyBorder="1" applyAlignment="1">
      <alignment horizontal="center" vertical="center"/>
    </xf>
    <xf numFmtId="38" fontId="7" fillId="2" borderId="9" xfId="2" applyFont="1" applyFill="1" applyBorder="1" applyAlignment="1">
      <alignment vertical="center"/>
    </xf>
    <xf numFmtId="56" fontId="0" fillId="2" borderId="9" xfId="0" applyNumberFormat="1" applyFill="1" applyBorder="1">
      <alignment vertical="center"/>
    </xf>
    <xf numFmtId="0" fontId="25" fillId="0" borderId="0" xfId="3" applyFont="1" applyAlignment="1">
      <alignment horizontal="center" vertical="center"/>
    </xf>
    <xf numFmtId="38" fontId="25" fillId="2" borderId="0" xfId="2" applyFont="1" applyFill="1" applyAlignment="1">
      <alignment horizontal="center" vertical="center"/>
    </xf>
    <xf numFmtId="38" fontId="25" fillId="0" borderId="0" xfId="3" applyNumberFormat="1" applyFont="1" applyAlignment="1">
      <alignment horizontal="center" vertical="center" shrinkToFit="1"/>
    </xf>
    <xf numFmtId="0" fontId="25" fillId="2" borderId="0" xfId="3" applyFont="1" applyFill="1" applyAlignment="1">
      <alignment horizontal="left" vertical="top" wrapText="1"/>
    </xf>
    <xf numFmtId="14" fontId="25" fillId="2" borderId="0" xfId="3" applyNumberFormat="1" applyFont="1" applyFill="1" applyAlignment="1">
      <alignment horizontal="center" vertical="center" shrinkToFit="1"/>
    </xf>
    <xf numFmtId="0" fontId="25" fillId="2" borderId="0" xfId="3" applyFont="1" applyFill="1" applyAlignment="1">
      <alignment horizontal="center" vertical="center" shrinkToFit="1"/>
    </xf>
    <xf numFmtId="0" fontId="24" fillId="0" borderId="0" xfId="3" applyFont="1" applyAlignment="1">
      <alignment horizontal="center" vertical="center"/>
    </xf>
    <xf numFmtId="0" fontId="24" fillId="2" borderId="0" xfId="3" applyFont="1" applyFill="1" applyAlignment="1">
      <alignment horizontal="center" vertical="center" shrinkToFit="1"/>
    </xf>
    <xf numFmtId="38" fontId="7" fillId="0" borderId="35" xfId="2" applyFont="1" applyBorder="1" applyAlignment="1">
      <alignment vertical="center" wrapText="1"/>
    </xf>
    <xf numFmtId="38" fontId="8" fillId="0" borderId="37" xfId="2" applyFont="1" applyBorder="1" applyAlignment="1">
      <alignment horizontal="center" vertical="center" wrapText="1"/>
    </xf>
    <xf numFmtId="38" fontId="8" fillId="0" borderId="40" xfId="2" applyFont="1" applyBorder="1" applyAlignment="1">
      <alignment horizontal="center" vertical="center" wrapText="1"/>
    </xf>
    <xf numFmtId="38" fontId="8" fillId="0" borderId="38" xfId="2" applyFont="1" applyBorder="1" applyAlignment="1">
      <alignment horizontal="center" vertical="center" wrapText="1"/>
    </xf>
    <xf numFmtId="38" fontId="8" fillId="0" borderId="41" xfId="2" applyFont="1" applyBorder="1" applyAlignment="1">
      <alignment horizontal="center" vertical="center" wrapText="1"/>
    </xf>
    <xf numFmtId="38" fontId="7" fillId="0" borderId="0" xfId="2" applyFont="1" applyAlignment="1">
      <alignment horizontal="left" vertical="center"/>
    </xf>
    <xf numFmtId="38" fontId="6" fillId="0" borderId="0" xfId="2" applyFont="1" applyFill="1" applyAlignment="1">
      <alignment horizontal="center" vertical="center"/>
    </xf>
    <xf numFmtId="38" fontId="8" fillId="0" borderId="36" xfId="2" applyFont="1" applyBorder="1" applyAlignment="1">
      <alignment horizontal="center" vertical="center" wrapText="1"/>
    </xf>
    <xf numFmtId="38" fontId="8" fillId="0" borderId="39" xfId="2" applyFont="1" applyBorder="1" applyAlignment="1">
      <alignment horizontal="center" vertical="center" wrapText="1"/>
    </xf>
    <xf numFmtId="38" fontId="8" fillId="2" borderId="37" xfId="2" applyFont="1" applyFill="1" applyBorder="1" applyAlignment="1">
      <alignment horizontal="center" vertical="center" shrinkToFit="1"/>
    </xf>
    <xf numFmtId="38" fontId="8" fillId="2" borderId="38" xfId="2" applyFont="1" applyFill="1" applyBorder="1" applyAlignment="1">
      <alignment horizontal="center" vertical="center" shrinkToFit="1"/>
    </xf>
    <xf numFmtId="38" fontId="8" fillId="2" borderId="40" xfId="2" applyFont="1" applyFill="1" applyBorder="1" applyAlignment="1">
      <alignment horizontal="center" vertical="center" shrinkToFit="1"/>
    </xf>
    <xf numFmtId="38" fontId="8" fillId="2" borderId="41" xfId="2" applyFont="1" applyFill="1" applyBorder="1" applyAlignment="1">
      <alignment horizontal="center" vertical="center" shrinkToFit="1"/>
    </xf>
    <xf numFmtId="38" fontId="8" fillId="0" borderId="42" xfId="2" applyFont="1" applyBorder="1" applyAlignment="1">
      <alignment horizontal="center" vertical="center" wrapText="1"/>
    </xf>
    <xf numFmtId="38" fontId="8" fillId="2" borderId="43" xfId="2" applyFont="1" applyFill="1" applyBorder="1" applyAlignment="1">
      <alignment horizontal="center" vertical="center" shrinkToFit="1"/>
    </xf>
    <xf numFmtId="38" fontId="8" fillId="2" borderId="44" xfId="2" applyFont="1" applyFill="1" applyBorder="1" applyAlignment="1">
      <alignment horizontal="center" vertical="center" shrinkToFit="1"/>
    </xf>
    <xf numFmtId="38" fontId="8" fillId="0" borderId="0" xfId="2" applyFont="1" applyAlignment="1">
      <alignment horizontal="left" vertical="center"/>
    </xf>
    <xf numFmtId="38" fontId="8" fillId="2" borderId="40" xfId="2" applyFont="1" applyFill="1" applyBorder="1" applyAlignment="1">
      <alignment horizontal="right" vertical="center" shrinkToFit="1"/>
    </xf>
    <xf numFmtId="0" fontId="8" fillId="2" borderId="41" xfId="2" applyNumberFormat="1" applyFont="1" applyFill="1" applyBorder="1" applyAlignment="1">
      <alignment horizontal="center" vertical="center" shrinkToFit="1"/>
    </xf>
    <xf numFmtId="38" fontId="8" fillId="0" borderId="67" xfId="2" applyFont="1" applyBorder="1" applyAlignment="1">
      <alignment horizontal="center" vertical="center" wrapText="1"/>
    </xf>
    <xf numFmtId="38" fontId="8" fillId="2" borderId="57" xfId="2" applyFont="1" applyFill="1" applyBorder="1" applyAlignment="1">
      <alignment horizontal="center" vertical="center" shrinkToFit="1"/>
    </xf>
    <xf numFmtId="38" fontId="8" fillId="2" borderId="57" xfId="2" applyFont="1" applyFill="1" applyBorder="1" applyAlignment="1">
      <alignment horizontal="right" vertical="center" shrinkToFit="1"/>
    </xf>
    <xf numFmtId="0" fontId="8" fillId="2" borderId="68" xfId="2" applyNumberFormat="1" applyFont="1" applyFill="1" applyBorder="1" applyAlignment="1">
      <alignment horizontal="center" vertical="center" shrinkToFit="1"/>
    </xf>
    <xf numFmtId="38" fontId="8" fillId="0" borderId="45" xfId="2" applyFont="1" applyBorder="1" applyAlignment="1">
      <alignment horizontal="center" vertical="center" wrapText="1"/>
    </xf>
    <xf numFmtId="38" fontId="8" fillId="0" borderId="46" xfId="2" applyFont="1" applyBorder="1" applyAlignment="1">
      <alignment horizontal="center" vertical="center" wrapText="1"/>
    </xf>
    <xf numFmtId="38" fontId="8" fillId="0" borderId="37" xfId="2" applyFont="1" applyBorder="1" applyAlignment="1">
      <alignment horizontal="right" vertical="center" wrapText="1"/>
    </xf>
    <xf numFmtId="38" fontId="8" fillId="0" borderId="43" xfId="2" applyFont="1" applyBorder="1" applyAlignment="1">
      <alignment horizontal="right" vertical="center" wrapText="1"/>
    </xf>
    <xf numFmtId="38" fontId="8" fillId="0" borderId="47" xfId="2" applyFont="1" applyBorder="1" applyAlignment="1">
      <alignment horizontal="center" vertical="center" wrapText="1"/>
    </xf>
    <xf numFmtId="38" fontId="8" fillId="0" borderId="48" xfId="2" applyFont="1" applyBorder="1" applyAlignment="1">
      <alignment horizontal="center" vertical="center" wrapText="1"/>
    </xf>
    <xf numFmtId="38" fontId="8" fillId="2" borderId="3" xfId="2" applyFont="1" applyFill="1" applyBorder="1" applyAlignment="1">
      <alignment horizontal="left" vertical="top" wrapText="1"/>
    </xf>
    <xf numFmtId="38" fontId="8" fillId="2" borderId="4" xfId="2" applyFont="1" applyFill="1" applyBorder="1" applyAlignment="1">
      <alignment horizontal="left" vertical="top" wrapText="1"/>
    </xf>
    <xf numFmtId="38" fontId="8" fillId="2" borderId="5" xfId="2" applyFont="1" applyFill="1" applyBorder="1" applyAlignment="1">
      <alignment horizontal="left" vertical="top" wrapText="1"/>
    </xf>
    <xf numFmtId="38" fontId="8" fillId="2" borderId="6" xfId="2" applyFont="1" applyFill="1" applyBorder="1" applyAlignment="1">
      <alignment horizontal="left" vertical="top" wrapText="1"/>
    </xf>
    <xf numFmtId="38" fontId="8" fillId="2" borderId="0" xfId="2" applyFont="1" applyFill="1" applyBorder="1" applyAlignment="1">
      <alignment horizontal="left" vertical="top" wrapText="1"/>
    </xf>
    <xf numFmtId="38" fontId="8" fillId="2" borderId="1" xfId="2" applyFont="1" applyFill="1" applyBorder="1" applyAlignment="1">
      <alignment horizontal="left" vertical="top" wrapText="1"/>
    </xf>
    <xf numFmtId="38" fontId="8" fillId="2" borderId="7" xfId="2" applyFont="1" applyFill="1" applyBorder="1" applyAlignment="1">
      <alignment horizontal="left" vertical="top" wrapText="1"/>
    </xf>
    <xf numFmtId="38" fontId="8" fillId="2" borderId="2" xfId="2" applyFont="1" applyFill="1" applyBorder="1" applyAlignment="1">
      <alignment horizontal="left" vertical="top" wrapText="1"/>
    </xf>
    <xf numFmtId="38" fontId="8" fillId="2" borderId="8" xfId="2" applyFont="1" applyFill="1" applyBorder="1" applyAlignment="1">
      <alignment horizontal="left" vertical="top" wrapText="1"/>
    </xf>
    <xf numFmtId="38" fontId="10" fillId="0" borderId="2" xfId="2" applyFont="1" applyBorder="1" applyAlignment="1">
      <alignment horizontal="right" vertical="center"/>
    </xf>
    <xf numFmtId="38" fontId="11" fillId="0" borderId="0" xfId="2" applyFont="1" applyFill="1" applyAlignment="1">
      <alignment horizontal="center" vertical="center"/>
    </xf>
    <xf numFmtId="38" fontId="12" fillId="2" borderId="53" xfId="2" applyFont="1" applyFill="1" applyBorder="1" applyAlignment="1">
      <alignment horizontal="left" vertical="center" shrinkToFit="1"/>
    </xf>
    <xf numFmtId="38" fontId="12" fillId="2" borderId="14" xfId="2" applyFont="1" applyFill="1" applyBorder="1" applyAlignment="1">
      <alignment horizontal="left" vertical="center" shrinkToFit="1"/>
    </xf>
    <xf numFmtId="38" fontId="9" fillId="0" borderId="50" xfId="2" applyFont="1" applyBorder="1" applyAlignment="1">
      <alignment horizontal="center" vertical="center"/>
    </xf>
    <xf numFmtId="38" fontId="9" fillId="0" borderId="9" xfId="2" applyFont="1" applyBorder="1" applyAlignment="1">
      <alignment horizontal="center" vertical="center"/>
    </xf>
    <xf numFmtId="38" fontId="9" fillId="0" borderId="50" xfId="2" applyFont="1" applyBorder="1" applyAlignment="1">
      <alignment horizontal="center" vertical="center" wrapText="1"/>
    </xf>
    <xf numFmtId="38" fontId="9" fillId="0" borderId="9" xfId="2" applyFont="1" applyBorder="1" applyAlignment="1">
      <alignment horizontal="center" vertical="center" wrapText="1"/>
    </xf>
    <xf numFmtId="38" fontId="9" fillId="0" borderId="71" xfId="2" applyFont="1" applyBorder="1" applyAlignment="1">
      <alignment horizontal="center" vertical="center" wrapText="1"/>
    </xf>
    <xf numFmtId="38" fontId="9" fillId="0" borderId="72" xfId="2" applyFont="1" applyBorder="1" applyAlignment="1">
      <alignment horizontal="center" vertical="center" wrapText="1"/>
    </xf>
    <xf numFmtId="38" fontId="9" fillId="2" borderId="55" xfId="2" applyFont="1" applyFill="1" applyBorder="1" applyAlignment="1">
      <alignment horizontal="center" vertical="center" shrinkToFit="1"/>
    </xf>
    <xf numFmtId="38" fontId="9" fillId="2" borderId="17" xfId="2" applyFont="1" applyFill="1" applyBorder="1" applyAlignment="1">
      <alignment horizontal="center" vertical="center" shrinkToFit="1"/>
    </xf>
    <xf numFmtId="38" fontId="9" fillId="2" borderId="7" xfId="2" applyFont="1" applyFill="1" applyBorder="1" applyAlignment="1">
      <alignment horizontal="center" vertical="center" shrinkToFit="1"/>
    </xf>
    <xf numFmtId="38" fontId="9" fillId="2" borderId="56" xfId="2" applyFont="1" applyFill="1" applyBorder="1" applyAlignment="1">
      <alignment horizontal="center" vertical="center" shrinkToFit="1"/>
    </xf>
    <xf numFmtId="38" fontId="9" fillId="0" borderId="9" xfId="2" applyFont="1" applyFill="1" applyBorder="1" applyAlignment="1">
      <alignment vertical="center"/>
    </xf>
    <xf numFmtId="38" fontId="9" fillId="0" borderId="49" xfId="2" applyFont="1" applyFill="1" applyBorder="1" applyAlignment="1">
      <alignment vertical="center"/>
    </xf>
    <xf numFmtId="38" fontId="9" fillId="0" borderId="9" xfId="2" applyFont="1" applyFill="1" applyBorder="1" applyAlignment="1" applyProtection="1">
      <alignment vertical="center"/>
    </xf>
    <xf numFmtId="38" fontId="9" fillId="0" borderId="49" xfId="2" applyFont="1" applyFill="1" applyBorder="1" applyAlignment="1" applyProtection="1">
      <alignment vertical="center"/>
    </xf>
    <xf numFmtId="38" fontId="9" fillId="0" borderId="9" xfId="2" applyFont="1" applyBorder="1" applyAlignment="1">
      <alignment vertical="center"/>
    </xf>
    <xf numFmtId="38" fontId="9" fillId="0" borderId="49" xfId="2" applyFont="1" applyBorder="1" applyAlignment="1">
      <alignment vertical="center"/>
    </xf>
    <xf numFmtId="38" fontId="9" fillId="0" borderId="3" xfId="2" applyFont="1" applyBorder="1" applyAlignment="1">
      <alignment horizontal="center" vertical="center"/>
    </xf>
    <xf numFmtId="38" fontId="9" fillId="0" borderId="51" xfId="2" applyFont="1" applyBorder="1" applyAlignment="1">
      <alignment horizontal="center" vertical="center"/>
    </xf>
    <xf numFmtId="38" fontId="9" fillId="0" borderId="6" xfId="2" applyFont="1" applyBorder="1" applyAlignment="1">
      <alignment horizontal="center" vertical="center"/>
    </xf>
    <xf numFmtId="38" fontId="9" fillId="0" borderId="54" xfId="2" applyFont="1" applyBorder="1" applyAlignment="1">
      <alignment horizontal="center" vertical="center"/>
    </xf>
    <xf numFmtId="38" fontId="9" fillId="0" borderId="52" xfId="2" applyFont="1" applyBorder="1" applyAlignment="1">
      <alignment horizontal="center" vertical="center"/>
    </xf>
    <xf numFmtId="38" fontId="9" fillId="0" borderId="20" xfId="2" applyFont="1" applyBorder="1" applyAlignment="1">
      <alignment horizontal="center" vertical="center"/>
    </xf>
    <xf numFmtId="38" fontId="9" fillId="0" borderId="50" xfId="2" applyFont="1" applyFill="1" applyBorder="1" applyAlignment="1">
      <alignment vertical="center"/>
    </xf>
    <xf numFmtId="38" fontId="9" fillId="0" borderId="72" xfId="2" applyFont="1" applyFill="1" applyBorder="1" applyAlignment="1">
      <alignment vertical="center"/>
    </xf>
    <xf numFmtId="38" fontId="9" fillId="0" borderId="7" xfId="2" applyFont="1" applyBorder="1" applyAlignment="1">
      <alignment horizontal="center" vertical="center"/>
    </xf>
    <xf numFmtId="38" fontId="9" fillId="0" borderId="56" xfId="2" applyFont="1" applyBorder="1" applyAlignment="1">
      <alignment horizontal="center" vertical="center"/>
    </xf>
    <xf numFmtId="38" fontId="7" fillId="0" borderId="9" xfId="2" applyFont="1" applyFill="1" applyBorder="1" applyAlignment="1">
      <alignment horizontal="right" vertical="center"/>
    </xf>
    <xf numFmtId="38" fontId="7" fillId="0" borderId="10" xfId="2" applyFont="1" applyBorder="1" applyAlignment="1">
      <alignment horizontal="right" vertical="center"/>
    </xf>
    <xf numFmtId="38" fontId="7" fillId="0" borderId="12" xfId="2" applyFont="1" applyBorder="1" applyAlignment="1">
      <alignment horizontal="right" vertical="center"/>
    </xf>
    <xf numFmtId="38" fontId="7" fillId="0" borderId="16" xfId="2" applyFont="1" applyBorder="1" applyAlignment="1">
      <alignment horizontal="center" vertical="center" shrinkToFit="1"/>
    </xf>
    <xf numFmtId="38" fontId="7" fillId="0" borderId="17" xfId="2" applyFont="1" applyBorder="1" applyAlignment="1">
      <alignment horizontal="center" vertical="center" shrinkToFit="1"/>
    </xf>
    <xf numFmtId="38" fontId="7" fillId="0" borderId="19" xfId="2" applyFont="1" applyBorder="1" applyAlignment="1">
      <alignment horizontal="center" vertical="center" shrinkToFit="1"/>
    </xf>
    <xf numFmtId="38" fontId="7" fillId="0" borderId="20" xfId="2" applyFont="1" applyBorder="1" applyAlignment="1">
      <alignment horizontal="center" vertical="center" shrinkToFit="1"/>
    </xf>
    <xf numFmtId="38" fontId="7" fillId="2" borderId="11" xfId="2" applyFont="1" applyFill="1" applyBorder="1" applyAlignment="1" applyProtection="1">
      <alignment horizontal="center" vertical="center"/>
      <protection locked="0"/>
    </xf>
    <xf numFmtId="38" fontId="7" fillId="0" borderId="11" xfId="2" applyFont="1" applyBorder="1" applyAlignment="1">
      <alignment horizontal="right" vertical="center"/>
    </xf>
    <xf numFmtId="38" fontId="7" fillId="0" borderId="12" xfId="2" applyFont="1" applyFill="1" applyBorder="1" applyAlignment="1">
      <alignment horizontal="right" vertical="center"/>
    </xf>
    <xf numFmtId="38" fontId="7" fillId="0" borderId="0" xfId="2" applyFont="1" applyBorder="1" applyAlignment="1">
      <alignment horizontal="center" vertical="center" textRotation="255"/>
    </xf>
    <xf numFmtId="38" fontId="7" fillId="0" borderId="16" xfId="2" applyFont="1" applyBorder="1" applyAlignment="1">
      <alignment horizontal="center" vertical="center" wrapText="1"/>
    </xf>
    <xf numFmtId="38" fontId="7" fillId="0" borderId="17" xfId="2" applyFont="1" applyBorder="1" applyAlignment="1">
      <alignment horizontal="center" vertical="center" wrapText="1"/>
    </xf>
    <xf numFmtId="38" fontId="7" fillId="0" borderId="19" xfId="2" applyFont="1" applyBorder="1" applyAlignment="1">
      <alignment horizontal="center" vertical="center" wrapText="1"/>
    </xf>
    <xf numFmtId="38" fontId="7" fillId="0" borderId="20" xfId="2" applyFont="1" applyBorder="1" applyAlignment="1">
      <alignment horizontal="center" vertical="center" wrapText="1"/>
    </xf>
    <xf numFmtId="38" fontId="7" fillId="2" borderId="10" xfId="2" applyFont="1" applyFill="1" applyBorder="1" applyAlignment="1" applyProtection="1">
      <alignment horizontal="center" vertical="center"/>
      <protection locked="0"/>
    </xf>
    <xf numFmtId="38" fontId="7" fillId="2" borderId="12" xfId="2" applyFont="1" applyFill="1" applyBorder="1" applyAlignment="1" applyProtection="1">
      <alignment horizontal="center" vertical="center"/>
      <protection locked="0"/>
    </xf>
    <xf numFmtId="38" fontId="6" fillId="0" borderId="0" xfId="2" applyFont="1" applyAlignment="1">
      <alignment horizontal="left" vertical="center"/>
    </xf>
    <xf numFmtId="38" fontId="15" fillId="0" borderId="0" xfId="2" applyFont="1" applyFill="1" applyAlignment="1">
      <alignment horizontal="center" vertical="center"/>
    </xf>
    <xf numFmtId="38" fontId="6" fillId="2" borderId="0" xfId="2" applyFont="1" applyFill="1" applyAlignment="1">
      <alignment horizontal="center" vertical="center" shrinkToFit="1"/>
    </xf>
    <xf numFmtId="38" fontId="7" fillId="0" borderId="0" xfId="2" applyFont="1" applyAlignment="1">
      <alignment horizontal="right" vertical="center"/>
    </xf>
    <xf numFmtId="38" fontId="7" fillId="0" borderId="0" xfId="2" applyFont="1" applyBorder="1" applyAlignment="1">
      <alignment horizontal="center" vertical="center"/>
    </xf>
    <xf numFmtId="38" fontId="7" fillId="0" borderId="16" xfId="2" applyFont="1" applyBorder="1" applyAlignment="1">
      <alignment horizontal="center" vertical="center"/>
    </xf>
    <xf numFmtId="38" fontId="7" fillId="0" borderId="17" xfId="2" applyFont="1" applyBorder="1" applyAlignment="1">
      <alignment horizontal="center" vertical="center"/>
    </xf>
    <xf numFmtId="38" fontId="7" fillId="0" borderId="19" xfId="2" applyFont="1" applyBorder="1" applyAlignment="1">
      <alignment horizontal="center" vertical="center"/>
    </xf>
    <xf numFmtId="38" fontId="7" fillId="0" borderId="20" xfId="2" applyFont="1" applyBorder="1" applyAlignment="1">
      <alignment horizontal="center" vertical="center"/>
    </xf>
    <xf numFmtId="38" fontId="7" fillId="0" borderId="13" xfId="2" applyFont="1" applyBorder="1" applyAlignment="1">
      <alignment horizontal="center" vertical="center"/>
    </xf>
    <xf numFmtId="38" fontId="7" fillId="0" borderId="14" xfId="2" applyFont="1" applyBorder="1" applyAlignment="1">
      <alignment horizontal="center" vertical="center"/>
    </xf>
    <xf numFmtId="38" fontId="7" fillId="0" borderId="15" xfId="2" applyFont="1" applyBorder="1" applyAlignment="1">
      <alignment horizontal="center" vertical="center"/>
    </xf>
    <xf numFmtId="38" fontId="7" fillId="0" borderId="25" xfId="2" applyFont="1" applyBorder="1" applyAlignment="1">
      <alignment horizontal="right" vertical="center"/>
    </xf>
    <xf numFmtId="38" fontId="7" fillId="0" borderId="34" xfId="2" applyFont="1" applyBorder="1" applyAlignment="1">
      <alignment horizontal="right" vertical="center"/>
    </xf>
    <xf numFmtId="38" fontId="7" fillId="0" borderId="29" xfId="2" applyFont="1" applyBorder="1" applyAlignment="1">
      <alignment horizontal="left" vertical="center" wrapText="1"/>
    </xf>
    <xf numFmtId="38" fontId="7" fillId="0" borderId="31" xfId="2" applyFont="1" applyBorder="1" applyAlignment="1">
      <alignment horizontal="left" vertical="center"/>
    </xf>
    <xf numFmtId="38" fontId="7" fillId="0" borderId="18" xfId="2" applyFont="1" applyBorder="1" applyAlignment="1">
      <alignment horizontal="center" vertical="center"/>
    </xf>
    <xf numFmtId="38" fontId="7" fillId="0" borderId="54" xfId="2" applyFont="1" applyBorder="1" applyAlignment="1">
      <alignment horizontal="center" vertical="center"/>
    </xf>
    <xf numFmtId="38" fontId="7" fillId="0" borderId="10" xfId="2" applyFont="1" applyFill="1" applyBorder="1" applyAlignment="1">
      <alignment horizontal="right" vertical="center"/>
    </xf>
    <xf numFmtId="38" fontId="7" fillId="0" borderId="11" xfId="2" applyFont="1" applyFill="1" applyBorder="1" applyAlignment="1">
      <alignment horizontal="right" vertical="center"/>
    </xf>
    <xf numFmtId="38" fontId="7" fillId="2" borderId="10" xfId="2" applyFont="1" applyFill="1" applyBorder="1" applyAlignment="1" applyProtection="1">
      <alignment horizontal="center" vertical="center" wrapText="1"/>
      <protection locked="0"/>
    </xf>
    <xf numFmtId="38" fontId="7" fillId="2" borderId="11" xfId="2" applyFont="1" applyFill="1" applyBorder="1" applyAlignment="1" applyProtection="1">
      <alignment horizontal="center" vertical="center" wrapText="1"/>
      <protection locked="0"/>
    </xf>
    <xf numFmtId="38" fontId="7" fillId="2" borderId="12" xfId="2" applyFont="1" applyFill="1" applyBorder="1" applyAlignment="1" applyProtection="1">
      <alignment horizontal="center" vertical="center" wrapText="1"/>
      <protection locked="0"/>
    </xf>
    <xf numFmtId="38" fontId="7" fillId="0" borderId="12" xfId="2" applyFont="1" applyFill="1" applyBorder="1" applyAlignment="1">
      <alignment horizontal="center" vertical="center"/>
    </xf>
    <xf numFmtId="38" fontId="7" fillId="0" borderId="9" xfId="2" applyFont="1" applyFill="1" applyBorder="1" applyAlignment="1">
      <alignment horizontal="center" vertical="center"/>
    </xf>
    <xf numFmtId="38" fontId="7" fillId="2" borderId="12" xfId="2" applyFont="1" applyFill="1" applyBorder="1" applyAlignment="1" applyProtection="1">
      <alignment horizontal="right" vertical="center"/>
      <protection locked="0"/>
    </xf>
    <xf numFmtId="38" fontId="7" fillId="2" borderId="9" xfId="2" applyFont="1" applyFill="1" applyBorder="1" applyAlignment="1" applyProtection="1">
      <alignment horizontal="right" vertical="center"/>
      <protection locked="0"/>
    </xf>
    <xf numFmtId="38" fontId="7" fillId="0" borderId="18" xfId="2" applyFont="1" applyFill="1" applyBorder="1" applyAlignment="1" applyProtection="1">
      <alignment horizontal="right" vertical="center"/>
      <protection locked="0"/>
    </xf>
    <xf numFmtId="38" fontId="7" fillId="0" borderId="24" xfId="2" applyFont="1" applyBorder="1" applyAlignment="1">
      <alignment horizontal="right" vertical="center"/>
    </xf>
    <xf numFmtId="38" fontId="7" fillId="0" borderId="30" xfId="2" applyFont="1" applyBorder="1" applyAlignment="1">
      <alignment horizontal="center" vertical="center"/>
    </xf>
    <xf numFmtId="38" fontId="7" fillId="0" borderId="10" xfId="2" applyFont="1" applyBorder="1" applyAlignment="1">
      <alignment horizontal="center" vertical="center"/>
    </xf>
    <xf numFmtId="38" fontId="7" fillId="0" borderId="12" xfId="2" applyFont="1" applyBorder="1" applyAlignment="1">
      <alignment horizontal="center" vertical="center"/>
    </xf>
    <xf numFmtId="38" fontId="7" fillId="2" borderId="10" xfId="2" applyNumberFormat="1" applyFont="1" applyFill="1" applyBorder="1" applyAlignment="1" applyProtection="1">
      <alignment horizontal="right" vertical="center"/>
      <protection locked="0"/>
    </xf>
    <xf numFmtId="38" fontId="7" fillId="2" borderId="12" xfId="2" applyNumberFormat="1" applyFont="1" applyFill="1" applyBorder="1" applyAlignment="1" applyProtection="1">
      <alignment horizontal="right" vertical="center"/>
      <protection locked="0"/>
    </xf>
    <xf numFmtId="38" fontId="7" fillId="0" borderId="32" xfId="2" applyNumberFormat="1" applyFont="1" applyBorder="1" applyAlignment="1">
      <alignment horizontal="right" vertical="center"/>
    </xf>
    <xf numFmtId="38" fontId="7" fillId="0" borderId="33" xfId="2" applyNumberFormat="1" applyFont="1" applyBorder="1" applyAlignment="1">
      <alignment horizontal="right" vertical="center"/>
    </xf>
    <xf numFmtId="38" fontId="7" fillId="2" borderId="16" xfId="2" applyFont="1" applyFill="1" applyBorder="1" applyAlignment="1" applyProtection="1">
      <alignment horizontal="right" vertical="center"/>
      <protection locked="0"/>
    </xf>
    <xf numFmtId="38" fontId="7" fillId="2" borderId="18" xfId="2" applyFont="1" applyFill="1" applyBorder="1" applyAlignment="1" applyProtection="1">
      <alignment horizontal="right" vertical="center"/>
      <protection locked="0"/>
    </xf>
    <xf numFmtId="38" fontId="7" fillId="0" borderId="30" xfId="2" applyFont="1" applyBorder="1" applyAlignment="1">
      <alignment horizontal="left" vertical="center" wrapText="1"/>
    </xf>
    <xf numFmtId="38" fontId="7" fillId="0" borderId="16" xfId="2" applyFont="1" applyBorder="1" applyAlignment="1" applyProtection="1">
      <alignment horizontal="right" vertical="center"/>
    </xf>
    <xf numFmtId="38" fontId="7" fillId="0" borderId="18" xfId="2" applyFont="1" applyBorder="1" applyAlignment="1" applyProtection="1">
      <alignment horizontal="right" vertical="center"/>
    </xf>
    <xf numFmtId="38" fontId="7" fillId="0" borderId="29" xfId="2" applyFont="1" applyBorder="1" applyAlignment="1">
      <alignment horizontal="center" vertical="center"/>
    </xf>
    <xf numFmtId="38" fontId="7" fillId="0" borderId="61" xfId="2" applyFont="1" applyFill="1" applyBorder="1" applyAlignment="1">
      <alignment horizontal="center" vertical="center"/>
    </xf>
    <xf numFmtId="38" fontId="7" fillId="0" borderId="62" xfId="2" applyFont="1" applyFill="1" applyBorder="1" applyAlignment="1">
      <alignment horizontal="center" vertical="center"/>
    </xf>
    <xf numFmtId="38" fontId="7" fillId="0" borderId="63" xfId="2" applyFont="1" applyFill="1" applyBorder="1" applyAlignment="1">
      <alignment horizontal="center" vertical="center"/>
    </xf>
    <xf numFmtId="38" fontId="7" fillId="0" borderId="64" xfId="2" applyFont="1" applyFill="1" applyBorder="1" applyAlignment="1">
      <alignment horizontal="center" vertical="center"/>
    </xf>
    <xf numFmtId="38" fontId="7" fillId="0" borderId="65" xfId="2" applyFont="1" applyFill="1" applyBorder="1" applyAlignment="1">
      <alignment horizontal="center" vertical="center"/>
    </xf>
    <xf numFmtId="38" fontId="7" fillId="0" borderId="66" xfId="2" applyFont="1" applyFill="1" applyBorder="1" applyAlignment="1">
      <alignment horizontal="center" vertical="center"/>
    </xf>
    <xf numFmtId="38" fontId="7" fillId="0" borderId="31" xfId="2" applyFont="1" applyBorder="1" applyAlignment="1">
      <alignment horizontal="center" vertical="center"/>
    </xf>
    <xf numFmtId="38" fontId="7" fillId="0" borderId="30" xfId="2" applyFont="1" applyBorder="1" applyAlignment="1">
      <alignment horizontal="left" vertical="center"/>
    </xf>
    <xf numFmtId="38" fontId="7" fillId="0" borderId="26" xfId="2" applyFont="1" applyBorder="1" applyAlignment="1">
      <alignment horizontal="center" vertical="center"/>
    </xf>
    <xf numFmtId="38" fontId="7" fillId="0" borderId="27" xfId="2" applyFont="1" applyBorder="1" applyAlignment="1">
      <alignment horizontal="center" vertical="center"/>
    </xf>
    <xf numFmtId="38" fontId="7" fillId="0" borderId="28" xfId="2" applyFont="1" applyBorder="1" applyAlignment="1">
      <alignment horizontal="center" vertical="center"/>
    </xf>
    <xf numFmtId="38" fontId="7" fillId="0" borderId="26" xfId="2" applyFont="1" applyBorder="1" applyAlignment="1">
      <alignment horizontal="right" vertical="center"/>
    </xf>
    <xf numFmtId="38" fontId="7" fillId="0" borderId="27" xfId="2" applyFont="1" applyBorder="1" applyAlignment="1">
      <alignment horizontal="right" vertical="center"/>
    </xf>
    <xf numFmtId="38" fontId="7" fillId="0" borderId="28" xfId="2" applyFont="1" applyBorder="1" applyAlignment="1">
      <alignment horizontal="right" vertical="center"/>
    </xf>
    <xf numFmtId="38" fontId="7" fillId="0" borderId="16" xfId="2" applyFont="1" applyBorder="1" applyAlignment="1">
      <alignment horizontal="right" vertical="center"/>
    </xf>
    <xf numFmtId="38" fontId="7" fillId="0" borderId="18" xfId="2" applyFont="1" applyBorder="1" applyAlignment="1">
      <alignment horizontal="right" vertical="center"/>
    </xf>
    <xf numFmtId="38" fontId="7" fillId="0" borderId="19" xfId="2" applyFont="1" applyBorder="1" applyAlignment="1">
      <alignment horizontal="right" vertical="center"/>
    </xf>
    <xf numFmtId="38" fontId="7" fillId="0" borderId="21" xfId="2" applyFont="1" applyBorder="1" applyAlignment="1">
      <alignment horizontal="right" vertical="center"/>
    </xf>
    <xf numFmtId="38" fontId="7" fillId="0" borderId="22" xfId="2" applyFont="1" applyBorder="1" applyAlignment="1">
      <alignment horizontal="right" vertical="center"/>
    </xf>
    <xf numFmtId="38" fontId="7" fillId="0" borderId="10" xfId="2" applyFont="1" applyBorder="1" applyAlignment="1">
      <alignment horizontal="left" vertical="center" wrapText="1"/>
    </xf>
    <xf numFmtId="38" fontId="7" fillId="0" borderId="11" xfId="2" applyFont="1" applyBorder="1" applyAlignment="1">
      <alignment horizontal="left" vertical="center" wrapText="1"/>
    </xf>
    <xf numFmtId="38" fontId="37" fillId="2" borderId="0" xfId="2" applyFont="1" applyFill="1" applyAlignment="1">
      <alignment horizontal="center" vertical="center"/>
    </xf>
    <xf numFmtId="58" fontId="37" fillId="2" borderId="0" xfId="3" applyNumberFormat="1" applyFont="1" applyFill="1" applyAlignment="1">
      <alignment horizontal="center" vertical="center" shrinkToFit="1"/>
    </xf>
    <xf numFmtId="0" fontId="37" fillId="2" borderId="0" xfId="3" applyFont="1" applyFill="1" applyAlignment="1">
      <alignment horizontal="center" vertical="center" shrinkToFit="1"/>
    </xf>
    <xf numFmtId="0" fontId="38" fillId="2" borderId="0" xfId="3" applyFont="1" applyFill="1" applyAlignment="1">
      <alignment horizontal="center" vertical="center" shrinkToFit="1"/>
    </xf>
    <xf numFmtId="14" fontId="37" fillId="2" borderId="0" xfId="3" quotePrefix="1" applyNumberFormat="1" applyFont="1" applyFill="1" applyAlignment="1">
      <alignment horizontal="center" vertical="center" shrinkToFit="1"/>
    </xf>
    <xf numFmtId="14" fontId="37" fillId="2" borderId="0" xfId="3" applyNumberFormat="1" applyFont="1" applyFill="1" applyAlignment="1">
      <alignment horizontal="center" vertical="center" shrinkToFit="1"/>
    </xf>
    <xf numFmtId="0" fontId="37" fillId="2" borderId="0" xfId="3" applyFont="1" applyFill="1" applyAlignment="1">
      <alignment horizontal="left" vertical="top" wrapText="1"/>
    </xf>
    <xf numFmtId="38" fontId="33" fillId="0" borderId="37" xfId="2" applyFont="1" applyFill="1" applyBorder="1" applyAlignment="1">
      <alignment horizontal="center" vertical="center" wrapText="1"/>
    </xf>
    <xf numFmtId="38" fontId="33" fillId="0" borderId="38" xfId="2" applyFont="1" applyFill="1" applyBorder="1" applyAlignment="1">
      <alignment horizontal="center" vertical="center" wrapText="1"/>
    </xf>
    <xf numFmtId="38" fontId="33" fillId="0" borderId="40" xfId="2" applyFont="1" applyFill="1" applyBorder="1" applyAlignment="1">
      <alignment horizontal="center" vertical="center" wrapText="1"/>
    </xf>
    <xf numFmtId="38" fontId="33" fillId="0" borderId="41" xfId="2" applyFont="1" applyFill="1" applyBorder="1" applyAlignment="1">
      <alignment horizontal="center" vertical="center" wrapText="1"/>
    </xf>
    <xf numFmtId="38" fontId="33" fillId="0" borderId="43" xfId="2" applyFont="1" applyFill="1" applyBorder="1" applyAlignment="1">
      <alignment horizontal="center" vertical="center" wrapText="1"/>
    </xf>
    <xf numFmtId="38" fontId="33" fillId="0" borderId="44" xfId="2" applyFont="1" applyFill="1" applyBorder="1" applyAlignment="1">
      <alignment horizontal="center" vertical="center" wrapText="1"/>
    </xf>
    <xf numFmtId="38" fontId="8" fillId="2" borderId="40" xfId="2" applyFont="1" applyFill="1" applyBorder="1" applyAlignment="1">
      <alignment horizontal="center" vertical="center" wrapText="1"/>
    </xf>
    <xf numFmtId="38" fontId="8" fillId="2" borderId="40" xfId="2" applyFont="1" applyFill="1" applyBorder="1" applyAlignment="1">
      <alignment horizontal="right" vertical="center" wrapText="1"/>
    </xf>
    <xf numFmtId="38" fontId="8" fillId="2" borderId="41" xfId="2" quotePrefix="1" applyFont="1" applyFill="1" applyBorder="1" applyAlignment="1">
      <alignment horizontal="center" vertical="center" wrapText="1"/>
    </xf>
    <xf numFmtId="38" fontId="8" fillId="2" borderId="41" xfId="2" applyFont="1" applyFill="1" applyBorder="1" applyAlignment="1">
      <alignment horizontal="center" vertical="center" wrapText="1"/>
    </xf>
    <xf numFmtId="38" fontId="8" fillId="2" borderId="57" xfId="2" applyFont="1" applyFill="1" applyBorder="1" applyAlignment="1">
      <alignment horizontal="center" vertical="center" wrapText="1"/>
    </xf>
    <xf numFmtId="38" fontId="8" fillId="2" borderId="57" xfId="2" applyFont="1" applyFill="1" applyBorder="1" applyAlignment="1">
      <alignment horizontal="right" vertical="center" wrapText="1"/>
    </xf>
    <xf numFmtId="38" fontId="8" fillId="2" borderId="37" xfId="2" applyFont="1" applyFill="1" applyBorder="1" applyAlignment="1">
      <alignment horizontal="right" vertical="center" wrapText="1"/>
    </xf>
    <xf numFmtId="38" fontId="8" fillId="2" borderId="43" xfId="2" applyFont="1" applyFill="1" applyBorder="1" applyAlignment="1">
      <alignment horizontal="right" vertical="center" wrapText="1"/>
    </xf>
    <xf numFmtId="38" fontId="8" fillId="2" borderId="3" xfId="2" applyFont="1" applyFill="1" applyBorder="1" applyAlignment="1">
      <alignment horizontal="left" vertical="top"/>
    </xf>
    <xf numFmtId="38" fontId="19" fillId="2" borderId="4" xfId="2" applyFont="1" applyFill="1" applyBorder="1" applyAlignment="1">
      <alignment horizontal="left" vertical="top"/>
    </xf>
    <xf numFmtId="38" fontId="19" fillId="2" borderId="5" xfId="2" applyFont="1" applyFill="1" applyBorder="1" applyAlignment="1">
      <alignment horizontal="left" vertical="top"/>
    </xf>
    <xf numFmtId="38" fontId="19" fillId="2" borderId="6" xfId="2" applyFont="1" applyFill="1" applyBorder="1" applyAlignment="1">
      <alignment horizontal="left" vertical="top"/>
    </xf>
    <xf numFmtId="38" fontId="19" fillId="2" borderId="0" xfId="2" applyFont="1" applyFill="1" applyBorder="1" applyAlignment="1">
      <alignment horizontal="left" vertical="top"/>
    </xf>
    <xf numFmtId="38" fontId="19" fillId="2" borderId="1" xfId="2" applyFont="1" applyFill="1" applyBorder="1" applyAlignment="1">
      <alignment horizontal="left" vertical="top"/>
    </xf>
    <xf numFmtId="38" fontId="19" fillId="2" borderId="7" xfId="2" applyFont="1" applyFill="1" applyBorder="1" applyAlignment="1">
      <alignment horizontal="left" vertical="top"/>
    </xf>
    <xf numFmtId="38" fontId="19" fillId="2" borderId="2" xfId="2" applyFont="1" applyFill="1" applyBorder="1" applyAlignment="1">
      <alignment horizontal="left" vertical="top"/>
    </xf>
    <xf numFmtId="38" fontId="19" fillId="2" borderId="8" xfId="2" applyFont="1" applyFill="1" applyBorder="1" applyAlignment="1">
      <alignment horizontal="left" vertical="top"/>
    </xf>
    <xf numFmtId="38" fontId="32" fillId="0" borderId="53" xfId="2" applyFont="1" applyFill="1" applyBorder="1" applyAlignment="1">
      <alignment horizontal="center" vertical="center"/>
    </xf>
    <xf numFmtId="38" fontId="32" fillId="0" borderId="14" xfId="2" applyFont="1" applyFill="1" applyBorder="1" applyAlignment="1">
      <alignment horizontal="center" vertical="center"/>
    </xf>
    <xf numFmtId="0" fontId="34" fillId="0" borderId="14" xfId="0" applyFont="1" applyFill="1" applyBorder="1" applyAlignment="1">
      <alignment horizontal="center" vertical="center"/>
    </xf>
    <xf numFmtId="38" fontId="18" fillId="0" borderId="55" xfId="2" applyFont="1" applyFill="1" applyBorder="1" applyAlignment="1">
      <alignment horizontal="center" vertical="center"/>
    </xf>
    <xf numFmtId="38" fontId="18" fillId="0" borderId="17" xfId="2" applyFont="1" applyFill="1" applyBorder="1" applyAlignment="1">
      <alignment horizontal="center" vertical="center"/>
    </xf>
    <xf numFmtId="38" fontId="18" fillId="0" borderId="7" xfId="2" applyFont="1" applyFill="1" applyBorder="1" applyAlignment="1">
      <alignment horizontal="center" vertical="center"/>
    </xf>
    <xf numFmtId="38" fontId="18" fillId="0" borderId="56" xfId="2" applyFont="1" applyFill="1" applyBorder="1" applyAlignment="1">
      <alignment horizontal="center" vertical="center"/>
    </xf>
    <xf numFmtId="38" fontId="9" fillId="0" borderId="10" xfId="2" applyFont="1" applyFill="1" applyBorder="1" applyAlignment="1">
      <alignment horizontal="right" vertical="center" wrapText="1"/>
    </xf>
    <xf numFmtId="38" fontId="9" fillId="0" borderId="11" xfId="2" applyFont="1" applyFill="1" applyBorder="1" applyAlignment="1">
      <alignment horizontal="right" vertical="center" wrapText="1"/>
    </xf>
    <xf numFmtId="38" fontId="18" fillId="2" borderId="9" xfId="2" applyFont="1" applyFill="1" applyBorder="1" applyAlignment="1">
      <alignment vertical="center"/>
    </xf>
    <xf numFmtId="38" fontId="18" fillId="2" borderId="10" xfId="2" applyFont="1" applyFill="1" applyBorder="1" applyAlignment="1">
      <alignment vertical="center"/>
    </xf>
    <xf numFmtId="38" fontId="9" fillId="0" borderId="9" xfId="2" applyFont="1" applyFill="1" applyBorder="1" applyAlignment="1">
      <alignment horizontal="right" vertical="center" wrapText="1"/>
    </xf>
    <xf numFmtId="38" fontId="9" fillId="0" borderId="10" xfId="2" applyFont="1" applyFill="1" applyBorder="1" applyAlignment="1">
      <alignment horizontal="right" vertical="center"/>
    </xf>
    <xf numFmtId="38" fontId="9" fillId="0" borderId="9" xfId="2" applyFont="1" applyBorder="1" applyAlignment="1">
      <alignment horizontal="right" vertical="center" wrapText="1"/>
    </xf>
    <xf numFmtId="38" fontId="9" fillId="0" borderId="10" xfId="2" applyFont="1" applyBorder="1" applyAlignment="1">
      <alignment horizontal="right" vertical="center" wrapText="1"/>
    </xf>
    <xf numFmtId="38" fontId="9" fillId="0" borderId="50" xfId="2" applyFont="1" applyFill="1" applyBorder="1" applyAlignment="1">
      <alignment horizontal="right" vertical="center" wrapText="1"/>
    </xf>
    <xf numFmtId="38" fontId="9" fillId="0" borderId="10" xfId="2" applyFont="1" applyBorder="1" applyAlignment="1">
      <alignment horizontal="right" vertical="center"/>
    </xf>
    <xf numFmtId="38" fontId="9" fillId="0" borderId="70" xfId="2" applyFont="1" applyFill="1" applyBorder="1" applyAlignment="1">
      <alignment horizontal="right" vertical="center" wrapText="1"/>
    </xf>
    <xf numFmtId="38" fontId="9" fillId="0" borderId="12" xfId="2" applyFont="1" applyFill="1" applyBorder="1" applyAlignment="1">
      <alignment horizontal="right" vertical="center" wrapText="1"/>
    </xf>
    <xf numFmtId="38" fontId="18" fillId="0" borderId="50" xfId="2" applyFont="1" applyFill="1" applyBorder="1" applyAlignment="1">
      <alignment vertical="center"/>
    </xf>
    <xf numFmtId="38" fontId="18" fillId="0" borderId="9" xfId="2" applyFont="1" applyFill="1" applyBorder="1" applyAlignment="1">
      <alignment vertical="center"/>
    </xf>
    <xf numFmtId="38" fontId="9" fillId="0" borderId="9" xfId="2" applyFont="1" applyFill="1" applyBorder="1" applyAlignment="1">
      <alignment horizontal="right" vertical="center"/>
    </xf>
    <xf numFmtId="38" fontId="9" fillId="0" borderId="50" xfId="2" applyFont="1" applyBorder="1" applyAlignment="1">
      <alignment horizontal="right" vertical="center" wrapText="1"/>
    </xf>
    <xf numFmtId="38" fontId="9" fillId="0" borderId="9" xfId="2" applyFont="1" applyBorder="1" applyAlignment="1">
      <alignment horizontal="right" vertical="center"/>
    </xf>
    <xf numFmtId="38" fontId="7" fillId="2" borderId="11" xfId="2" applyFont="1" applyFill="1" applyBorder="1" applyAlignment="1">
      <alignment horizontal="center" vertical="center" wrapText="1"/>
    </xf>
    <xf numFmtId="38" fontId="7" fillId="2" borderId="11" xfId="2" applyFont="1" applyFill="1" applyBorder="1" applyAlignment="1">
      <alignment horizontal="center" vertical="center"/>
    </xf>
    <xf numFmtId="38" fontId="7" fillId="0" borderId="11" xfId="2" applyFont="1" applyBorder="1" applyAlignment="1">
      <alignment horizontal="right" vertical="center" wrapText="1"/>
    </xf>
    <xf numFmtId="38" fontId="7" fillId="2" borderId="10" xfId="2" applyFont="1" applyFill="1" applyBorder="1" applyAlignment="1">
      <alignment horizontal="center" vertical="center"/>
    </xf>
    <xf numFmtId="38" fontId="7" fillId="2" borderId="12" xfId="2" applyFont="1" applyFill="1" applyBorder="1" applyAlignment="1">
      <alignment horizontal="center" vertical="center"/>
    </xf>
    <xf numFmtId="38" fontId="20" fillId="0" borderId="0" xfId="2" applyFont="1" applyFill="1" applyAlignment="1">
      <alignment horizontal="center" vertical="center"/>
    </xf>
    <xf numFmtId="38" fontId="7" fillId="0" borderId="9" xfId="2" applyFont="1" applyFill="1" applyBorder="1" applyAlignment="1">
      <alignment horizontal="right" vertical="center" wrapText="1"/>
    </xf>
    <xf numFmtId="38" fontId="7" fillId="2" borderId="10" xfId="2" applyFont="1" applyFill="1" applyBorder="1" applyAlignment="1">
      <alignment horizontal="center" vertical="center" wrapText="1"/>
    </xf>
    <xf numFmtId="38" fontId="7" fillId="2" borderId="12" xfId="2" applyFont="1" applyFill="1" applyBorder="1" applyAlignment="1">
      <alignment horizontal="center" vertical="center" wrapText="1"/>
    </xf>
    <xf numFmtId="38" fontId="7" fillId="0" borderId="12" xfId="2" applyFont="1" applyFill="1" applyBorder="1" applyAlignment="1">
      <alignment horizontal="center" vertical="center" wrapText="1"/>
    </xf>
    <xf numFmtId="38" fontId="7" fillId="0" borderId="9" xfId="2" applyFont="1" applyFill="1" applyBorder="1" applyAlignment="1">
      <alignment horizontal="center" vertical="center" wrapText="1"/>
    </xf>
    <xf numFmtId="38" fontId="7" fillId="2" borderId="12" xfId="2" applyFont="1" applyFill="1" applyBorder="1" applyAlignment="1">
      <alignment horizontal="right" vertical="center"/>
    </xf>
    <xf numFmtId="38" fontId="7" fillId="2" borderId="9" xfId="2" applyFont="1" applyFill="1" applyBorder="1" applyAlignment="1">
      <alignment horizontal="right" vertical="center"/>
    </xf>
    <xf numFmtId="38" fontId="7" fillId="2" borderId="69" xfId="2" applyFont="1" applyFill="1" applyBorder="1" applyAlignment="1">
      <alignment horizontal="right" vertical="center" wrapText="1"/>
    </xf>
    <xf numFmtId="38" fontId="7" fillId="2" borderId="69" xfId="2" applyFont="1" applyFill="1" applyBorder="1" applyAlignment="1">
      <alignment horizontal="right" vertical="center"/>
    </xf>
    <xf numFmtId="38" fontId="7" fillId="0" borderId="34" xfId="2" applyFont="1" applyBorder="1" applyAlignment="1">
      <alignment horizontal="right" vertical="center" wrapText="1"/>
    </xf>
    <xf numFmtId="38" fontId="7" fillId="2" borderId="10" xfId="2" applyNumberFormat="1" applyFont="1" applyFill="1" applyBorder="1" applyAlignment="1">
      <alignment horizontal="right" vertical="center"/>
    </xf>
    <xf numFmtId="38" fontId="7" fillId="2" borderId="12" xfId="2" applyNumberFormat="1" applyFont="1" applyFill="1" applyBorder="1" applyAlignment="1">
      <alignment horizontal="right" vertical="center"/>
    </xf>
    <xf numFmtId="38" fontId="7" fillId="2" borderId="16" xfId="2" applyFont="1" applyFill="1" applyBorder="1" applyAlignment="1">
      <alignment horizontal="right" vertical="center" wrapText="1"/>
    </xf>
    <xf numFmtId="38" fontId="7" fillId="2" borderId="18" xfId="2" applyFont="1" applyFill="1" applyBorder="1" applyAlignment="1">
      <alignment horizontal="right" vertical="center"/>
    </xf>
    <xf numFmtId="38" fontId="7" fillId="0" borderId="24" xfId="2" applyFont="1" applyBorder="1" applyAlignment="1">
      <alignment horizontal="right" vertical="center" wrapText="1"/>
    </xf>
    <xf numFmtId="38" fontId="7" fillId="0" borderId="10" xfId="2" applyFont="1" applyBorder="1" applyAlignment="1">
      <alignment horizontal="right" vertical="center" wrapText="1"/>
    </xf>
    <xf numFmtId="38" fontId="7" fillId="0" borderId="16" xfId="2" applyFont="1" applyBorder="1" applyAlignment="1">
      <alignment horizontal="right" vertical="center" wrapText="1"/>
    </xf>
    <xf numFmtId="38" fontId="7" fillId="0" borderId="25" xfId="2" applyFont="1" applyBorder="1" applyAlignment="1">
      <alignment horizontal="right" vertical="center" wrapText="1"/>
    </xf>
  </cellXfs>
  <cellStyles count="5">
    <cellStyle name="ハイパーリンク" xfId="4" builtinId="8"/>
    <cellStyle name="桁区切り" xfId="2" builtinId="6"/>
    <cellStyle name="標準" xfId="0" builtinId="0"/>
    <cellStyle name="標準 2" xfId="1" xr:uid="{00000000-0005-0000-0000-000002000000}"/>
    <cellStyle name="標準 3" xfId="3" xr:uid="{EBFBF209-E53F-4A26-9C5A-59018E372DBF}"/>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333375</xdr:colOff>
      <xdr:row>4</xdr:row>
      <xdr:rowOff>304800</xdr:rowOff>
    </xdr:from>
    <xdr:to>
      <xdr:col>19</xdr:col>
      <xdr:colOff>95063</xdr:colOff>
      <xdr:row>23</xdr:row>
      <xdr:rowOff>85725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020800" y="1457325"/>
          <a:ext cx="7991288" cy="616267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800" b="1">
              <a:latin typeface="+mj-ea"/>
              <a:ea typeface="+mj-ea"/>
            </a:rPr>
            <a:t>　　　　　　　</a:t>
          </a:r>
          <a:r>
            <a:rPr kumimoji="1" lang="en-US" altLang="ja-JP" sz="1800" b="1">
              <a:solidFill>
                <a:srgbClr val="FF0000"/>
              </a:solidFill>
              <a:latin typeface="+mj-ea"/>
              <a:ea typeface="+mj-ea"/>
            </a:rPr>
            <a:t>※※※※※※※</a:t>
          </a:r>
          <a:r>
            <a:rPr kumimoji="1" lang="ja-JP" altLang="en-US" sz="1800" b="1">
              <a:solidFill>
                <a:srgbClr val="FF0000"/>
              </a:solidFill>
              <a:latin typeface="+mj-ea"/>
              <a:ea typeface="+mj-ea"/>
            </a:rPr>
            <a:t>主な留意点</a:t>
          </a:r>
          <a:r>
            <a:rPr kumimoji="1" lang="en-US" altLang="ja-JP" sz="1800" b="1">
              <a:solidFill>
                <a:srgbClr val="FF0000"/>
              </a:solidFill>
              <a:effectLst/>
              <a:latin typeface="+mn-lt"/>
              <a:ea typeface="+mn-ea"/>
              <a:cs typeface="+mn-cs"/>
            </a:rPr>
            <a:t>※※※※※※※</a:t>
          </a:r>
        </a:p>
        <a:p>
          <a:endParaRPr kumimoji="1" lang="en-US" altLang="ja-JP" sz="1600" b="1">
            <a:solidFill>
              <a:srgbClr val="FF0000"/>
            </a:solidFill>
            <a:latin typeface="+mj-ea"/>
            <a:ea typeface="+mj-ea"/>
          </a:endParaRPr>
        </a:p>
        <a:p>
          <a:r>
            <a:rPr kumimoji="1" lang="ja-JP" altLang="en-US" sz="1800" b="1">
              <a:latin typeface="+mj-ea"/>
              <a:ea typeface="+mj-ea"/>
            </a:rPr>
            <a:t>・</a:t>
          </a:r>
          <a:r>
            <a:rPr kumimoji="1" lang="ja-JP" altLang="en-US" sz="1800" b="1" u="sng">
              <a:solidFill>
                <a:srgbClr val="FF0000"/>
              </a:solidFill>
              <a:latin typeface="+mj-ea"/>
              <a:ea typeface="+mj-ea"/>
            </a:rPr>
            <a:t>はじめに、このシートと別紙３（所要額明細書）から記入ください（別紙３を記入することで各シートの黄色セル以外が自動で出力されます）</a:t>
          </a:r>
          <a:endParaRPr kumimoji="1" lang="en-US" altLang="ja-JP" sz="1800" b="1" u="sng">
            <a:solidFill>
              <a:srgbClr val="FF0000"/>
            </a:solidFill>
            <a:latin typeface="+mj-ea"/>
            <a:ea typeface="+mj-ea"/>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800" b="1">
            <a:solidFill>
              <a:schemeClr val="dk1"/>
            </a:solidFill>
            <a:effectLst/>
            <a:latin typeface="+mj-ea"/>
            <a:ea typeface="+mj-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j-ea"/>
              <a:ea typeface="+mj-ea"/>
              <a:cs typeface="+mn-cs"/>
            </a:rPr>
            <a:t>・</a:t>
          </a:r>
          <a:r>
            <a:rPr kumimoji="1" lang="ja-JP" altLang="ja-JP" sz="1800" b="1">
              <a:solidFill>
                <a:schemeClr val="dk1"/>
              </a:solidFill>
              <a:effectLst/>
              <a:latin typeface="+mj-ea"/>
              <a:ea typeface="+mj-ea"/>
              <a:cs typeface="+mn-cs"/>
            </a:rPr>
            <a:t>手動入力が必要な箇所は，黄色セルになっております。</a:t>
          </a:r>
          <a:endParaRPr kumimoji="1" lang="en-US" altLang="ja-JP" sz="1800" b="1">
            <a:latin typeface="+mj-ea"/>
            <a:ea typeface="+mj-ea"/>
          </a:endParaRPr>
        </a:p>
        <a:p>
          <a:endParaRPr kumimoji="1" lang="en-US" altLang="ja-JP" sz="1800" b="1">
            <a:latin typeface="+mj-ea"/>
            <a:ea typeface="+mj-ea"/>
          </a:endParaRPr>
        </a:p>
        <a:p>
          <a:r>
            <a:rPr kumimoji="1" lang="ja-JP" altLang="en-US" sz="1800" b="1">
              <a:latin typeface="+mj-ea"/>
              <a:ea typeface="+mj-ea"/>
            </a:rPr>
            <a:t>・変更申請（第２号）の場合、変更前の内容は（</a:t>
          </a:r>
          <a:r>
            <a:rPr kumimoji="1" lang="ja-JP" altLang="en-US" sz="1800" b="1" baseline="0">
              <a:latin typeface="+mj-ea"/>
              <a:ea typeface="+mj-ea"/>
            </a:rPr>
            <a:t> </a:t>
          </a:r>
          <a:r>
            <a:rPr kumimoji="1" lang="ja-JP" altLang="en-US" sz="1800" b="1">
              <a:latin typeface="+mj-ea"/>
              <a:ea typeface="+mj-ea"/>
            </a:rPr>
            <a:t>）書きで記入してください。</a:t>
          </a:r>
          <a:endParaRPr kumimoji="1" lang="en-US" altLang="ja-JP" sz="1800" b="1">
            <a:latin typeface="+mj-ea"/>
            <a:ea typeface="+mj-ea"/>
          </a:endParaRPr>
        </a:p>
        <a:p>
          <a:endParaRPr kumimoji="1" lang="en-US" altLang="ja-JP" sz="1800" b="1">
            <a:latin typeface="+mj-ea"/>
            <a:ea typeface="+mj-ea"/>
          </a:endParaRPr>
        </a:p>
        <a:p>
          <a:r>
            <a:rPr kumimoji="1" lang="ja-JP" altLang="en-US" sz="1800" b="1">
              <a:latin typeface="+mj-ea"/>
              <a:ea typeface="+mj-ea"/>
            </a:rPr>
            <a:t>・所要額が確認可能な見積書の写し等の提出をお願いします。</a:t>
          </a:r>
          <a:endParaRPr kumimoji="1" lang="en-US" altLang="ja-JP" sz="1800" b="1">
            <a:latin typeface="+mj-ea"/>
            <a:ea typeface="+mj-ea"/>
          </a:endParaRPr>
        </a:p>
        <a:p>
          <a:r>
            <a:rPr kumimoji="1" lang="ja-JP" altLang="en-US" sz="1800" b="1">
              <a:latin typeface="+mj-ea"/>
              <a:ea typeface="+mj-ea"/>
            </a:rPr>
            <a:t>所要額を把握するにあたり，見積書内の数字に調整（申請対象外の項目の削除等）が必要な場合は，積算内訳が分かるように手書き等で記載願います。</a:t>
          </a:r>
          <a:endParaRPr kumimoji="1" lang="en-US" altLang="ja-JP" sz="1800" b="1">
            <a:latin typeface="+mj-ea"/>
            <a:ea typeface="+mj-ea"/>
          </a:endParaRPr>
        </a:p>
        <a:p>
          <a:endParaRPr kumimoji="1" lang="en-US" altLang="ja-JP" sz="1800" b="1">
            <a:latin typeface="+mj-ea"/>
            <a:ea typeface="+mj-ea"/>
          </a:endParaRPr>
        </a:p>
      </xdr:txBody>
    </xdr:sp>
    <xdr:clientData/>
  </xdr:twoCellAnchor>
  <xdr:twoCellAnchor>
    <xdr:from>
      <xdr:col>3</xdr:col>
      <xdr:colOff>438150</xdr:colOff>
      <xdr:row>1</xdr:row>
      <xdr:rowOff>114300</xdr:rowOff>
    </xdr:from>
    <xdr:to>
      <xdr:col>3</xdr:col>
      <xdr:colOff>2047875</xdr:colOff>
      <xdr:row>2</xdr:row>
      <xdr:rowOff>247650</xdr:rowOff>
    </xdr:to>
    <xdr:sp macro="" textlink="">
      <xdr:nvSpPr>
        <xdr:cNvPr id="3" name="テキスト ボックス 2">
          <a:extLst>
            <a:ext uri="{FF2B5EF4-FFF2-40B4-BE49-F238E27FC236}">
              <a16:creationId xmlns:a16="http://schemas.microsoft.com/office/drawing/2014/main" id="{0F75C0BF-B59C-46CB-B07F-B4341F288DA8}"/>
            </a:ext>
          </a:extLst>
        </xdr:cNvPr>
        <xdr:cNvSpPr txBox="1"/>
      </xdr:nvSpPr>
      <xdr:spPr>
        <a:xfrm>
          <a:off x="8924925" y="285750"/>
          <a:ext cx="1609725" cy="466725"/>
        </a:xfrm>
        <a:prstGeom prst="rect">
          <a:avLst/>
        </a:prstGeom>
        <a:solidFill>
          <a:schemeClr val="lt1"/>
        </a:solidFill>
        <a:ln w="28575" cmpd="sng">
          <a:solidFill>
            <a:srgbClr val="008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rgbClr val="008000"/>
              </a:solidFill>
              <a:latin typeface="ＭＳ ゴシック" panose="020B0609070205080204" pitchFamily="49" charset="-128"/>
              <a:ea typeface="ＭＳ ゴシック" panose="020B0609070205080204" pitchFamily="49" charset="-128"/>
            </a:rPr>
            <a:t>変更申請</a:t>
          </a:r>
        </a:p>
      </xdr:txBody>
    </xdr:sp>
    <xdr:clientData/>
  </xdr:twoCellAnchor>
  <xdr:twoCellAnchor>
    <xdr:from>
      <xdr:col>3</xdr:col>
      <xdr:colOff>238125</xdr:colOff>
      <xdr:row>3</xdr:row>
      <xdr:rowOff>0</xdr:rowOff>
    </xdr:from>
    <xdr:to>
      <xdr:col>5</xdr:col>
      <xdr:colOff>495300</xdr:colOff>
      <xdr:row>5</xdr:row>
      <xdr:rowOff>104776</xdr:rowOff>
    </xdr:to>
    <xdr:sp macro="" textlink="">
      <xdr:nvSpPr>
        <xdr:cNvPr id="4" name="テキスト ボックス 3">
          <a:extLst>
            <a:ext uri="{FF2B5EF4-FFF2-40B4-BE49-F238E27FC236}">
              <a16:creationId xmlns:a16="http://schemas.microsoft.com/office/drawing/2014/main" id="{A7DFFB3F-8562-42EF-B38C-E8F7A9748728}"/>
            </a:ext>
          </a:extLst>
        </xdr:cNvPr>
        <xdr:cNvSpPr txBox="1"/>
      </xdr:nvSpPr>
      <xdr:spPr>
        <a:xfrm>
          <a:off x="6657975" y="828675"/>
          <a:ext cx="4086225" cy="752476"/>
        </a:xfrm>
        <a:prstGeom prst="rect">
          <a:avLst/>
        </a:prstGeom>
        <a:ln>
          <a:solidFill>
            <a:schemeClr val="accent3"/>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600" b="1">
              <a:solidFill>
                <a:srgbClr val="008000"/>
              </a:solidFill>
              <a:latin typeface="ＭＳ ゴシック" panose="020B0609070205080204" pitchFamily="49" charset="-128"/>
              <a:ea typeface="ＭＳ ゴシック" panose="020B0609070205080204" pitchFamily="49" charset="-128"/>
            </a:rPr>
            <a:t>この申請書は、事業計画に変更がある</a:t>
          </a:r>
          <a:endParaRPr kumimoji="1" lang="en-US" altLang="ja-JP" sz="1600" b="1">
            <a:solidFill>
              <a:srgbClr val="008000"/>
            </a:solidFill>
            <a:latin typeface="ＭＳ ゴシック" panose="020B0609070205080204" pitchFamily="49" charset="-128"/>
            <a:ea typeface="ＭＳ ゴシック" panose="020B0609070205080204" pitchFamily="49" charset="-128"/>
          </a:endParaRPr>
        </a:p>
        <a:p>
          <a:r>
            <a:rPr kumimoji="1" lang="ja-JP" altLang="en-US" sz="1600" b="1">
              <a:solidFill>
                <a:srgbClr val="008000"/>
              </a:solidFill>
              <a:latin typeface="ＭＳ ゴシック" panose="020B0609070205080204" pitchFamily="49" charset="-128"/>
              <a:ea typeface="ＭＳ ゴシック" panose="020B0609070205080204" pitchFamily="49" charset="-128"/>
            </a:rPr>
            <a:t>場合のみ作成してください。</a:t>
          </a:r>
          <a:endParaRPr kumimoji="1" lang="en-US" altLang="ja-JP" sz="1600" b="1">
            <a:solidFill>
              <a:srgbClr val="008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438150</xdr:colOff>
      <xdr:row>9</xdr:row>
      <xdr:rowOff>104774</xdr:rowOff>
    </xdr:from>
    <xdr:to>
      <xdr:col>6</xdr:col>
      <xdr:colOff>323850</xdr:colOff>
      <xdr:row>12</xdr:row>
      <xdr:rowOff>514350</xdr:rowOff>
    </xdr:to>
    <xdr:sp macro="" textlink="">
      <xdr:nvSpPr>
        <xdr:cNvPr id="5" name="テキスト ボックス 4">
          <a:extLst>
            <a:ext uri="{FF2B5EF4-FFF2-40B4-BE49-F238E27FC236}">
              <a16:creationId xmlns:a16="http://schemas.microsoft.com/office/drawing/2014/main" id="{FC31D1F5-F8FE-49AA-A843-68F6FB006BBF}"/>
            </a:ext>
          </a:extLst>
        </xdr:cNvPr>
        <xdr:cNvSpPr txBox="1"/>
      </xdr:nvSpPr>
      <xdr:spPr>
        <a:xfrm>
          <a:off x="8924925" y="2876549"/>
          <a:ext cx="4400550" cy="1466851"/>
        </a:xfrm>
        <a:prstGeom prst="rect">
          <a:avLst/>
        </a:prstGeom>
        <a:ln>
          <a:solidFill>
            <a:schemeClr val="accent3"/>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600" b="1">
              <a:solidFill>
                <a:srgbClr val="008000"/>
              </a:solidFill>
              <a:latin typeface="ＭＳ ゴシック" panose="020B0609070205080204" pitchFamily="49" charset="-128"/>
              <a:ea typeface="ＭＳ ゴシック" panose="020B0609070205080204" pitchFamily="49" charset="-128"/>
            </a:rPr>
            <a:t>変更前の数字は①手書きによる補記又は、②テキストボックスによる補記をお願いいたします。</a:t>
          </a:r>
          <a:endParaRPr kumimoji="1" lang="en-US" altLang="ja-JP" sz="1600" b="1">
            <a:solidFill>
              <a:srgbClr val="008000"/>
            </a:solidFill>
            <a:latin typeface="ＭＳ ゴシック" panose="020B0609070205080204" pitchFamily="49" charset="-128"/>
            <a:ea typeface="ＭＳ ゴシック" panose="020B0609070205080204" pitchFamily="49" charset="-128"/>
          </a:endParaRPr>
        </a:p>
        <a:p>
          <a:r>
            <a:rPr kumimoji="1" lang="en-US" altLang="ja-JP" sz="1600" b="1">
              <a:solidFill>
                <a:srgbClr val="008000"/>
              </a:solidFill>
              <a:latin typeface="ＭＳ ゴシック" panose="020B0609070205080204" pitchFamily="49" charset="-128"/>
              <a:ea typeface="ＭＳ ゴシック" panose="020B0609070205080204" pitchFamily="49" charset="-128"/>
            </a:rPr>
            <a:t>※</a:t>
          </a:r>
          <a:r>
            <a:rPr kumimoji="1" lang="ja-JP" altLang="en-US" sz="1600" b="1">
              <a:solidFill>
                <a:srgbClr val="008000"/>
              </a:solidFill>
              <a:latin typeface="ＭＳ ゴシック" panose="020B0609070205080204" pitchFamily="49" charset="-128"/>
              <a:ea typeface="ＭＳ ゴシック" panose="020B0609070205080204" pitchFamily="49" charset="-128"/>
            </a:rPr>
            <a:t>数値の計算が正しく行われないため。</a:t>
          </a:r>
          <a:endParaRPr kumimoji="1" lang="en-US" altLang="ja-JP" sz="1600" b="1">
            <a:solidFill>
              <a:srgbClr val="008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13855</xdr:colOff>
      <xdr:row>16</xdr:row>
      <xdr:rowOff>13855</xdr:rowOff>
    </xdr:from>
    <xdr:to>
      <xdr:col>5</xdr:col>
      <xdr:colOff>0</xdr:colOff>
      <xdr:row>17</xdr:row>
      <xdr:rowOff>0</xdr:rowOff>
    </xdr:to>
    <xdr:cxnSp macro="">
      <xdr:nvCxnSpPr>
        <xdr:cNvPr id="2" name="直線コネクタ 1">
          <a:extLst>
            <a:ext uri="{FF2B5EF4-FFF2-40B4-BE49-F238E27FC236}">
              <a16:creationId xmlns:a16="http://schemas.microsoft.com/office/drawing/2014/main" id="{99349104-6ED2-4D7C-86A5-F1E7D369EB6F}"/>
            </a:ext>
          </a:extLst>
        </xdr:cNvPr>
        <xdr:cNvCxnSpPr/>
      </xdr:nvCxnSpPr>
      <xdr:spPr>
        <a:xfrm flipH="1">
          <a:off x="5262130" y="10148455"/>
          <a:ext cx="2367395" cy="164349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13855</xdr:colOff>
      <xdr:row>16</xdr:row>
      <xdr:rowOff>13855</xdr:rowOff>
    </xdr:from>
    <xdr:to>
      <xdr:col>9</xdr:col>
      <xdr:colOff>0</xdr:colOff>
      <xdr:row>17</xdr:row>
      <xdr:rowOff>0</xdr:rowOff>
    </xdr:to>
    <xdr:cxnSp macro="">
      <xdr:nvCxnSpPr>
        <xdr:cNvPr id="3" name="直線コネクタ 2">
          <a:extLst>
            <a:ext uri="{FF2B5EF4-FFF2-40B4-BE49-F238E27FC236}">
              <a16:creationId xmlns:a16="http://schemas.microsoft.com/office/drawing/2014/main" id="{F37DC979-22B0-4A1F-B6EF-8A726FDE8E00}"/>
            </a:ext>
          </a:extLst>
        </xdr:cNvPr>
        <xdr:cNvCxnSpPr/>
      </xdr:nvCxnSpPr>
      <xdr:spPr>
        <a:xfrm flipH="1">
          <a:off x="4522355" y="10126230"/>
          <a:ext cx="2367395" cy="16371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11206</xdr:colOff>
      <xdr:row>1</xdr:row>
      <xdr:rowOff>145677</xdr:rowOff>
    </xdr:from>
    <xdr:to>
      <xdr:col>30</xdr:col>
      <xdr:colOff>34240</xdr:colOff>
      <xdr:row>3</xdr:row>
      <xdr:rowOff>237548</xdr:rowOff>
    </xdr:to>
    <xdr:sp macro="" textlink="">
      <xdr:nvSpPr>
        <xdr:cNvPr id="2" name="正方形/長方形 1">
          <a:extLst>
            <a:ext uri="{FF2B5EF4-FFF2-40B4-BE49-F238E27FC236}">
              <a16:creationId xmlns:a16="http://schemas.microsoft.com/office/drawing/2014/main" id="{38EF227B-794C-4FA7-A1EE-68B18BFAA482}"/>
            </a:ext>
          </a:extLst>
        </xdr:cNvPr>
        <xdr:cNvSpPr/>
      </xdr:nvSpPr>
      <xdr:spPr>
        <a:xfrm>
          <a:off x="3036794" y="369795"/>
          <a:ext cx="2040093" cy="618547"/>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rgbClr val="FF0000"/>
              </a:solidFill>
            </a:rPr>
            <a:t>記入例</a:t>
          </a:r>
        </a:p>
      </xdr:txBody>
    </xdr:sp>
    <xdr:clientData/>
  </xdr:twoCellAnchor>
  <xdr:twoCellAnchor>
    <xdr:from>
      <xdr:col>20</xdr:col>
      <xdr:colOff>112060</xdr:colOff>
      <xdr:row>4</xdr:row>
      <xdr:rowOff>145677</xdr:rowOff>
    </xdr:from>
    <xdr:to>
      <xdr:col>40</xdr:col>
      <xdr:colOff>89648</xdr:colOff>
      <xdr:row>10</xdr:row>
      <xdr:rowOff>22412</xdr:rowOff>
    </xdr:to>
    <xdr:sp macro="" textlink="">
      <xdr:nvSpPr>
        <xdr:cNvPr id="3" name="吹き出し: 角を丸めた四角形 2">
          <a:extLst>
            <a:ext uri="{FF2B5EF4-FFF2-40B4-BE49-F238E27FC236}">
              <a16:creationId xmlns:a16="http://schemas.microsoft.com/office/drawing/2014/main" id="{61B4EF42-F949-2C70-2EFE-4A58100D5B82}"/>
            </a:ext>
          </a:extLst>
        </xdr:cNvPr>
        <xdr:cNvSpPr/>
      </xdr:nvSpPr>
      <xdr:spPr>
        <a:xfrm>
          <a:off x="3473825" y="1176618"/>
          <a:ext cx="3339352" cy="1288676"/>
        </a:xfrm>
        <a:prstGeom prst="wedgeRoundRectCallout">
          <a:avLst>
            <a:gd name="adj1" fmla="val 65789"/>
            <a:gd name="adj2" fmla="val 22536"/>
            <a:gd name="adj3" fmla="val 16667"/>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１）申請日：令和５年９月３０日</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２）医療法人の場合は法人名を必ず</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　　記載してください。</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３）法人の場合は理事長名としてください。</a:t>
          </a:r>
        </a:p>
      </xdr:txBody>
    </xdr:sp>
    <xdr:clientData/>
  </xdr:twoCellAnchor>
  <xdr:twoCellAnchor>
    <xdr:from>
      <xdr:col>10</xdr:col>
      <xdr:colOff>3</xdr:colOff>
      <xdr:row>23</xdr:row>
      <xdr:rowOff>201706</xdr:rowOff>
    </xdr:from>
    <xdr:to>
      <xdr:col>42</xdr:col>
      <xdr:colOff>156882</xdr:colOff>
      <xdr:row>24</xdr:row>
      <xdr:rowOff>224117</xdr:rowOff>
    </xdr:to>
    <xdr:sp macro="" textlink="">
      <xdr:nvSpPr>
        <xdr:cNvPr id="4" name="吹き出し: 角を丸めた四角形 3">
          <a:extLst>
            <a:ext uri="{FF2B5EF4-FFF2-40B4-BE49-F238E27FC236}">
              <a16:creationId xmlns:a16="http://schemas.microsoft.com/office/drawing/2014/main" id="{62151A78-4D1E-4752-B00A-AE8C7D58E8BB}"/>
            </a:ext>
          </a:extLst>
        </xdr:cNvPr>
        <xdr:cNvSpPr/>
      </xdr:nvSpPr>
      <xdr:spPr>
        <a:xfrm>
          <a:off x="1680885" y="5916706"/>
          <a:ext cx="5535703" cy="313764"/>
        </a:xfrm>
        <a:prstGeom prst="wedgeRoundRectCallout">
          <a:avLst>
            <a:gd name="adj1" fmla="val -38643"/>
            <a:gd name="adj2" fmla="val -102810"/>
            <a:gd name="adj3" fmla="val 16667"/>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４）お送りした指令書の日付と指令番号（感疾第</a:t>
          </a:r>
          <a:r>
            <a:rPr kumimoji="1" lang="en-US" altLang="ja-JP" sz="105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号）を記載してください。</a:t>
          </a:r>
        </a:p>
      </xdr:txBody>
    </xdr:sp>
    <xdr:clientData/>
  </xdr:twoCellAnchor>
  <xdr:twoCellAnchor>
    <xdr:from>
      <xdr:col>15</xdr:col>
      <xdr:colOff>33618</xdr:colOff>
      <xdr:row>33</xdr:row>
      <xdr:rowOff>56030</xdr:rowOff>
    </xdr:from>
    <xdr:to>
      <xdr:col>43</xdr:col>
      <xdr:colOff>56030</xdr:colOff>
      <xdr:row>34</xdr:row>
      <xdr:rowOff>145676</xdr:rowOff>
    </xdr:to>
    <xdr:sp macro="" textlink="">
      <xdr:nvSpPr>
        <xdr:cNvPr id="5" name="吹き出し: 角を丸めた四角形 4">
          <a:extLst>
            <a:ext uri="{FF2B5EF4-FFF2-40B4-BE49-F238E27FC236}">
              <a16:creationId xmlns:a16="http://schemas.microsoft.com/office/drawing/2014/main" id="{886FFE6E-E8FD-42A3-AF74-E982B0C07112}"/>
            </a:ext>
          </a:extLst>
        </xdr:cNvPr>
        <xdr:cNvSpPr/>
      </xdr:nvSpPr>
      <xdr:spPr>
        <a:xfrm>
          <a:off x="2554942" y="8258736"/>
          <a:ext cx="4728882" cy="313764"/>
        </a:xfrm>
        <a:prstGeom prst="wedgeRoundRectCallout">
          <a:avLst>
            <a:gd name="adj1" fmla="val -51622"/>
            <a:gd name="adj2" fmla="val -117096"/>
            <a:gd name="adj3" fmla="val 16667"/>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５）変更理由と変更内容は詳細に記載してください。（本例を参考）</a:t>
          </a:r>
        </a:p>
      </xdr:txBody>
    </xdr:sp>
    <xdr:clientData/>
  </xdr:twoCellAnchor>
  <xdr:twoCellAnchor>
    <xdr:from>
      <xdr:col>25</xdr:col>
      <xdr:colOff>134470</xdr:colOff>
      <xdr:row>45</xdr:row>
      <xdr:rowOff>190499</xdr:rowOff>
    </xdr:from>
    <xdr:to>
      <xdr:col>52</xdr:col>
      <xdr:colOff>56030</xdr:colOff>
      <xdr:row>49</xdr:row>
      <xdr:rowOff>67234</xdr:rowOff>
    </xdr:to>
    <xdr:sp macro="" textlink="">
      <xdr:nvSpPr>
        <xdr:cNvPr id="6" name="吹き出し: 角を丸めた四角形 5">
          <a:extLst>
            <a:ext uri="{FF2B5EF4-FFF2-40B4-BE49-F238E27FC236}">
              <a16:creationId xmlns:a16="http://schemas.microsoft.com/office/drawing/2014/main" id="{4753D435-9D49-4EC9-B57E-EA1F41AA313A}"/>
            </a:ext>
          </a:extLst>
        </xdr:cNvPr>
        <xdr:cNvSpPr/>
      </xdr:nvSpPr>
      <xdr:spPr>
        <a:xfrm>
          <a:off x="4336676" y="11710146"/>
          <a:ext cx="4459942" cy="851647"/>
        </a:xfrm>
        <a:prstGeom prst="wedgeRoundRectCallout">
          <a:avLst>
            <a:gd name="adj1" fmla="val -49109"/>
            <a:gd name="adj2" fmla="val -111833"/>
            <a:gd name="adj3" fmla="val 16667"/>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６）指令書に書かれた金額を「交付決定額」欄に記載し、</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　　増額分を「増減額」、増額後の合計を「変更申請額」に</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　　記載してください。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99786</xdr:colOff>
      <xdr:row>10</xdr:row>
      <xdr:rowOff>13608</xdr:rowOff>
    </xdr:from>
    <xdr:to>
      <xdr:col>4</xdr:col>
      <xdr:colOff>724736</xdr:colOff>
      <xdr:row>12</xdr:row>
      <xdr:rowOff>142298</xdr:rowOff>
    </xdr:to>
    <xdr:sp macro="" textlink="">
      <xdr:nvSpPr>
        <xdr:cNvPr id="2" name="正方形/長方形 1">
          <a:extLst>
            <a:ext uri="{FF2B5EF4-FFF2-40B4-BE49-F238E27FC236}">
              <a16:creationId xmlns:a16="http://schemas.microsoft.com/office/drawing/2014/main" id="{220A35CA-69CA-47DB-9996-8882B2B21388}"/>
            </a:ext>
          </a:extLst>
        </xdr:cNvPr>
        <xdr:cNvSpPr/>
      </xdr:nvSpPr>
      <xdr:spPr>
        <a:xfrm>
          <a:off x="5284107" y="2598965"/>
          <a:ext cx="2040093" cy="618547"/>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rgbClr val="FF0000"/>
              </a:solidFill>
            </a:rPr>
            <a:t>記入例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483577</xdr:colOff>
      <xdr:row>2</xdr:row>
      <xdr:rowOff>43962</xdr:rowOff>
    </xdr:from>
    <xdr:to>
      <xdr:col>2</xdr:col>
      <xdr:colOff>618670</xdr:colOff>
      <xdr:row>5</xdr:row>
      <xdr:rowOff>17740</xdr:rowOff>
    </xdr:to>
    <xdr:sp macro="" textlink="">
      <xdr:nvSpPr>
        <xdr:cNvPr id="3" name="正方形/長方形 2">
          <a:extLst>
            <a:ext uri="{FF2B5EF4-FFF2-40B4-BE49-F238E27FC236}">
              <a16:creationId xmlns:a16="http://schemas.microsoft.com/office/drawing/2014/main" id="{97CA1CAC-EC8B-448B-A66A-F17FEA67B32F}"/>
            </a:ext>
          </a:extLst>
        </xdr:cNvPr>
        <xdr:cNvSpPr/>
      </xdr:nvSpPr>
      <xdr:spPr>
        <a:xfrm>
          <a:off x="483577" y="615462"/>
          <a:ext cx="2040093" cy="618547"/>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rgbClr val="FF0000"/>
              </a:solidFill>
            </a:rPr>
            <a:t>記入例</a:t>
          </a:r>
        </a:p>
      </xdr:txBody>
    </xdr:sp>
    <xdr:clientData/>
  </xdr:twoCellAnchor>
  <xdr:twoCellAnchor>
    <xdr:from>
      <xdr:col>2</xdr:col>
      <xdr:colOff>996462</xdr:colOff>
      <xdr:row>3</xdr:row>
      <xdr:rowOff>58616</xdr:rowOff>
    </xdr:from>
    <xdr:to>
      <xdr:col>6</xdr:col>
      <xdr:colOff>1128347</xdr:colOff>
      <xdr:row>8</xdr:row>
      <xdr:rowOff>73271</xdr:rowOff>
    </xdr:to>
    <xdr:sp macro="" textlink="">
      <xdr:nvSpPr>
        <xdr:cNvPr id="4" name="吹き出し: 四角形 3">
          <a:extLst>
            <a:ext uri="{FF2B5EF4-FFF2-40B4-BE49-F238E27FC236}">
              <a16:creationId xmlns:a16="http://schemas.microsoft.com/office/drawing/2014/main" id="{AEA72968-FA37-70EF-868E-64C0AB63C2D3}"/>
            </a:ext>
          </a:extLst>
        </xdr:cNvPr>
        <xdr:cNvSpPr/>
      </xdr:nvSpPr>
      <xdr:spPr>
        <a:xfrm>
          <a:off x="2901462" y="805962"/>
          <a:ext cx="4879731" cy="1128347"/>
        </a:xfrm>
        <a:prstGeom prst="wedgeRectCallout">
          <a:avLst>
            <a:gd name="adj1" fmla="val -23608"/>
            <a:gd name="adj2" fmla="val 25369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ＭＳ ゴシック" panose="020B0609070205080204" pitchFamily="49" charset="-128"/>
              <a:ea typeface="ＭＳ ゴシック" panose="020B0609070205080204" pitchFamily="49" charset="-128"/>
            </a:rPr>
            <a:t>当初申請と異なる箇所については、</a:t>
          </a:r>
          <a:endParaRPr kumimoji="1" lang="en-US" altLang="ja-JP" sz="14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400">
              <a:solidFill>
                <a:srgbClr val="FF0000"/>
              </a:solidFill>
              <a:latin typeface="ＭＳ ゴシック" panose="020B0609070205080204" pitchFamily="49" charset="-128"/>
              <a:ea typeface="ＭＳ ゴシック" panose="020B0609070205080204" pitchFamily="49" charset="-128"/>
            </a:rPr>
            <a:t>変更前を上段に（）書きし、変更後を下段に記入</a:t>
          </a:r>
        </a:p>
        <a:p>
          <a:pPr algn="l"/>
          <a:r>
            <a:rPr kumimoji="1" lang="en-US" altLang="ja-JP" sz="1400">
              <a:solidFill>
                <a:srgbClr val="FF0000"/>
              </a:solidFill>
              <a:latin typeface="ＭＳ ゴシック" panose="020B0609070205080204" pitchFamily="49" charset="-128"/>
              <a:ea typeface="ＭＳ ゴシック" panose="020B0609070205080204" pitchFamily="49" charset="-128"/>
            </a:rPr>
            <a:t>※</a:t>
          </a:r>
          <a:r>
            <a:rPr kumimoji="1" lang="ja-JP" altLang="en-US" sz="1400">
              <a:solidFill>
                <a:srgbClr val="FF0000"/>
              </a:solidFill>
              <a:latin typeface="ＭＳ ゴシック" panose="020B0609070205080204" pitchFamily="49" charset="-128"/>
              <a:ea typeface="ＭＳ ゴシック" panose="020B0609070205080204" pitchFamily="49" charset="-128"/>
            </a:rPr>
            <a:t>変更前の内容について、手書き等で記入してください。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13855</xdr:colOff>
      <xdr:row>16</xdr:row>
      <xdr:rowOff>13855</xdr:rowOff>
    </xdr:from>
    <xdr:to>
      <xdr:col>5</xdr:col>
      <xdr:colOff>0</xdr:colOff>
      <xdr:row>17</xdr:row>
      <xdr:rowOff>0</xdr:rowOff>
    </xdr:to>
    <xdr:cxnSp macro="">
      <xdr:nvCxnSpPr>
        <xdr:cNvPr id="3" name="直線コネクタ 2">
          <a:extLst>
            <a:ext uri="{FF2B5EF4-FFF2-40B4-BE49-F238E27FC236}">
              <a16:creationId xmlns:a16="http://schemas.microsoft.com/office/drawing/2014/main" id="{5E6F1ED6-ADEA-4AA0-A7E4-A75D61B6DF13}"/>
            </a:ext>
          </a:extLst>
        </xdr:cNvPr>
        <xdr:cNvCxnSpPr/>
      </xdr:nvCxnSpPr>
      <xdr:spPr>
        <a:xfrm flipH="1">
          <a:off x="4557280" y="10377055"/>
          <a:ext cx="2367395" cy="164349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13855</xdr:colOff>
      <xdr:row>16</xdr:row>
      <xdr:rowOff>13855</xdr:rowOff>
    </xdr:from>
    <xdr:to>
      <xdr:col>9</xdr:col>
      <xdr:colOff>0</xdr:colOff>
      <xdr:row>17</xdr:row>
      <xdr:rowOff>0</xdr:rowOff>
    </xdr:to>
    <xdr:cxnSp macro="">
      <xdr:nvCxnSpPr>
        <xdr:cNvPr id="4" name="直線コネクタ 3">
          <a:extLst>
            <a:ext uri="{FF2B5EF4-FFF2-40B4-BE49-F238E27FC236}">
              <a16:creationId xmlns:a16="http://schemas.microsoft.com/office/drawing/2014/main" id="{C52A3DED-48C1-4CB5-96B5-CB878684DD6A}"/>
            </a:ext>
          </a:extLst>
        </xdr:cNvPr>
        <xdr:cNvCxnSpPr/>
      </xdr:nvCxnSpPr>
      <xdr:spPr>
        <a:xfrm flipH="1">
          <a:off x="5252605" y="10142105"/>
          <a:ext cx="2367395" cy="16371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2174873</xdr:colOff>
      <xdr:row>12</xdr:row>
      <xdr:rowOff>809625</xdr:rowOff>
    </xdr:from>
    <xdr:to>
      <xdr:col>12</xdr:col>
      <xdr:colOff>476249</xdr:colOff>
      <xdr:row>15</xdr:row>
      <xdr:rowOff>180975</xdr:rowOff>
    </xdr:to>
    <xdr:sp macro="" textlink="">
      <xdr:nvSpPr>
        <xdr:cNvPr id="5" name="正方形/長方形 4">
          <a:extLst>
            <a:ext uri="{FF2B5EF4-FFF2-40B4-BE49-F238E27FC236}">
              <a16:creationId xmlns:a16="http://schemas.microsoft.com/office/drawing/2014/main" id="{B8EC5F6E-17B6-4097-88C7-4473706B90A1}"/>
            </a:ext>
          </a:extLst>
        </xdr:cNvPr>
        <xdr:cNvSpPr/>
      </xdr:nvSpPr>
      <xdr:spPr>
        <a:xfrm>
          <a:off x="18287998" y="7572375"/>
          <a:ext cx="5873751" cy="1403350"/>
        </a:xfrm>
        <a:prstGeom prst="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800" b="1">
              <a:solidFill>
                <a:srgbClr val="FF0000"/>
              </a:solidFill>
              <a:latin typeface="+mn-ea"/>
              <a:ea typeface="+mn-ea"/>
            </a:rPr>
            <a:t>【</a:t>
          </a:r>
          <a:r>
            <a:rPr kumimoji="1" lang="ja-JP" altLang="en-US" sz="1800" b="1">
              <a:solidFill>
                <a:srgbClr val="FF0000"/>
              </a:solidFill>
              <a:latin typeface="+mn-ea"/>
              <a:ea typeface="+mn-ea"/>
            </a:rPr>
            <a:t>計算例</a:t>
          </a:r>
          <a:r>
            <a:rPr kumimoji="1" lang="en-US" altLang="ja-JP" sz="1800" b="1">
              <a:solidFill>
                <a:srgbClr val="FF0000"/>
              </a:solidFill>
              <a:latin typeface="+mn-ea"/>
              <a:ea typeface="+mn-ea"/>
            </a:rPr>
            <a:t>】</a:t>
          </a:r>
        </a:p>
        <a:p>
          <a:pPr algn="l"/>
          <a:r>
            <a:rPr kumimoji="1" lang="ja-JP" altLang="en-US" sz="1700" b="1">
              <a:solidFill>
                <a:srgbClr val="FF0000"/>
              </a:solidFill>
              <a:latin typeface="+mn-ea"/>
              <a:ea typeface="+mn-ea"/>
            </a:rPr>
            <a:t>疑い患者数</a:t>
          </a:r>
          <a:r>
            <a:rPr kumimoji="1" lang="en-US" altLang="ja-JP" sz="1700" b="1">
              <a:solidFill>
                <a:srgbClr val="FF0000"/>
              </a:solidFill>
              <a:latin typeface="+mn-ea"/>
              <a:ea typeface="+mn-ea"/>
            </a:rPr>
            <a:t>600</a:t>
          </a:r>
          <a:r>
            <a:rPr kumimoji="1" lang="ja-JP" altLang="en-US" sz="1700" b="1">
              <a:solidFill>
                <a:srgbClr val="FF0000"/>
              </a:solidFill>
              <a:latin typeface="+mn-ea"/>
              <a:ea typeface="+mn-ea"/>
            </a:rPr>
            <a:t>人（</a:t>
          </a:r>
          <a:r>
            <a:rPr kumimoji="1" lang="en-US" altLang="ja-JP" sz="1700" b="1">
              <a:solidFill>
                <a:srgbClr val="FF0000"/>
              </a:solidFill>
              <a:latin typeface="+mn-ea"/>
              <a:ea typeface="+mn-ea"/>
            </a:rPr>
            <a:t>R5.4</a:t>
          </a:r>
          <a:r>
            <a:rPr kumimoji="1" lang="ja-JP" altLang="en-US" sz="1700" b="1">
              <a:solidFill>
                <a:srgbClr val="FF0000"/>
              </a:solidFill>
              <a:latin typeface="+mn-ea"/>
              <a:ea typeface="+mn-ea"/>
            </a:rPr>
            <a:t>～</a:t>
          </a:r>
          <a:r>
            <a:rPr kumimoji="1" lang="en-US" altLang="ja-JP" sz="1700" b="1">
              <a:solidFill>
                <a:srgbClr val="FF0000"/>
              </a:solidFill>
              <a:latin typeface="+mn-ea"/>
              <a:ea typeface="+mn-ea"/>
            </a:rPr>
            <a:t>9</a:t>
          </a:r>
          <a:r>
            <a:rPr kumimoji="1" lang="ja-JP" altLang="en-US" sz="1700" b="1">
              <a:solidFill>
                <a:srgbClr val="FF0000"/>
              </a:solidFill>
              <a:latin typeface="+mn-ea"/>
              <a:ea typeface="+mn-ea"/>
            </a:rPr>
            <a:t>月実績</a:t>
          </a:r>
          <a:r>
            <a:rPr kumimoji="1" lang="en-US" altLang="ja-JP" sz="1700" b="1">
              <a:solidFill>
                <a:srgbClr val="FF0000"/>
              </a:solidFill>
              <a:latin typeface="+mn-ea"/>
              <a:ea typeface="+mn-ea"/>
            </a:rPr>
            <a:t>600</a:t>
          </a:r>
          <a:r>
            <a:rPr kumimoji="1" lang="ja-JP" altLang="en-US" sz="1700" b="1">
              <a:solidFill>
                <a:srgbClr val="FF0000"/>
              </a:solidFill>
              <a:latin typeface="+mn-ea"/>
              <a:ea typeface="+mn-ea"/>
            </a:rPr>
            <a:t>人</a:t>
          </a:r>
          <a:endParaRPr kumimoji="1" lang="en-US" altLang="ja-JP" sz="1700" b="1">
            <a:solidFill>
              <a:srgbClr val="FF0000"/>
            </a:solidFill>
            <a:latin typeface="+mn-ea"/>
            <a:ea typeface="+mn-ea"/>
          </a:endParaRPr>
        </a:p>
        <a:p>
          <a:pPr algn="l"/>
          <a:r>
            <a:rPr kumimoji="1" lang="en-US" altLang="ja-JP" sz="1700" b="1">
              <a:solidFill>
                <a:srgbClr val="FF0000"/>
              </a:solidFill>
              <a:latin typeface="+mn-ea"/>
              <a:ea typeface="+mn-ea"/>
            </a:rPr>
            <a:t>×</a:t>
          </a:r>
          <a:r>
            <a:rPr kumimoji="1" lang="ja-JP" altLang="en-US" sz="1700" b="1">
              <a:solidFill>
                <a:srgbClr val="FF0000"/>
              </a:solidFill>
              <a:latin typeface="+mn-ea"/>
              <a:ea typeface="+mn-ea"/>
            </a:rPr>
            <a:t>医療従事者数</a:t>
          </a:r>
          <a:r>
            <a:rPr kumimoji="1" lang="en-US" altLang="ja-JP" sz="1700" b="1">
              <a:solidFill>
                <a:srgbClr val="FF0000"/>
              </a:solidFill>
              <a:latin typeface="+mn-ea"/>
              <a:ea typeface="+mn-ea"/>
            </a:rPr>
            <a:t>2</a:t>
          </a:r>
          <a:r>
            <a:rPr kumimoji="1" lang="ja-JP" altLang="en-US" sz="1700" b="1">
              <a:solidFill>
                <a:srgbClr val="FF0000"/>
              </a:solidFill>
              <a:latin typeface="+mn-ea"/>
              <a:ea typeface="+mn-ea"/>
            </a:rPr>
            <a:t>人（医師</a:t>
          </a:r>
          <a:r>
            <a:rPr kumimoji="1" lang="en-US" altLang="ja-JP" sz="1700" b="1">
              <a:solidFill>
                <a:srgbClr val="FF0000"/>
              </a:solidFill>
              <a:latin typeface="+mn-ea"/>
              <a:ea typeface="+mn-ea"/>
            </a:rPr>
            <a:t>1</a:t>
          </a:r>
          <a:r>
            <a:rPr kumimoji="1" lang="ja-JP" altLang="en-US" sz="1700" b="1">
              <a:solidFill>
                <a:srgbClr val="FF0000"/>
              </a:solidFill>
              <a:latin typeface="+mn-ea"/>
              <a:ea typeface="+mn-ea"/>
            </a:rPr>
            <a:t>、看護師</a:t>
          </a:r>
          <a:r>
            <a:rPr kumimoji="1" lang="en-US" altLang="ja-JP" sz="1700" b="1">
              <a:solidFill>
                <a:srgbClr val="FF0000"/>
              </a:solidFill>
              <a:latin typeface="+mn-ea"/>
              <a:ea typeface="+mn-ea"/>
            </a:rPr>
            <a:t>1</a:t>
          </a:r>
          <a:r>
            <a:rPr kumimoji="1" lang="ja-JP" altLang="en-US" sz="1700" b="1">
              <a:solidFill>
                <a:srgbClr val="FF0000"/>
              </a:solidFill>
              <a:latin typeface="+mn-ea"/>
              <a:ea typeface="+mn-ea"/>
            </a:rPr>
            <a:t>）＝必要数</a:t>
          </a:r>
          <a:r>
            <a:rPr kumimoji="1" lang="en-US" altLang="ja-JP" sz="1700" b="1">
              <a:solidFill>
                <a:srgbClr val="FF0000"/>
              </a:solidFill>
              <a:latin typeface="+mn-ea"/>
              <a:ea typeface="+mn-ea"/>
            </a:rPr>
            <a:t>1,200</a:t>
          </a:r>
        </a:p>
      </xdr:txBody>
    </xdr:sp>
    <xdr:clientData/>
  </xdr:twoCellAnchor>
  <xdr:twoCellAnchor>
    <xdr:from>
      <xdr:col>11</xdr:col>
      <xdr:colOff>63496</xdr:colOff>
      <xdr:row>12</xdr:row>
      <xdr:rowOff>714377</xdr:rowOff>
    </xdr:from>
    <xdr:to>
      <xdr:col>11</xdr:col>
      <xdr:colOff>5048249</xdr:colOff>
      <xdr:row>13</xdr:row>
      <xdr:rowOff>301626</xdr:rowOff>
    </xdr:to>
    <xdr:sp macro="" textlink="">
      <xdr:nvSpPr>
        <xdr:cNvPr id="6" name="左中かっこ 5">
          <a:extLst>
            <a:ext uri="{FF2B5EF4-FFF2-40B4-BE49-F238E27FC236}">
              <a16:creationId xmlns:a16="http://schemas.microsoft.com/office/drawing/2014/main" id="{AF38E679-37A8-4589-9D00-F5F0BD4494B5}"/>
            </a:ext>
          </a:extLst>
        </xdr:cNvPr>
        <xdr:cNvSpPr/>
      </xdr:nvSpPr>
      <xdr:spPr>
        <a:xfrm rot="5400000">
          <a:off x="20637498" y="5222875"/>
          <a:ext cx="476249" cy="4984753"/>
        </a:xfrm>
        <a:prstGeom prst="leftBrace">
          <a:avLst>
            <a:gd name="adj1" fmla="val 56755"/>
            <a:gd name="adj2" fmla="val 51297"/>
          </a:avLst>
        </a:prstGeom>
        <a:ln w="19050">
          <a:solidFill>
            <a:srgbClr val="FF0000"/>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539750</xdr:colOff>
      <xdr:row>14</xdr:row>
      <xdr:rowOff>142875</xdr:rowOff>
    </xdr:from>
    <xdr:to>
      <xdr:col>5</xdr:col>
      <xdr:colOff>1317625</xdr:colOff>
      <xdr:row>15</xdr:row>
      <xdr:rowOff>447675</xdr:rowOff>
    </xdr:to>
    <xdr:sp macro="" textlink="">
      <xdr:nvSpPr>
        <xdr:cNvPr id="7" name="正方形/長方形 6">
          <a:extLst>
            <a:ext uri="{FF2B5EF4-FFF2-40B4-BE49-F238E27FC236}">
              <a16:creationId xmlns:a16="http://schemas.microsoft.com/office/drawing/2014/main" id="{2605DF87-301A-4B1A-9FAB-D969AD6977BB}"/>
            </a:ext>
          </a:extLst>
        </xdr:cNvPr>
        <xdr:cNvSpPr/>
      </xdr:nvSpPr>
      <xdr:spPr>
        <a:xfrm>
          <a:off x="3238500" y="8366125"/>
          <a:ext cx="4968875" cy="876300"/>
        </a:xfrm>
        <a:prstGeom prst="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b="1">
              <a:solidFill>
                <a:srgbClr val="FF0000"/>
              </a:solidFill>
              <a:latin typeface="+mn-ea"/>
              <a:ea typeface="+mn-ea"/>
            </a:rPr>
            <a:t>簡易診療室の数に関わらず、</a:t>
          </a:r>
        </a:p>
        <a:p>
          <a:pPr algn="l"/>
          <a:r>
            <a:rPr kumimoji="1" lang="ja-JP" altLang="en-US" sz="2000" b="1">
              <a:solidFill>
                <a:srgbClr val="FF0000"/>
              </a:solidFill>
              <a:latin typeface="+mn-ea"/>
              <a:ea typeface="+mn-ea"/>
            </a:rPr>
            <a:t>対象経費がある場合には、１を記入</a:t>
          </a:r>
        </a:p>
      </xdr:txBody>
    </xdr:sp>
    <xdr:clientData/>
  </xdr:twoCellAnchor>
  <xdr:twoCellAnchor>
    <xdr:from>
      <xdr:col>2</xdr:col>
      <xdr:colOff>444504</xdr:colOff>
      <xdr:row>15</xdr:row>
      <xdr:rowOff>317499</xdr:rowOff>
    </xdr:from>
    <xdr:to>
      <xdr:col>5</xdr:col>
      <xdr:colOff>600079</xdr:colOff>
      <xdr:row>15</xdr:row>
      <xdr:rowOff>469899</xdr:rowOff>
    </xdr:to>
    <xdr:sp macro="" textlink="">
      <xdr:nvSpPr>
        <xdr:cNvPr id="8" name="左中かっこ 7">
          <a:extLst>
            <a:ext uri="{FF2B5EF4-FFF2-40B4-BE49-F238E27FC236}">
              <a16:creationId xmlns:a16="http://schemas.microsoft.com/office/drawing/2014/main" id="{F2ECC8E9-6E14-4ADB-A3AD-49EC74E240A2}"/>
            </a:ext>
          </a:extLst>
        </xdr:cNvPr>
        <xdr:cNvSpPr/>
      </xdr:nvSpPr>
      <xdr:spPr>
        <a:xfrm rot="16200000">
          <a:off x="5240342" y="7015161"/>
          <a:ext cx="152400" cy="4346575"/>
        </a:xfrm>
        <a:prstGeom prst="leftBrace">
          <a:avLst>
            <a:gd name="adj1" fmla="val 56755"/>
            <a:gd name="adj2" fmla="val 42359"/>
          </a:avLst>
        </a:prstGeom>
        <a:ln w="19050">
          <a:solidFill>
            <a:srgbClr val="FF0000"/>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1698624</xdr:colOff>
      <xdr:row>15</xdr:row>
      <xdr:rowOff>1095377</xdr:rowOff>
    </xdr:from>
    <xdr:to>
      <xdr:col>5</xdr:col>
      <xdr:colOff>904874</xdr:colOff>
      <xdr:row>15</xdr:row>
      <xdr:rowOff>1301750</xdr:rowOff>
    </xdr:to>
    <xdr:sp macro="" textlink="">
      <xdr:nvSpPr>
        <xdr:cNvPr id="9" name="左中かっこ 8">
          <a:extLst>
            <a:ext uri="{FF2B5EF4-FFF2-40B4-BE49-F238E27FC236}">
              <a16:creationId xmlns:a16="http://schemas.microsoft.com/office/drawing/2014/main" id="{8116A9DF-E877-451C-A0D7-7AC043B8B54E}"/>
            </a:ext>
          </a:extLst>
        </xdr:cNvPr>
        <xdr:cNvSpPr/>
      </xdr:nvSpPr>
      <xdr:spPr>
        <a:xfrm rot="5400000">
          <a:off x="5992812" y="8294689"/>
          <a:ext cx="206373" cy="3397250"/>
        </a:xfrm>
        <a:prstGeom prst="leftBrace">
          <a:avLst>
            <a:gd name="adj1" fmla="val 56755"/>
            <a:gd name="adj2" fmla="val 30897"/>
          </a:avLst>
        </a:prstGeom>
        <a:ln w="19050">
          <a:solidFill>
            <a:srgbClr val="FF0000"/>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1730375</xdr:colOff>
      <xdr:row>15</xdr:row>
      <xdr:rowOff>1222375</xdr:rowOff>
    </xdr:from>
    <xdr:to>
      <xdr:col>6</xdr:col>
      <xdr:colOff>263524</xdr:colOff>
      <xdr:row>16</xdr:row>
      <xdr:rowOff>447675</xdr:rowOff>
    </xdr:to>
    <xdr:sp macro="" textlink="">
      <xdr:nvSpPr>
        <xdr:cNvPr id="10" name="正方形/長方形 9">
          <a:extLst>
            <a:ext uri="{FF2B5EF4-FFF2-40B4-BE49-F238E27FC236}">
              <a16:creationId xmlns:a16="http://schemas.microsoft.com/office/drawing/2014/main" id="{CFCFFED6-B1DF-4687-BC28-20855611E8AD}"/>
            </a:ext>
          </a:extLst>
        </xdr:cNvPr>
        <xdr:cNvSpPr/>
      </xdr:nvSpPr>
      <xdr:spPr>
        <a:xfrm>
          <a:off x="4429125" y="10017125"/>
          <a:ext cx="4295774" cy="876300"/>
        </a:xfrm>
        <a:prstGeom prst="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b="1">
              <a:solidFill>
                <a:srgbClr val="FF0000"/>
              </a:solidFill>
              <a:latin typeface="+mn-ea"/>
              <a:ea typeface="+mn-ea"/>
            </a:rPr>
            <a:t>全ての簡易診療室及び</a:t>
          </a:r>
        </a:p>
        <a:p>
          <a:pPr algn="l"/>
          <a:r>
            <a:rPr kumimoji="1" lang="ja-JP" altLang="en-US" sz="2000" b="1">
              <a:solidFill>
                <a:srgbClr val="FF0000"/>
              </a:solidFill>
              <a:latin typeface="+mn-ea"/>
              <a:ea typeface="+mn-ea"/>
            </a:rPr>
            <a:t>付帯する備品の総額を記入</a:t>
          </a:r>
        </a:p>
      </xdr:txBody>
    </xdr:sp>
    <xdr:clientData/>
  </xdr:twoCellAnchor>
  <xdr:twoCellAnchor>
    <xdr:from>
      <xdr:col>8</xdr:col>
      <xdr:colOff>1889122</xdr:colOff>
      <xdr:row>12</xdr:row>
      <xdr:rowOff>365126</xdr:rowOff>
    </xdr:from>
    <xdr:to>
      <xdr:col>10</xdr:col>
      <xdr:colOff>682625</xdr:colOff>
      <xdr:row>12</xdr:row>
      <xdr:rowOff>666750</xdr:rowOff>
    </xdr:to>
    <xdr:sp macro="" textlink="">
      <xdr:nvSpPr>
        <xdr:cNvPr id="12" name="左中かっこ 11">
          <a:extLst>
            <a:ext uri="{FF2B5EF4-FFF2-40B4-BE49-F238E27FC236}">
              <a16:creationId xmlns:a16="http://schemas.microsoft.com/office/drawing/2014/main" id="{5F3B4A3D-B88B-4EC3-889C-42F503D24FBF}"/>
            </a:ext>
          </a:extLst>
        </xdr:cNvPr>
        <xdr:cNvSpPr/>
      </xdr:nvSpPr>
      <xdr:spPr>
        <a:xfrm rot="5400000">
          <a:off x="15303499" y="5937249"/>
          <a:ext cx="301624" cy="2682878"/>
        </a:xfrm>
        <a:prstGeom prst="leftBrace">
          <a:avLst>
            <a:gd name="adj1" fmla="val 56755"/>
            <a:gd name="adj2" fmla="val 51297"/>
          </a:avLst>
        </a:prstGeom>
        <a:ln w="19050">
          <a:solidFill>
            <a:srgbClr val="FF0000"/>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1952626</xdr:colOff>
      <xdr:row>12</xdr:row>
      <xdr:rowOff>428625</xdr:rowOff>
    </xdr:from>
    <xdr:to>
      <xdr:col>10</xdr:col>
      <xdr:colOff>1095375</xdr:colOff>
      <xdr:row>13</xdr:row>
      <xdr:rowOff>555625</xdr:rowOff>
    </xdr:to>
    <xdr:sp macro="" textlink="">
      <xdr:nvSpPr>
        <xdr:cNvPr id="13" name="正方形/長方形 12">
          <a:extLst>
            <a:ext uri="{FF2B5EF4-FFF2-40B4-BE49-F238E27FC236}">
              <a16:creationId xmlns:a16="http://schemas.microsoft.com/office/drawing/2014/main" id="{7FB6FFF1-7B9E-4184-A25D-92333F07E79C}"/>
            </a:ext>
          </a:extLst>
        </xdr:cNvPr>
        <xdr:cNvSpPr/>
      </xdr:nvSpPr>
      <xdr:spPr>
        <a:xfrm>
          <a:off x="14176376" y="7191375"/>
          <a:ext cx="3032124" cy="1016000"/>
        </a:xfrm>
        <a:prstGeom prst="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b="1">
              <a:solidFill>
                <a:srgbClr val="FF0000"/>
              </a:solidFill>
              <a:latin typeface="+mn-ea"/>
              <a:ea typeface="+mn-ea"/>
            </a:rPr>
            <a:t>購入予定総額記入</a:t>
          </a:r>
          <a:endParaRPr kumimoji="1" lang="en-US" altLang="ja-JP" sz="2000" b="1">
            <a:solidFill>
              <a:srgbClr val="FF0000"/>
            </a:solidFill>
            <a:latin typeface="+mn-ea"/>
            <a:ea typeface="+mn-ea"/>
          </a:endParaRPr>
        </a:p>
        <a:p>
          <a:pPr algn="l"/>
          <a:r>
            <a:rPr kumimoji="1" lang="ja-JP" altLang="en-US" sz="2000" b="1">
              <a:solidFill>
                <a:srgbClr val="FF0000"/>
              </a:solidFill>
              <a:latin typeface="+mn-ea"/>
              <a:ea typeface="+mn-ea"/>
            </a:rPr>
            <a:t>（円単位まで記入）</a:t>
          </a:r>
          <a:endParaRPr kumimoji="1" lang="en-US" altLang="ja-JP" sz="2000" b="1">
            <a:solidFill>
              <a:srgbClr val="FF0000"/>
            </a:solidFill>
            <a:latin typeface="+mn-ea"/>
            <a:ea typeface="+mn-ea"/>
          </a:endParaRPr>
        </a:p>
      </xdr:txBody>
    </xdr:sp>
    <xdr:clientData/>
  </xdr:twoCellAnchor>
  <xdr:twoCellAnchor>
    <xdr:from>
      <xdr:col>8</xdr:col>
      <xdr:colOff>31750</xdr:colOff>
      <xdr:row>14</xdr:row>
      <xdr:rowOff>95253</xdr:rowOff>
    </xdr:from>
    <xdr:to>
      <xdr:col>9</xdr:col>
      <xdr:colOff>1063625</xdr:colOff>
      <xdr:row>14</xdr:row>
      <xdr:rowOff>301625</xdr:rowOff>
    </xdr:to>
    <xdr:sp macro="" textlink="">
      <xdr:nvSpPr>
        <xdr:cNvPr id="18" name="左中かっこ 17">
          <a:extLst>
            <a:ext uri="{FF2B5EF4-FFF2-40B4-BE49-F238E27FC236}">
              <a16:creationId xmlns:a16="http://schemas.microsoft.com/office/drawing/2014/main" id="{9A006F79-7139-4DCF-92A9-2CE0400D4E24}"/>
            </a:ext>
          </a:extLst>
        </xdr:cNvPr>
        <xdr:cNvSpPr/>
      </xdr:nvSpPr>
      <xdr:spPr>
        <a:xfrm rot="5400000">
          <a:off x="13676314" y="6897689"/>
          <a:ext cx="206372" cy="3048000"/>
        </a:xfrm>
        <a:prstGeom prst="leftBrace">
          <a:avLst>
            <a:gd name="adj1" fmla="val 56755"/>
            <a:gd name="adj2" fmla="val 51297"/>
          </a:avLst>
        </a:prstGeom>
        <a:ln w="19050">
          <a:solidFill>
            <a:srgbClr val="FF0000"/>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730250</xdr:colOff>
      <xdr:row>14</xdr:row>
      <xdr:rowOff>142875</xdr:rowOff>
    </xdr:from>
    <xdr:to>
      <xdr:col>9</xdr:col>
      <xdr:colOff>936626</xdr:colOff>
      <xdr:row>15</xdr:row>
      <xdr:rowOff>111125</xdr:rowOff>
    </xdr:to>
    <xdr:sp macro="" textlink="">
      <xdr:nvSpPr>
        <xdr:cNvPr id="19" name="正方形/長方形 18">
          <a:extLst>
            <a:ext uri="{FF2B5EF4-FFF2-40B4-BE49-F238E27FC236}">
              <a16:creationId xmlns:a16="http://schemas.microsoft.com/office/drawing/2014/main" id="{86CFE209-4AF8-4004-A153-EA81F084D9A7}"/>
            </a:ext>
          </a:extLst>
        </xdr:cNvPr>
        <xdr:cNvSpPr/>
      </xdr:nvSpPr>
      <xdr:spPr>
        <a:xfrm>
          <a:off x="12144375" y="8366125"/>
          <a:ext cx="3032126" cy="539750"/>
        </a:xfrm>
        <a:prstGeom prst="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b="1">
              <a:solidFill>
                <a:srgbClr val="FF0000"/>
              </a:solidFill>
              <a:latin typeface="+mn-ea"/>
              <a:ea typeface="+mn-ea"/>
            </a:rPr>
            <a:t>１台あたりの単価を記入</a:t>
          </a:r>
        </a:p>
      </xdr:txBody>
    </xdr:sp>
    <xdr:clientData/>
  </xdr:twoCellAnchor>
  <xdr:twoCellAnchor>
    <xdr:from>
      <xdr:col>6</xdr:col>
      <xdr:colOff>0</xdr:colOff>
      <xdr:row>15</xdr:row>
      <xdr:rowOff>0</xdr:rowOff>
    </xdr:from>
    <xdr:to>
      <xdr:col>7</xdr:col>
      <xdr:colOff>749301</xdr:colOff>
      <xdr:row>15</xdr:row>
      <xdr:rowOff>938646</xdr:rowOff>
    </xdr:to>
    <xdr:sp macro="" textlink="">
      <xdr:nvSpPr>
        <xdr:cNvPr id="21" name="正方形/長方形 20">
          <a:extLst>
            <a:ext uri="{FF2B5EF4-FFF2-40B4-BE49-F238E27FC236}">
              <a16:creationId xmlns:a16="http://schemas.microsoft.com/office/drawing/2014/main" id="{40A223BD-A9AD-49ED-BB1B-E7D4785AA6AB}"/>
            </a:ext>
          </a:extLst>
        </xdr:cNvPr>
        <xdr:cNvSpPr/>
      </xdr:nvSpPr>
      <xdr:spPr>
        <a:xfrm>
          <a:off x="8461375" y="8794750"/>
          <a:ext cx="3702051" cy="938646"/>
        </a:xfrm>
        <a:prstGeom prst="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b="1">
              <a:solidFill>
                <a:srgbClr val="FF0000"/>
              </a:solidFill>
              <a:latin typeface="+mn-ea"/>
              <a:ea typeface="+mn-ea"/>
            </a:rPr>
            <a:t>簡易診療室の種類及び</a:t>
          </a:r>
        </a:p>
        <a:p>
          <a:pPr algn="l"/>
          <a:r>
            <a:rPr kumimoji="1" lang="ja-JP" altLang="en-US" sz="2000" b="1">
              <a:solidFill>
                <a:srgbClr val="FF0000"/>
              </a:solidFill>
              <a:latin typeface="+mn-ea"/>
              <a:ea typeface="+mn-ea"/>
            </a:rPr>
            <a:t>付帯する備品の名称を記入</a:t>
          </a:r>
          <a:endParaRPr kumimoji="1" lang="ja-JP" altLang="en-US" sz="2400" b="1">
            <a:solidFill>
              <a:srgbClr val="FF0000"/>
            </a:solidFill>
            <a:latin typeface="+mn-ea"/>
            <a:ea typeface="+mn-ea"/>
          </a:endParaRPr>
        </a:p>
      </xdr:txBody>
    </xdr:sp>
    <xdr:clientData/>
  </xdr:twoCellAnchor>
  <xdr:twoCellAnchor>
    <xdr:from>
      <xdr:col>6</xdr:col>
      <xdr:colOff>47627</xdr:colOff>
      <xdr:row>15</xdr:row>
      <xdr:rowOff>793750</xdr:rowOff>
    </xdr:from>
    <xdr:to>
      <xdr:col>7</xdr:col>
      <xdr:colOff>222253</xdr:colOff>
      <xdr:row>15</xdr:row>
      <xdr:rowOff>952500</xdr:rowOff>
    </xdr:to>
    <xdr:sp macro="" textlink="">
      <xdr:nvSpPr>
        <xdr:cNvPr id="22" name="左中かっこ 21">
          <a:extLst>
            <a:ext uri="{FF2B5EF4-FFF2-40B4-BE49-F238E27FC236}">
              <a16:creationId xmlns:a16="http://schemas.microsoft.com/office/drawing/2014/main" id="{B3FFF0DF-77FB-450E-A784-B993EB71C1F3}"/>
            </a:ext>
          </a:extLst>
        </xdr:cNvPr>
        <xdr:cNvSpPr/>
      </xdr:nvSpPr>
      <xdr:spPr>
        <a:xfrm rot="16200000">
          <a:off x="9993315" y="8104187"/>
          <a:ext cx="158750" cy="3127376"/>
        </a:xfrm>
        <a:prstGeom prst="leftBrace">
          <a:avLst>
            <a:gd name="adj1" fmla="val 56755"/>
            <a:gd name="adj2" fmla="val 47814"/>
          </a:avLst>
        </a:prstGeom>
        <a:ln w="19050">
          <a:solidFill>
            <a:srgbClr val="FF0000"/>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968375</xdr:colOff>
      <xdr:row>12</xdr:row>
      <xdr:rowOff>762000</xdr:rowOff>
    </xdr:from>
    <xdr:to>
      <xdr:col>5</xdr:col>
      <xdr:colOff>555625</xdr:colOff>
      <xdr:row>14</xdr:row>
      <xdr:rowOff>44450</xdr:rowOff>
    </xdr:to>
    <xdr:sp macro="" textlink="">
      <xdr:nvSpPr>
        <xdr:cNvPr id="25" name="正方形/長方形 24">
          <a:extLst>
            <a:ext uri="{FF2B5EF4-FFF2-40B4-BE49-F238E27FC236}">
              <a16:creationId xmlns:a16="http://schemas.microsoft.com/office/drawing/2014/main" id="{55EF0344-AA34-49E5-AF98-5B37544E3E11}"/>
            </a:ext>
          </a:extLst>
        </xdr:cNvPr>
        <xdr:cNvSpPr/>
      </xdr:nvSpPr>
      <xdr:spPr>
        <a:xfrm>
          <a:off x="3667125" y="7524750"/>
          <a:ext cx="3778250" cy="742950"/>
        </a:xfrm>
        <a:prstGeom prst="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2000" b="1">
              <a:solidFill>
                <a:srgbClr val="FF0000"/>
              </a:solidFill>
              <a:latin typeface="+mn-ea"/>
              <a:ea typeface="+mn-ea"/>
            </a:rPr>
            <a:t>疑い患者数を記入（右記参照）</a:t>
          </a:r>
          <a:endParaRPr kumimoji="1" lang="en-US" altLang="ja-JP" sz="2000" b="1">
            <a:solidFill>
              <a:srgbClr val="FF0000"/>
            </a:solidFill>
            <a:latin typeface="+mn-ea"/>
            <a:ea typeface="+mn-ea"/>
          </a:endParaRPr>
        </a:p>
      </xdr:txBody>
    </xdr:sp>
    <xdr:clientData/>
  </xdr:twoCellAnchor>
  <xdr:twoCellAnchor>
    <xdr:from>
      <xdr:col>2</xdr:col>
      <xdr:colOff>984252</xdr:colOff>
      <xdr:row>12</xdr:row>
      <xdr:rowOff>650874</xdr:rowOff>
    </xdr:from>
    <xdr:to>
      <xdr:col>5</xdr:col>
      <xdr:colOff>523875</xdr:colOff>
      <xdr:row>13</xdr:row>
      <xdr:rowOff>111125</xdr:rowOff>
    </xdr:to>
    <xdr:sp macro="" textlink="">
      <xdr:nvSpPr>
        <xdr:cNvPr id="26" name="左中かっこ 25">
          <a:extLst>
            <a:ext uri="{FF2B5EF4-FFF2-40B4-BE49-F238E27FC236}">
              <a16:creationId xmlns:a16="http://schemas.microsoft.com/office/drawing/2014/main" id="{58432306-3516-4D94-8BCF-312A71EC9360}"/>
            </a:ext>
          </a:extLst>
        </xdr:cNvPr>
        <xdr:cNvSpPr/>
      </xdr:nvSpPr>
      <xdr:spPr>
        <a:xfrm rot="16200000" flipH="1">
          <a:off x="5373688" y="5722938"/>
          <a:ext cx="349251" cy="3730623"/>
        </a:xfrm>
        <a:prstGeom prst="leftBrace">
          <a:avLst>
            <a:gd name="adj1" fmla="val 56755"/>
            <a:gd name="adj2" fmla="val 42359"/>
          </a:avLst>
        </a:prstGeom>
        <a:ln w="19050">
          <a:solidFill>
            <a:srgbClr val="FF0000"/>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2174875</xdr:colOff>
      <xdr:row>0</xdr:row>
      <xdr:rowOff>412750</xdr:rowOff>
    </xdr:from>
    <xdr:to>
      <xdr:col>11</xdr:col>
      <xdr:colOff>4214968</xdr:colOff>
      <xdr:row>1</xdr:row>
      <xdr:rowOff>570922</xdr:rowOff>
    </xdr:to>
    <xdr:sp macro="" textlink="">
      <xdr:nvSpPr>
        <xdr:cNvPr id="11" name="正方形/長方形 10">
          <a:extLst>
            <a:ext uri="{FF2B5EF4-FFF2-40B4-BE49-F238E27FC236}">
              <a16:creationId xmlns:a16="http://schemas.microsoft.com/office/drawing/2014/main" id="{62B331F8-C6FD-43E9-94CD-4506BCBB1BC3}"/>
            </a:ext>
          </a:extLst>
        </xdr:cNvPr>
        <xdr:cNvSpPr/>
      </xdr:nvSpPr>
      <xdr:spPr>
        <a:xfrm>
          <a:off x="20494625" y="412750"/>
          <a:ext cx="2040093" cy="618547"/>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rgbClr val="FF0000"/>
              </a:solidFill>
            </a:rPr>
            <a:t>記入例</a:t>
          </a:r>
        </a:p>
      </xdr:txBody>
    </xdr:sp>
    <xdr:clientData/>
  </xdr:twoCellAnchor>
  <xdr:twoCellAnchor>
    <xdr:from>
      <xdr:col>1</xdr:col>
      <xdr:colOff>1317625</xdr:colOff>
      <xdr:row>2</xdr:row>
      <xdr:rowOff>126999</xdr:rowOff>
    </xdr:from>
    <xdr:to>
      <xdr:col>5</xdr:col>
      <xdr:colOff>196606</xdr:colOff>
      <xdr:row>4</xdr:row>
      <xdr:rowOff>158749</xdr:rowOff>
    </xdr:to>
    <xdr:sp macro="" textlink="">
      <xdr:nvSpPr>
        <xdr:cNvPr id="14" name="吹き出し: 四角形 13">
          <a:extLst>
            <a:ext uri="{FF2B5EF4-FFF2-40B4-BE49-F238E27FC236}">
              <a16:creationId xmlns:a16="http://schemas.microsoft.com/office/drawing/2014/main" id="{0869DD38-3646-4801-99B0-04604DBA9B9B}"/>
            </a:ext>
          </a:extLst>
        </xdr:cNvPr>
        <xdr:cNvSpPr/>
      </xdr:nvSpPr>
      <xdr:spPr>
        <a:xfrm>
          <a:off x="2206625" y="1254124"/>
          <a:ext cx="4879731" cy="1158875"/>
        </a:xfrm>
        <a:prstGeom prst="wedgeRectCallout">
          <a:avLst>
            <a:gd name="adj1" fmla="val -1486"/>
            <a:gd name="adj2" fmla="val 37076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ＭＳ ゴシック" panose="020B0609070205080204" pitchFamily="49" charset="-128"/>
              <a:ea typeface="ＭＳ ゴシック" panose="020B0609070205080204" pitchFamily="49" charset="-128"/>
            </a:rPr>
            <a:t>当初申請と異なる箇所については、</a:t>
          </a:r>
          <a:endParaRPr kumimoji="1" lang="en-US" altLang="ja-JP" sz="14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400">
              <a:solidFill>
                <a:srgbClr val="FF0000"/>
              </a:solidFill>
              <a:latin typeface="ＭＳ ゴシック" panose="020B0609070205080204" pitchFamily="49" charset="-128"/>
              <a:ea typeface="ＭＳ ゴシック" panose="020B0609070205080204" pitchFamily="49" charset="-128"/>
            </a:rPr>
            <a:t>変更前を上段に（）書きし、変更後を下段に記入</a:t>
          </a:r>
        </a:p>
        <a:p>
          <a:pPr algn="l"/>
          <a:r>
            <a:rPr kumimoji="1" lang="en-US" altLang="ja-JP" sz="1400">
              <a:solidFill>
                <a:srgbClr val="FF0000"/>
              </a:solidFill>
              <a:latin typeface="ＭＳ ゴシック" panose="020B0609070205080204" pitchFamily="49" charset="-128"/>
              <a:ea typeface="ＭＳ ゴシック" panose="020B0609070205080204" pitchFamily="49" charset="-128"/>
            </a:rPr>
            <a:t>※</a:t>
          </a:r>
          <a:r>
            <a:rPr kumimoji="1" lang="ja-JP" altLang="en-US" sz="1400">
              <a:solidFill>
                <a:srgbClr val="FF0000"/>
              </a:solidFill>
              <a:latin typeface="ＭＳ ゴシック" panose="020B0609070205080204" pitchFamily="49" charset="-128"/>
              <a:ea typeface="ＭＳ ゴシック" panose="020B0609070205080204" pitchFamily="49" charset="-128"/>
            </a:rPr>
            <a:t>変更前の内容について、手書き等で記入してください。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9734;&#20316;&#26989;&#29992;&#12501;&#12457;&#12523;&#12480;\03_&#27770;&#31639;&#31532;&#19968;&#20418;\10%20%20%20&#20132;&#20184;&#35201;&#32177;&#12539;&#23455;&#26045;&#35201;&#32177;\&#20196;&#21644;&#65297;&#24180;&#24230;&#35036;&#27491;&#12539;&#20104;&#20633;&#36027;\&#21307;&#30274;&#25552;&#20379;&#20307;&#21046;&#25512;&#36914;&#20107;&#26989;&#36027;&#35036;&#21161;&#37329;\04-2%20&#21307;&#30274;&#25552;&#20379;&#20307;&#21046;&#25512;&#36914;&#20107;&#26989;&#36027;&#35036;&#21161;&#37329;&#20132;&#20184;&#35201;&#32177;&#65288;&#27096;&#24335;&#65289;R1&#35036;&#27491;&#23554;&#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B2:C15"/>
  <sheetViews>
    <sheetView tabSelected="1" view="pageBreakPreview" zoomScaleNormal="100" zoomScaleSheetLayoutView="100" workbookViewId="0"/>
  </sheetViews>
  <sheetFormatPr defaultRowHeight="13"/>
  <cols>
    <col min="1" max="1" width="5.90625" customWidth="1"/>
    <col min="2" max="2" width="45.6328125" bestFit="1" customWidth="1"/>
    <col min="3" max="3" width="59.90625" customWidth="1"/>
    <col min="4" max="4" width="41.26953125" customWidth="1"/>
  </cols>
  <sheetData>
    <row r="2" spans="2:3" ht="26.65" customHeight="1">
      <c r="B2" s="80" t="s">
        <v>141</v>
      </c>
      <c r="C2" s="91"/>
    </row>
    <row r="3" spans="2:3" ht="25.5" customHeight="1">
      <c r="B3" s="21" t="s">
        <v>127</v>
      </c>
      <c r="C3" s="75"/>
    </row>
    <row r="4" spans="2:3" ht="25.5" customHeight="1">
      <c r="B4" s="21" t="s">
        <v>128</v>
      </c>
      <c r="C4" s="75"/>
    </row>
    <row r="5" spans="2:3" ht="25.5" customHeight="1">
      <c r="B5" s="21" t="s">
        <v>134</v>
      </c>
      <c r="C5" s="75"/>
    </row>
    <row r="6" spans="2:3" ht="25.5" customHeight="1">
      <c r="B6" s="21" t="s">
        <v>129</v>
      </c>
      <c r="C6" s="75"/>
    </row>
    <row r="7" spans="2:3" ht="25.5" customHeight="1">
      <c r="B7" s="21" t="s">
        <v>130</v>
      </c>
      <c r="C7" s="75"/>
    </row>
    <row r="8" spans="2:3" ht="25.5" customHeight="1">
      <c r="B8" s="21" t="s">
        <v>131</v>
      </c>
      <c r="C8" s="79"/>
    </row>
    <row r="9" spans="2:3" ht="25.5" customHeight="1">
      <c r="B9" s="21" t="s">
        <v>140</v>
      </c>
      <c r="C9" s="67"/>
    </row>
    <row r="10" spans="2:3" ht="25.5" customHeight="1">
      <c r="B10" s="21" t="s">
        <v>132</v>
      </c>
      <c r="C10" s="79"/>
    </row>
    <row r="11" spans="2:3" ht="25.5" customHeight="1">
      <c r="B11" s="66" t="s">
        <v>135</v>
      </c>
      <c r="C11" s="68"/>
    </row>
    <row r="12" spans="2:3" ht="32.25" customHeight="1">
      <c r="B12" s="69" t="s">
        <v>145</v>
      </c>
      <c r="C12" s="68">
        <v>6</v>
      </c>
    </row>
    <row r="13" spans="2:3" ht="45" customHeight="1">
      <c r="B13" s="69" t="s">
        <v>138</v>
      </c>
      <c r="C13" s="68">
        <v>0</v>
      </c>
    </row>
    <row r="14" spans="2:3" ht="66.75" customHeight="1">
      <c r="B14" s="69" t="s">
        <v>146</v>
      </c>
      <c r="C14" s="74"/>
    </row>
    <row r="15" spans="2:3" ht="72" customHeight="1">
      <c r="B15" s="69" t="s">
        <v>147</v>
      </c>
      <c r="C15" s="74"/>
    </row>
  </sheetData>
  <phoneticPr fontId="1"/>
  <pageMargins left="0.7" right="0.7" top="0.75" bottom="0.75" header="0.3" footer="0.3"/>
  <pageSetup paperSize="9" scale="4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EEFADD-050A-4FCF-8B53-807106F7A115}">
  <sheetPr>
    <tabColor theme="4" tint="-0.499984740745262"/>
    <pageSetUpPr fitToPage="1"/>
  </sheetPr>
  <dimension ref="A1:BC54"/>
  <sheetViews>
    <sheetView showGridLines="0" view="pageBreakPreview" zoomScale="55" zoomScaleNormal="100" zoomScaleSheetLayoutView="55" workbookViewId="0"/>
  </sheetViews>
  <sheetFormatPr defaultColWidth="9" defaultRowHeight="18" customHeight="1"/>
  <cols>
    <col min="1" max="61" width="2.26953125" style="48" customWidth="1"/>
    <col min="62" max="16384" width="9" style="48"/>
  </cols>
  <sheetData>
    <row r="1" spans="1:53" ht="17.25" customHeight="1"/>
    <row r="2" spans="1:53" ht="24" customHeight="1">
      <c r="A2" s="49" t="s">
        <v>98</v>
      </c>
    </row>
    <row r="3" spans="1:53" ht="17.25" customHeight="1">
      <c r="C3" s="50"/>
      <c r="D3" s="50"/>
      <c r="E3" s="50"/>
      <c r="F3" s="50"/>
      <c r="G3" s="50"/>
      <c r="H3" s="50"/>
      <c r="I3" s="50"/>
      <c r="J3" s="50"/>
      <c r="K3" s="50"/>
    </row>
    <row r="4" spans="1:53" ht="21.75" customHeight="1">
      <c r="B4" s="50"/>
      <c r="C4" s="50"/>
      <c r="D4" s="50"/>
      <c r="E4" s="50"/>
      <c r="F4" s="50"/>
      <c r="G4" s="50"/>
      <c r="H4" s="50"/>
      <c r="K4" s="50"/>
      <c r="L4" s="50"/>
      <c r="AQ4" s="92" t="s">
        <v>99</v>
      </c>
      <c r="AR4" s="92"/>
      <c r="AS4" s="92"/>
      <c r="AT4" s="92"/>
      <c r="AU4" s="92"/>
      <c r="AV4" s="92"/>
      <c r="AW4" s="92"/>
      <c r="AX4" s="92"/>
      <c r="AY4" s="92"/>
      <c r="AZ4" s="92"/>
      <c r="BA4" s="92"/>
    </row>
    <row r="5" spans="1:53" ht="17.25" customHeight="1">
      <c r="B5" s="50"/>
      <c r="C5" s="50"/>
      <c r="D5" s="50"/>
      <c r="E5" s="50"/>
      <c r="G5" s="50"/>
      <c r="H5" s="50"/>
      <c r="I5" s="50"/>
      <c r="J5" s="50"/>
      <c r="K5" s="50"/>
      <c r="L5" s="50"/>
    </row>
    <row r="6" spans="1:53" ht="22.5" customHeight="1">
      <c r="B6" s="50"/>
      <c r="C6" s="50"/>
      <c r="D6" s="50"/>
      <c r="E6" s="50"/>
      <c r="F6" s="50"/>
      <c r="G6" s="50"/>
      <c r="H6" s="50"/>
      <c r="K6" s="50"/>
      <c r="L6" s="50"/>
      <c r="AQ6" s="97" t="str">
        <f>IF(入力シート!C2="","令和　年　月　日",TEXT(入力シート!C2,"ggge"&amp;"年"&amp;"m"&amp;"月"&amp;"d"&amp;"日"))</f>
        <v>令和　年　月　日</v>
      </c>
      <c r="AR6" s="97"/>
      <c r="AS6" s="97"/>
      <c r="AT6" s="97"/>
      <c r="AU6" s="97"/>
      <c r="AV6" s="97"/>
      <c r="AW6" s="97"/>
      <c r="AX6" s="97"/>
      <c r="AY6" s="97"/>
      <c r="AZ6" s="97"/>
      <c r="BA6" s="97"/>
    </row>
    <row r="7" spans="1:53" ht="17.25" customHeight="1">
      <c r="B7" s="50"/>
      <c r="C7" s="50"/>
      <c r="D7" s="50"/>
      <c r="E7" s="50"/>
      <c r="F7" s="50"/>
      <c r="G7" s="50"/>
      <c r="H7" s="50"/>
    </row>
    <row r="8" spans="1:53" ht="17.25" customHeight="1">
      <c r="B8" s="50"/>
      <c r="C8" s="50"/>
      <c r="D8" s="50"/>
      <c r="E8" s="50"/>
      <c r="F8" s="50"/>
      <c r="G8" s="50"/>
      <c r="H8" s="50"/>
      <c r="I8" s="50"/>
      <c r="J8" s="50"/>
      <c r="K8" s="50"/>
    </row>
    <row r="9" spans="1:53" ht="17.25" customHeight="1">
      <c r="B9" s="49" t="s">
        <v>100</v>
      </c>
      <c r="C9" s="50"/>
      <c r="D9" s="50"/>
      <c r="E9" s="50"/>
      <c r="F9" s="50"/>
      <c r="G9" s="50"/>
      <c r="H9" s="50"/>
      <c r="I9" s="50"/>
      <c r="J9" s="50"/>
      <c r="K9" s="50"/>
    </row>
    <row r="10" spans="1:53" ht="17.25" customHeight="1">
      <c r="B10" s="50"/>
      <c r="C10" s="50"/>
      <c r="D10" s="50"/>
      <c r="E10" s="50"/>
      <c r="F10" s="50"/>
      <c r="G10" s="50"/>
      <c r="H10" s="50"/>
      <c r="I10" s="50"/>
      <c r="J10" s="50"/>
      <c r="K10" s="50"/>
    </row>
    <row r="11" spans="1:53" ht="17.25" customHeight="1">
      <c r="B11" s="50"/>
      <c r="C11" s="50"/>
      <c r="D11" s="50"/>
      <c r="E11" s="50"/>
      <c r="F11" s="50"/>
      <c r="G11" s="50"/>
      <c r="H11" s="50"/>
      <c r="I11" s="50"/>
      <c r="J11" s="50"/>
      <c r="K11" s="50"/>
      <c r="AH11" s="98" t="s">
        <v>101</v>
      </c>
      <c r="AI11" s="98"/>
      <c r="AJ11" s="98"/>
      <c r="AK11" s="98"/>
      <c r="AL11" s="98"/>
      <c r="AM11" s="98"/>
      <c r="AN11" s="98"/>
      <c r="AQ11" s="99" t="str">
        <f>IF(入力シート!C5="","",入力シート!C5)</f>
        <v/>
      </c>
      <c r="AR11" s="99"/>
      <c r="AS11" s="99"/>
      <c r="AT11" s="99"/>
      <c r="AU11" s="99"/>
      <c r="AV11" s="99"/>
      <c r="AW11" s="99"/>
      <c r="AX11" s="99"/>
      <c r="AY11" s="99"/>
      <c r="AZ11" s="99"/>
      <c r="BA11" s="99"/>
    </row>
    <row r="12" spans="1:53" ht="17.25" customHeight="1">
      <c r="B12" s="50"/>
      <c r="C12" s="50"/>
      <c r="D12" s="50"/>
      <c r="E12" s="50"/>
      <c r="I12" s="51" t="s">
        <v>102</v>
      </c>
      <c r="J12" s="51"/>
      <c r="K12" s="51"/>
      <c r="L12" s="51"/>
    </row>
    <row r="13" spans="1:53" ht="25.5" customHeight="1">
      <c r="B13" s="50"/>
      <c r="C13" s="50"/>
      <c r="D13" s="50"/>
      <c r="E13" s="50"/>
      <c r="I13" s="52"/>
      <c r="J13" s="52"/>
      <c r="K13" s="52"/>
      <c r="L13" s="52"/>
      <c r="AC13" s="49" t="s">
        <v>103</v>
      </c>
      <c r="AH13" s="48" t="s">
        <v>104</v>
      </c>
      <c r="AQ13" s="99" t="str">
        <f>IF(入力シート!C3="","",入力シート!C3)</f>
        <v/>
      </c>
      <c r="AR13" s="99"/>
      <c r="AS13" s="99"/>
      <c r="AT13" s="99"/>
      <c r="AU13" s="99"/>
      <c r="AV13" s="99"/>
      <c r="AW13" s="99"/>
      <c r="AX13" s="99"/>
      <c r="AY13" s="99"/>
      <c r="AZ13" s="99"/>
      <c r="BA13" s="99"/>
    </row>
    <row r="14" spans="1:53" ht="17.25" customHeight="1">
      <c r="B14" s="50"/>
      <c r="C14" s="50"/>
      <c r="D14" s="50"/>
      <c r="E14" s="50"/>
      <c r="I14" s="51" t="s">
        <v>105</v>
      </c>
      <c r="J14" s="51"/>
      <c r="K14" s="51"/>
      <c r="L14" s="51"/>
    </row>
    <row r="15" spans="1:53" ht="17.25" customHeight="1">
      <c r="B15" s="50"/>
      <c r="C15" s="50"/>
      <c r="D15" s="50"/>
      <c r="E15" s="50"/>
      <c r="I15" s="50"/>
      <c r="J15" s="50"/>
      <c r="K15" s="50"/>
      <c r="L15" s="50"/>
      <c r="AH15" s="98" t="s">
        <v>106</v>
      </c>
      <c r="AI15" s="98"/>
      <c r="AJ15" s="98"/>
      <c r="AK15" s="98"/>
      <c r="AL15" s="98"/>
      <c r="AM15" s="98"/>
      <c r="AN15" s="98"/>
      <c r="AQ15" s="99" t="str">
        <f>IF(入力シート!C4="","",入力シート!C4)</f>
        <v/>
      </c>
      <c r="AR15" s="99"/>
      <c r="AS15" s="99"/>
      <c r="AT15" s="99"/>
      <c r="AU15" s="99"/>
      <c r="AV15" s="99"/>
      <c r="AW15" s="99"/>
      <c r="AX15" s="99"/>
      <c r="AY15" s="99"/>
      <c r="AZ15" s="99"/>
      <c r="BA15" s="99"/>
    </row>
    <row r="16" spans="1:53" ht="17.25" customHeight="1">
      <c r="B16" s="50"/>
      <c r="C16" s="50"/>
      <c r="D16" s="50"/>
      <c r="E16" s="50"/>
      <c r="I16" s="51" t="s">
        <v>102</v>
      </c>
      <c r="J16" s="51"/>
      <c r="K16" s="51"/>
      <c r="L16" s="51"/>
    </row>
    <row r="17" spans="1:54" ht="17.25" customHeight="1">
      <c r="B17" s="50"/>
      <c r="C17" s="50"/>
      <c r="D17" s="50"/>
      <c r="E17" s="50"/>
      <c r="F17" s="50"/>
      <c r="G17" s="50"/>
      <c r="H17" s="50"/>
      <c r="I17" s="50"/>
      <c r="J17" s="50"/>
      <c r="K17" s="50"/>
    </row>
    <row r="18" spans="1:54" ht="17.25" customHeight="1">
      <c r="B18" s="50"/>
      <c r="C18" s="50"/>
      <c r="D18" s="50"/>
      <c r="E18" s="50"/>
      <c r="F18" s="50"/>
      <c r="G18" s="50"/>
      <c r="H18" s="50"/>
      <c r="I18" s="50"/>
      <c r="J18" s="50"/>
      <c r="K18" s="50"/>
    </row>
    <row r="19" spans="1:54" ht="27.75" customHeight="1">
      <c r="B19" s="49" t="s">
        <v>107</v>
      </c>
      <c r="D19" s="50"/>
      <c r="E19" s="50"/>
      <c r="F19" s="50"/>
      <c r="G19" s="50"/>
      <c r="H19" s="50"/>
      <c r="I19" s="50"/>
      <c r="J19" s="50"/>
      <c r="K19" s="50"/>
    </row>
    <row r="20" spans="1:54" ht="17.25" customHeight="1">
      <c r="B20" s="50"/>
      <c r="C20" s="50"/>
      <c r="D20" s="50"/>
      <c r="E20" s="50"/>
      <c r="F20" s="50"/>
      <c r="G20" s="50"/>
      <c r="H20" s="50"/>
      <c r="I20" s="50"/>
      <c r="J20" s="50"/>
      <c r="K20" s="50"/>
    </row>
    <row r="21" spans="1:54" ht="17.25" customHeight="1">
      <c r="B21" s="50"/>
      <c r="C21" s="50"/>
      <c r="D21" s="50"/>
      <c r="E21" s="50"/>
      <c r="F21" s="50"/>
      <c r="G21" s="50"/>
      <c r="H21" s="50"/>
      <c r="I21" s="50"/>
      <c r="J21" s="50"/>
      <c r="K21" s="50"/>
    </row>
    <row r="22" spans="1:54" ht="22.5" customHeight="1">
      <c r="B22" s="49"/>
      <c r="C22" s="96" t="str">
        <f>IF(入力シート!C9="","令和　年　月　日",TEXT(入力シート!C9,"ggge"&amp;"年"&amp;"m"&amp;"月"&amp;"d"&amp;"日"))</f>
        <v>令和　年　月　日</v>
      </c>
      <c r="D22" s="96"/>
      <c r="E22" s="96"/>
      <c r="F22" s="96"/>
      <c r="G22" s="96"/>
      <c r="H22" s="96"/>
      <c r="I22" s="96"/>
      <c r="J22" s="96"/>
      <c r="K22" s="96"/>
      <c r="L22" s="96"/>
      <c r="M22" s="96"/>
      <c r="N22" s="49" t="s">
        <v>108</v>
      </c>
      <c r="O22" s="49"/>
      <c r="P22" s="49"/>
      <c r="Q22" s="49"/>
      <c r="R22" s="49"/>
      <c r="S22" s="49"/>
      <c r="T22" s="49"/>
      <c r="U22" s="49"/>
      <c r="V22" s="49"/>
      <c r="W22" s="49"/>
      <c r="X22" s="49"/>
      <c r="Y22" s="49"/>
      <c r="Z22" s="97" t="str">
        <f>IF(入力シート!C10="","",入力シート!C10)</f>
        <v/>
      </c>
      <c r="AA22" s="97"/>
      <c r="AB22" s="97"/>
      <c r="AC22" s="97"/>
      <c r="AD22" s="97"/>
      <c r="AE22" s="97"/>
      <c r="AF22" s="97"/>
      <c r="AG22" s="49" t="s">
        <v>109</v>
      </c>
      <c r="AH22" s="49"/>
      <c r="AI22" s="49"/>
      <c r="AJ22" s="49"/>
      <c r="AK22" s="49"/>
      <c r="AL22" s="49"/>
      <c r="AM22" s="49"/>
      <c r="AN22" s="49"/>
      <c r="AO22" s="49"/>
      <c r="AP22" s="49"/>
      <c r="AQ22" s="49"/>
      <c r="AR22" s="49"/>
      <c r="AS22" s="49"/>
      <c r="AT22" s="49"/>
      <c r="AU22" s="49"/>
      <c r="AV22" s="49"/>
      <c r="AW22" s="49"/>
      <c r="AX22" s="49"/>
      <c r="AY22" s="49"/>
      <c r="AZ22" s="49"/>
      <c r="BA22" s="49"/>
    </row>
    <row r="23" spans="1:54" ht="22.5" customHeight="1">
      <c r="D23" s="49" t="s">
        <v>110</v>
      </c>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row>
    <row r="24" spans="1:54" ht="22.5" customHeight="1">
      <c r="C24" s="49"/>
      <c r="D24" s="49" t="s">
        <v>111</v>
      </c>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row>
    <row r="25" spans="1:54" ht="22.5" customHeight="1">
      <c r="C25" s="50"/>
      <c r="D25" s="50"/>
      <c r="E25" s="50"/>
      <c r="F25" s="50"/>
      <c r="G25" s="50"/>
      <c r="H25" s="50"/>
      <c r="I25" s="50"/>
      <c r="J25" s="50"/>
      <c r="K25" s="50"/>
    </row>
    <row r="26" spans="1:54" ht="26.25" customHeight="1">
      <c r="A26" s="92" t="s">
        <v>112</v>
      </c>
      <c r="B26" s="92"/>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row>
    <row r="27" spans="1:54" ht="17.25" customHeight="1">
      <c r="B27" s="50"/>
      <c r="C27" s="50"/>
      <c r="D27" s="50"/>
      <c r="E27" s="50"/>
      <c r="F27" s="50"/>
      <c r="G27" s="53"/>
      <c r="H27" s="53"/>
      <c r="I27" s="50"/>
      <c r="J27" s="50"/>
      <c r="K27" s="50"/>
    </row>
    <row r="28" spans="1:54" ht="17.25" customHeight="1">
      <c r="B28" s="50"/>
      <c r="C28" s="49" t="s">
        <v>113</v>
      </c>
      <c r="D28" s="50"/>
      <c r="E28" s="50"/>
      <c r="F28" s="50"/>
      <c r="G28" s="50"/>
      <c r="H28" s="50"/>
      <c r="I28" s="50"/>
      <c r="J28" s="50"/>
      <c r="K28" s="50"/>
    </row>
    <row r="29" spans="1:54" ht="17.25" customHeight="1">
      <c r="B29" s="50"/>
      <c r="C29" s="50"/>
      <c r="D29" s="95" t="str">
        <f>IF(入力シート!C14="","",入力シート!C14)</f>
        <v/>
      </c>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95"/>
    </row>
    <row r="30" spans="1:54" ht="17.25" customHeight="1">
      <c r="B30" s="50"/>
      <c r="C30" s="50"/>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row>
    <row r="31" spans="1:54" ht="17.25" customHeight="1">
      <c r="B31" s="50"/>
      <c r="C31" s="50"/>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row>
    <row r="32" spans="1:54" ht="17.25" customHeight="1">
      <c r="B32" s="50"/>
      <c r="C32" s="50"/>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row>
    <row r="33" spans="2:55" ht="17.25" customHeight="1">
      <c r="B33" s="50"/>
      <c r="C33" s="50"/>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row>
    <row r="34" spans="2:55" ht="17.25" customHeight="1">
      <c r="B34" s="50"/>
      <c r="C34" s="50"/>
      <c r="D34" s="50"/>
      <c r="E34" s="50"/>
      <c r="F34" s="50"/>
      <c r="G34" s="50"/>
      <c r="H34" s="50"/>
      <c r="I34" s="50"/>
      <c r="J34" s="50"/>
      <c r="K34" s="54"/>
    </row>
    <row r="35" spans="2:55" ht="17.25" customHeight="1">
      <c r="B35" s="50"/>
      <c r="C35" s="49" t="s">
        <v>114</v>
      </c>
      <c r="D35" s="50"/>
      <c r="E35" s="50"/>
      <c r="F35" s="50"/>
      <c r="G35" s="50"/>
      <c r="H35" s="50"/>
      <c r="I35" s="50"/>
      <c r="J35" s="50"/>
      <c r="K35" s="54"/>
    </row>
    <row r="36" spans="2:55" ht="24" customHeight="1">
      <c r="B36" s="50"/>
      <c r="C36" s="50"/>
      <c r="D36" s="95" t="str">
        <f>IF(入力シート!C15="","",入力シート!C15)</f>
        <v/>
      </c>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row>
    <row r="37" spans="2:55" ht="24" customHeight="1">
      <c r="B37" s="50"/>
      <c r="C37" s="50"/>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row>
    <row r="38" spans="2:55" ht="24" customHeight="1">
      <c r="B38" s="50"/>
      <c r="C38" s="50"/>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row>
    <row r="39" spans="2:55" ht="24" customHeight="1">
      <c r="B39" s="55"/>
      <c r="C39" s="50"/>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row>
    <row r="40" spans="2:55" ht="24" customHeight="1">
      <c r="B40" s="55"/>
      <c r="C40" s="50"/>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row>
    <row r="41" spans="2:55" ht="17.25" customHeight="1">
      <c r="B41" s="56"/>
    </row>
    <row r="42" spans="2:55" ht="17.25" customHeight="1">
      <c r="B42" s="50"/>
      <c r="C42" s="49" t="s">
        <v>115</v>
      </c>
      <c r="D42" s="50"/>
      <c r="E42" s="50"/>
      <c r="F42" s="50"/>
      <c r="G42" s="50"/>
      <c r="H42" s="50"/>
      <c r="I42" s="50"/>
      <c r="J42" s="50"/>
      <c r="K42" s="54"/>
    </row>
    <row r="43" spans="2:55" s="49" customFormat="1" ht="24" customHeight="1">
      <c r="E43" s="92" t="s">
        <v>116</v>
      </c>
      <c r="F43" s="92"/>
      <c r="G43" s="92"/>
      <c r="H43" s="92"/>
      <c r="I43" s="92"/>
      <c r="J43" s="92"/>
      <c r="K43" s="92"/>
      <c r="L43" s="92"/>
      <c r="M43" s="92"/>
      <c r="O43" s="92" t="s">
        <v>117</v>
      </c>
      <c r="P43" s="92"/>
      <c r="Q43" s="93" t="str">
        <f>IF(入力シート!C11="","",入力シート!C11)</f>
        <v/>
      </c>
      <c r="R43" s="93"/>
      <c r="S43" s="93"/>
      <c r="T43" s="93"/>
      <c r="U43" s="93"/>
      <c r="V43" s="93"/>
      <c r="W43" s="93"/>
      <c r="X43" s="93"/>
      <c r="Y43" s="93"/>
      <c r="Z43" s="93"/>
      <c r="AA43" s="93"/>
      <c r="AB43" s="93"/>
      <c r="AC43" s="92" t="s">
        <v>118</v>
      </c>
      <c r="AD43" s="92"/>
    </row>
    <row r="44" spans="2:55" s="49" customFormat="1" ht="24" customHeight="1">
      <c r="E44" s="92" t="s">
        <v>119</v>
      </c>
      <c r="F44" s="92"/>
      <c r="G44" s="92"/>
      <c r="H44" s="92"/>
      <c r="I44" s="92"/>
      <c r="J44" s="92"/>
      <c r="K44" s="92"/>
      <c r="L44" s="92"/>
      <c r="M44" s="92"/>
      <c r="O44" s="92" t="s">
        <v>117</v>
      </c>
      <c r="P44" s="92"/>
      <c r="Q44" s="93" t="str">
        <f>IF(ISERROR(Q45-Q43&lt;0),"",Q45-Q43)</f>
        <v/>
      </c>
      <c r="R44" s="93"/>
      <c r="S44" s="93"/>
      <c r="T44" s="93"/>
      <c r="U44" s="93"/>
      <c r="V44" s="93"/>
      <c r="W44" s="93"/>
      <c r="X44" s="93"/>
      <c r="Y44" s="93"/>
      <c r="Z44" s="93"/>
      <c r="AA44" s="93"/>
      <c r="AB44" s="93"/>
      <c r="AC44" s="92" t="s">
        <v>118</v>
      </c>
      <c r="AD44" s="92"/>
    </row>
    <row r="45" spans="2:55" s="49" customFormat="1" ht="24" customHeight="1">
      <c r="B45" s="57"/>
      <c r="E45" s="94" t="s">
        <v>120</v>
      </c>
      <c r="F45" s="94"/>
      <c r="G45" s="94"/>
      <c r="H45" s="94"/>
      <c r="I45" s="94"/>
      <c r="J45" s="94"/>
      <c r="K45" s="94"/>
      <c r="L45" s="94"/>
      <c r="M45" s="94"/>
      <c r="O45" s="92" t="s">
        <v>117</v>
      </c>
      <c r="P45" s="92"/>
      <c r="Q45" s="93" t="str">
        <f>IF(別紙２所要額調書!K14=0,0,別紙２所要額調書!K14)</f>
        <v/>
      </c>
      <c r="R45" s="93"/>
      <c r="S45" s="93"/>
      <c r="T45" s="93"/>
      <c r="U45" s="93"/>
      <c r="V45" s="93"/>
      <c r="W45" s="93"/>
      <c r="X45" s="93"/>
      <c r="Y45" s="93"/>
      <c r="Z45" s="93"/>
      <c r="AA45" s="93"/>
      <c r="AB45" s="93"/>
      <c r="AC45" s="92" t="s">
        <v>118</v>
      </c>
      <c r="AD45" s="92"/>
      <c r="BC45" s="58"/>
    </row>
    <row r="46" spans="2:55" s="49" customFormat="1" ht="24" customHeight="1">
      <c r="E46" s="59"/>
      <c r="F46" s="59"/>
      <c r="G46" s="59"/>
      <c r="H46" s="59"/>
      <c r="I46" s="60"/>
      <c r="J46" s="60"/>
      <c r="K46" s="60"/>
      <c r="L46" s="60"/>
    </row>
    <row r="47" spans="2:55" ht="17.25" customHeight="1">
      <c r="B47" s="56"/>
      <c r="C47" s="49" t="s">
        <v>121</v>
      </c>
      <c r="D47" s="50"/>
      <c r="E47" s="51"/>
      <c r="F47" s="51"/>
      <c r="G47" s="51"/>
      <c r="H47" s="51"/>
      <c r="I47" s="50"/>
      <c r="J47" s="50"/>
      <c r="K47" s="50"/>
    </row>
    <row r="48" spans="2:55" ht="17.25" customHeight="1">
      <c r="B48" s="50"/>
      <c r="C48" s="50"/>
      <c r="D48" s="50"/>
      <c r="E48" s="59" t="s">
        <v>122</v>
      </c>
      <c r="F48" s="59"/>
      <c r="G48" s="55"/>
      <c r="H48" s="55"/>
      <c r="I48" s="52"/>
      <c r="J48" s="52"/>
      <c r="K48" s="52"/>
      <c r="L48" s="52"/>
    </row>
    <row r="49" spans="2:12" ht="17.25" customHeight="1">
      <c r="B49" s="56"/>
      <c r="E49" s="61" t="s">
        <v>123</v>
      </c>
      <c r="F49" s="62"/>
      <c r="G49" s="51"/>
      <c r="H49" s="51"/>
    </row>
    <row r="50" spans="2:12" ht="17.25" customHeight="1">
      <c r="B50" s="50"/>
      <c r="C50" s="50"/>
      <c r="D50" s="50"/>
      <c r="E50" s="59" t="s">
        <v>124</v>
      </c>
      <c r="F50" s="59"/>
      <c r="G50" s="55"/>
      <c r="H50" s="55"/>
      <c r="I50" s="52"/>
      <c r="J50" s="52"/>
      <c r="K50" s="52"/>
      <c r="L50" s="52"/>
    </row>
    <row r="51" spans="2:12" ht="17.25" customHeight="1">
      <c r="B51" s="56"/>
      <c r="E51" s="63" t="s">
        <v>125</v>
      </c>
      <c r="F51" s="62"/>
      <c r="G51" s="51"/>
      <c r="H51" s="51"/>
      <c r="I51" s="51"/>
      <c r="J51" s="51"/>
      <c r="K51" s="51"/>
    </row>
    <row r="52" spans="2:12" ht="17.25" customHeight="1">
      <c r="B52" s="50"/>
      <c r="C52" s="50"/>
      <c r="D52" s="50"/>
      <c r="E52" s="64" t="s">
        <v>126</v>
      </c>
      <c r="F52" s="64"/>
      <c r="G52" s="55"/>
      <c r="H52" s="55"/>
      <c r="I52" s="52"/>
      <c r="J52" s="52"/>
      <c r="K52" s="52"/>
      <c r="L52" s="52"/>
    </row>
    <row r="53" spans="2:12" ht="17.25" customHeight="1">
      <c r="B53" s="56"/>
      <c r="E53" s="51"/>
      <c r="F53" s="51"/>
      <c r="G53" s="51"/>
      <c r="H53" s="51"/>
      <c r="I53" s="51"/>
      <c r="J53" s="51"/>
      <c r="K53" s="51"/>
    </row>
    <row r="54" spans="2:12" ht="17.25" customHeight="1"/>
  </sheetData>
  <mergeCells count="24">
    <mergeCell ref="C22:M22"/>
    <mergeCell ref="Z22:AF22"/>
    <mergeCell ref="A26:BB26"/>
    <mergeCell ref="D29:AZ33"/>
    <mergeCell ref="AQ4:BA4"/>
    <mergeCell ref="AQ6:BA6"/>
    <mergeCell ref="AH11:AN11"/>
    <mergeCell ref="AQ11:BA11"/>
    <mergeCell ref="AQ13:BA13"/>
    <mergeCell ref="AH15:AN15"/>
    <mergeCell ref="AQ15:BA15"/>
    <mergeCell ref="E43:M43"/>
    <mergeCell ref="O43:P43"/>
    <mergeCell ref="Q43:AB43"/>
    <mergeCell ref="AC43:AD43"/>
    <mergeCell ref="D36:AZ40"/>
    <mergeCell ref="E44:M44"/>
    <mergeCell ref="O44:P44"/>
    <mergeCell ref="Q44:AB44"/>
    <mergeCell ref="AC44:AD44"/>
    <mergeCell ref="E45:M45"/>
    <mergeCell ref="O45:P45"/>
    <mergeCell ref="Q45:AB45"/>
    <mergeCell ref="AC45:AD45"/>
  </mergeCells>
  <phoneticPr fontId="1"/>
  <printOptions horizontalCentered="1"/>
  <pageMargins left="0.7" right="0.7" top="0.75" bottom="0.75" header="0.3" footer="0.3"/>
  <pageSetup paperSize="9" scale="72"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4D597-B5A3-469A-9A10-AFDC46A57947}">
  <sheetPr>
    <tabColor theme="3"/>
    <pageSetUpPr fitToPage="1"/>
  </sheetPr>
  <dimension ref="A1:G49"/>
  <sheetViews>
    <sheetView view="pageBreakPreview" zoomScale="60" zoomScaleNormal="60" workbookViewId="0">
      <selection sqref="A1:B1"/>
    </sheetView>
  </sheetViews>
  <sheetFormatPr defaultColWidth="9" defaultRowHeight="14"/>
  <cols>
    <col min="1" max="1" width="9.6328125" style="1" customWidth="1"/>
    <col min="2" max="2" width="29.453125" style="1" customWidth="1"/>
    <col min="3" max="3" width="28.90625" style="1" customWidth="1"/>
    <col min="4" max="4" width="18.453125" style="1" customWidth="1"/>
    <col min="5" max="5" width="42.26953125" style="1" customWidth="1"/>
    <col min="6" max="6" width="29.453125" style="1" customWidth="1"/>
    <col min="7" max="7" width="9.453125" style="1" customWidth="1"/>
    <col min="8" max="16384" width="9" style="1"/>
  </cols>
  <sheetData>
    <row r="1" spans="1:7" ht="25.5" customHeight="1">
      <c r="A1" s="105" t="s">
        <v>39</v>
      </c>
      <c r="B1" s="105"/>
    </row>
    <row r="2" spans="1:7" ht="25.5" customHeight="1">
      <c r="A2" s="29"/>
      <c r="B2" s="29"/>
    </row>
    <row r="3" spans="1:7" ht="21">
      <c r="A3" s="8"/>
      <c r="B3" s="106" t="s">
        <v>133</v>
      </c>
      <c r="C3" s="106"/>
      <c r="D3" s="106"/>
      <c r="E3" s="106"/>
      <c r="F3" s="106"/>
      <c r="G3" s="8"/>
    </row>
    <row r="4" spans="1:7" ht="19">
      <c r="A4" s="7"/>
      <c r="B4" s="7"/>
      <c r="C4" s="7"/>
      <c r="D4" s="7"/>
      <c r="E4" s="7"/>
      <c r="F4" s="7"/>
      <c r="G4" s="7"/>
    </row>
    <row r="5" spans="1:7" ht="19.5" thickBot="1">
      <c r="A5" s="2"/>
      <c r="B5" s="2"/>
      <c r="C5" s="2"/>
      <c r="D5" s="2"/>
      <c r="E5" s="2"/>
      <c r="F5" s="2"/>
      <c r="G5" s="2"/>
    </row>
    <row r="6" spans="1:7" ht="18" customHeight="1">
      <c r="A6" s="2"/>
      <c r="B6" s="107" t="s">
        <v>48</v>
      </c>
      <c r="C6" s="109" t="str">
        <f>IF(入力シート!$C$3="","",入力シート!$C$3)</f>
        <v/>
      </c>
      <c r="D6" s="109"/>
      <c r="E6" s="109"/>
      <c r="F6" s="110"/>
      <c r="G6" s="100"/>
    </row>
    <row r="7" spans="1:7" ht="18" customHeight="1">
      <c r="A7" s="2"/>
      <c r="B7" s="108"/>
      <c r="C7" s="111"/>
      <c r="D7" s="111"/>
      <c r="E7" s="111"/>
      <c r="F7" s="112"/>
      <c r="G7" s="100"/>
    </row>
    <row r="8" spans="1:7" ht="18" customHeight="1">
      <c r="A8" s="2"/>
      <c r="B8" s="108" t="s">
        <v>30</v>
      </c>
      <c r="C8" s="111" t="str">
        <f>IF(入力シート!$C$4="","",入力シート!$C$4)</f>
        <v/>
      </c>
      <c r="D8" s="111"/>
      <c r="E8" s="111"/>
      <c r="F8" s="112"/>
      <c r="G8" s="9"/>
    </row>
    <row r="9" spans="1:7" ht="18" customHeight="1" thickBot="1">
      <c r="A9" s="2"/>
      <c r="B9" s="113"/>
      <c r="C9" s="114"/>
      <c r="D9" s="114"/>
      <c r="E9" s="114"/>
      <c r="F9" s="115"/>
      <c r="G9" s="9"/>
    </row>
    <row r="10" spans="1:7" ht="19">
      <c r="A10" s="2"/>
      <c r="B10" s="2"/>
      <c r="C10" s="2"/>
      <c r="D10" s="2"/>
      <c r="E10" s="2"/>
      <c r="F10" s="2"/>
      <c r="G10" s="2"/>
    </row>
    <row r="11" spans="1:7" ht="19.5" customHeight="1">
      <c r="A11" s="2"/>
      <c r="B11" s="2"/>
      <c r="C11" s="2"/>
      <c r="D11" s="2"/>
      <c r="E11" s="2"/>
      <c r="F11" s="2"/>
      <c r="G11" s="2"/>
    </row>
    <row r="12" spans="1:7" ht="19">
      <c r="A12" s="2"/>
      <c r="B12" s="116" t="s">
        <v>58</v>
      </c>
      <c r="C12" s="116"/>
      <c r="D12" s="116"/>
      <c r="E12" s="116"/>
      <c r="F12" s="116"/>
      <c r="G12" s="2"/>
    </row>
    <row r="13" spans="1:7" ht="19">
      <c r="A13" s="2"/>
      <c r="B13" s="28"/>
      <c r="C13" s="28"/>
      <c r="D13" s="28"/>
      <c r="E13" s="28"/>
      <c r="F13" s="28"/>
      <c r="G13" s="2"/>
    </row>
    <row r="14" spans="1:7" ht="28.5" customHeight="1">
      <c r="A14" s="2"/>
      <c r="B14" s="28" t="s">
        <v>59</v>
      </c>
      <c r="C14" s="28"/>
      <c r="D14" s="28"/>
      <c r="E14" s="28"/>
      <c r="F14" s="28"/>
      <c r="G14" s="2"/>
    </row>
    <row r="15" spans="1:7" ht="29.25" customHeight="1" thickBot="1">
      <c r="A15" s="2"/>
      <c r="B15" s="28"/>
      <c r="C15" s="28"/>
      <c r="D15" s="28"/>
      <c r="E15" s="28"/>
      <c r="F15" s="10" t="s">
        <v>29</v>
      </c>
      <c r="G15" s="2"/>
    </row>
    <row r="16" spans="1:7" ht="19">
      <c r="A16" s="2"/>
      <c r="B16" s="107" t="s">
        <v>31</v>
      </c>
      <c r="C16" s="101" t="s">
        <v>35</v>
      </c>
      <c r="D16" s="101" t="s">
        <v>40</v>
      </c>
      <c r="E16" s="101" t="s">
        <v>32</v>
      </c>
      <c r="F16" s="103" t="s">
        <v>33</v>
      </c>
      <c r="G16" s="2"/>
    </row>
    <row r="17" spans="1:7" ht="27" customHeight="1">
      <c r="A17" s="2"/>
      <c r="B17" s="108"/>
      <c r="C17" s="102"/>
      <c r="D17" s="102"/>
      <c r="E17" s="102"/>
      <c r="F17" s="104"/>
      <c r="G17" s="2"/>
    </row>
    <row r="18" spans="1:7" ht="42" customHeight="1">
      <c r="A18" s="2"/>
      <c r="B18" s="108" t="s">
        <v>43</v>
      </c>
      <c r="C18" s="111"/>
      <c r="D18" s="111"/>
      <c r="E18" s="117"/>
      <c r="F18" s="118"/>
      <c r="G18" s="2"/>
    </row>
    <row r="19" spans="1:7" ht="42" customHeight="1">
      <c r="A19" s="2"/>
      <c r="B19" s="108"/>
      <c r="C19" s="111"/>
      <c r="D19" s="111"/>
      <c r="E19" s="117"/>
      <c r="F19" s="118"/>
      <c r="G19" s="2"/>
    </row>
    <row r="20" spans="1:7" ht="42" customHeight="1">
      <c r="A20" s="2"/>
      <c r="B20" s="108" t="s">
        <v>71</v>
      </c>
      <c r="C20" s="111"/>
      <c r="D20" s="111"/>
      <c r="E20" s="117"/>
      <c r="F20" s="118"/>
      <c r="G20" s="2"/>
    </row>
    <row r="21" spans="1:7" ht="42" customHeight="1">
      <c r="A21" s="2"/>
      <c r="B21" s="108"/>
      <c r="C21" s="111"/>
      <c r="D21" s="111"/>
      <c r="E21" s="117"/>
      <c r="F21" s="118"/>
      <c r="G21" s="2"/>
    </row>
    <row r="22" spans="1:7" ht="42" customHeight="1">
      <c r="A22" s="2"/>
      <c r="B22" s="108" t="s">
        <v>41</v>
      </c>
      <c r="C22" s="111"/>
      <c r="D22" s="111"/>
      <c r="E22" s="117"/>
      <c r="F22" s="118"/>
      <c r="G22" s="2"/>
    </row>
    <row r="23" spans="1:7" ht="42" customHeight="1">
      <c r="A23" s="2"/>
      <c r="B23" s="108"/>
      <c r="C23" s="111"/>
      <c r="D23" s="111"/>
      <c r="E23" s="117"/>
      <c r="F23" s="118"/>
      <c r="G23" s="2"/>
    </row>
    <row r="24" spans="1:7" ht="42" customHeight="1">
      <c r="A24" s="2"/>
      <c r="B24" s="108" t="s">
        <v>42</v>
      </c>
      <c r="C24" s="111"/>
      <c r="D24" s="111"/>
      <c r="E24" s="117"/>
      <c r="F24" s="118"/>
      <c r="G24" s="2"/>
    </row>
    <row r="25" spans="1:7" ht="42" customHeight="1">
      <c r="A25" s="2"/>
      <c r="B25" s="119"/>
      <c r="C25" s="120"/>
      <c r="D25" s="120"/>
      <c r="E25" s="121"/>
      <c r="F25" s="122"/>
      <c r="G25" s="2"/>
    </row>
    <row r="26" spans="1:7" ht="85.5" customHeight="1" thickBot="1">
      <c r="A26" s="2"/>
      <c r="B26" s="41" t="s">
        <v>44</v>
      </c>
      <c r="C26" s="81"/>
      <c r="D26" s="81"/>
      <c r="E26" s="82"/>
      <c r="F26" s="70"/>
      <c r="G26" s="2"/>
    </row>
    <row r="27" spans="1:7" ht="28.15" customHeight="1">
      <c r="A27" s="2"/>
      <c r="B27" s="107" t="s">
        <v>34</v>
      </c>
      <c r="C27" s="123"/>
      <c r="D27" s="123"/>
      <c r="E27" s="125">
        <f>別紙３所要額明細書!$J$18</f>
        <v>0</v>
      </c>
      <c r="F27" s="127"/>
      <c r="G27" s="2"/>
    </row>
    <row r="28" spans="1:7" ht="28.15" customHeight="1" thickBot="1">
      <c r="A28" s="2"/>
      <c r="B28" s="113"/>
      <c r="C28" s="124"/>
      <c r="D28" s="124"/>
      <c r="E28" s="126"/>
      <c r="F28" s="128"/>
      <c r="G28" s="2"/>
    </row>
    <row r="29" spans="1:7" ht="26.25" customHeight="1">
      <c r="A29" s="2"/>
      <c r="B29" s="11"/>
      <c r="C29" s="11"/>
      <c r="D29" s="11"/>
      <c r="E29" s="11"/>
      <c r="F29" s="2"/>
      <c r="G29" s="2"/>
    </row>
    <row r="30" spans="1:7" ht="24" customHeight="1">
      <c r="A30" s="2"/>
      <c r="B30" s="28" t="s">
        <v>60</v>
      </c>
      <c r="C30" s="28"/>
      <c r="D30" s="28"/>
      <c r="E30" s="28"/>
      <c r="F30" s="2"/>
      <c r="G30" s="2"/>
    </row>
    <row r="31" spans="1:7" ht="19.5" thickBot="1">
      <c r="A31" s="2"/>
      <c r="B31" s="11"/>
      <c r="C31" s="11"/>
      <c r="D31" s="11"/>
      <c r="E31" s="11"/>
      <c r="F31" s="2"/>
      <c r="G31" s="2"/>
    </row>
    <row r="32" spans="1:7" ht="19">
      <c r="A32" s="2"/>
      <c r="B32" s="129" t="str">
        <f>IF(入力シート!C14="","",入力シート!C14)</f>
        <v/>
      </c>
      <c r="C32" s="130"/>
      <c r="D32" s="130"/>
      <c r="E32" s="130"/>
      <c r="F32" s="131"/>
      <c r="G32" s="2"/>
    </row>
    <row r="33" spans="1:7" ht="19">
      <c r="A33" s="2"/>
      <c r="B33" s="132"/>
      <c r="C33" s="133"/>
      <c r="D33" s="133"/>
      <c r="E33" s="133"/>
      <c r="F33" s="134"/>
      <c r="G33" s="2"/>
    </row>
    <row r="34" spans="1:7" ht="19">
      <c r="A34" s="2"/>
      <c r="B34" s="132"/>
      <c r="C34" s="133"/>
      <c r="D34" s="133"/>
      <c r="E34" s="133"/>
      <c r="F34" s="134"/>
      <c r="G34" s="2"/>
    </row>
    <row r="35" spans="1:7" ht="19">
      <c r="A35" s="2"/>
      <c r="B35" s="132"/>
      <c r="C35" s="133"/>
      <c r="D35" s="133"/>
      <c r="E35" s="133"/>
      <c r="F35" s="134"/>
      <c r="G35" s="2"/>
    </row>
    <row r="36" spans="1:7" ht="19">
      <c r="A36" s="2"/>
      <c r="B36" s="132"/>
      <c r="C36" s="133"/>
      <c r="D36" s="133"/>
      <c r="E36" s="133"/>
      <c r="F36" s="134"/>
      <c r="G36" s="2"/>
    </row>
    <row r="37" spans="1:7" ht="19">
      <c r="A37" s="2"/>
      <c r="B37" s="132"/>
      <c r="C37" s="133"/>
      <c r="D37" s="133"/>
      <c r="E37" s="133"/>
      <c r="F37" s="134"/>
      <c r="G37" s="2"/>
    </row>
    <row r="38" spans="1:7" ht="19">
      <c r="A38" s="2"/>
      <c r="B38" s="132"/>
      <c r="C38" s="133"/>
      <c r="D38" s="133"/>
      <c r="E38" s="133"/>
      <c r="F38" s="134"/>
      <c r="G38" s="2"/>
    </row>
    <row r="39" spans="1:7" ht="19">
      <c r="A39" s="2"/>
      <c r="B39" s="132"/>
      <c r="C39" s="133"/>
      <c r="D39" s="133"/>
      <c r="E39" s="133"/>
      <c r="F39" s="134"/>
      <c r="G39" s="2"/>
    </row>
    <row r="40" spans="1:7" ht="19">
      <c r="A40" s="2"/>
      <c r="B40" s="132"/>
      <c r="C40" s="133"/>
      <c r="D40" s="133"/>
      <c r="E40" s="133"/>
      <c r="F40" s="134"/>
      <c r="G40" s="2"/>
    </row>
    <row r="41" spans="1:7" ht="19">
      <c r="A41" s="2"/>
      <c r="B41" s="132"/>
      <c r="C41" s="133"/>
      <c r="D41" s="133"/>
      <c r="E41" s="133"/>
      <c r="F41" s="134"/>
      <c r="G41" s="2"/>
    </row>
    <row r="42" spans="1:7" ht="19.5" thickBot="1">
      <c r="A42" s="2"/>
      <c r="B42" s="135"/>
      <c r="C42" s="136"/>
      <c r="D42" s="136"/>
      <c r="E42" s="136"/>
      <c r="F42" s="137"/>
      <c r="G42" s="2"/>
    </row>
    <row r="43" spans="1:7" ht="24" customHeight="1">
      <c r="A43" s="2"/>
      <c r="B43" s="2"/>
      <c r="C43" s="2"/>
      <c r="D43" s="2"/>
      <c r="E43" s="2"/>
      <c r="F43" s="2"/>
      <c r="G43" s="2"/>
    </row>
    <row r="44" spans="1:7" ht="20.25" customHeight="1">
      <c r="A44" s="2"/>
      <c r="B44" s="11" t="s">
        <v>61</v>
      </c>
      <c r="C44" s="11"/>
      <c r="D44" s="11"/>
      <c r="E44" s="11"/>
      <c r="F44" s="2"/>
      <c r="G44" s="2"/>
    </row>
    <row r="45" spans="1:7" ht="12" customHeight="1">
      <c r="A45" s="2"/>
      <c r="B45" s="11"/>
      <c r="C45" s="11"/>
      <c r="D45" s="11"/>
      <c r="E45" s="11"/>
      <c r="F45" s="2"/>
      <c r="G45" s="2"/>
    </row>
    <row r="46" spans="1:7" ht="18" customHeight="1">
      <c r="A46" s="2"/>
      <c r="B46" s="116" t="s">
        <v>62</v>
      </c>
      <c r="C46" s="116"/>
      <c r="D46" s="116"/>
      <c r="E46" s="116"/>
      <c r="F46" s="116"/>
      <c r="G46" s="2"/>
    </row>
    <row r="47" spans="1:7" ht="18" customHeight="1">
      <c r="A47" s="2"/>
      <c r="B47" s="116" t="s">
        <v>63</v>
      </c>
      <c r="C47" s="116"/>
      <c r="D47" s="116"/>
      <c r="E47" s="116"/>
      <c r="F47" s="116"/>
      <c r="G47" s="2"/>
    </row>
    <row r="49" spans="1:7" ht="20.25" customHeight="1">
      <c r="A49" s="2"/>
      <c r="B49" s="11"/>
      <c r="C49" s="11"/>
      <c r="D49" s="11"/>
      <c r="E49" s="11"/>
      <c r="F49" s="2"/>
      <c r="G49" s="2"/>
    </row>
  </sheetData>
  <mergeCells count="41">
    <mergeCell ref="B46:F46"/>
    <mergeCell ref="B47:F47"/>
    <mergeCell ref="B27:B28"/>
    <mergeCell ref="C27:C28"/>
    <mergeCell ref="D27:D28"/>
    <mergeCell ref="E27:E28"/>
    <mergeCell ref="F27:F28"/>
    <mergeCell ref="B32:F42"/>
    <mergeCell ref="B22:B23"/>
    <mergeCell ref="C22:C23"/>
    <mergeCell ref="D22:D23"/>
    <mergeCell ref="E22:E23"/>
    <mergeCell ref="F22:F23"/>
    <mergeCell ref="B24:B25"/>
    <mergeCell ref="C24:C25"/>
    <mergeCell ref="D24:D25"/>
    <mergeCell ref="E24:E25"/>
    <mergeCell ref="F24:F25"/>
    <mergeCell ref="B18:B19"/>
    <mergeCell ref="C18:C19"/>
    <mergeCell ref="D18:D19"/>
    <mergeCell ref="E18:E19"/>
    <mergeCell ref="F18:F19"/>
    <mergeCell ref="B20:B21"/>
    <mergeCell ref="C20:C21"/>
    <mergeCell ref="D20:D21"/>
    <mergeCell ref="E20:E21"/>
    <mergeCell ref="F20:F21"/>
    <mergeCell ref="G6:G7"/>
    <mergeCell ref="E16:E17"/>
    <mergeCell ref="F16:F17"/>
    <mergeCell ref="A1:B1"/>
    <mergeCell ref="B3:F3"/>
    <mergeCell ref="B6:B7"/>
    <mergeCell ref="C6:F7"/>
    <mergeCell ref="B8:B9"/>
    <mergeCell ref="C8:F9"/>
    <mergeCell ref="B12:F12"/>
    <mergeCell ref="B16:B17"/>
    <mergeCell ref="C16:C17"/>
    <mergeCell ref="D16:D17"/>
  </mergeCells>
  <phoneticPr fontId="1"/>
  <pageMargins left="0.7" right="0.7" top="0.75" bottom="0.75" header="0.3" footer="0.3"/>
  <pageSetup paperSize="9" scale="5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0574E-73A9-4111-9B7E-53DCA482FE27}">
  <sheetPr>
    <tabColor theme="3"/>
    <pageSetUpPr fitToPage="1"/>
  </sheetPr>
  <dimension ref="B1:M22"/>
  <sheetViews>
    <sheetView zoomScale="65" zoomScaleNormal="65" workbookViewId="0"/>
  </sheetViews>
  <sheetFormatPr defaultRowHeight="13"/>
  <cols>
    <col min="1" max="1" width="9.6328125" style="13" customWidth="1"/>
    <col min="2" max="2" width="15.36328125" style="13" customWidth="1"/>
    <col min="3" max="13" width="15.6328125" style="13" customWidth="1"/>
    <col min="14" max="258" width="8.7265625" style="13"/>
    <col min="259" max="259" width="22.6328125" style="13" customWidth="1"/>
    <col min="260" max="269" width="12.6328125" style="13" customWidth="1"/>
    <col min="270" max="514" width="8.7265625" style="13"/>
    <col min="515" max="515" width="22.6328125" style="13" customWidth="1"/>
    <col min="516" max="525" width="12.6328125" style="13" customWidth="1"/>
    <col min="526" max="770" width="8.7265625" style="13"/>
    <col min="771" max="771" width="22.6328125" style="13" customWidth="1"/>
    <col min="772" max="781" width="12.6328125" style="13" customWidth="1"/>
    <col min="782" max="1026" width="8.7265625" style="13"/>
    <col min="1027" max="1027" width="22.6328125" style="13" customWidth="1"/>
    <col min="1028" max="1037" width="12.6328125" style="13" customWidth="1"/>
    <col min="1038" max="1282" width="8.7265625" style="13"/>
    <col min="1283" max="1283" width="22.6328125" style="13" customWidth="1"/>
    <col min="1284" max="1293" width="12.6328125" style="13" customWidth="1"/>
    <col min="1294" max="1538" width="8.7265625" style="13"/>
    <col min="1539" max="1539" width="22.6328125" style="13" customWidth="1"/>
    <col min="1540" max="1549" width="12.6328125" style="13" customWidth="1"/>
    <col min="1550" max="1794" width="8.7265625" style="13"/>
    <col min="1795" max="1795" width="22.6328125" style="13" customWidth="1"/>
    <col min="1796" max="1805" width="12.6328125" style="13" customWidth="1"/>
    <col min="1806" max="2050" width="8.7265625" style="13"/>
    <col min="2051" max="2051" width="22.6328125" style="13" customWidth="1"/>
    <col min="2052" max="2061" width="12.6328125" style="13" customWidth="1"/>
    <col min="2062" max="2306" width="8.7265625" style="13"/>
    <col min="2307" max="2307" width="22.6328125" style="13" customWidth="1"/>
    <col min="2308" max="2317" width="12.6328125" style="13" customWidth="1"/>
    <col min="2318" max="2562" width="8.7265625" style="13"/>
    <col min="2563" max="2563" width="22.6328125" style="13" customWidth="1"/>
    <col min="2564" max="2573" width="12.6328125" style="13" customWidth="1"/>
    <col min="2574" max="2818" width="8.7265625" style="13"/>
    <col min="2819" max="2819" width="22.6328125" style="13" customWidth="1"/>
    <col min="2820" max="2829" width="12.6328125" style="13" customWidth="1"/>
    <col min="2830" max="3074" width="8.7265625" style="13"/>
    <col min="3075" max="3075" width="22.6328125" style="13" customWidth="1"/>
    <col min="3076" max="3085" width="12.6328125" style="13" customWidth="1"/>
    <col min="3086" max="3330" width="8.7265625" style="13"/>
    <col min="3331" max="3331" width="22.6328125" style="13" customWidth="1"/>
    <col min="3332" max="3341" width="12.6328125" style="13" customWidth="1"/>
    <col min="3342" max="3586" width="8.7265625" style="13"/>
    <col min="3587" max="3587" width="22.6328125" style="13" customWidth="1"/>
    <col min="3588" max="3597" width="12.6328125" style="13" customWidth="1"/>
    <col min="3598" max="3842" width="8.7265625" style="13"/>
    <col min="3843" max="3843" width="22.6328125" style="13" customWidth="1"/>
    <col min="3844" max="3853" width="12.6328125" style="13" customWidth="1"/>
    <col min="3854" max="4098" width="8.7265625" style="13"/>
    <col min="4099" max="4099" width="22.6328125" style="13" customWidth="1"/>
    <col min="4100" max="4109" width="12.6328125" style="13" customWidth="1"/>
    <col min="4110" max="4354" width="8.7265625" style="13"/>
    <col min="4355" max="4355" width="22.6328125" style="13" customWidth="1"/>
    <col min="4356" max="4365" width="12.6328125" style="13" customWidth="1"/>
    <col min="4366" max="4610" width="8.7265625" style="13"/>
    <col min="4611" max="4611" width="22.6328125" style="13" customWidth="1"/>
    <col min="4612" max="4621" width="12.6328125" style="13" customWidth="1"/>
    <col min="4622" max="4866" width="8.7265625" style="13"/>
    <col min="4867" max="4867" width="22.6328125" style="13" customWidth="1"/>
    <col min="4868" max="4877" width="12.6328125" style="13" customWidth="1"/>
    <col min="4878" max="5122" width="8.7265625" style="13"/>
    <col min="5123" max="5123" width="22.6328125" style="13" customWidth="1"/>
    <col min="5124" max="5133" width="12.6328125" style="13" customWidth="1"/>
    <col min="5134" max="5378" width="8.7265625" style="13"/>
    <col min="5379" max="5379" width="22.6328125" style="13" customWidth="1"/>
    <col min="5380" max="5389" width="12.6328125" style="13" customWidth="1"/>
    <col min="5390" max="5634" width="8.7265625" style="13"/>
    <col min="5635" max="5635" width="22.6328125" style="13" customWidth="1"/>
    <col min="5636" max="5645" width="12.6328125" style="13" customWidth="1"/>
    <col min="5646" max="5890" width="8.7265625" style="13"/>
    <col min="5891" max="5891" width="22.6328125" style="13" customWidth="1"/>
    <col min="5892" max="5901" width="12.6328125" style="13" customWidth="1"/>
    <col min="5902" max="6146" width="8.7265625" style="13"/>
    <col min="6147" max="6147" width="22.6328125" style="13" customWidth="1"/>
    <col min="6148" max="6157" width="12.6328125" style="13" customWidth="1"/>
    <col min="6158" max="6402" width="8.7265625" style="13"/>
    <col min="6403" max="6403" width="22.6328125" style="13" customWidth="1"/>
    <col min="6404" max="6413" width="12.6328125" style="13" customWidth="1"/>
    <col min="6414" max="6658" width="8.7265625" style="13"/>
    <col min="6659" max="6659" width="22.6328125" style="13" customWidth="1"/>
    <col min="6660" max="6669" width="12.6328125" style="13" customWidth="1"/>
    <col min="6670" max="6914" width="8.7265625" style="13"/>
    <col min="6915" max="6915" width="22.6328125" style="13" customWidth="1"/>
    <col min="6916" max="6925" width="12.6328125" style="13" customWidth="1"/>
    <col min="6926" max="7170" width="8.7265625" style="13"/>
    <col min="7171" max="7171" width="22.6328125" style="13" customWidth="1"/>
    <col min="7172" max="7181" width="12.6328125" style="13" customWidth="1"/>
    <col min="7182" max="7426" width="8.7265625" style="13"/>
    <col min="7427" max="7427" width="22.6328125" style="13" customWidth="1"/>
    <col min="7428" max="7437" width="12.6328125" style="13" customWidth="1"/>
    <col min="7438" max="7682" width="8.7265625" style="13"/>
    <col min="7683" max="7683" width="22.6328125" style="13" customWidth="1"/>
    <col min="7684" max="7693" width="12.6328125" style="13" customWidth="1"/>
    <col min="7694" max="7938" width="8.7265625" style="13"/>
    <col min="7939" max="7939" width="22.6328125" style="13" customWidth="1"/>
    <col min="7940" max="7949" width="12.6328125" style="13" customWidth="1"/>
    <col min="7950" max="8194" width="8.7265625" style="13"/>
    <col min="8195" max="8195" width="22.6328125" style="13" customWidth="1"/>
    <col min="8196" max="8205" width="12.6328125" style="13" customWidth="1"/>
    <col min="8206" max="8450" width="8.7265625" style="13"/>
    <col min="8451" max="8451" width="22.6328125" style="13" customWidth="1"/>
    <col min="8452" max="8461" width="12.6328125" style="13" customWidth="1"/>
    <col min="8462" max="8706" width="8.7265625" style="13"/>
    <col min="8707" max="8707" width="22.6328125" style="13" customWidth="1"/>
    <col min="8708" max="8717" width="12.6328125" style="13" customWidth="1"/>
    <col min="8718" max="8962" width="8.7265625" style="13"/>
    <col min="8963" max="8963" width="22.6328125" style="13" customWidth="1"/>
    <col min="8964" max="8973" width="12.6328125" style="13" customWidth="1"/>
    <col min="8974" max="9218" width="8.7265625" style="13"/>
    <col min="9219" max="9219" width="22.6328125" style="13" customWidth="1"/>
    <col min="9220" max="9229" width="12.6328125" style="13" customWidth="1"/>
    <col min="9230" max="9474" width="8.7265625" style="13"/>
    <col min="9475" max="9475" width="22.6328125" style="13" customWidth="1"/>
    <col min="9476" max="9485" width="12.6328125" style="13" customWidth="1"/>
    <col min="9486" max="9730" width="8.7265625" style="13"/>
    <col min="9731" max="9731" width="22.6328125" style="13" customWidth="1"/>
    <col min="9732" max="9741" width="12.6328125" style="13" customWidth="1"/>
    <col min="9742" max="9986" width="8.7265625" style="13"/>
    <col min="9987" max="9987" width="22.6328125" style="13" customWidth="1"/>
    <col min="9988" max="9997" width="12.6328125" style="13" customWidth="1"/>
    <col min="9998" max="10242" width="8.7265625" style="13"/>
    <col min="10243" max="10243" width="22.6328125" style="13" customWidth="1"/>
    <col min="10244" max="10253" width="12.6328125" style="13" customWidth="1"/>
    <col min="10254" max="10498" width="8.7265625" style="13"/>
    <col min="10499" max="10499" width="22.6328125" style="13" customWidth="1"/>
    <col min="10500" max="10509" width="12.6328125" style="13" customWidth="1"/>
    <col min="10510" max="10754" width="8.7265625" style="13"/>
    <col min="10755" max="10755" width="22.6328125" style="13" customWidth="1"/>
    <col min="10756" max="10765" width="12.6328125" style="13" customWidth="1"/>
    <col min="10766" max="11010" width="8.7265625" style="13"/>
    <col min="11011" max="11011" width="22.6328125" style="13" customWidth="1"/>
    <col min="11012" max="11021" width="12.6328125" style="13" customWidth="1"/>
    <col min="11022" max="11266" width="8.7265625" style="13"/>
    <col min="11267" max="11267" width="22.6328125" style="13" customWidth="1"/>
    <col min="11268" max="11277" width="12.6328125" style="13" customWidth="1"/>
    <col min="11278" max="11522" width="8.7265625" style="13"/>
    <col min="11523" max="11523" width="22.6328125" style="13" customWidth="1"/>
    <col min="11524" max="11533" width="12.6328125" style="13" customWidth="1"/>
    <col min="11534" max="11778" width="8.7265625" style="13"/>
    <col min="11779" max="11779" width="22.6328125" style="13" customWidth="1"/>
    <col min="11780" max="11789" width="12.6328125" style="13" customWidth="1"/>
    <col min="11790" max="12034" width="8.7265625" style="13"/>
    <col min="12035" max="12035" width="22.6328125" style="13" customWidth="1"/>
    <col min="12036" max="12045" width="12.6328125" style="13" customWidth="1"/>
    <col min="12046" max="12290" width="8.7265625" style="13"/>
    <col min="12291" max="12291" width="22.6328125" style="13" customWidth="1"/>
    <col min="12292" max="12301" width="12.6328125" style="13" customWidth="1"/>
    <col min="12302" max="12546" width="8.7265625" style="13"/>
    <col min="12547" max="12547" width="22.6328125" style="13" customWidth="1"/>
    <col min="12548" max="12557" width="12.6328125" style="13" customWidth="1"/>
    <col min="12558" max="12802" width="8.7265625" style="13"/>
    <col min="12803" max="12803" width="22.6328125" style="13" customWidth="1"/>
    <col min="12804" max="12813" width="12.6328125" style="13" customWidth="1"/>
    <col min="12814" max="13058" width="8.7265625" style="13"/>
    <col min="13059" max="13059" width="22.6328125" style="13" customWidth="1"/>
    <col min="13060" max="13069" width="12.6328125" style="13" customWidth="1"/>
    <col min="13070" max="13314" width="8.7265625" style="13"/>
    <col min="13315" max="13315" width="22.6328125" style="13" customWidth="1"/>
    <col min="13316" max="13325" width="12.6328125" style="13" customWidth="1"/>
    <col min="13326" max="13570" width="8.7265625" style="13"/>
    <col min="13571" max="13571" width="22.6328125" style="13" customWidth="1"/>
    <col min="13572" max="13581" width="12.6328125" style="13" customWidth="1"/>
    <col min="13582" max="13826" width="8.7265625" style="13"/>
    <col min="13827" max="13827" width="22.6328125" style="13" customWidth="1"/>
    <col min="13828" max="13837" width="12.6328125" style="13" customWidth="1"/>
    <col min="13838" max="14082" width="8.7265625" style="13"/>
    <col min="14083" max="14083" width="22.6328125" style="13" customWidth="1"/>
    <col min="14084" max="14093" width="12.6328125" style="13" customWidth="1"/>
    <col min="14094" max="14338" width="8.7265625" style="13"/>
    <col min="14339" max="14339" width="22.6328125" style="13" customWidth="1"/>
    <col min="14340" max="14349" width="12.6328125" style="13" customWidth="1"/>
    <col min="14350" max="14594" width="8.7265625" style="13"/>
    <col min="14595" max="14595" width="22.6328125" style="13" customWidth="1"/>
    <col min="14596" max="14605" width="12.6328125" style="13" customWidth="1"/>
    <col min="14606" max="14850" width="8.7265625" style="13"/>
    <col min="14851" max="14851" width="22.6328125" style="13" customWidth="1"/>
    <col min="14852" max="14861" width="12.6328125" style="13" customWidth="1"/>
    <col min="14862" max="15106" width="8.7265625" style="13"/>
    <col min="15107" max="15107" width="22.6328125" style="13" customWidth="1"/>
    <col min="15108" max="15117" width="12.6328125" style="13" customWidth="1"/>
    <col min="15118" max="15362" width="8.7265625" style="13"/>
    <col min="15363" max="15363" width="22.6328125" style="13" customWidth="1"/>
    <col min="15364" max="15373" width="12.6328125" style="13" customWidth="1"/>
    <col min="15374" max="15618" width="8.7265625" style="13"/>
    <col min="15619" max="15619" width="22.6328125" style="13" customWidth="1"/>
    <col min="15620" max="15629" width="12.6328125" style="13" customWidth="1"/>
    <col min="15630" max="15874" width="8.7265625" style="13"/>
    <col min="15875" max="15875" width="22.6328125" style="13" customWidth="1"/>
    <col min="15876" max="15885" width="12.6328125" style="13" customWidth="1"/>
    <col min="15886" max="16130" width="8.7265625" style="13"/>
    <col min="16131" max="16131" width="22.6328125" style="13" customWidth="1"/>
    <col min="16132" max="16141" width="12.6328125" style="13" customWidth="1"/>
    <col min="16142" max="16384" width="8.7265625" style="13"/>
  </cols>
  <sheetData>
    <row r="1" spans="2:13" ht="24" customHeight="1">
      <c r="B1" s="20" t="s">
        <v>55</v>
      </c>
      <c r="C1" s="12"/>
    </row>
    <row r="2" spans="2:13" ht="21">
      <c r="B2" s="24"/>
      <c r="C2" s="139" t="s">
        <v>136</v>
      </c>
      <c r="D2" s="139"/>
      <c r="E2" s="139"/>
      <c r="F2" s="139"/>
      <c r="G2" s="139"/>
      <c r="H2" s="139"/>
      <c r="I2" s="139"/>
      <c r="J2" s="139"/>
      <c r="K2" s="24"/>
      <c r="L2" s="24"/>
      <c r="M2" s="24"/>
    </row>
    <row r="3" spans="2:13" ht="14">
      <c r="B3" s="14"/>
      <c r="C3" s="14"/>
      <c r="D3" s="14"/>
      <c r="E3" s="14"/>
      <c r="F3" s="14"/>
      <c r="G3" s="14"/>
      <c r="H3" s="14"/>
      <c r="I3" s="14"/>
      <c r="J3" s="14"/>
    </row>
    <row r="4" spans="2:13" ht="26.25" customHeight="1">
      <c r="B4" s="14"/>
      <c r="C4" s="14"/>
      <c r="D4" s="14"/>
      <c r="E4" s="14"/>
      <c r="F4" s="14"/>
      <c r="G4" s="73" t="s">
        <v>49</v>
      </c>
      <c r="I4" s="140" t="str">
        <f>IF(入力シート!C3="","",入力シート!C3)</f>
        <v/>
      </c>
      <c r="J4" s="140"/>
      <c r="K4" s="140"/>
      <c r="L4" s="23"/>
    </row>
    <row r="5" spans="2:13" ht="26.25" customHeight="1">
      <c r="B5" s="14"/>
      <c r="C5" s="14"/>
      <c r="D5" s="14"/>
      <c r="E5" s="14"/>
      <c r="F5" s="14"/>
      <c r="G5" s="73" t="s">
        <v>10</v>
      </c>
      <c r="I5" s="141" t="str">
        <f>IF(入力シート!C6="","",入力シート!C6)</f>
        <v/>
      </c>
      <c r="J5" s="141"/>
      <c r="K5" s="141"/>
      <c r="L5" s="23"/>
    </row>
    <row r="6" spans="2:13" ht="26.25" customHeight="1">
      <c r="B6" s="14"/>
      <c r="C6" s="14"/>
      <c r="D6" s="14"/>
      <c r="E6" s="14"/>
      <c r="F6" s="14"/>
      <c r="G6" s="73" t="s">
        <v>11</v>
      </c>
      <c r="I6" s="141" t="str">
        <f>IF(入力シート!C7="","",入力シート!C7)</f>
        <v/>
      </c>
      <c r="J6" s="141"/>
      <c r="K6" s="141"/>
      <c r="L6" s="23"/>
    </row>
    <row r="7" spans="2:13" ht="26.25" customHeight="1">
      <c r="B7" s="14"/>
      <c r="C7" s="14"/>
      <c r="D7" s="14"/>
      <c r="E7" s="14"/>
      <c r="F7" s="14"/>
      <c r="G7" s="73" t="s">
        <v>12</v>
      </c>
      <c r="I7" s="141" t="str">
        <f>IF(入力シート!C8="","",入力シート!C8)</f>
        <v/>
      </c>
      <c r="J7" s="141"/>
      <c r="K7" s="141"/>
      <c r="L7" s="23"/>
    </row>
    <row r="8" spans="2:13" ht="14">
      <c r="B8" s="14"/>
      <c r="C8" s="14"/>
      <c r="D8" s="14"/>
      <c r="E8" s="14"/>
      <c r="F8" s="14"/>
      <c r="G8" s="14"/>
      <c r="H8" s="14"/>
      <c r="I8" s="14"/>
      <c r="J8" s="15"/>
      <c r="K8" s="15"/>
      <c r="L8" s="16"/>
      <c r="M8" s="16"/>
    </row>
    <row r="9" spans="2:13" ht="23.25" customHeight="1" thickBot="1">
      <c r="G9" s="17"/>
      <c r="H9" s="12"/>
      <c r="I9" s="12"/>
      <c r="J9" s="138" t="s">
        <v>29</v>
      </c>
      <c r="K9" s="138"/>
    </row>
    <row r="10" spans="2:13" ht="24" customHeight="1">
      <c r="B10" s="158" t="s">
        <v>51</v>
      </c>
      <c r="C10" s="159"/>
      <c r="D10" s="142" t="s">
        <v>13</v>
      </c>
      <c r="E10" s="144" t="s">
        <v>14</v>
      </c>
      <c r="F10" s="144" t="s">
        <v>15</v>
      </c>
      <c r="G10" s="144" t="s">
        <v>37</v>
      </c>
      <c r="H10" s="142" t="s">
        <v>16</v>
      </c>
      <c r="I10" s="142" t="s">
        <v>17</v>
      </c>
      <c r="J10" s="144" t="s">
        <v>38</v>
      </c>
      <c r="K10" s="146" t="s">
        <v>18</v>
      </c>
    </row>
    <row r="11" spans="2:13" ht="24" customHeight="1">
      <c r="B11" s="160"/>
      <c r="C11" s="161"/>
      <c r="D11" s="143"/>
      <c r="E11" s="145"/>
      <c r="F11" s="145"/>
      <c r="G11" s="145"/>
      <c r="H11" s="143"/>
      <c r="I11" s="143"/>
      <c r="J11" s="145"/>
      <c r="K11" s="147"/>
    </row>
    <row r="12" spans="2:13" ht="24" customHeight="1">
      <c r="B12" s="160"/>
      <c r="C12" s="161"/>
      <c r="D12" s="143"/>
      <c r="E12" s="145"/>
      <c r="F12" s="145"/>
      <c r="G12" s="145"/>
      <c r="H12" s="143"/>
      <c r="I12" s="143"/>
      <c r="J12" s="145"/>
      <c r="K12" s="147"/>
    </row>
    <row r="13" spans="2:13" ht="24" customHeight="1">
      <c r="B13" s="162"/>
      <c r="C13" s="163"/>
      <c r="D13" s="65" t="s">
        <v>19</v>
      </c>
      <c r="E13" s="65" t="s">
        <v>20</v>
      </c>
      <c r="F13" s="65" t="s">
        <v>21</v>
      </c>
      <c r="G13" s="65" t="s">
        <v>22</v>
      </c>
      <c r="H13" s="65" t="s">
        <v>23</v>
      </c>
      <c r="I13" s="65" t="s">
        <v>24</v>
      </c>
      <c r="J13" s="65" t="s">
        <v>25</v>
      </c>
      <c r="K13" s="76" t="s">
        <v>26</v>
      </c>
    </row>
    <row r="14" spans="2:13" ht="59.25" customHeight="1">
      <c r="B14" s="148" t="str">
        <f>IF(入力シート!C3="","",入力シート!C3)</f>
        <v/>
      </c>
      <c r="C14" s="149"/>
      <c r="D14" s="152" t="str">
        <f>IF(別紙３所要額明細書!$J$18=0,"",別紙３所要額明細書!$J$18)</f>
        <v/>
      </c>
      <c r="E14" s="154"/>
      <c r="F14" s="156" t="str">
        <f>IF(ISERROR(D14-E14),"",D14-E14)</f>
        <v/>
      </c>
      <c r="G14" s="152" t="str">
        <f>IF(D14="","",D14)</f>
        <v/>
      </c>
      <c r="H14" s="152" t="str">
        <f>IF(別紙３所要額明細書!$F$18=0,"",別紙３所要額明細書!$F$18)</f>
        <v/>
      </c>
      <c r="I14" s="156" t="str">
        <f>IF(別紙３所要額明細書!$K$18=0,"",別紙３所要額明細書!$K$18)</f>
        <v/>
      </c>
      <c r="J14" s="156" t="str">
        <f>IF(ROUNDDOWN(MIN(F14:I15),-3)=0,"",ROUNDDOWN(MIN(F14:I15),-3))</f>
        <v/>
      </c>
      <c r="K14" s="165" t="str">
        <f>$J$14</f>
        <v/>
      </c>
    </row>
    <row r="15" spans="2:13" ht="59.25" customHeight="1" thickBot="1">
      <c r="B15" s="150"/>
      <c r="C15" s="151"/>
      <c r="D15" s="153"/>
      <c r="E15" s="155"/>
      <c r="F15" s="157"/>
      <c r="G15" s="153"/>
      <c r="H15" s="153"/>
      <c r="I15" s="156"/>
      <c r="J15" s="157"/>
      <c r="K15" s="165"/>
    </row>
    <row r="16" spans="2:13" ht="24" customHeight="1">
      <c r="B16" s="158" t="s">
        <v>36</v>
      </c>
      <c r="C16" s="159"/>
      <c r="D16" s="164" t="str">
        <f>IF(SUM(D14:D15)=0,"",SUM(D14:D15))</f>
        <v/>
      </c>
      <c r="E16" s="164" t="str">
        <f>IF(SUM(E14:E15)=0,"",SUM(E14:E15))</f>
        <v/>
      </c>
      <c r="F16" s="164" t="str">
        <f t="shared" ref="F16:K16" si="0">IF(SUM(F14:F15)=0,"",SUM(F14:F15))</f>
        <v/>
      </c>
      <c r="G16" s="164" t="str">
        <f t="shared" si="0"/>
        <v/>
      </c>
      <c r="H16" s="164" t="str">
        <f t="shared" si="0"/>
        <v/>
      </c>
      <c r="I16" s="164" t="str">
        <f t="shared" si="0"/>
        <v/>
      </c>
      <c r="J16" s="164" t="str">
        <f t="shared" si="0"/>
        <v/>
      </c>
      <c r="K16" s="164" t="str">
        <f t="shared" si="0"/>
        <v/>
      </c>
    </row>
    <row r="17" spans="2:11" ht="24" customHeight="1" thickBot="1">
      <c r="B17" s="166"/>
      <c r="C17" s="167"/>
      <c r="D17" s="153"/>
      <c r="E17" s="153"/>
      <c r="F17" s="153"/>
      <c r="G17" s="153"/>
      <c r="H17" s="153"/>
      <c r="I17" s="153"/>
      <c r="J17" s="153"/>
      <c r="K17" s="153"/>
    </row>
    <row r="18" spans="2:11" ht="18.75" customHeight="1"/>
    <row r="19" spans="2:11">
      <c r="B19" s="12" t="s">
        <v>27</v>
      </c>
    </row>
    <row r="20" spans="2:11">
      <c r="B20" s="12" t="s">
        <v>57</v>
      </c>
    </row>
    <row r="21" spans="2:11">
      <c r="B21" s="12" t="s">
        <v>47</v>
      </c>
    </row>
    <row r="22" spans="2:11">
      <c r="B22" s="12" t="s">
        <v>28</v>
      </c>
    </row>
  </sheetData>
  <mergeCells count="33">
    <mergeCell ref="K16:K17"/>
    <mergeCell ref="J14:J15"/>
    <mergeCell ref="K14:K15"/>
    <mergeCell ref="B16:C17"/>
    <mergeCell ref="D16:D17"/>
    <mergeCell ref="E16:E17"/>
    <mergeCell ref="F16:F17"/>
    <mergeCell ref="G16:G17"/>
    <mergeCell ref="H16:H17"/>
    <mergeCell ref="I16:I17"/>
    <mergeCell ref="J16:J17"/>
    <mergeCell ref="I10:I12"/>
    <mergeCell ref="J10:J12"/>
    <mergeCell ref="K10:K12"/>
    <mergeCell ref="B14:C15"/>
    <mergeCell ref="D14:D15"/>
    <mergeCell ref="E14:E15"/>
    <mergeCell ref="F14:F15"/>
    <mergeCell ref="G14:G15"/>
    <mergeCell ref="H14:H15"/>
    <mergeCell ref="I14:I15"/>
    <mergeCell ref="B10:C13"/>
    <mergeCell ref="D10:D12"/>
    <mergeCell ref="E10:E12"/>
    <mergeCell ref="F10:F12"/>
    <mergeCell ref="G10:G12"/>
    <mergeCell ref="H10:H12"/>
    <mergeCell ref="J9:K9"/>
    <mergeCell ref="C2:J2"/>
    <mergeCell ref="I4:K4"/>
    <mergeCell ref="I5:K5"/>
    <mergeCell ref="I6:K6"/>
    <mergeCell ref="I7:K7"/>
  </mergeCells>
  <phoneticPr fontId="1"/>
  <pageMargins left="0.7" right="0.7" top="0.75" bottom="0.75" header="0.3" footer="0.3"/>
  <pageSetup paperSize="9" scale="8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8B007-2258-4B43-966F-8EB05A440553}">
  <sheetPr>
    <tabColor theme="3"/>
    <pageSetUpPr fitToPage="1"/>
  </sheetPr>
  <dimension ref="A1:L25"/>
  <sheetViews>
    <sheetView view="pageBreakPreview" zoomScale="60" zoomScaleNormal="60" workbookViewId="0">
      <selection sqref="A1:B1"/>
    </sheetView>
  </sheetViews>
  <sheetFormatPr defaultRowHeight="19"/>
  <cols>
    <col min="1" max="1" width="11.7265625" style="2" customWidth="1"/>
    <col min="2" max="3" width="23.7265625" style="2" customWidth="1"/>
    <col min="4" max="4" width="10.6328125" style="2" customWidth="1"/>
    <col min="5" max="6" width="20.6328125" style="2" customWidth="1"/>
    <col min="7" max="7" width="38.7265625" style="2" customWidth="1"/>
    <col min="8" max="8" width="10.6328125" style="2" customWidth="1"/>
    <col min="9" max="9" width="26.453125" style="2" customWidth="1"/>
    <col min="10" max="10" width="24.6328125" style="2" customWidth="1"/>
    <col min="11" max="11" width="28.90625" style="2" customWidth="1"/>
    <col min="12" max="12" width="70.36328125" style="2" customWidth="1"/>
    <col min="13" max="257" width="8.7265625" style="2"/>
    <col min="258" max="258" width="1.6328125" style="2" customWidth="1"/>
    <col min="259" max="260" width="15.6328125" style="2" customWidth="1"/>
    <col min="261" max="262" width="10.6328125" style="2" customWidth="1"/>
    <col min="263" max="263" width="15.6328125" style="2" customWidth="1"/>
    <col min="264" max="266" width="10.6328125" style="2" customWidth="1"/>
    <col min="267" max="268" width="15.6328125" style="2" customWidth="1"/>
    <col min="269" max="513" width="8.7265625" style="2"/>
    <col min="514" max="514" width="1.6328125" style="2" customWidth="1"/>
    <col min="515" max="516" width="15.6328125" style="2" customWidth="1"/>
    <col min="517" max="518" width="10.6328125" style="2" customWidth="1"/>
    <col min="519" max="519" width="15.6328125" style="2" customWidth="1"/>
    <col min="520" max="522" width="10.6328125" style="2" customWidth="1"/>
    <col min="523" max="524" width="15.6328125" style="2" customWidth="1"/>
    <col min="525" max="769" width="8.7265625" style="2"/>
    <col min="770" max="770" width="1.6328125" style="2" customWidth="1"/>
    <col min="771" max="772" width="15.6328125" style="2" customWidth="1"/>
    <col min="773" max="774" width="10.6328125" style="2" customWidth="1"/>
    <col min="775" max="775" width="15.6328125" style="2" customWidth="1"/>
    <col min="776" max="778" width="10.6328125" style="2" customWidth="1"/>
    <col min="779" max="780" width="15.6328125" style="2" customWidth="1"/>
    <col min="781" max="1025" width="8.7265625" style="2"/>
    <col min="1026" max="1026" width="1.6328125" style="2" customWidth="1"/>
    <col min="1027" max="1028" width="15.6328125" style="2" customWidth="1"/>
    <col min="1029" max="1030" width="10.6328125" style="2" customWidth="1"/>
    <col min="1031" max="1031" width="15.6328125" style="2" customWidth="1"/>
    <col min="1032" max="1034" width="10.6328125" style="2" customWidth="1"/>
    <col min="1035" max="1036" width="15.6328125" style="2" customWidth="1"/>
    <col min="1037" max="1281" width="8.7265625" style="2"/>
    <col min="1282" max="1282" width="1.6328125" style="2" customWidth="1"/>
    <col min="1283" max="1284" width="15.6328125" style="2" customWidth="1"/>
    <col min="1285" max="1286" width="10.6328125" style="2" customWidth="1"/>
    <col min="1287" max="1287" width="15.6328125" style="2" customWidth="1"/>
    <col min="1288" max="1290" width="10.6328125" style="2" customWidth="1"/>
    <col min="1291" max="1292" width="15.6328125" style="2" customWidth="1"/>
    <col min="1293" max="1537" width="8.7265625" style="2"/>
    <col min="1538" max="1538" width="1.6328125" style="2" customWidth="1"/>
    <col min="1539" max="1540" width="15.6328125" style="2" customWidth="1"/>
    <col min="1541" max="1542" width="10.6328125" style="2" customWidth="1"/>
    <col min="1543" max="1543" width="15.6328125" style="2" customWidth="1"/>
    <col min="1544" max="1546" width="10.6328125" style="2" customWidth="1"/>
    <col min="1547" max="1548" width="15.6328125" style="2" customWidth="1"/>
    <col min="1549" max="1793" width="8.7265625" style="2"/>
    <col min="1794" max="1794" width="1.6328125" style="2" customWidth="1"/>
    <col min="1795" max="1796" width="15.6328125" style="2" customWidth="1"/>
    <col min="1797" max="1798" width="10.6328125" style="2" customWidth="1"/>
    <col min="1799" max="1799" width="15.6328125" style="2" customWidth="1"/>
    <col min="1800" max="1802" width="10.6328125" style="2" customWidth="1"/>
    <col min="1803" max="1804" width="15.6328125" style="2" customWidth="1"/>
    <col min="1805" max="2049" width="8.7265625" style="2"/>
    <col min="2050" max="2050" width="1.6328125" style="2" customWidth="1"/>
    <col min="2051" max="2052" width="15.6328125" style="2" customWidth="1"/>
    <col min="2053" max="2054" width="10.6328125" style="2" customWidth="1"/>
    <col min="2055" max="2055" width="15.6328125" style="2" customWidth="1"/>
    <col min="2056" max="2058" width="10.6328125" style="2" customWidth="1"/>
    <col min="2059" max="2060" width="15.6328125" style="2" customWidth="1"/>
    <col min="2061" max="2305" width="8.7265625" style="2"/>
    <col min="2306" max="2306" width="1.6328125" style="2" customWidth="1"/>
    <col min="2307" max="2308" width="15.6328125" style="2" customWidth="1"/>
    <col min="2309" max="2310" width="10.6328125" style="2" customWidth="1"/>
    <col min="2311" max="2311" width="15.6328125" style="2" customWidth="1"/>
    <col min="2312" max="2314" width="10.6328125" style="2" customWidth="1"/>
    <col min="2315" max="2316" width="15.6328125" style="2" customWidth="1"/>
    <col min="2317" max="2561" width="8.7265625" style="2"/>
    <col min="2562" max="2562" width="1.6328125" style="2" customWidth="1"/>
    <col min="2563" max="2564" width="15.6328125" style="2" customWidth="1"/>
    <col min="2565" max="2566" width="10.6328125" style="2" customWidth="1"/>
    <col min="2567" max="2567" width="15.6328125" style="2" customWidth="1"/>
    <col min="2568" max="2570" width="10.6328125" style="2" customWidth="1"/>
    <col min="2571" max="2572" width="15.6328125" style="2" customWidth="1"/>
    <col min="2573" max="2817" width="8.7265625" style="2"/>
    <col min="2818" max="2818" width="1.6328125" style="2" customWidth="1"/>
    <col min="2819" max="2820" width="15.6328125" style="2" customWidth="1"/>
    <col min="2821" max="2822" width="10.6328125" style="2" customWidth="1"/>
    <col min="2823" max="2823" width="15.6328125" style="2" customWidth="1"/>
    <col min="2824" max="2826" width="10.6328125" style="2" customWidth="1"/>
    <col min="2827" max="2828" width="15.6328125" style="2" customWidth="1"/>
    <col min="2829" max="3073" width="8.7265625" style="2"/>
    <col min="3074" max="3074" width="1.6328125" style="2" customWidth="1"/>
    <col min="3075" max="3076" width="15.6328125" style="2" customWidth="1"/>
    <col min="3077" max="3078" width="10.6328125" style="2" customWidth="1"/>
    <col min="3079" max="3079" width="15.6328125" style="2" customWidth="1"/>
    <col min="3080" max="3082" width="10.6328125" style="2" customWidth="1"/>
    <col min="3083" max="3084" width="15.6328125" style="2" customWidth="1"/>
    <col min="3085" max="3329" width="8.7265625" style="2"/>
    <col min="3330" max="3330" width="1.6328125" style="2" customWidth="1"/>
    <col min="3331" max="3332" width="15.6328125" style="2" customWidth="1"/>
    <col min="3333" max="3334" width="10.6328125" style="2" customWidth="1"/>
    <col min="3335" max="3335" width="15.6328125" style="2" customWidth="1"/>
    <col min="3336" max="3338" width="10.6328125" style="2" customWidth="1"/>
    <col min="3339" max="3340" width="15.6328125" style="2" customWidth="1"/>
    <col min="3341" max="3585" width="8.7265625" style="2"/>
    <col min="3586" max="3586" width="1.6328125" style="2" customWidth="1"/>
    <col min="3587" max="3588" width="15.6328125" style="2" customWidth="1"/>
    <col min="3589" max="3590" width="10.6328125" style="2" customWidth="1"/>
    <col min="3591" max="3591" width="15.6328125" style="2" customWidth="1"/>
    <col min="3592" max="3594" width="10.6328125" style="2" customWidth="1"/>
    <col min="3595" max="3596" width="15.6328125" style="2" customWidth="1"/>
    <col min="3597" max="3841" width="8.7265625" style="2"/>
    <col min="3842" max="3842" width="1.6328125" style="2" customWidth="1"/>
    <col min="3843" max="3844" width="15.6328125" style="2" customWidth="1"/>
    <col min="3845" max="3846" width="10.6328125" style="2" customWidth="1"/>
    <col min="3847" max="3847" width="15.6328125" style="2" customWidth="1"/>
    <col min="3848" max="3850" width="10.6328125" style="2" customWidth="1"/>
    <col min="3851" max="3852" width="15.6328125" style="2" customWidth="1"/>
    <col min="3853" max="4097" width="8.7265625" style="2"/>
    <col min="4098" max="4098" width="1.6328125" style="2" customWidth="1"/>
    <col min="4099" max="4100" width="15.6328125" style="2" customWidth="1"/>
    <col min="4101" max="4102" width="10.6328125" style="2" customWidth="1"/>
    <col min="4103" max="4103" width="15.6328125" style="2" customWidth="1"/>
    <col min="4104" max="4106" width="10.6328125" style="2" customWidth="1"/>
    <col min="4107" max="4108" width="15.6328125" style="2" customWidth="1"/>
    <col min="4109" max="4353" width="8.7265625" style="2"/>
    <col min="4354" max="4354" width="1.6328125" style="2" customWidth="1"/>
    <col min="4355" max="4356" width="15.6328125" style="2" customWidth="1"/>
    <col min="4357" max="4358" width="10.6328125" style="2" customWidth="1"/>
    <col min="4359" max="4359" width="15.6328125" style="2" customWidth="1"/>
    <col min="4360" max="4362" width="10.6328125" style="2" customWidth="1"/>
    <col min="4363" max="4364" width="15.6328125" style="2" customWidth="1"/>
    <col min="4365" max="4609" width="8.7265625" style="2"/>
    <col min="4610" max="4610" width="1.6328125" style="2" customWidth="1"/>
    <col min="4611" max="4612" width="15.6328125" style="2" customWidth="1"/>
    <col min="4613" max="4614" width="10.6328125" style="2" customWidth="1"/>
    <col min="4615" max="4615" width="15.6328125" style="2" customWidth="1"/>
    <col min="4616" max="4618" width="10.6328125" style="2" customWidth="1"/>
    <col min="4619" max="4620" width="15.6328125" style="2" customWidth="1"/>
    <col min="4621" max="4865" width="8.7265625" style="2"/>
    <col min="4866" max="4866" width="1.6328125" style="2" customWidth="1"/>
    <col min="4867" max="4868" width="15.6328125" style="2" customWidth="1"/>
    <col min="4869" max="4870" width="10.6328125" style="2" customWidth="1"/>
    <col min="4871" max="4871" width="15.6328125" style="2" customWidth="1"/>
    <col min="4872" max="4874" width="10.6328125" style="2" customWidth="1"/>
    <col min="4875" max="4876" width="15.6328125" style="2" customWidth="1"/>
    <col min="4877" max="5121" width="8.7265625" style="2"/>
    <col min="5122" max="5122" width="1.6328125" style="2" customWidth="1"/>
    <col min="5123" max="5124" width="15.6328125" style="2" customWidth="1"/>
    <col min="5125" max="5126" width="10.6328125" style="2" customWidth="1"/>
    <col min="5127" max="5127" width="15.6328125" style="2" customWidth="1"/>
    <col min="5128" max="5130" width="10.6328125" style="2" customWidth="1"/>
    <col min="5131" max="5132" width="15.6328125" style="2" customWidth="1"/>
    <col min="5133" max="5377" width="8.7265625" style="2"/>
    <col min="5378" max="5378" width="1.6328125" style="2" customWidth="1"/>
    <col min="5379" max="5380" width="15.6328125" style="2" customWidth="1"/>
    <col min="5381" max="5382" width="10.6328125" style="2" customWidth="1"/>
    <col min="5383" max="5383" width="15.6328125" style="2" customWidth="1"/>
    <col min="5384" max="5386" width="10.6328125" style="2" customWidth="1"/>
    <col min="5387" max="5388" width="15.6328125" style="2" customWidth="1"/>
    <col min="5389" max="5633" width="8.7265625" style="2"/>
    <col min="5634" max="5634" width="1.6328125" style="2" customWidth="1"/>
    <col min="5635" max="5636" width="15.6328125" style="2" customWidth="1"/>
    <col min="5637" max="5638" width="10.6328125" style="2" customWidth="1"/>
    <col min="5639" max="5639" width="15.6328125" style="2" customWidth="1"/>
    <col min="5640" max="5642" width="10.6328125" style="2" customWidth="1"/>
    <col min="5643" max="5644" width="15.6328125" style="2" customWidth="1"/>
    <col min="5645" max="5889" width="8.7265625" style="2"/>
    <col min="5890" max="5890" width="1.6328125" style="2" customWidth="1"/>
    <col min="5891" max="5892" width="15.6328125" style="2" customWidth="1"/>
    <col min="5893" max="5894" width="10.6328125" style="2" customWidth="1"/>
    <col min="5895" max="5895" width="15.6328125" style="2" customWidth="1"/>
    <col min="5896" max="5898" width="10.6328125" style="2" customWidth="1"/>
    <col min="5899" max="5900" width="15.6328125" style="2" customWidth="1"/>
    <col min="5901" max="6145" width="8.7265625" style="2"/>
    <col min="6146" max="6146" width="1.6328125" style="2" customWidth="1"/>
    <col min="6147" max="6148" width="15.6328125" style="2" customWidth="1"/>
    <col min="6149" max="6150" width="10.6328125" style="2" customWidth="1"/>
    <col min="6151" max="6151" width="15.6328125" style="2" customWidth="1"/>
    <col min="6152" max="6154" width="10.6328125" style="2" customWidth="1"/>
    <col min="6155" max="6156" width="15.6328125" style="2" customWidth="1"/>
    <col min="6157" max="6401" width="8.7265625" style="2"/>
    <col min="6402" max="6402" width="1.6328125" style="2" customWidth="1"/>
    <col min="6403" max="6404" width="15.6328125" style="2" customWidth="1"/>
    <col min="6405" max="6406" width="10.6328125" style="2" customWidth="1"/>
    <col min="6407" max="6407" width="15.6328125" style="2" customWidth="1"/>
    <col min="6408" max="6410" width="10.6328125" style="2" customWidth="1"/>
    <col min="6411" max="6412" width="15.6328125" style="2" customWidth="1"/>
    <col min="6413" max="6657" width="8.7265625" style="2"/>
    <col min="6658" max="6658" width="1.6328125" style="2" customWidth="1"/>
    <col min="6659" max="6660" width="15.6328125" style="2" customWidth="1"/>
    <col min="6661" max="6662" width="10.6328125" style="2" customWidth="1"/>
    <col min="6663" max="6663" width="15.6328125" style="2" customWidth="1"/>
    <col min="6664" max="6666" width="10.6328125" style="2" customWidth="1"/>
    <col min="6667" max="6668" width="15.6328125" style="2" customWidth="1"/>
    <col min="6669" max="6913" width="8.7265625" style="2"/>
    <col min="6914" max="6914" width="1.6328125" style="2" customWidth="1"/>
    <col min="6915" max="6916" width="15.6328125" style="2" customWidth="1"/>
    <col min="6917" max="6918" width="10.6328125" style="2" customWidth="1"/>
    <col min="6919" max="6919" width="15.6328125" style="2" customWidth="1"/>
    <col min="6920" max="6922" width="10.6328125" style="2" customWidth="1"/>
    <col min="6923" max="6924" width="15.6328125" style="2" customWidth="1"/>
    <col min="6925" max="7169" width="8.7265625" style="2"/>
    <col min="7170" max="7170" width="1.6328125" style="2" customWidth="1"/>
    <col min="7171" max="7172" width="15.6328125" style="2" customWidth="1"/>
    <col min="7173" max="7174" width="10.6328125" style="2" customWidth="1"/>
    <col min="7175" max="7175" width="15.6328125" style="2" customWidth="1"/>
    <col min="7176" max="7178" width="10.6328125" style="2" customWidth="1"/>
    <col min="7179" max="7180" width="15.6328125" style="2" customWidth="1"/>
    <col min="7181" max="7425" width="8.7265625" style="2"/>
    <col min="7426" max="7426" width="1.6328125" style="2" customWidth="1"/>
    <col min="7427" max="7428" width="15.6328125" style="2" customWidth="1"/>
    <col min="7429" max="7430" width="10.6328125" style="2" customWidth="1"/>
    <col min="7431" max="7431" width="15.6328125" style="2" customWidth="1"/>
    <col min="7432" max="7434" width="10.6328125" style="2" customWidth="1"/>
    <col min="7435" max="7436" width="15.6328125" style="2" customWidth="1"/>
    <col min="7437" max="7681" width="8.7265625" style="2"/>
    <col min="7682" max="7682" width="1.6328125" style="2" customWidth="1"/>
    <col min="7683" max="7684" width="15.6328125" style="2" customWidth="1"/>
    <col min="7685" max="7686" width="10.6328125" style="2" customWidth="1"/>
    <col min="7687" max="7687" width="15.6328125" style="2" customWidth="1"/>
    <col min="7688" max="7690" width="10.6328125" style="2" customWidth="1"/>
    <col min="7691" max="7692" width="15.6328125" style="2" customWidth="1"/>
    <col min="7693" max="7937" width="8.7265625" style="2"/>
    <col min="7938" max="7938" width="1.6328125" style="2" customWidth="1"/>
    <col min="7939" max="7940" width="15.6328125" style="2" customWidth="1"/>
    <col min="7941" max="7942" width="10.6328125" style="2" customWidth="1"/>
    <col min="7943" max="7943" width="15.6328125" style="2" customWidth="1"/>
    <col min="7944" max="7946" width="10.6328125" style="2" customWidth="1"/>
    <col min="7947" max="7948" width="15.6328125" style="2" customWidth="1"/>
    <col min="7949" max="8193" width="8.7265625" style="2"/>
    <col min="8194" max="8194" width="1.6328125" style="2" customWidth="1"/>
    <col min="8195" max="8196" width="15.6328125" style="2" customWidth="1"/>
    <col min="8197" max="8198" width="10.6328125" style="2" customWidth="1"/>
    <col min="8199" max="8199" width="15.6328125" style="2" customWidth="1"/>
    <col min="8200" max="8202" width="10.6328125" style="2" customWidth="1"/>
    <col min="8203" max="8204" width="15.6328125" style="2" customWidth="1"/>
    <col min="8205" max="8449" width="8.7265625" style="2"/>
    <col min="8450" max="8450" width="1.6328125" style="2" customWidth="1"/>
    <col min="8451" max="8452" width="15.6328125" style="2" customWidth="1"/>
    <col min="8453" max="8454" width="10.6328125" style="2" customWidth="1"/>
    <col min="8455" max="8455" width="15.6328125" style="2" customWidth="1"/>
    <col min="8456" max="8458" width="10.6328125" style="2" customWidth="1"/>
    <col min="8459" max="8460" width="15.6328125" style="2" customWidth="1"/>
    <col min="8461" max="8705" width="8.7265625" style="2"/>
    <col min="8706" max="8706" width="1.6328125" style="2" customWidth="1"/>
    <col min="8707" max="8708" width="15.6328125" style="2" customWidth="1"/>
    <col min="8709" max="8710" width="10.6328125" style="2" customWidth="1"/>
    <col min="8711" max="8711" width="15.6328125" style="2" customWidth="1"/>
    <col min="8712" max="8714" width="10.6328125" style="2" customWidth="1"/>
    <col min="8715" max="8716" width="15.6328125" style="2" customWidth="1"/>
    <col min="8717" max="8961" width="8.7265625" style="2"/>
    <col min="8962" max="8962" width="1.6328125" style="2" customWidth="1"/>
    <col min="8963" max="8964" width="15.6328125" style="2" customWidth="1"/>
    <col min="8965" max="8966" width="10.6328125" style="2" customWidth="1"/>
    <col min="8967" max="8967" width="15.6328125" style="2" customWidth="1"/>
    <col min="8968" max="8970" width="10.6328125" style="2" customWidth="1"/>
    <col min="8971" max="8972" width="15.6328125" style="2" customWidth="1"/>
    <col min="8973" max="9217" width="8.7265625" style="2"/>
    <col min="9218" max="9218" width="1.6328125" style="2" customWidth="1"/>
    <col min="9219" max="9220" width="15.6328125" style="2" customWidth="1"/>
    <col min="9221" max="9222" width="10.6328125" style="2" customWidth="1"/>
    <col min="9223" max="9223" width="15.6328125" style="2" customWidth="1"/>
    <col min="9224" max="9226" width="10.6328125" style="2" customWidth="1"/>
    <col min="9227" max="9228" width="15.6328125" style="2" customWidth="1"/>
    <col min="9229" max="9473" width="8.7265625" style="2"/>
    <col min="9474" max="9474" width="1.6328125" style="2" customWidth="1"/>
    <col min="9475" max="9476" width="15.6328125" style="2" customWidth="1"/>
    <col min="9477" max="9478" width="10.6328125" style="2" customWidth="1"/>
    <col min="9479" max="9479" width="15.6328125" style="2" customWidth="1"/>
    <col min="9480" max="9482" width="10.6328125" style="2" customWidth="1"/>
    <col min="9483" max="9484" width="15.6328125" style="2" customWidth="1"/>
    <col min="9485" max="9729" width="8.7265625" style="2"/>
    <col min="9730" max="9730" width="1.6328125" style="2" customWidth="1"/>
    <col min="9731" max="9732" width="15.6328125" style="2" customWidth="1"/>
    <col min="9733" max="9734" width="10.6328125" style="2" customWidth="1"/>
    <col min="9735" max="9735" width="15.6328125" style="2" customWidth="1"/>
    <col min="9736" max="9738" width="10.6328125" style="2" customWidth="1"/>
    <col min="9739" max="9740" width="15.6328125" style="2" customWidth="1"/>
    <col min="9741" max="9985" width="8.7265625" style="2"/>
    <col min="9986" max="9986" width="1.6328125" style="2" customWidth="1"/>
    <col min="9987" max="9988" width="15.6328125" style="2" customWidth="1"/>
    <col min="9989" max="9990" width="10.6328125" style="2" customWidth="1"/>
    <col min="9991" max="9991" width="15.6328125" style="2" customWidth="1"/>
    <col min="9992" max="9994" width="10.6328125" style="2" customWidth="1"/>
    <col min="9995" max="9996" width="15.6328125" style="2" customWidth="1"/>
    <col min="9997" max="10241" width="8.7265625" style="2"/>
    <col min="10242" max="10242" width="1.6328125" style="2" customWidth="1"/>
    <col min="10243" max="10244" width="15.6328125" style="2" customWidth="1"/>
    <col min="10245" max="10246" width="10.6328125" style="2" customWidth="1"/>
    <col min="10247" max="10247" width="15.6328125" style="2" customWidth="1"/>
    <col min="10248" max="10250" width="10.6328125" style="2" customWidth="1"/>
    <col min="10251" max="10252" width="15.6328125" style="2" customWidth="1"/>
    <col min="10253" max="10497" width="8.7265625" style="2"/>
    <col min="10498" max="10498" width="1.6328125" style="2" customWidth="1"/>
    <col min="10499" max="10500" width="15.6328125" style="2" customWidth="1"/>
    <col min="10501" max="10502" width="10.6328125" style="2" customWidth="1"/>
    <col min="10503" max="10503" width="15.6328125" style="2" customWidth="1"/>
    <col min="10504" max="10506" width="10.6328125" style="2" customWidth="1"/>
    <col min="10507" max="10508" width="15.6328125" style="2" customWidth="1"/>
    <col min="10509" max="10753" width="8.7265625" style="2"/>
    <col min="10754" max="10754" width="1.6328125" style="2" customWidth="1"/>
    <col min="10755" max="10756" width="15.6328125" style="2" customWidth="1"/>
    <col min="10757" max="10758" width="10.6328125" style="2" customWidth="1"/>
    <col min="10759" max="10759" width="15.6328125" style="2" customWidth="1"/>
    <col min="10760" max="10762" width="10.6328125" style="2" customWidth="1"/>
    <col min="10763" max="10764" width="15.6328125" style="2" customWidth="1"/>
    <col min="10765" max="11009" width="8.7265625" style="2"/>
    <col min="11010" max="11010" width="1.6328125" style="2" customWidth="1"/>
    <col min="11011" max="11012" width="15.6328125" style="2" customWidth="1"/>
    <col min="11013" max="11014" width="10.6328125" style="2" customWidth="1"/>
    <col min="11015" max="11015" width="15.6328125" style="2" customWidth="1"/>
    <col min="11016" max="11018" width="10.6328125" style="2" customWidth="1"/>
    <col min="11019" max="11020" width="15.6328125" style="2" customWidth="1"/>
    <col min="11021" max="11265" width="8.7265625" style="2"/>
    <col min="11266" max="11266" width="1.6328125" style="2" customWidth="1"/>
    <col min="11267" max="11268" width="15.6328125" style="2" customWidth="1"/>
    <col min="11269" max="11270" width="10.6328125" style="2" customWidth="1"/>
    <col min="11271" max="11271" width="15.6328125" style="2" customWidth="1"/>
    <col min="11272" max="11274" width="10.6328125" style="2" customWidth="1"/>
    <col min="11275" max="11276" width="15.6328125" style="2" customWidth="1"/>
    <col min="11277" max="11521" width="8.7265625" style="2"/>
    <col min="11522" max="11522" width="1.6328125" style="2" customWidth="1"/>
    <col min="11523" max="11524" width="15.6328125" style="2" customWidth="1"/>
    <col min="11525" max="11526" width="10.6328125" style="2" customWidth="1"/>
    <col min="11527" max="11527" width="15.6328125" style="2" customWidth="1"/>
    <col min="11528" max="11530" width="10.6328125" style="2" customWidth="1"/>
    <col min="11531" max="11532" width="15.6328125" style="2" customWidth="1"/>
    <col min="11533" max="11777" width="8.7265625" style="2"/>
    <col min="11778" max="11778" width="1.6328125" style="2" customWidth="1"/>
    <col min="11779" max="11780" width="15.6328125" style="2" customWidth="1"/>
    <col min="11781" max="11782" width="10.6328125" style="2" customWidth="1"/>
    <col min="11783" max="11783" width="15.6328125" style="2" customWidth="1"/>
    <col min="11784" max="11786" width="10.6328125" style="2" customWidth="1"/>
    <col min="11787" max="11788" width="15.6328125" style="2" customWidth="1"/>
    <col min="11789" max="12033" width="8.7265625" style="2"/>
    <col min="12034" max="12034" width="1.6328125" style="2" customWidth="1"/>
    <col min="12035" max="12036" width="15.6328125" style="2" customWidth="1"/>
    <col min="12037" max="12038" width="10.6328125" style="2" customWidth="1"/>
    <col min="12039" max="12039" width="15.6328125" style="2" customWidth="1"/>
    <col min="12040" max="12042" width="10.6328125" style="2" customWidth="1"/>
    <col min="12043" max="12044" width="15.6328125" style="2" customWidth="1"/>
    <col min="12045" max="12289" width="8.7265625" style="2"/>
    <col min="12290" max="12290" width="1.6328125" style="2" customWidth="1"/>
    <col min="12291" max="12292" width="15.6328125" style="2" customWidth="1"/>
    <col min="12293" max="12294" width="10.6328125" style="2" customWidth="1"/>
    <col min="12295" max="12295" width="15.6328125" style="2" customWidth="1"/>
    <col min="12296" max="12298" width="10.6328125" style="2" customWidth="1"/>
    <col min="12299" max="12300" width="15.6328125" style="2" customWidth="1"/>
    <col min="12301" max="12545" width="8.7265625" style="2"/>
    <col min="12546" max="12546" width="1.6328125" style="2" customWidth="1"/>
    <col min="12547" max="12548" width="15.6328125" style="2" customWidth="1"/>
    <col min="12549" max="12550" width="10.6328125" style="2" customWidth="1"/>
    <col min="12551" max="12551" width="15.6328125" style="2" customWidth="1"/>
    <col min="12552" max="12554" width="10.6328125" style="2" customWidth="1"/>
    <col min="12555" max="12556" width="15.6328125" style="2" customWidth="1"/>
    <col min="12557" max="12801" width="8.7265625" style="2"/>
    <col min="12802" max="12802" width="1.6328125" style="2" customWidth="1"/>
    <col min="12803" max="12804" width="15.6328125" style="2" customWidth="1"/>
    <col min="12805" max="12806" width="10.6328125" style="2" customWidth="1"/>
    <col min="12807" max="12807" width="15.6328125" style="2" customWidth="1"/>
    <col min="12808" max="12810" width="10.6328125" style="2" customWidth="1"/>
    <col min="12811" max="12812" width="15.6328125" style="2" customWidth="1"/>
    <col min="12813" max="13057" width="8.7265625" style="2"/>
    <col min="13058" max="13058" width="1.6328125" style="2" customWidth="1"/>
    <col min="13059" max="13060" width="15.6328125" style="2" customWidth="1"/>
    <col min="13061" max="13062" width="10.6328125" style="2" customWidth="1"/>
    <col min="13063" max="13063" width="15.6328125" style="2" customWidth="1"/>
    <col min="13064" max="13066" width="10.6328125" style="2" customWidth="1"/>
    <col min="13067" max="13068" width="15.6328125" style="2" customWidth="1"/>
    <col min="13069" max="13313" width="8.7265625" style="2"/>
    <col min="13314" max="13314" width="1.6328125" style="2" customWidth="1"/>
    <col min="13315" max="13316" width="15.6328125" style="2" customWidth="1"/>
    <col min="13317" max="13318" width="10.6328125" style="2" customWidth="1"/>
    <col min="13319" max="13319" width="15.6328125" style="2" customWidth="1"/>
    <col min="13320" max="13322" width="10.6328125" style="2" customWidth="1"/>
    <col min="13323" max="13324" width="15.6328125" style="2" customWidth="1"/>
    <col min="13325" max="13569" width="8.7265625" style="2"/>
    <col min="13570" max="13570" width="1.6328125" style="2" customWidth="1"/>
    <col min="13571" max="13572" width="15.6328125" style="2" customWidth="1"/>
    <col min="13573" max="13574" width="10.6328125" style="2" customWidth="1"/>
    <col min="13575" max="13575" width="15.6328125" style="2" customWidth="1"/>
    <col min="13576" max="13578" width="10.6328125" style="2" customWidth="1"/>
    <col min="13579" max="13580" width="15.6328125" style="2" customWidth="1"/>
    <col min="13581" max="13825" width="8.7265625" style="2"/>
    <col min="13826" max="13826" width="1.6328125" style="2" customWidth="1"/>
    <col min="13827" max="13828" width="15.6328125" style="2" customWidth="1"/>
    <col min="13829" max="13830" width="10.6328125" style="2" customWidth="1"/>
    <col min="13831" max="13831" width="15.6328125" style="2" customWidth="1"/>
    <col min="13832" max="13834" width="10.6328125" style="2" customWidth="1"/>
    <col min="13835" max="13836" width="15.6328125" style="2" customWidth="1"/>
    <col min="13837" max="14081" width="8.7265625" style="2"/>
    <col min="14082" max="14082" width="1.6328125" style="2" customWidth="1"/>
    <col min="14083" max="14084" width="15.6328125" style="2" customWidth="1"/>
    <col min="14085" max="14086" width="10.6328125" style="2" customWidth="1"/>
    <col min="14087" max="14087" width="15.6328125" style="2" customWidth="1"/>
    <col min="14088" max="14090" width="10.6328125" style="2" customWidth="1"/>
    <col min="14091" max="14092" width="15.6328125" style="2" customWidth="1"/>
    <col min="14093" max="14337" width="8.7265625" style="2"/>
    <col min="14338" max="14338" width="1.6328125" style="2" customWidth="1"/>
    <col min="14339" max="14340" width="15.6328125" style="2" customWidth="1"/>
    <col min="14341" max="14342" width="10.6328125" style="2" customWidth="1"/>
    <col min="14343" max="14343" width="15.6328125" style="2" customWidth="1"/>
    <col min="14344" max="14346" width="10.6328125" style="2" customWidth="1"/>
    <col min="14347" max="14348" width="15.6328125" style="2" customWidth="1"/>
    <col min="14349" max="14593" width="8.7265625" style="2"/>
    <col min="14594" max="14594" width="1.6328125" style="2" customWidth="1"/>
    <col min="14595" max="14596" width="15.6328125" style="2" customWidth="1"/>
    <col min="14597" max="14598" width="10.6328125" style="2" customWidth="1"/>
    <col min="14599" max="14599" width="15.6328125" style="2" customWidth="1"/>
    <col min="14600" max="14602" width="10.6328125" style="2" customWidth="1"/>
    <col min="14603" max="14604" width="15.6328125" style="2" customWidth="1"/>
    <col min="14605" max="14849" width="8.7265625" style="2"/>
    <col min="14850" max="14850" width="1.6328125" style="2" customWidth="1"/>
    <col min="14851" max="14852" width="15.6328125" style="2" customWidth="1"/>
    <col min="14853" max="14854" width="10.6328125" style="2" customWidth="1"/>
    <col min="14855" max="14855" width="15.6328125" style="2" customWidth="1"/>
    <col min="14856" max="14858" width="10.6328125" style="2" customWidth="1"/>
    <col min="14859" max="14860" width="15.6328125" style="2" customWidth="1"/>
    <col min="14861" max="15105" width="8.7265625" style="2"/>
    <col min="15106" max="15106" width="1.6328125" style="2" customWidth="1"/>
    <col min="15107" max="15108" width="15.6328125" style="2" customWidth="1"/>
    <col min="15109" max="15110" width="10.6328125" style="2" customWidth="1"/>
    <col min="15111" max="15111" width="15.6328125" style="2" customWidth="1"/>
    <col min="15112" max="15114" width="10.6328125" style="2" customWidth="1"/>
    <col min="15115" max="15116" width="15.6328125" style="2" customWidth="1"/>
    <col min="15117" max="15361" width="8.7265625" style="2"/>
    <col min="15362" max="15362" width="1.6328125" style="2" customWidth="1"/>
    <col min="15363" max="15364" width="15.6328125" style="2" customWidth="1"/>
    <col min="15365" max="15366" width="10.6328125" style="2" customWidth="1"/>
    <col min="15367" max="15367" width="15.6328125" style="2" customWidth="1"/>
    <col min="15368" max="15370" width="10.6328125" style="2" customWidth="1"/>
    <col min="15371" max="15372" width="15.6328125" style="2" customWidth="1"/>
    <col min="15373" max="15617" width="8.7265625" style="2"/>
    <col min="15618" max="15618" width="1.6328125" style="2" customWidth="1"/>
    <col min="15619" max="15620" width="15.6328125" style="2" customWidth="1"/>
    <col min="15621" max="15622" width="10.6328125" style="2" customWidth="1"/>
    <col min="15623" max="15623" width="15.6328125" style="2" customWidth="1"/>
    <col min="15624" max="15626" width="10.6328125" style="2" customWidth="1"/>
    <col min="15627" max="15628" width="15.6328125" style="2" customWidth="1"/>
    <col min="15629" max="15873" width="8.7265625" style="2"/>
    <col min="15874" max="15874" width="1.6328125" style="2" customWidth="1"/>
    <col min="15875" max="15876" width="15.6328125" style="2" customWidth="1"/>
    <col min="15877" max="15878" width="10.6328125" style="2" customWidth="1"/>
    <col min="15879" max="15879" width="15.6328125" style="2" customWidth="1"/>
    <col min="15880" max="15882" width="10.6328125" style="2" customWidth="1"/>
    <col min="15883" max="15884" width="15.6328125" style="2" customWidth="1"/>
    <col min="15885" max="16129" width="8.7265625" style="2"/>
    <col min="16130" max="16130" width="1.6328125" style="2" customWidth="1"/>
    <col min="16131" max="16132" width="15.6328125" style="2" customWidth="1"/>
    <col min="16133" max="16134" width="10.6328125" style="2" customWidth="1"/>
    <col min="16135" max="16135" width="15.6328125" style="2" customWidth="1"/>
    <col min="16136" max="16138" width="10.6328125" style="2" customWidth="1"/>
    <col min="16139" max="16140" width="15.6328125" style="2" customWidth="1"/>
    <col min="16141" max="16384" width="8.7265625" style="2"/>
  </cols>
  <sheetData>
    <row r="1" spans="1:12" ht="36" customHeight="1">
      <c r="A1" s="185" t="s">
        <v>56</v>
      </c>
      <c r="B1" s="185"/>
      <c r="C1" s="31"/>
    </row>
    <row r="2" spans="1:12" ht="52.5" customHeight="1">
      <c r="A2" s="186" t="s">
        <v>137</v>
      </c>
      <c r="B2" s="186"/>
      <c r="C2" s="186"/>
      <c r="D2" s="186"/>
      <c r="E2" s="186"/>
      <c r="F2" s="186"/>
      <c r="G2" s="186"/>
      <c r="H2" s="186"/>
      <c r="I2" s="186"/>
      <c r="J2" s="186"/>
      <c r="K2" s="186"/>
      <c r="L2" s="186"/>
    </row>
    <row r="3" spans="1:12" ht="52.5" customHeight="1">
      <c r="A3" s="30"/>
      <c r="B3" s="30"/>
      <c r="C3" s="30"/>
      <c r="D3" s="30"/>
      <c r="E3" s="30"/>
      <c r="F3" s="30"/>
      <c r="G3" s="30"/>
      <c r="H3" s="30"/>
      <c r="I3" s="30" t="s">
        <v>50</v>
      </c>
      <c r="J3" s="187" t="str">
        <f>IF(入力シート!C3="","",入力シート!C3)</f>
        <v/>
      </c>
      <c r="K3" s="187"/>
      <c r="L3" s="187"/>
    </row>
    <row r="4" spans="1:12" ht="36.75" customHeight="1" thickBot="1">
      <c r="K4" s="188" t="s">
        <v>29</v>
      </c>
      <c r="L4" s="188"/>
    </row>
    <row r="5" spans="1:12" ht="36.75" customHeight="1" thickTop="1">
      <c r="A5" s="189"/>
      <c r="B5" s="190" t="s">
        <v>53</v>
      </c>
      <c r="C5" s="191"/>
      <c r="D5" s="194" t="s">
        <v>0</v>
      </c>
      <c r="E5" s="195"/>
      <c r="F5" s="196"/>
      <c r="G5" s="194" t="s">
        <v>1</v>
      </c>
      <c r="H5" s="195"/>
      <c r="I5" s="195"/>
      <c r="J5" s="195"/>
      <c r="K5" s="3" t="s">
        <v>6</v>
      </c>
      <c r="L5" s="191" t="s">
        <v>52</v>
      </c>
    </row>
    <row r="6" spans="1:12" ht="53.25" customHeight="1">
      <c r="A6" s="189"/>
      <c r="B6" s="192"/>
      <c r="C6" s="193"/>
      <c r="D6" s="4" t="s">
        <v>4</v>
      </c>
      <c r="E6" s="4" t="s">
        <v>54</v>
      </c>
      <c r="F6" s="4" t="s">
        <v>2</v>
      </c>
      <c r="G6" s="5" t="s">
        <v>3</v>
      </c>
      <c r="H6" s="4" t="s">
        <v>4</v>
      </c>
      <c r="I6" s="4" t="s">
        <v>8</v>
      </c>
      <c r="J6" s="32" t="s">
        <v>9</v>
      </c>
      <c r="K6" s="6" t="s">
        <v>9</v>
      </c>
      <c r="L6" s="193"/>
    </row>
    <row r="7" spans="1:12" ht="45" customHeight="1">
      <c r="A7" s="178"/>
      <c r="B7" s="179" t="s">
        <v>45</v>
      </c>
      <c r="C7" s="180"/>
      <c r="D7" s="183"/>
      <c r="E7" s="169">
        <v>905000</v>
      </c>
      <c r="F7" s="169">
        <f>D7*E7</f>
        <v>0</v>
      </c>
      <c r="G7" s="205"/>
      <c r="H7" s="215">
        <f>D7</f>
        <v>0</v>
      </c>
      <c r="I7" s="217"/>
      <c r="J7" s="219">
        <f>ROUNDDOWN(H7*I7,0)</f>
        <v>0</v>
      </c>
      <c r="K7" s="197">
        <f>MIN(F7,J7)</f>
        <v>0</v>
      </c>
      <c r="L7" s="199" t="s">
        <v>73</v>
      </c>
    </row>
    <row r="8" spans="1:12" ht="55.5" customHeight="1">
      <c r="A8" s="178"/>
      <c r="B8" s="181"/>
      <c r="C8" s="182"/>
      <c r="D8" s="184"/>
      <c r="E8" s="170"/>
      <c r="F8" s="170"/>
      <c r="G8" s="207"/>
      <c r="H8" s="216"/>
      <c r="I8" s="218"/>
      <c r="J8" s="220"/>
      <c r="K8" s="198"/>
      <c r="L8" s="200"/>
    </row>
    <row r="9" spans="1:12" ht="45" customHeight="1">
      <c r="A9" s="178"/>
      <c r="B9" s="171" t="s">
        <v>71</v>
      </c>
      <c r="C9" s="172"/>
      <c r="D9" s="175"/>
      <c r="E9" s="176">
        <v>205000</v>
      </c>
      <c r="F9" s="177">
        <f>D9*E9</f>
        <v>0</v>
      </c>
      <c r="G9" s="205"/>
      <c r="H9" s="208">
        <f>D9</f>
        <v>0</v>
      </c>
      <c r="I9" s="210"/>
      <c r="J9" s="212">
        <f>ROUNDDOWN(H9*I9,0)</f>
        <v>0</v>
      </c>
      <c r="K9" s="198">
        <f>MIN(F9,J9)</f>
        <v>0</v>
      </c>
      <c r="L9" s="214"/>
    </row>
    <row r="10" spans="1:12" ht="45" customHeight="1">
      <c r="A10" s="178"/>
      <c r="B10" s="173"/>
      <c r="C10" s="174"/>
      <c r="D10" s="175"/>
      <c r="E10" s="176"/>
      <c r="F10" s="168"/>
      <c r="G10" s="207"/>
      <c r="H10" s="209"/>
      <c r="I10" s="211"/>
      <c r="J10" s="212"/>
      <c r="K10" s="213"/>
      <c r="L10" s="214"/>
    </row>
    <row r="11" spans="1:12" ht="49.9" customHeight="1">
      <c r="A11" s="178"/>
      <c r="B11" s="190" t="s">
        <v>41</v>
      </c>
      <c r="C11" s="191"/>
      <c r="D11" s="77">
        <f>D13*E13*入力シート!C12</f>
        <v>0</v>
      </c>
      <c r="E11" s="39">
        <v>3600</v>
      </c>
      <c r="F11" s="203">
        <f t="shared" ref="F11" si="0">D11*E11</f>
        <v>0</v>
      </c>
      <c r="G11" s="205"/>
      <c r="H11" s="227"/>
      <c r="I11" s="228"/>
      <c r="J11" s="221"/>
      <c r="K11" s="213">
        <f>MIN(F11,J11)</f>
        <v>0</v>
      </c>
      <c r="L11" s="199" t="s">
        <v>78</v>
      </c>
    </row>
    <row r="12" spans="1:12" ht="24.65" customHeight="1">
      <c r="A12" s="178"/>
      <c r="B12" s="201"/>
      <c r="C12" s="202"/>
      <c r="D12" s="44" t="s">
        <v>70</v>
      </c>
      <c r="E12" s="40" t="s">
        <v>76</v>
      </c>
      <c r="F12" s="204"/>
      <c r="G12" s="206"/>
      <c r="H12" s="229"/>
      <c r="I12" s="230"/>
      <c r="J12" s="222"/>
      <c r="K12" s="213"/>
      <c r="L12" s="223"/>
    </row>
    <row r="13" spans="1:12" ht="45" customHeight="1">
      <c r="A13" s="178"/>
      <c r="B13" s="192"/>
      <c r="C13" s="193"/>
      <c r="D13" s="78"/>
      <c r="E13" s="78"/>
      <c r="F13" s="177"/>
      <c r="G13" s="207"/>
      <c r="H13" s="231"/>
      <c r="I13" s="232"/>
      <c r="J13" s="222"/>
      <c r="K13" s="213"/>
      <c r="L13" s="223"/>
    </row>
    <row r="14" spans="1:12" ht="45" customHeight="1">
      <c r="A14" s="178"/>
      <c r="B14" s="179" t="s">
        <v>42</v>
      </c>
      <c r="C14" s="180"/>
      <c r="D14" s="183"/>
      <c r="E14" s="169">
        <v>51400</v>
      </c>
      <c r="F14" s="168">
        <f t="shared" ref="F14" si="1">D14*E14</f>
        <v>0</v>
      </c>
      <c r="G14" s="183"/>
      <c r="H14" s="209">
        <f t="shared" ref="H14" si="2">D14</f>
        <v>0</v>
      </c>
      <c r="I14" s="211"/>
      <c r="J14" s="224">
        <f>ROUNDDOWN(H14*I14,0)</f>
        <v>0</v>
      </c>
      <c r="K14" s="213">
        <f>MIN(F14,J14)</f>
        <v>0</v>
      </c>
      <c r="L14" s="226"/>
    </row>
    <row r="15" spans="1:12" ht="45" customHeight="1">
      <c r="A15" s="178"/>
      <c r="B15" s="181"/>
      <c r="C15" s="182"/>
      <c r="D15" s="175"/>
      <c r="E15" s="176"/>
      <c r="F15" s="168"/>
      <c r="G15" s="175"/>
      <c r="H15" s="209"/>
      <c r="I15" s="211"/>
      <c r="J15" s="225"/>
      <c r="K15" s="213"/>
      <c r="L15" s="214"/>
    </row>
    <row r="16" spans="1:12" ht="130.9" customHeight="1">
      <c r="A16" s="178"/>
      <c r="B16" s="246" t="s">
        <v>46</v>
      </c>
      <c r="C16" s="26" t="s">
        <v>72</v>
      </c>
      <c r="D16" s="71"/>
      <c r="E16" s="72"/>
      <c r="F16" s="168">
        <f>D16*E16+D17*E17</f>
        <v>0</v>
      </c>
      <c r="G16" s="205"/>
      <c r="H16" s="46">
        <f>D16</f>
        <v>0</v>
      </c>
      <c r="I16" s="25">
        <f>IF(E16="",0,E16)</f>
        <v>0</v>
      </c>
      <c r="J16" s="241">
        <f>ROUNDDOWN(H16*I16,0)</f>
        <v>0</v>
      </c>
      <c r="K16" s="213">
        <f>MIN(F16,J16)</f>
        <v>0</v>
      </c>
      <c r="L16" s="199" t="s">
        <v>74</v>
      </c>
    </row>
    <row r="17" spans="1:12" ht="130.9" customHeight="1">
      <c r="A17" s="178"/>
      <c r="B17" s="247"/>
      <c r="C17" s="45" t="s">
        <v>77</v>
      </c>
      <c r="D17" s="43"/>
      <c r="E17" s="43"/>
      <c r="F17" s="168"/>
      <c r="G17" s="207"/>
      <c r="H17" s="43"/>
      <c r="I17" s="43"/>
      <c r="J17" s="242"/>
      <c r="K17" s="213"/>
      <c r="L17" s="234"/>
    </row>
    <row r="18" spans="1:12" ht="24" customHeight="1">
      <c r="A18" s="22"/>
      <c r="B18" s="190" t="s">
        <v>5</v>
      </c>
      <c r="C18" s="191"/>
      <c r="D18" s="235"/>
      <c r="E18" s="238"/>
      <c r="F18" s="169">
        <f>SUM(F7:F17)</f>
        <v>0</v>
      </c>
      <c r="G18" s="238"/>
      <c r="H18" s="235"/>
      <c r="I18" s="238"/>
      <c r="J18" s="241">
        <f>SUM(J7:J17)</f>
        <v>0</v>
      </c>
      <c r="K18" s="197">
        <f>SUM(K7:K17)</f>
        <v>0</v>
      </c>
      <c r="L18" s="226"/>
    </row>
    <row r="19" spans="1:12" ht="24" customHeight="1">
      <c r="A19" s="22"/>
      <c r="B19" s="201"/>
      <c r="C19" s="202"/>
      <c r="D19" s="236"/>
      <c r="E19" s="239"/>
      <c r="F19" s="176"/>
      <c r="G19" s="239"/>
      <c r="H19" s="236"/>
      <c r="I19" s="239"/>
      <c r="J19" s="242"/>
      <c r="K19" s="244"/>
      <c r="L19" s="214"/>
    </row>
    <row r="20" spans="1:12" ht="24" customHeight="1" thickBot="1">
      <c r="A20" s="22"/>
      <c r="B20" s="192"/>
      <c r="C20" s="193"/>
      <c r="D20" s="237"/>
      <c r="E20" s="240"/>
      <c r="F20" s="170"/>
      <c r="G20" s="240"/>
      <c r="H20" s="237"/>
      <c r="I20" s="240"/>
      <c r="J20" s="243"/>
      <c r="K20" s="245"/>
      <c r="L20" s="233"/>
    </row>
    <row r="21" spans="1:12" ht="41.65" customHeight="1" thickTop="1">
      <c r="K21" s="27"/>
    </row>
    <row r="22" spans="1:12" ht="18.75" customHeight="1">
      <c r="A22" s="2" t="s">
        <v>64</v>
      </c>
    </row>
    <row r="23" spans="1:12">
      <c r="A23" s="2" t="s">
        <v>7</v>
      </c>
    </row>
    <row r="24" spans="1:12" hidden="1"/>
    <row r="25" spans="1:12" hidden="1">
      <c r="A25" s="2">
        <v>360000</v>
      </c>
    </row>
  </sheetData>
  <mergeCells count="63">
    <mergeCell ref="L18:L20"/>
    <mergeCell ref="L16:L17"/>
    <mergeCell ref="B18:C20"/>
    <mergeCell ref="D18:D20"/>
    <mergeCell ref="E18:E20"/>
    <mergeCell ref="F18:F20"/>
    <mergeCell ref="G18:G20"/>
    <mergeCell ref="H18:H20"/>
    <mergeCell ref="I18:I20"/>
    <mergeCell ref="J18:J20"/>
    <mergeCell ref="K18:K20"/>
    <mergeCell ref="B16:B17"/>
    <mergeCell ref="F16:F17"/>
    <mergeCell ref="G16:G17"/>
    <mergeCell ref="J16:J17"/>
    <mergeCell ref="K16:K17"/>
    <mergeCell ref="G14:G15"/>
    <mergeCell ref="J11:J13"/>
    <mergeCell ref="K11:K13"/>
    <mergeCell ref="L11:L13"/>
    <mergeCell ref="H14:H15"/>
    <mergeCell ref="I14:I15"/>
    <mergeCell ref="J14:J15"/>
    <mergeCell ref="K14:K15"/>
    <mergeCell ref="L14:L15"/>
    <mergeCell ref="H11:I13"/>
    <mergeCell ref="K7:K8"/>
    <mergeCell ref="L7:L8"/>
    <mergeCell ref="B11:C13"/>
    <mergeCell ref="F11:F13"/>
    <mergeCell ref="G11:G13"/>
    <mergeCell ref="H9:H10"/>
    <mergeCell ref="I9:I10"/>
    <mergeCell ref="J9:J10"/>
    <mergeCell ref="K9:K10"/>
    <mergeCell ref="L9:L10"/>
    <mergeCell ref="G9:G10"/>
    <mergeCell ref="H7:H8"/>
    <mergeCell ref="G7:G8"/>
    <mergeCell ref="I7:I8"/>
    <mergeCell ref="J7:J8"/>
    <mergeCell ref="A1:B1"/>
    <mergeCell ref="A2:L2"/>
    <mergeCell ref="J3:L3"/>
    <mergeCell ref="K4:L4"/>
    <mergeCell ref="A5:A6"/>
    <mergeCell ref="B5:C6"/>
    <mergeCell ref="D5:F5"/>
    <mergeCell ref="G5:J5"/>
    <mergeCell ref="L5:L6"/>
    <mergeCell ref="A7:A17"/>
    <mergeCell ref="B7:C8"/>
    <mergeCell ref="D7:D8"/>
    <mergeCell ref="E7:E8"/>
    <mergeCell ref="B14:C15"/>
    <mergeCell ref="D14:D15"/>
    <mergeCell ref="E14:E15"/>
    <mergeCell ref="F14:F15"/>
    <mergeCell ref="F7:F8"/>
    <mergeCell ref="B9:C10"/>
    <mergeCell ref="D9:D10"/>
    <mergeCell ref="E9:E10"/>
    <mergeCell ref="F9:F10"/>
  </mergeCells>
  <phoneticPr fontId="1"/>
  <pageMargins left="0.70866141732283472" right="0.70866141732283472" top="0.74803149606299213" bottom="0.74803149606299213" header="0.31496062992125984" footer="0.31496062992125984"/>
  <pageSetup paperSize="9" scale="43"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E9FB5-AD96-43B4-8428-221DAACD732A}">
  <sheetPr>
    <tabColor theme="4" tint="-0.499984740745262"/>
    <pageSetUpPr fitToPage="1"/>
  </sheetPr>
  <dimension ref="A1:BC54"/>
  <sheetViews>
    <sheetView showGridLines="0" view="pageBreakPreview" zoomScale="85" zoomScaleNormal="100" zoomScaleSheetLayoutView="85" workbookViewId="0"/>
  </sheetViews>
  <sheetFormatPr defaultColWidth="9" defaultRowHeight="18" customHeight="1"/>
  <cols>
    <col min="1" max="61" width="2.26953125" style="48" customWidth="1"/>
    <col min="62" max="16384" width="9" style="48"/>
  </cols>
  <sheetData>
    <row r="1" spans="1:53" ht="17.25" customHeight="1"/>
    <row r="2" spans="1:53" ht="24" customHeight="1">
      <c r="A2" s="49" t="s">
        <v>98</v>
      </c>
    </row>
    <row r="3" spans="1:53" ht="17.25" customHeight="1">
      <c r="C3" s="50"/>
      <c r="D3" s="50"/>
      <c r="E3" s="50"/>
      <c r="F3" s="50"/>
      <c r="G3" s="50"/>
      <c r="H3" s="50"/>
      <c r="I3" s="50"/>
      <c r="J3" s="50"/>
      <c r="K3" s="50"/>
    </row>
    <row r="4" spans="1:53" ht="21.75" customHeight="1">
      <c r="B4" s="50"/>
      <c r="C4" s="50"/>
      <c r="D4" s="50"/>
      <c r="E4" s="50"/>
      <c r="F4" s="50"/>
      <c r="G4" s="50"/>
      <c r="H4" s="50"/>
      <c r="K4" s="50"/>
      <c r="L4" s="50"/>
      <c r="AQ4" s="92" t="s">
        <v>99</v>
      </c>
      <c r="AR4" s="92"/>
      <c r="AS4" s="92"/>
      <c r="AT4" s="92"/>
      <c r="AU4" s="92"/>
      <c r="AV4" s="92"/>
      <c r="AW4" s="92"/>
      <c r="AX4" s="92"/>
      <c r="AY4" s="92"/>
      <c r="AZ4" s="92"/>
      <c r="BA4" s="92"/>
    </row>
    <row r="5" spans="1:53" ht="17.25" customHeight="1">
      <c r="B5" s="50"/>
      <c r="C5" s="50"/>
      <c r="D5" s="50"/>
      <c r="E5" s="50"/>
      <c r="G5" s="50"/>
      <c r="H5" s="50"/>
      <c r="I5" s="50"/>
      <c r="J5" s="50"/>
      <c r="K5" s="50"/>
      <c r="L5" s="50"/>
    </row>
    <row r="6" spans="1:53" ht="22.5" customHeight="1">
      <c r="B6" s="50"/>
      <c r="C6" s="50"/>
      <c r="D6" s="50"/>
      <c r="E6" s="50"/>
      <c r="F6" s="50"/>
      <c r="G6" s="50"/>
      <c r="H6" s="50"/>
      <c r="K6" s="50"/>
      <c r="L6" s="50"/>
      <c r="AQ6" s="249">
        <v>45199</v>
      </c>
      <c r="AR6" s="250"/>
      <c r="AS6" s="250"/>
      <c r="AT6" s="250"/>
      <c r="AU6" s="250"/>
      <c r="AV6" s="250"/>
      <c r="AW6" s="250"/>
      <c r="AX6" s="250"/>
      <c r="AY6" s="250"/>
      <c r="AZ6" s="250"/>
      <c r="BA6" s="250"/>
    </row>
    <row r="7" spans="1:53" ht="17.25" customHeight="1">
      <c r="B7" s="50"/>
      <c r="C7" s="50"/>
      <c r="D7" s="50"/>
      <c r="E7" s="50"/>
      <c r="F7" s="50"/>
      <c r="G7" s="50"/>
      <c r="H7" s="50"/>
    </row>
    <row r="8" spans="1:53" ht="17.25" customHeight="1">
      <c r="B8" s="50"/>
      <c r="C8" s="50"/>
      <c r="D8" s="50"/>
      <c r="E8" s="50"/>
      <c r="F8" s="50"/>
      <c r="G8" s="50"/>
      <c r="H8" s="50"/>
      <c r="I8" s="50"/>
      <c r="J8" s="50"/>
      <c r="K8" s="50"/>
    </row>
    <row r="9" spans="1:53" ht="17.25" customHeight="1">
      <c r="B9" s="49" t="s">
        <v>100</v>
      </c>
      <c r="C9" s="50"/>
      <c r="D9" s="50"/>
      <c r="E9" s="50"/>
      <c r="F9" s="50"/>
      <c r="G9" s="50"/>
      <c r="H9" s="50"/>
      <c r="I9" s="50"/>
      <c r="J9" s="50"/>
      <c r="K9" s="50"/>
    </row>
    <row r="10" spans="1:53" ht="17.25" customHeight="1">
      <c r="B10" s="50"/>
      <c r="C10" s="50"/>
      <c r="D10" s="50"/>
      <c r="E10" s="50"/>
      <c r="F10" s="50"/>
      <c r="G10" s="50"/>
      <c r="H10" s="50"/>
      <c r="I10" s="50"/>
      <c r="J10" s="50"/>
      <c r="K10" s="50"/>
    </row>
    <row r="11" spans="1:53" ht="17.25" customHeight="1">
      <c r="B11" s="50"/>
      <c r="C11" s="50"/>
      <c r="D11" s="50"/>
      <c r="E11" s="50"/>
      <c r="F11" s="50"/>
      <c r="G11" s="50"/>
      <c r="H11" s="50"/>
      <c r="I11" s="50"/>
      <c r="J11" s="50"/>
      <c r="K11" s="50"/>
      <c r="AH11" s="98" t="s">
        <v>101</v>
      </c>
      <c r="AI11" s="98"/>
      <c r="AJ11" s="98"/>
      <c r="AK11" s="98"/>
      <c r="AL11" s="98"/>
      <c r="AM11" s="98"/>
      <c r="AN11" s="98"/>
      <c r="AQ11" s="251" t="s">
        <v>153</v>
      </c>
      <c r="AR11" s="251"/>
      <c r="AS11" s="251"/>
      <c r="AT11" s="251"/>
      <c r="AU11" s="251"/>
      <c r="AV11" s="251"/>
      <c r="AW11" s="251"/>
      <c r="AX11" s="251"/>
      <c r="AY11" s="251"/>
      <c r="AZ11" s="251"/>
      <c r="BA11" s="251"/>
    </row>
    <row r="12" spans="1:53" ht="17.25" customHeight="1">
      <c r="B12" s="50"/>
      <c r="C12" s="50"/>
      <c r="D12" s="50"/>
      <c r="E12" s="50"/>
      <c r="I12" s="51" t="s">
        <v>102</v>
      </c>
      <c r="J12" s="51"/>
      <c r="K12" s="51"/>
      <c r="L12" s="51"/>
    </row>
    <row r="13" spans="1:53" ht="25.5" customHeight="1">
      <c r="B13" s="50"/>
      <c r="C13" s="50"/>
      <c r="D13" s="50"/>
      <c r="E13" s="50"/>
      <c r="I13" s="52"/>
      <c r="J13" s="52"/>
      <c r="K13" s="52"/>
      <c r="L13" s="52"/>
      <c r="AC13" s="49" t="s">
        <v>103</v>
      </c>
      <c r="AH13" s="48" t="s">
        <v>104</v>
      </c>
      <c r="AQ13" s="251" t="s">
        <v>154</v>
      </c>
      <c r="AR13" s="251"/>
      <c r="AS13" s="251"/>
      <c r="AT13" s="251"/>
      <c r="AU13" s="251"/>
      <c r="AV13" s="251"/>
      <c r="AW13" s="251"/>
      <c r="AX13" s="251"/>
      <c r="AY13" s="251"/>
      <c r="AZ13" s="251"/>
      <c r="BA13" s="251"/>
    </row>
    <row r="14" spans="1:53" ht="17.25" customHeight="1">
      <c r="B14" s="50"/>
      <c r="C14" s="50"/>
      <c r="D14" s="50"/>
      <c r="E14" s="50"/>
      <c r="I14" s="51" t="s">
        <v>105</v>
      </c>
      <c r="J14" s="51"/>
      <c r="K14" s="51"/>
      <c r="L14" s="51"/>
    </row>
    <row r="15" spans="1:53" ht="17.25" customHeight="1">
      <c r="B15" s="50"/>
      <c r="C15" s="50"/>
      <c r="D15" s="50"/>
      <c r="E15" s="50"/>
      <c r="I15" s="50"/>
      <c r="J15" s="50"/>
      <c r="K15" s="50"/>
      <c r="L15" s="50"/>
      <c r="AH15" s="98" t="s">
        <v>106</v>
      </c>
      <c r="AI15" s="98"/>
      <c r="AJ15" s="98"/>
      <c r="AK15" s="98"/>
      <c r="AL15" s="98"/>
      <c r="AM15" s="98"/>
      <c r="AN15" s="98"/>
      <c r="AQ15" s="251" t="s">
        <v>155</v>
      </c>
      <c r="AR15" s="251"/>
      <c r="AS15" s="251"/>
      <c r="AT15" s="251"/>
      <c r="AU15" s="251"/>
      <c r="AV15" s="251"/>
      <c r="AW15" s="251"/>
      <c r="AX15" s="251"/>
      <c r="AY15" s="251"/>
      <c r="AZ15" s="251"/>
      <c r="BA15" s="251"/>
    </row>
    <row r="16" spans="1:53" ht="17.25" customHeight="1">
      <c r="B16" s="50"/>
      <c r="C16" s="50"/>
      <c r="D16" s="50"/>
      <c r="E16" s="50"/>
      <c r="I16" s="51" t="s">
        <v>102</v>
      </c>
      <c r="J16" s="51"/>
      <c r="K16" s="51"/>
      <c r="L16" s="51"/>
    </row>
    <row r="17" spans="1:54" ht="17.25" customHeight="1">
      <c r="B17" s="50"/>
      <c r="C17" s="50"/>
      <c r="D17" s="50"/>
      <c r="E17" s="50"/>
      <c r="F17" s="50"/>
      <c r="G17" s="50"/>
      <c r="H17" s="50"/>
      <c r="I17" s="50"/>
      <c r="J17" s="50"/>
      <c r="K17" s="50"/>
    </row>
    <row r="18" spans="1:54" ht="17.25" customHeight="1">
      <c r="B18" s="50"/>
      <c r="C18" s="50"/>
      <c r="D18" s="50"/>
      <c r="E18" s="50"/>
      <c r="F18" s="50"/>
      <c r="G18" s="50"/>
      <c r="H18" s="50"/>
      <c r="I18" s="50"/>
      <c r="J18" s="50"/>
      <c r="K18" s="50"/>
    </row>
    <row r="19" spans="1:54" ht="27.75" customHeight="1">
      <c r="B19" s="49" t="s">
        <v>107</v>
      </c>
      <c r="D19" s="50"/>
      <c r="E19" s="50"/>
      <c r="F19" s="50"/>
      <c r="G19" s="50"/>
      <c r="H19" s="50"/>
      <c r="I19" s="50"/>
      <c r="J19" s="50"/>
      <c r="K19" s="50"/>
    </row>
    <row r="20" spans="1:54" ht="17.25" customHeight="1">
      <c r="B20" s="50"/>
      <c r="C20" s="50"/>
      <c r="D20" s="50"/>
      <c r="E20" s="50"/>
      <c r="F20" s="50"/>
      <c r="G20" s="50"/>
      <c r="H20" s="50"/>
      <c r="I20" s="50"/>
      <c r="J20" s="50"/>
      <c r="K20" s="50"/>
    </row>
    <row r="21" spans="1:54" ht="17.25" customHeight="1">
      <c r="B21" s="50"/>
      <c r="C21" s="50"/>
      <c r="D21" s="50"/>
      <c r="E21" s="50"/>
      <c r="F21" s="50"/>
      <c r="G21" s="50"/>
      <c r="H21" s="50"/>
      <c r="I21" s="50"/>
      <c r="J21" s="50"/>
      <c r="K21" s="50"/>
    </row>
    <row r="22" spans="1:54" ht="22.5" customHeight="1">
      <c r="B22" s="49"/>
      <c r="C22" s="252" t="s">
        <v>156</v>
      </c>
      <c r="D22" s="253"/>
      <c r="E22" s="253"/>
      <c r="F22" s="253"/>
      <c r="G22" s="253"/>
      <c r="H22" s="253"/>
      <c r="I22" s="253"/>
      <c r="J22" s="253"/>
      <c r="K22" s="253"/>
      <c r="L22" s="253"/>
      <c r="M22" s="253"/>
      <c r="N22" s="49" t="s">
        <v>108</v>
      </c>
      <c r="O22" s="49"/>
      <c r="P22" s="49"/>
      <c r="Q22" s="49"/>
      <c r="R22" s="49"/>
      <c r="S22" s="49"/>
      <c r="T22" s="49"/>
      <c r="U22" s="49"/>
      <c r="V22" s="49"/>
      <c r="W22" s="49"/>
      <c r="X22" s="49"/>
      <c r="Y22" s="49"/>
      <c r="Z22" s="250" t="s">
        <v>157</v>
      </c>
      <c r="AA22" s="250"/>
      <c r="AB22" s="250"/>
      <c r="AC22" s="250"/>
      <c r="AD22" s="250"/>
      <c r="AE22" s="250"/>
      <c r="AF22" s="250"/>
      <c r="AG22" s="49" t="s">
        <v>109</v>
      </c>
      <c r="AH22" s="49"/>
      <c r="AI22" s="49"/>
      <c r="AJ22" s="49"/>
      <c r="AK22" s="49"/>
      <c r="AL22" s="49"/>
      <c r="AM22" s="49"/>
      <c r="AN22" s="49"/>
      <c r="AO22" s="49"/>
      <c r="AP22" s="49"/>
      <c r="AQ22" s="49"/>
      <c r="AR22" s="49"/>
      <c r="AS22" s="49"/>
      <c r="AT22" s="49"/>
      <c r="AU22" s="49"/>
      <c r="AV22" s="49"/>
      <c r="AW22" s="49"/>
      <c r="AX22" s="49"/>
      <c r="AY22" s="49"/>
      <c r="AZ22" s="49"/>
      <c r="BA22" s="49"/>
    </row>
    <row r="23" spans="1:54" ht="22.5" customHeight="1">
      <c r="D23" s="49" t="s">
        <v>110</v>
      </c>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row>
    <row r="24" spans="1:54" ht="22.5" customHeight="1">
      <c r="C24" s="49"/>
      <c r="D24" s="49" t="s">
        <v>111</v>
      </c>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row>
    <row r="25" spans="1:54" ht="22.5" customHeight="1">
      <c r="C25" s="50"/>
      <c r="D25" s="50"/>
      <c r="E25" s="50"/>
      <c r="F25" s="50"/>
      <c r="G25" s="50"/>
      <c r="H25" s="50"/>
      <c r="I25" s="50"/>
      <c r="J25" s="50"/>
      <c r="K25" s="50"/>
    </row>
    <row r="26" spans="1:54" ht="26.25" customHeight="1">
      <c r="A26" s="92" t="s">
        <v>112</v>
      </c>
      <c r="B26" s="92"/>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row>
    <row r="27" spans="1:54" ht="17.25" customHeight="1">
      <c r="B27" s="50"/>
      <c r="C27" s="50"/>
      <c r="D27" s="50"/>
      <c r="E27" s="50"/>
      <c r="F27" s="50"/>
      <c r="G27" s="53"/>
      <c r="H27" s="53"/>
      <c r="I27" s="50"/>
      <c r="J27" s="50"/>
      <c r="K27" s="50"/>
    </row>
    <row r="28" spans="1:54" ht="17.25" customHeight="1">
      <c r="B28" s="50"/>
      <c r="C28" s="49" t="s">
        <v>113</v>
      </c>
      <c r="D28" s="50"/>
      <c r="E28" s="50"/>
      <c r="F28" s="50"/>
      <c r="G28" s="50"/>
      <c r="H28" s="50"/>
      <c r="I28" s="50"/>
      <c r="J28" s="50"/>
      <c r="K28" s="50"/>
    </row>
    <row r="29" spans="1:54" ht="17.25" customHeight="1">
      <c r="B29" s="50"/>
      <c r="C29" s="50"/>
      <c r="D29" s="254" t="s">
        <v>158</v>
      </c>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4"/>
      <c r="AL29" s="254"/>
      <c r="AM29" s="254"/>
      <c r="AN29" s="254"/>
      <c r="AO29" s="254"/>
      <c r="AP29" s="254"/>
      <c r="AQ29" s="254"/>
      <c r="AR29" s="254"/>
      <c r="AS29" s="254"/>
      <c r="AT29" s="254"/>
      <c r="AU29" s="254"/>
      <c r="AV29" s="254"/>
      <c r="AW29" s="254"/>
      <c r="AX29" s="254"/>
      <c r="AY29" s="254"/>
      <c r="AZ29" s="254"/>
    </row>
    <row r="30" spans="1:54" ht="17.25" customHeight="1">
      <c r="B30" s="50"/>
      <c r="C30" s="50"/>
      <c r="D30" s="254"/>
      <c r="E30" s="254"/>
      <c r="F30" s="254"/>
      <c r="G30" s="254"/>
      <c r="H30" s="254"/>
      <c r="I30" s="254"/>
      <c r="J30" s="254"/>
      <c r="K30" s="254"/>
      <c r="L30" s="254"/>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254"/>
      <c r="AL30" s="254"/>
      <c r="AM30" s="254"/>
      <c r="AN30" s="254"/>
      <c r="AO30" s="254"/>
      <c r="AP30" s="254"/>
      <c r="AQ30" s="254"/>
      <c r="AR30" s="254"/>
      <c r="AS30" s="254"/>
      <c r="AT30" s="254"/>
      <c r="AU30" s="254"/>
      <c r="AV30" s="254"/>
      <c r="AW30" s="254"/>
      <c r="AX30" s="254"/>
      <c r="AY30" s="254"/>
      <c r="AZ30" s="254"/>
    </row>
    <row r="31" spans="1:54" ht="17.25" customHeight="1">
      <c r="B31" s="50"/>
      <c r="C31" s="50"/>
      <c r="D31" s="254"/>
      <c r="E31" s="254"/>
      <c r="F31" s="254"/>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4"/>
      <c r="AM31" s="254"/>
      <c r="AN31" s="254"/>
      <c r="AO31" s="254"/>
      <c r="AP31" s="254"/>
      <c r="AQ31" s="254"/>
      <c r="AR31" s="254"/>
      <c r="AS31" s="254"/>
      <c r="AT31" s="254"/>
      <c r="AU31" s="254"/>
      <c r="AV31" s="254"/>
      <c r="AW31" s="254"/>
      <c r="AX31" s="254"/>
      <c r="AY31" s="254"/>
      <c r="AZ31" s="254"/>
    </row>
    <row r="32" spans="1:54" ht="17.25" customHeight="1">
      <c r="B32" s="50"/>
      <c r="C32" s="50"/>
      <c r="D32" s="254"/>
      <c r="E32" s="254"/>
      <c r="F32" s="254"/>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4"/>
      <c r="AY32" s="254"/>
      <c r="AZ32" s="254"/>
    </row>
    <row r="33" spans="2:55" ht="17.25" customHeight="1">
      <c r="B33" s="50"/>
      <c r="C33" s="50"/>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4"/>
      <c r="AY33" s="254"/>
      <c r="AZ33" s="254"/>
    </row>
    <row r="34" spans="2:55" ht="17.25" customHeight="1">
      <c r="B34" s="50"/>
      <c r="C34" s="50"/>
      <c r="D34" s="50"/>
      <c r="E34" s="50"/>
      <c r="F34" s="50"/>
      <c r="G34" s="50"/>
      <c r="H34" s="50"/>
      <c r="I34" s="50"/>
      <c r="J34" s="50"/>
      <c r="K34" s="54"/>
    </row>
    <row r="35" spans="2:55" ht="17.25" customHeight="1">
      <c r="B35" s="50"/>
      <c r="C35" s="49" t="s">
        <v>114</v>
      </c>
      <c r="D35" s="50"/>
      <c r="E35" s="50"/>
      <c r="F35" s="50"/>
      <c r="G35" s="50"/>
      <c r="H35" s="50"/>
      <c r="I35" s="50"/>
      <c r="J35" s="50"/>
      <c r="K35" s="54"/>
    </row>
    <row r="36" spans="2:55" ht="24" customHeight="1">
      <c r="B36" s="50"/>
      <c r="C36" s="50"/>
      <c r="D36" s="254" t="s">
        <v>159</v>
      </c>
      <c r="E36" s="254"/>
      <c r="F36" s="254"/>
      <c r="G36" s="254"/>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254"/>
      <c r="AL36" s="254"/>
      <c r="AM36" s="254"/>
      <c r="AN36" s="254"/>
      <c r="AO36" s="254"/>
      <c r="AP36" s="254"/>
      <c r="AQ36" s="254"/>
      <c r="AR36" s="254"/>
      <c r="AS36" s="254"/>
      <c r="AT36" s="254"/>
      <c r="AU36" s="254"/>
      <c r="AV36" s="254"/>
      <c r="AW36" s="254"/>
      <c r="AX36" s="254"/>
      <c r="AY36" s="254"/>
      <c r="AZ36" s="254"/>
    </row>
    <row r="37" spans="2:55" ht="24" customHeight="1">
      <c r="B37" s="50"/>
      <c r="C37" s="50"/>
      <c r="D37" s="254"/>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254"/>
      <c r="AL37" s="254"/>
      <c r="AM37" s="254"/>
      <c r="AN37" s="254"/>
      <c r="AO37" s="254"/>
      <c r="AP37" s="254"/>
      <c r="AQ37" s="254"/>
      <c r="AR37" s="254"/>
      <c r="AS37" s="254"/>
      <c r="AT37" s="254"/>
      <c r="AU37" s="254"/>
      <c r="AV37" s="254"/>
      <c r="AW37" s="254"/>
      <c r="AX37" s="254"/>
      <c r="AY37" s="254"/>
      <c r="AZ37" s="254"/>
    </row>
    <row r="38" spans="2:55" ht="24" customHeight="1">
      <c r="B38" s="50"/>
      <c r="C38" s="50"/>
      <c r="D38" s="254"/>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N38" s="254"/>
      <c r="AO38" s="254"/>
      <c r="AP38" s="254"/>
      <c r="AQ38" s="254"/>
      <c r="AR38" s="254"/>
      <c r="AS38" s="254"/>
      <c r="AT38" s="254"/>
      <c r="AU38" s="254"/>
      <c r="AV38" s="254"/>
      <c r="AW38" s="254"/>
      <c r="AX38" s="254"/>
      <c r="AY38" s="254"/>
      <c r="AZ38" s="254"/>
    </row>
    <row r="39" spans="2:55" ht="24" customHeight="1">
      <c r="B39" s="55"/>
      <c r="C39" s="50"/>
      <c r="D39" s="254"/>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254"/>
      <c r="AL39" s="254"/>
      <c r="AM39" s="254"/>
      <c r="AN39" s="254"/>
      <c r="AO39" s="254"/>
      <c r="AP39" s="254"/>
      <c r="AQ39" s="254"/>
      <c r="AR39" s="254"/>
      <c r="AS39" s="254"/>
      <c r="AT39" s="254"/>
      <c r="AU39" s="254"/>
      <c r="AV39" s="254"/>
      <c r="AW39" s="254"/>
      <c r="AX39" s="254"/>
      <c r="AY39" s="254"/>
      <c r="AZ39" s="254"/>
    </row>
    <row r="40" spans="2:55" ht="24" customHeight="1">
      <c r="B40" s="55"/>
      <c r="C40" s="50"/>
      <c r="D40" s="254"/>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254"/>
      <c r="AL40" s="254"/>
      <c r="AM40" s="254"/>
      <c r="AN40" s="254"/>
      <c r="AO40" s="254"/>
      <c r="AP40" s="254"/>
      <c r="AQ40" s="254"/>
      <c r="AR40" s="254"/>
      <c r="AS40" s="254"/>
      <c r="AT40" s="254"/>
      <c r="AU40" s="254"/>
      <c r="AV40" s="254"/>
      <c r="AW40" s="254"/>
      <c r="AX40" s="254"/>
      <c r="AY40" s="254"/>
      <c r="AZ40" s="254"/>
    </row>
    <row r="41" spans="2:55" ht="17.25" customHeight="1">
      <c r="B41" s="56"/>
    </row>
    <row r="42" spans="2:55" ht="17.25" customHeight="1">
      <c r="B42" s="50"/>
      <c r="C42" s="49" t="s">
        <v>115</v>
      </c>
      <c r="D42" s="50"/>
      <c r="E42" s="50"/>
      <c r="F42" s="50"/>
      <c r="G42" s="50"/>
      <c r="H42" s="50"/>
      <c r="I42" s="50"/>
      <c r="J42" s="50"/>
      <c r="K42" s="54"/>
    </row>
    <row r="43" spans="2:55" s="49" customFormat="1" ht="24" customHeight="1">
      <c r="E43" s="92" t="s">
        <v>116</v>
      </c>
      <c r="F43" s="92"/>
      <c r="G43" s="92"/>
      <c r="H43" s="92"/>
      <c r="I43" s="92"/>
      <c r="J43" s="92"/>
      <c r="K43" s="92"/>
      <c r="L43" s="92"/>
      <c r="M43" s="92"/>
      <c r="O43" s="92" t="s">
        <v>117</v>
      </c>
      <c r="P43" s="92"/>
      <c r="Q43" s="248">
        <v>1000000</v>
      </c>
      <c r="R43" s="248"/>
      <c r="S43" s="248"/>
      <c r="T43" s="248"/>
      <c r="U43" s="248"/>
      <c r="V43" s="248"/>
      <c r="W43" s="248"/>
      <c r="X43" s="248"/>
      <c r="Y43" s="248"/>
      <c r="Z43" s="248"/>
      <c r="AA43" s="248"/>
      <c r="AB43" s="248"/>
      <c r="AC43" s="92" t="s">
        <v>118</v>
      </c>
      <c r="AD43" s="92"/>
    </row>
    <row r="44" spans="2:55" s="49" customFormat="1" ht="24" customHeight="1">
      <c r="E44" s="92" t="s">
        <v>119</v>
      </c>
      <c r="F44" s="92"/>
      <c r="G44" s="92"/>
      <c r="H44" s="92"/>
      <c r="I44" s="92"/>
      <c r="J44" s="92"/>
      <c r="K44" s="92"/>
      <c r="L44" s="92"/>
      <c r="M44" s="92"/>
      <c r="O44" s="92" t="s">
        <v>117</v>
      </c>
      <c r="P44" s="92"/>
      <c r="Q44" s="248">
        <v>500000</v>
      </c>
      <c r="R44" s="248"/>
      <c r="S44" s="248"/>
      <c r="T44" s="248"/>
      <c r="U44" s="248"/>
      <c r="V44" s="248"/>
      <c r="W44" s="248"/>
      <c r="X44" s="248"/>
      <c r="Y44" s="248"/>
      <c r="Z44" s="248"/>
      <c r="AA44" s="248"/>
      <c r="AB44" s="248"/>
      <c r="AC44" s="92" t="s">
        <v>118</v>
      </c>
      <c r="AD44" s="92"/>
    </row>
    <row r="45" spans="2:55" s="49" customFormat="1" ht="24" customHeight="1">
      <c r="B45" s="57"/>
      <c r="E45" s="94" t="s">
        <v>120</v>
      </c>
      <c r="F45" s="94"/>
      <c r="G45" s="94"/>
      <c r="H45" s="94"/>
      <c r="I45" s="94"/>
      <c r="J45" s="94"/>
      <c r="K45" s="94"/>
      <c r="L45" s="94"/>
      <c r="M45" s="94"/>
      <c r="O45" s="92" t="s">
        <v>117</v>
      </c>
      <c r="P45" s="92"/>
      <c r="Q45" s="248">
        <v>1500000</v>
      </c>
      <c r="R45" s="248"/>
      <c r="S45" s="248"/>
      <c r="T45" s="248"/>
      <c r="U45" s="248"/>
      <c r="V45" s="248"/>
      <c r="W45" s="248"/>
      <c r="X45" s="248"/>
      <c r="Y45" s="248"/>
      <c r="Z45" s="248"/>
      <c r="AA45" s="248"/>
      <c r="AB45" s="248"/>
      <c r="AC45" s="92" t="s">
        <v>118</v>
      </c>
      <c r="AD45" s="92"/>
      <c r="BC45" s="58"/>
    </row>
    <row r="46" spans="2:55" s="49" customFormat="1" ht="24" customHeight="1">
      <c r="E46" s="59"/>
      <c r="F46" s="59"/>
      <c r="G46" s="59"/>
      <c r="H46" s="59"/>
      <c r="I46" s="60"/>
      <c r="J46" s="60"/>
      <c r="K46" s="60"/>
      <c r="L46" s="60"/>
    </row>
    <row r="47" spans="2:55" ht="17.25" customHeight="1">
      <c r="B47" s="56"/>
      <c r="C47" s="49" t="s">
        <v>121</v>
      </c>
      <c r="D47" s="50"/>
      <c r="E47" s="51"/>
      <c r="F47" s="51"/>
      <c r="G47" s="51"/>
      <c r="H47" s="51"/>
      <c r="I47" s="50"/>
      <c r="J47" s="50"/>
      <c r="K47" s="50"/>
    </row>
    <row r="48" spans="2:55" ht="17.25" customHeight="1">
      <c r="B48" s="50"/>
      <c r="C48" s="50"/>
      <c r="D48" s="50"/>
      <c r="E48" s="59" t="s">
        <v>122</v>
      </c>
      <c r="F48" s="59"/>
      <c r="G48" s="55"/>
      <c r="H48" s="55"/>
      <c r="I48" s="52"/>
      <c r="J48" s="52"/>
      <c r="K48" s="52"/>
      <c r="L48" s="52"/>
    </row>
    <row r="49" spans="2:12" ht="17.25" customHeight="1">
      <c r="B49" s="56"/>
      <c r="E49" s="61" t="s">
        <v>123</v>
      </c>
      <c r="F49" s="62"/>
      <c r="G49" s="51"/>
      <c r="H49" s="51"/>
    </row>
    <row r="50" spans="2:12" ht="17.25" customHeight="1">
      <c r="B50" s="50"/>
      <c r="C50" s="50"/>
      <c r="D50" s="50"/>
      <c r="E50" s="59" t="s">
        <v>124</v>
      </c>
      <c r="F50" s="59"/>
      <c r="G50" s="55"/>
      <c r="H50" s="55"/>
      <c r="I50" s="52"/>
      <c r="J50" s="52"/>
      <c r="K50" s="52"/>
      <c r="L50" s="52"/>
    </row>
    <row r="51" spans="2:12" ht="17.25" customHeight="1">
      <c r="B51" s="56"/>
      <c r="E51" s="63" t="s">
        <v>125</v>
      </c>
      <c r="F51" s="62"/>
      <c r="G51" s="51"/>
      <c r="H51" s="51"/>
      <c r="I51" s="51"/>
      <c r="J51" s="51"/>
      <c r="K51" s="51"/>
    </row>
    <row r="52" spans="2:12" ht="17.25" customHeight="1">
      <c r="B52" s="50"/>
      <c r="C52" s="50"/>
      <c r="D52" s="50"/>
      <c r="E52" s="64" t="s">
        <v>126</v>
      </c>
      <c r="F52" s="64"/>
      <c r="G52" s="55"/>
      <c r="H52" s="55"/>
      <c r="I52" s="52"/>
      <c r="J52" s="52"/>
      <c r="K52" s="52"/>
      <c r="L52" s="52"/>
    </row>
    <row r="53" spans="2:12" ht="17.25" customHeight="1">
      <c r="B53" s="56"/>
      <c r="E53" s="51"/>
      <c r="F53" s="51"/>
      <c r="G53" s="51"/>
      <c r="H53" s="51"/>
      <c r="I53" s="51"/>
      <c r="J53" s="51"/>
      <c r="K53" s="51"/>
    </row>
    <row r="54" spans="2:12" ht="17.25" customHeight="1"/>
  </sheetData>
  <mergeCells count="24">
    <mergeCell ref="E44:M44"/>
    <mergeCell ref="O44:P44"/>
    <mergeCell ref="Q44:AB44"/>
    <mergeCell ref="AC44:AD44"/>
    <mergeCell ref="E45:M45"/>
    <mergeCell ref="O45:P45"/>
    <mergeCell ref="Q45:AB45"/>
    <mergeCell ref="AC45:AD45"/>
    <mergeCell ref="E43:M43"/>
    <mergeCell ref="O43:P43"/>
    <mergeCell ref="Q43:AB43"/>
    <mergeCell ref="AC43:AD43"/>
    <mergeCell ref="AQ4:BA4"/>
    <mergeCell ref="AQ6:BA6"/>
    <mergeCell ref="AH11:AN11"/>
    <mergeCell ref="AQ11:BA11"/>
    <mergeCell ref="AQ13:BA13"/>
    <mergeCell ref="AH15:AN15"/>
    <mergeCell ref="AQ15:BA15"/>
    <mergeCell ref="C22:M22"/>
    <mergeCell ref="Z22:AF22"/>
    <mergeCell ref="A26:BB26"/>
    <mergeCell ref="D29:AZ33"/>
    <mergeCell ref="D36:AZ40"/>
  </mergeCells>
  <phoneticPr fontId="1"/>
  <printOptions horizontalCentered="1"/>
  <pageMargins left="0.7" right="0.7" top="0.75" bottom="0.75" header="0.3" footer="0.3"/>
  <pageSetup paperSize="9" scale="72"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B95D7-8858-4D35-99FA-2D18CACC97F8}">
  <sheetPr>
    <tabColor rgb="FFFF0000"/>
    <pageSetUpPr fitToPage="1"/>
  </sheetPr>
  <dimension ref="A1:G47"/>
  <sheetViews>
    <sheetView view="pageBreakPreview" zoomScale="70" zoomScaleNormal="60" zoomScaleSheetLayoutView="70" workbookViewId="0">
      <selection sqref="A1:B1"/>
    </sheetView>
  </sheetViews>
  <sheetFormatPr defaultColWidth="9" defaultRowHeight="14"/>
  <cols>
    <col min="1" max="1" width="9.6328125" style="1" customWidth="1"/>
    <col min="2" max="2" width="29.453125" style="1" customWidth="1"/>
    <col min="3" max="3" width="28.90625" style="1" customWidth="1"/>
    <col min="4" max="4" width="18.453125" style="1" customWidth="1"/>
    <col min="5" max="5" width="42.26953125" style="1" customWidth="1"/>
    <col min="6" max="6" width="29.453125" style="1" customWidth="1"/>
    <col min="7" max="7" width="9.453125" style="1" customWidth="1"/>
    <col min="8" max="16384" width="9" style="1"/>
  </cols>
  <sheetData>
    <row r="1" spans="1:7" ht="25.5" customHeight="1">
      <c r="A1" s="105" t="s">
        <v>39</v>
      </c>
      <c r="B1" s="105"/>
    </row>
    <row r="2" spans="1:7" ht="25.5" customHeight="1">
      <c r="A2" s="34"/>
      <c r="B2" s="34"/>
    </row>
    <row r="3" spans="1:7" ht="21">
      <c r="A3" s="8"/>
      <c r="B3" s="106" t="s">
        <v>133</v>
      </c>
      <c r="C3" s="106"/>
      <c r="D3" s="106"/>
      <c r="E3" s="106"/>
      <c r="F3" s="106"/>
      <c r="G3" s="8"/>
    </row>
    <row r="4" spans="1:7" ht="19">
      <c r="A4" s="7"/>
      <c r="B4" s="7"/>
      <c r="C4" s="7"/>
      <c r="D4" s="7"/>
      <c r="E4" s="7"/>
      <c r="F4" s="7"/>
      <c r="G4" s="7"/>
    </row>
    <row r="5" spans="1:7" ht="19.5" thickBot="1">
      <c r="A5" s="2"/>
      <c r="B5" s="2"/>
      <c r="C5" s="2"/>
      <c r="D5" s="2"/>
      <c r="E5" s="2"/>
      <c r="F5" s="2"/>
      <c r="G5" s="2"/>
    </row>
    <row r="6" spans="1:7" ht="18" customHeight="1">
      <c r="A6" s="2"/>
      <c r="B6" s="107" t="s">
        <v>48</v>
      </c>
      <c r="C6" s="255" t="s">
        <v>65</v>
      </c>
      <c r="D6" s="255"/>
      <c r="E6" s="255"/>
      <c r="F6" s="256"/>
      <c r="G6" s="100"/>
    </row>
    <row r="7" spans="1:7" ht="18" customHeight="1">
      <c r="A7" s="2"/>
      <c r="B7" s="108"/>
      <c r="C7" s="257"/>
      <c r="D7" s="257"/>
      <c r="E7" s="257"/>
      <c r="F7" s="258"/>
      <c r="G7" s="100"/>
    </row>
    <row r="8" spans="1:7" ht="18" customHeight="1">
      <c r="A8" s="2"/>
      <c r="B8" s="108" t="s">
        <v>30</v>
      </c>
      <c r="C8" s="257" t="s">
        <v>66</v>
      </c>
      <c r="D8" s="257"/>
      <c r="E8" s="257"/>
      <c r="F8" s="258"/>
      <c r="G8" s="9"/>
    </row>
    <row r="9" spans="1:7" ht="18" customHeight="1" thickBot="1">
      <c r="A9" s="2"/>
      <c r="B9" s="113"/>
      <c r="C9" s="259"/>
      <c r="D9" s="259"/>
      <c r="E9" s="259"/>
      <c r="F9" s="260"/>
      <c r="G9" s="9"/>
    </row>
    <row r="10" spans="1:7" ht="19">
      <c r="A10" s="2"/>
      <c r="B10" s="2"/>
      <c r="C10" s="2"/>
      <c r="D10" s="2"/>
      <c r="E10" s="2"/>
      <c r="F10" s="2"/>
      <c r="G10" s="2"/>
    </row>
    <row r="11" spans="1:7" ht="19.5" customHeight="1">
      <c r="A11" s="2"/>
      <c r="B11" s="2"/>
      <c r="C11" s="2"/>
      <c r="D11" s="2"/>
      <c r="E11" s="2"/>
      <c r="F11" s="2"/>
      <c r="G11" s="2"/>
    </row>
    <row r="12" spans="1:7" ht="19">
      <c r="A12" s="2"/>
      <c r="B12" s="116" t="s">
        <v>58</v>
      </c>
      <c r="C12" s="116"/>
      <c r="D12" s="116"/>
      <c r="E12" s="116"/>
      <c r="F12" s="116"/>
      <c r="G12" s="2"/>
    </row>
    <row r="13" spans="1:7" ht="19">
      <c r="A13" s="2"/>
      <c r="B13" s="33"/>
      <c r="C13" s="33"/>
      <c r="D13" s="33"/>
      <c r="E13" s="33"/>
      <c r="F13" s="33"/>
      <c r="G13" s="2"/>
    </row>
    <row r="14" spans="1:7" ht="28.5" customHeight="1">
      <c r="A14" s="2"/>
      <c r="B14" s="33" t="s">
        <v>59</v>
      </c>
      <c r="C14" s="33"/>
      <c r="D14" s="33"/>
      <c r="E14" s="33"/>
      <c r="F14" s="33"/>
      <c r="G14" s="2"/>
    </row>
    <row r="15" spans="1:7" ht="29.25" customHeight="1" thickBot="1">
      <c r="A15" s="2"/>
      <c r="B15" s="33"/>
      <c r="C15" s="33"/>
      <c r="D15" s="33"/>
      <c r="E15" s="33"/>
      <c r="F15" s="10" t="s">
        <v>29</v>
      </c>
      <c r="G15" s="2"/>
    </row>
    <row r="16" spans="1:7" ht="19">
      <c r="A16" s="2"/>
      <c r="B16" s="107" t="s">
        <v>31</v>
      </c>
      <c r="C16" s="101" t="s">
        <v>35</v>
      </c>
      <c r="D16" s="101" t="s">
        <v>40</v>
      </c>
      <c r="E16" s="101" t="s">
        <v>32</v>
      </c>
      <c r="F16" s="103" t="s">
        <v>33</v>
      </c>
      <c r="G16" s="2"/>
    </row>
    <row r="17" spans="1:7" ht="27" customHeight="1">
      <c r="A17" s="2"/>
      <c r="B17" s="108"/>
      <c r="C17" s="102"/>
      <c r="D17" s="102"/>
      <c r="E17" s="102"/>
      <c r="F17" s="104"/>
      <c r="G17" s="2"/>
    </row>
    <row r="18" spans="1:7" ht="28.15" customHeight="1">
      <c r="A18" s="2"/>
      <c r="B18" s="108" t="s">
        <v>43</v>
      </c>
      <c r="C18" s="261" t="str">
        <f>記入例・別紙３所要額明細書!G7</f>
        <v>●●●</v>
      </c>
      <c r="D18" s="261">
        <f>記入例・別紙３所要額明細書!D7</f>
        <v>1</v>
      </c>
      <c r="E18" s="262">
        <f>記入例・別紙３所要額明細書!J7</f>
        <v>1205000</v>
      </c>
      <c r="F18" s="264" t="s">
        <v>151</v>
      </c>
      <c r="G18" s="2"/>
    </row>
    <row r="19" spans="1:7" ht="28.15" customHeight="1">
      <c r="A19" s="2"/>
      <c r="B19" s="108"/>
      <c r="C19" s="261"/>
      <c r="D19" s="261"/>
      <c r="E19" s="262"/>
      <c r="F19" s="264"/>
      <c r="G19" s="2"/>
    </row>
    <row r="20" spans="1:7" ht="28.15" customHeight="1">
      <c r="A20" s="2"/>
      <c r="B20" s="108" t="s">
        <v>71</v>
      </c>
      <c r="C20" s="261" t="str">
        <f>記入例・別紙３所要額明細書!G9</f>
        <v>▲▲▲</v>
      </c>
      <c r="D20" s="261" t="str">
        <f>記入例・別紙３所要額明細書!D9</f>
        <v>（2）
3</v>
      </c>
      <c r="E20" s="262" t="str">
        <f>記入例・別紙３所要額明細書!J9</f>
        <v>（400,000）
600,000</v>
      </c>
      <c r="F20" s="263" t="s">
        <v>148</v>
      </c>
      <c r="G20" s="2"/>
    </row>
    <row r="21" spans="1:7" ht="28.15" customHeight="1">
      <c r="A21" s="2"/>
      <c r="B21" s="108"/>
      <c r="C21" s="261"/>
      <c r="D21" s="261"/>
      <c r="E21" s="262"/>
      <c r="F21" s="264"/>
      <c r="G21" s="2"/>
    </row>
    <row r="22" spans="1:7" ht="28.15" customHeight="1">
      <c r="A22" s="2"/>
      <c r="B22" s="108" t="s">
        <v>41</v>
      </c>
      <c r="C22" s="261" t="str">
        <f>記入例・別紙３所要額明細書!G11</f>
        <v>サージカルマスク
被滅菌手袋</v>
      </c>
      <c r="D22" s="261" t="str">
        <f>記入例・別紙３所要額明細書!D11</f>
        <v>（600）
1,200</v>
      </c>
      <c r="E22" s="262" t="str">
        <f>記入例・別紙３所要額明細書!J11</f>
        <v>（1,500,000）
2,500,000</v>
      </c>
      <c r="F22" s="263" t="s">
        <v>149</v>
      </c>
      <c r="G22" s="2"/>
    </row>
    <row r="23" spans="1:7" ht="28.15" customHeight="1">
      <c r="A23" s="2"/>
      <c r="B23" s="108"/>
      <c r="C23" s="261"/>
      <c r="D23" s="261"/>
      <c r="E23" s="262"/>
      <c r="F23" s="264"/>
      <c r="G23" s="2"/>
    </row>
    <row r="24" spans="1:7" ht="28.15" customHeight="1">
      <c r="A24" s="2"/>
      <c r="B24" s="108" t="s">
        <v>42</v>
      </c>
      <c r="C24" s="261" t="str">
        <f>記入例・別紙３所要額明細書!G14</f>
        <v>○○○</v>
      </c>
      <c r="D24" s="261">
        <f>記入例・別紙３所要額明細書!D14</f>
        <v>1</v>
      </c>
      <c r="E24" s="262">
        <f>記入例・別紙３所要額明細書!J14</f>
        <v>50000</v>
      </c>
      <c r="F24" s="264" t="s">
        <v>150</v>
      </c>
      <c r="G24" s="2"/>
    </row>
    <row r="25" spans="1:7" ht="28.15" customHeight="1">
      <c r="A25" s="2"/>
      <c r="B25" s="119"/>
      <c r="C25" s="265"/>
      <c r="D25" s="265"/>
      <c r="E25" s="266"/>
      <c r="F25" s="264"/>
      <c r="G25" s="2"/>
    </row>
    <row r="26" spans="1:7" ht="58.5" customHeight="1" thickBot="1">
      <c r="A26" s="2"/>
      <c r="B26" s="41" t="s">
        <v>44</v>
      </c>
      <c r="C26" s="83" t="str">
        <f>記入例・別紙３所要額明細書!G16</f>
        <v>簡易陰圧室＊＊</v>
      </c>
      <c r="D26" s="84">
        <f>記入例・別紙３所要額明細書!D16</f>
        <v>1</v>
      </c>
      <c r="E26" s="85">
        <f>記入例・別紙３所要額明細書!J16</f>
        <v>500000</v>
      </c>
      <c r="F26" s="86" t="s">
        <v>143</v>
      </c>
      <c r="G26" s="2"/>
    </row>
    <row r="27" spans="1:7" ht="28.15" customHeight="1">
      <c r="A27" s="2"/>
      <c r="B27" s="107" t="s">
        <v>34</v>
      </c>
      <c r="C27" s="123"/>
      <c r="D27" s="123"/>
      <c r="E27" s="267" t="str">
        <f>記入例・別紙３所要額明細書!J18</f>
        <v>（3,655,000）
4,855,000</v>
      </c>
      <c r="F27" s="127"/>
      <c r="G27" s="2"/>
    </row>
    <row r="28" spans="1:7" ht="28.15" customHeight="1" thickBot="1">
      <c r="A28" s="2"/>
      <c r="B28" s="113"/>
      <c r="C28" s="124"/>
      <c r="D28" s="124"/>
      <c r="E28" s="268"/>
      <c r="F28" s="128"/>
      <c r="G28" s="2"/>
    </row>
    <row r="29" spans="1:7" ht="26.25" customHeight="1">
      <c r="A29" s="2"/>
      <c r="B29" s="11"/>
      <c r="C29" s="11"/>
      <c r="D29" s="11"/>
      <c r="E29" s="11"/>
      <c r="F29" s="2"/>
      <c r="G29" s="2"/>
    </row>
    <row r="30" spans="1:7" ht="24" customHeight="1">
      <c r="A30" s="2"/>
      <c r="B30" s="33" t="s">
        <v>60</v>
      </c>
      <c r="C30" s="33"/>
      <c r="D30" s="33"/>
      <c r="E30" s="33"/>
      <c r="F30" s="2"/>
      <c r="G30" s="2"/>
    </row>
    <row r="31" spans="1:7" ht="19.5" thickBot="1">
      <c r="A31" s="2"/>
      <c r="B31" s="11"/>
      <c r="C31" s="11"/>
      <c r="D31" s="11"/>
      <c r="E31" s="11"/>
      <c r="F31" s="2"/>
      <c r="G31" s="2"/>
    </row>
    <row r="32" spans="1:7" ht="19">
      <c r="A32" s="2"/>
      <c r="B32" s="269" t="s">
        <v>152</v>
      </c>
      <c r="C32" s="270"/>
      <c r="D32" s="270"/>
      <c r="E32" s="270"/>
      <c r="F32" s="271"/>
      <c r="G32" s="2"/>
    </row>
    <row r="33" spans="1:7" ht="19">
      <c r="A33" s="2"/>
      <c r="B33" s="272"/>
      <c r="C33" s="273"/>
      <c r="D33" s="273"/>
      <c r="E33" s="273"/>
      <c r="F33" s="274"/>
      <c r="G33" s="2"/>
    </row>
    <row r="34" spans="1:7" ht="19">
      <c r="A34" s="2"/>
      <c r="B34" s="272"/>
      <c r="C34" s="273"/>
      <c r="D34" s="273"/>
      <c r="E34" s="273"/>
      <c r="F34" s="274"/>
      <c r="G34" s="2"/>
    </row>
    <row r="35" spans="1:7" ht="19">
      <c r="A35" s="2"/>
      <c r="B35" s="272"/>
      <c r="C35" s="273"/>
      <c r="D35" s="273"/>
      <c r="E35" s="273"/>
      <c r="F35" s="274"/>
      <c r="G35" s="2"/>
    </row>
    <row r="36" spans="1:7" ht="19">
      <c r="A36" s="2"/>
      <c r="B36" s="272"/>
      <c r="C36" s="273"/>
      <c r="D36" s="273"/>
      <c r="E36" s="273"/>
      <c r="F36" s="274"/>
      <c r="G36" s="2"/>
    </row>
    <row r="37" spans="1:7" ht="19">
      <c r="A37" s="2"/>
      <c r="B37" s="272"/>
      <c r="C37" s="273"/>
      <c r="D37" s="273"/>
      <c r="E37" s="273"/>
      <c r="F37" s="274"/>
      <c r="G37" s="2"/>
    </row>
    <row r="38" spans="1:7" ht="19">
      <c r="A38" s="2"/>
      <c r="B38" s="272"/>
      <c r="C38" s="273"/>
      <c r="D38" s="273"/>
      <c r="E38" s="273"/>
      <c r="F38" s="274"/>
      <c r="G38" s="2"/>
    </row>
    <row r="39" spans="1:7" ht="19">
      <c r="A39" s="2"/>
      <c r="B39" s="272"/>
      <c r="C39" s="273"/>
      <c r="D39" s="273"/>
      <c r="E39" s="273"/>
      <c r="F39" s="274"/>
      <c r="G39" s="2"/>
    </row>
    <row r="40" spans="1:7" ht="19">
      <c r="A40" s="2"/>
      <c r="B40" s="272"/>
      <c r="C40" s="273"/>
      <c r="D40" s="273"/>
      <c r="E40" s="273"/>
      <c r="F40" s="274"/>
      <c r="G40" s="2"/>
    </row>
    <row r="41" spans="1:7" ht="19">
      <c r="A41" s="2"/>
      <c r="B41" s="272"/>
      <c r="C41" s="273"/>
      <c r="D41" s="273"/>
      <c r="E41" s="273"/>
      <c r="F41" s="274"/>
      <c r="G41" s="2"/>
    </row>
    <row r="42" spans="1:7" ht="19.5" thickBot="1">
      <c r="A42" s="2"/>
      <c r="B42" s="275"/>
      <c r="C42" s="276"/>
      <c r="D42" s="276"/>
      <c r="E42" s="276"/>
      <c r="F42" s="277"/>
      <c r="G42" s="2"/>
    </row>
    <row r="43" spans="1:7" ht="24" customHeight="1">
      <c r="A43" s="2"/>
      <c r="B43" s="2"/>
      <c r="C43" s="2"/>
      <c r="D43" s="2"/>
      <c r="E43" s="2"/>
      <c r="F43" s="2"/>
      <c r="G43" s="2"/>
    </row>
    <row r="44" spans="1:7" ht="20.25" customHeight="1">
      <c r="A44" s="2"/>
      <c r="B44" s="11" t="s">
        <v>61</v>
      </c>
      <c r="C44" s="11"/>
      <c r="D44" s="11"/>
      <c r="E44" s="11"/>
      <c r="F44" s="2"/>
      <c r="G44" s="2"/>
    </row>
    <row r="45" spans="1:7" ht="12" customHeight="1">
      <c r="A45" s="2"/>
      <c r="B45" s="11"/>
      <c r="C45" s="11"/>
      <c r="D45" s="11"/>
      <c r="E45" s="11"/>
      <c r="F45" s="2"/>
      <c r="G45" s="2"/>
    </row>
    <row r="46" spans="1:7" ht="18" customHeight="1">
      <c r="A46" s="2"/>
      <c r="B46" s="116" t="s">
        <v>62</v>
      </c>
      <c r="C46" s="116"/>
      <c r="D46" s="116"/>
      <c r="E46" s="116"/>
      <c r="F46" s="116"/>
      <c r="G46" s="2"/>
    </row>
    <row r="47" spans="1:7" ht="18" customHeight="1">
      <c r="A47" s="2"/>
      <c r="B47" s="116" t="s">
        <v>63</v>
      </c>
      <c r="C47" s="116"/>
      <c r="D47" s="116"/>
      <c r="E47" s="116"/>
      <c r="F47" s="116"/>
      <c r="G47" s="2"/>
    </row>
  </sheetData>
  <mergeCells count="41">
    <mergeCell ref="B46:F46"/>
    <mergeCell ref="B47:F47"/>
    <mergeCell ref="B27:B28"/>
    <mergeCell ref="C27:C28"/>
    <mergeCell ref="D27:D28"/>
    <mergeCell ref="E27:E28"/>
    <mergeCell ref="F27:F28"/>
    <mergeCell ref="B32:F42"/>
    <mergeCell ref="B22:B23"/>
    <mergeCell ref="C22:C23"/>
    <mergeCell ref="D22:D23"/>
    <mergeCell ref="E22:E23"/>
    <mergeCell ref="F22:F23"/>
    <mergeCell ref="B24:B25"/>
    <mergeCell ref="C24:C25"/>
    <mergeCell ref="D24:D25"/>
    <mergeCell ref="E24:E25"/>
    <mergeCell ref="F24:F25"/>
    <mergeCell ref="B18:B19"/>
    <mergeCell ref="C18:C19"/>
    <mergeCell ref="D18:D19"/>
    <mergeCell ref="E18:E19"/>
    <mergeCell ref="F18:F19"/>
    <mergeCell ref="B20:B21"/>
    <mergeCell ref="C20:C21"/>
    <mergeCell ref="D20:D21"/>
    <mergeCell ref="E20:E21"/>
    <mergeCell ref="F20:F21"/>
    <mergeCell ref="G6:G7"/>
    <mergeCell ref="E16:E17"/>
    <mergeCell ref="F16:F17"/>
    <mergeCell ref="A1:B1"/>
    <mergeCell ref="B3:F3"/>
    <mergeCell ref="B6:B7"/>
    <mergeCell ref="C6:F7"/>
    <mergeCell ref="B8:B9"/>
    <mergeCell ref="C8:F9"/>
    <mergeCell ref="B12:F12"/>
    <mergeCell ref="B16:B17"/>
    <mergeCell ref="C16:C17"/>
    <mergeCell ref="D16:D17"/>
  </mergeCells>
  <phoneticPr fontId="1"/>
  <pageMargins left="0.7" right="0.7" top="0.75" bottom="0.75" header="0.3" footer="0.3"/>
  <pageSetup paperSize="9" scale="5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0DF63-5FC5-464F-A611-4D47CE31A747}">
  <sheetPr>
    <tabColor rgb="FFFF0000"/>
    <pageSetUpPr fitToPage="1"/>
  </sheetPr>
  <dimension ref="B1:M22"/>
  <sheetViews>
    <sheetView zoomScale="65" zoomScaleNormal="65" workbookViewId="0"/>
  </sheetViews>
  <sheetFormatPr defaultRowHeight="13"/>
  <cols>
    <col min="1" max="1" width="9.6328125" style="13" customWidth="1"/>
    <col min="2" max="2" width="15.36328125" style="13" customWidth="1"/>
    <col min="3" max="13" width="15.6328125" style="13" customWidth="1"/>
    <col min="14" max="258" width="8.7265625" style="13"/>
    <col min="259" max="259" width="22.6328125" style="13" customWidth="1"/>
    <col min="260" max="269" width="12.6328125" style="13" customWidth="1"/>
    <col min="270" max="514" width="8.7265625" style="13"/>
    <col min="515" max="515" width="22.6328125" style="13" customWidth="1"/>
    <col min="516" max="525" width="12.6328125" style="13" customWidth="1"/>
    <col min="526" max="770" width="8.7265625" style="13"/>
    <col min="771" max="771" width="22.6328125" style="13" customWidth="1"/>
    <col min="772" max="781" width="12.6328125" style="13" customWidth="1"/>
    <col min="782" max="1026" width="8.7265625" style="13"/>
    <col min="1027" max="1027" width="22.6328125" style="13" customWidth="1"/>
    <col min="1028" max="1037" width="12.6328125" style="13" customWidth="1"/>
    <col min="1038" max="1282" width="8.7265625" style="13"/>
    <col min="1283" max="1283" width="22.6328125" style="13" customWidth="1"/>
    <col min="1284" max="1293" width="12.6328125" style="13" customWidth="1"/>
    <col min="1294" max="1538" width="8.7265625" style="13"/>
    <col min="1539" max="1539" width="22.6328125" style="13" customWidth="1"/>
    <col min="1540" max="1549" width="12.6328125" style="13" customWidth="1"/>
    <col min="1550" max="1794" width="8.7265625" style="13"/>
    <col min="1795" max="1795" width="22.6328125" style="13" customWidth="1"/>
    <col min="1796" max="1805" width="12.6328125" style="13" customWidth="1"/>
    <col min="1806" max="2050" width="8.7265625" style="13"/>
    <col min="2051" max="2051" width="22.6328125" style="13" customWidth="1"/>
    <col min="2052" max="2061" width="12.6328125" style="13" customWidth="1"/>
    <col min="2062" max="2306" width="8.7265625" style="13"/>
    <col min="2307" max="2307" width="22.6328125" style="13" customWidth="1"/>
    <col min="2308" max="2317" width="12.6328125" style="13" customWidth="1"/>
    <col min="2318" max="2562" width="8.7265625" style="13"/>
    <col min="2563" max="2563" width="22.6328125" style="13" customWidth="1"/>
    <col min="2564" max="2573" width="12.6328125" style="13" customWidth="1"/>
    <col min="2574" max="2818" width="8.7265625" style="13"/>
    <col min="2819" max="2819" width="22.6328125" style="13" customWidth="1"/>
    <col min="2820" max="2829" width="12.6328125" style="13" customWidth="1"/>
    <col min="2830" max="3074" width="8.7265625" style="13"/>
    <col min="3075" max="3075" width="22.6328125" style="13" customWidth="1"/>
    <col min="3076" max="3085" width="12.6328125" style="13" customWidth="1"/>
    <col min="3086" max="3330" width="8.7265625" style="13"/>
    <col min="3331" max="3331" width="22.6328125" style="13" customWidth="1"/>
    <col min="3332" max="3341" width="12.6328125" style="13" customWidth="1"/>
    <col min="3342" max="3586" width="8.7265625" style="13"/>
    <col min="3587" max="3587" width="22.6328125" style="13" customWidth="1"/>
    <col min="3588" max="3597" width="12.6328125" style="13" customWidth="1"/>
    <col min="3598" max="3842" width="8.7265625" style="13"/>
    <col min="3843" max="3843" width="22.6328125" style="13" customWidth="1"/>
    <col min="3844" max="3853" width="12.6328125" style="13" customWidth="1"/>
    <col min="3854" max="4098" width="8.7265625" style="13"/>
    <col min="4099" max="4099" width="22.6328125" style="13" customWidth="1"/>
    <col min="4100" max="4109" width="12.6328125" style="13" customWidth="1"/>
    <col min="4110" max="4354" width="8.7265625" style="13"/>
    <col min="4355" max="4355" width="22.6328125" style="13" customWidth="1"/>
    <col min="4356" max="4365" width="12.6328125" style="13" customWidth="1"/>
    <col min="4366" max="4610" width="8.7265625" style="13"/>
    <col min="4611" max="4611" width="22.6328125" style="13" customWidth="1"/>
    <col min="4612" max="4621" width="12.6328125" style="13" customWidth="1"/>
    <col min="4622" max="4866" width="8.7265625" style="13"/>
    <col min="4867" max="4867" width="22.6328125" style="13" customWidth="1"/>
    <col min="4868" max="4877" width="12.6328125" style="13" customWidth="1"/>
    <col min="4878" max="5122" width="8.7265625" style="13"/>
    <col min="5123" max="5123" width="22.6328125" style="13" customWidth="1"/>
    <col min="5124" max="5133" width="12.6328125" style="13" customWidth="1"/>
    <col min="5134" max="5378" width="8.7265625" style="13"/>
    <col min="5379" max="5379" width="22.6328125" style="13" customWidth="1"/>
    <col min="5380" max="5389" width="12.6328125" style="13" customWidth="1"/>
    <col min="5390" max="5634" width="8.7265625" style="13"/>
    <col min="5635" max="5635" width="22.6328125" style="13" customWidth="1"/>
    <col min="5636" max="5645" width="12.6328125" style="13" customWidth="1"/>
    <col min="5646" max="5890" width="8.7265625" style="13"/>
    <col min="5891" max="5891" width="22.6328125" style="13" customWidth="1"/>
    <col min="5892" max="5901" width="12.6328125" style="13" customWidth="1"/>
    <col min="5902" max="6146" width="8.7265625" style="13"/>
    <col min="6147" max="6147" width="22.6328125" style="13" customWidth="1"/>
    <col min="6148" max="6157" width="12.6328125" style="13" customWidth="1"/>
    <col min="6158" max="6402" width="8.7265625" style="13"/>
    <col min="6403" max="6403" width="22.6328125" style="13" customWidth="1"/>
    <col min="6404" max="6413" width="12.6328125" style="13" customWidth="1"/>
    <col min="6414" max="6658" width="8.7265625" style="13"/>
    <col min="6659" max="6659" width="22.6328125" style="13" customWidth="1"/>
    <col min="6660" max="6669" width="12.6328125" style="13" customWidth="1"/>
    <col min="6670" max="6914" width="8.7265625" style="13"/>
    <col min="6915" max="6915" width="22.6328125" style="13" customWidth="1"/>
    <col min="6916" max="6925" width="12.6328125" style="13" customWidth="1"/>
    <col min="6926" max="7170" width="8.7265625" style="13"/>
    <col min="7171" max="7171" width="22.6328125" style="13" customWidth="1"/>
    <col min="7172" max="7181" width="12.6328125" style="13" customWidth="1"/>
    <col min="7182" max="7426" width="8.7265625" style="13"/>
    <col min="7427" max="7427" width="22.6328125" style="13" customWidth="1"/>
    <col min="7428" max="7437" width="12.6328125" style="13" customWidth="1"/>
    <col min="7438" max="7682" width="8.7265625" style="13"/>
    <col min="7683" max="7683" width="22.6328125" style="13" customWidth="1"/>
    <col min="7684" max="7693" width="12.6328125" style="13" customWidth="1"/>
    <col min="7694" max="7938" width="8.7265625" style="13"/>
    <col min="7939" max="7939" width="22.6328125" style="13" customWidth="1"/>
    <col min="7940" max="7949" width="12.6328125" style="13" customWidth="1"/>
    <col min="7950" max="8194" width="8.7265625" style="13"/>
    <col min="8195" max="8195" width="22.6328125" style="13" customWidth="1"/>
    <col min="8196" max="8205" width="12.6328125" style="13" customWidth="1"/>
    <col min="8206" max="8450" width="8.7265625" style="13"/>
    <col min="8451" max="8451" width="22.6328125" style="13" customWidth="1"/>
    <col min="8452" max="8461" width="12.6328125" style="13" customWidth="1"/>
    <col min="8462" max="8706" width="8.7265625" style="13"/>
    <col min="8707" max="8707" width="22.6328125" style="13" customWidth="1"/>
    <col min="8708" max="8717" width="12.6328125" style="13" customWidth="1"/>
    <col min="8718" max="8962" width="8.7265625" style="13"/>
    <col min="8963" max="8963" width="22.6328125" style="13" customWidth="1"/>
    <col min="8964" max="8973" width="12.6328125" style="13" customWidth="1"/>
    <col min="8974" max="9218" width="8.7265625" style="13"/>
    <col min="9219" max="9219" width="22.6328125" style="13" customWidth="1"/>
    <col min="9220" max="9229" width="12.6328125" style="13" customWidth="1"/>
    <col min="9230" max="9474" width="8.7265625" style="13"/>
    <col min="9475" max="9475" width="22.6328125" style="13" customWidth="1"/>
    <col min="9476" max="9485" width="12.6328125" style="13" customWidth="1"/>
    <col min="9486" max="9730" width="8.7265625" style="13"/>
    <col min="9731" max="9731" width="22.6328125" style="13" customWidth="1"/>
    <col min="9732" max="9741" width="12.6328125" style="13" customWidth="1"/>
    <col min="9742" max="9986" width="8.7265625" style="13"/>
    <col min="9987" max="9987" width="22.6328125" style="13" customWidth="1"/>
    <col min="9988" max="9997" width="12.6328125" style="13" customWidth="1"/>
    <col min="9998" max="10242" width="8.7265625" style="13"/>
    <col min="10243" max="10243" width="22.6328125" style="13" customWidth="1"/>
    <col min="10244" max="10253" width="12.6328125" style="13" customWidth="1"/>
    <col min="10254" max="10498" width="8.7265625" style="13"/>
    <col min="10499" max="10499" width="22.6328125" style="13" customWidth="1"/>
    <col min="10500" max="10509" width="12.6328125" style="13" customWidth="1"/>
    <col min="10510" max="10754" width="8.7265625" style="13"/>
    <col min="10755" max="10755" width="22.6328125" style="13" customWidth="1"/>
    <col min="10756" max="10765" width="12.6328125" style="13" customWidth="1"/>
    <col min="10766" max="11010" width="8.7265625" style="13"/>
    <col min="11011" max="11011" width="22.6328125" style="13" customWidth="1"/>
    <col min="11012" max="11021" width="12.6328125" style="13" customWidth="1"/>
    <col min="11022" max="11266" width="8.7265625" style="13"/>
    <col min="11267" max="11267" width="22.6328125" style="13" customWidth="1"/>
    <col min="11268" max="11277" width="12.6328125" style="13" customWidth="1"/>
    <col min="11278" max="11522" width="8.7265625" style="13"/>
    <col min="11523" max="11523" width="22.6328125" style="13" customWidth="1"/>
    <col min="11524" max="11533" width="12.6328125" style="13" customWidth="1"/>
    <col min="11534" max="11778" width="8.7265625" style="13"/>
    <col min="11779" max="11779" width="22.6328125" style="13" customWidth="1"/>
    <col min="11780" max="11789" width="12.6328125" style="13" customWidth="1"/>
    <col min="11790" max="12034" width="8.7265625" style="13"/>
    <col min="12035" max="12035" width="22.6328125" style="13" customWidth="1"/>
    <col min="12036" max="12045" width="12.6328125" style="13" customWidth="1"/>
    <col min="12046" max="12290" width="8.7265625" style="13"/>
    <col min="12291" max="12291" width="22.6328125" style="13" customWidth="1"/>
    <col min="12292" max="12301" width="12.6328125" style="13" customWidth="1"/>
    <col min="12302" max="12546" width="8.7265625" style="13"/>
    <col min="12547" max="12547" width="22.6328125" style="13" customWidth="1"/>
    <col min="12548" max="12557" width="12.6328125" style="13" customWidth="1"/>
    <col min="12558" max="12802" width="8.7265625" style="13"/>
    <col min="12803" max="12803" width="22.6328125" style="13" customWidth="1"/>
    <col min="12804" max="12813" width="12.6328125" style="13" customWidth="1"/>
    <col min="12814" max="13058" width="8.7265625" style="13"/>
    <col min="13059" max="13059" width="22.6328125" style="13" customWidth="1"/>
    <col min="13060" max="13069" width="12.6328125" style="13" customWidth="1"/>
    <col min="13070" max="13314" width="8.7265625" style="13"/>
    <col min="13315" max="13315" width="22.6328125" style="13" customWidth="1"/>
    <col min="13316" max="13325" width="12.6328125" style="13" customWidth="1"/>
    <col min="13326" max="13570" width="8.7265625" style="13"/>
    <col min="13571" max="13571" width="22.6328125" style="13" customWidth="1"/>
    <col min="13572" max="13581" width="12.6328125" style="13" customWidth="1"/>
    <col min="13582" max="13826" width="8.7265625" style="13"/>
    <col min="13827" max="13827" width="22.6328125" style="13" customWidth="1"/>
    <col min="13828" max="13837" width="12.6328125" style="13" customWidth="1"/>
    <col min="13838" max="14082" width="8.7265625" style="13"/>
    <col min="14083" max="14083" width="22.6328125" style="13" customWidth="1"/>
    <col min="14084" max="14093" width="12.6328125" style="13" customWidth="1"/>
    <col min="14094" max="14338" width="8.7265625" style="13"/>
    <col min="14339" max="14339" width="22.6328125" style="13" customWidth="1"/>
    <col min="14340" max="14349" width="12.6328125" style="13" customWidth="1"/>
    <col min="14350" max="14594" width="8.7265625" style="13"/>
    <col min="14595" max="14595" width="22.6328125" style="13" customWidth="1"/>
    <col min="14596" max="14605" width="12.6328125" style="13" customWidth="1"/>
    <col min="14606" max="14850" width="8.7265625" style="13"/>
    <col min="14851" max="14851" width="22.6328125" style="13" customWidth="1"/>
    <col min="14852" max="14861" width="12.6328125" style="13" customWidth="1"/>
    <col min="14862" max="15106" width="8.7265625" style="13"/>
    <col min="15107" max="15107" width="22.6328125" style="13" customWidth="1"/>
    <col min="15108" max="15117" width="12.6328125" style="13" customWidth="1"/>
    <col min="15118" max="15362" width="8.7265625" style="13"/>
    <col min="15363" max="15363" width="22.6328125" style="13" customWidth="1"/>
    <col min="15364" max="15373" width="12.6328125" style="13" customWidth="1"/>
    <col min="15374" max="15618" width="8.7265625" style="13"/>
    <col min="15619" max="15619" width="22.6328125" style="13" customWidth="1"/>
    <col min="15620" max="15629" width="12.6328125" style="13" customWidth="1"/>
    <col min="15630" max="15874" width="8.7265625" style="13"/>
    <col min="15875" max="15875" width="22.6328125" style="13" customWidth="1"/>
    <col min="15876" max="15885" width="12.6328125" style="13" customWidth="1"/>
    <col min="15886" max="16130" width="8.7265625" style="13"/>
    <col min="16131" max="16131" width="22.6328125" style="13" customWidth="1"/>
    <col min="16132" max="16141" width="12.6328125" style="13" customWidth="1"/>
    <col min="16142" max="16384" width="8.7265625" style="13"/>
  </cols>
  <sheetData>
    <row r="1" spans="2:13" ht="24" customHeight="1">
      <c r="B1" s="20" t="s">
        <v>55</v>
      </c>
      <c r="C1" s="12"/>
    </row>
    <row r="2" spans="2:13" ht="21">
      <c r="B2" s="24"/>
      <c r="C2" s="139" t="s">
        <v>136</v>
      </c>
      <c r="D2" s="139"/>
      <c r="E2" s="139"/>
      <c r="F2" s="139"/>
      <c r="G2" s="139"/>
      <c r="H2" s="139"/>
      <c r="I2" s="139"/>
      <c r="J2" s="139"/>
      <c r="K2" s="24"/>
      <c r="L2" s="24"/>
      <c r="M2" s="24"/>
    </row>
    <row r="3" spans="2:13" ht="14">
      <c r="B3" s="14"/>
      <c r="C3" s="14"/>
      <c r="D3" s="14"/>
      <c r="E3" s="14"/>
      <c r="F3" s="14"/>
      <c r="G3" s="14"/>
      <c r="H3" s="14"/>
      <c r="I3" s="14"/>
      <c r="J3" s="14"/>
    </row>
    <row r="4" spans="2:13" ht="18" customHeight="1">
      <c r="B4" s="14"/>
      <c r="C4" s="14"/>
      <c r="D4" s="14"/>
      <c r="E4" s="14"/>
      <c r="F4" s="14"/>
      <c r="G4" s="14"/>
      <c r="H4" s="15" t="s">
        <v>49</v>
      </c>
      <c r="I4" s="15"/>
      <c r="J4" s="278" t="s">
        <v>65</v>
      </c>
      <c r="K4" s="278"/>
      <c r="L4" s="23"/>
    </row>
    <row r="5" spans="2:13" ht="18" customHeight="1">
      <c r="B5" s="14"/>
      <c r="C5" s="14"/>
      <c r="D5" s="14"/>
      <c r="E5" s="14"/>
      <c r="F5" s="14"/>
      <c r="G5" s="14"/>
      <c r="H5" s="15" t="s">
        <v>10</v>
      </c>
      <c r="I5" s="15"/>
      <c r="J5" s="279" t="s">
        <v>69</v>
      </c>
      <c r="K5" s="279"/>
      <c r="L5" s="23"/>
    </row>
    <row r="6" spans="2:13" ht="18" customHeight="1">
      <c r="B6" s="14"/>
      <c r="C6" s="14"/>
      <c r="D6" s="14"/>
      <c r="E6" s="14"/>
      <c r="F6" s="14"/>
      <c r="G6" s="14"/>
      <c r="H6" s="15" t="s">
        <v>11</v>
      </c>
      <c r="I6" s="15"/>
      <c r="J6" s="279" t="s">
        <v>80</v>
      </c>
      <c r="K6" s="279"/>
      <c r="L6" s="23"/>
    </row>
    <row r="7" spans="2:13" ht="18" customHeight="1">
      <c r="B7" s="14"/>
      <c r="C7" s="14"/>
      <c r="D7" s="14"/>
      <c r="E7" s="14"/>
      <c r="F7" s="14"/>
      <c r="G7" s="14"/>
      <c r="H7" s="15" t="s">
        <v>12</v>
      </c>
      <c r="I7" s="15"/>
      <c r="J7" s="280" t="s">
        <v>139</v>
      </c>
      <c r="K7" s="280"/>
      <c r="L7" s="23"/>
    </row>
    <row r="8" spans="2:13" ht="14">
      <c r="B8" s="14"/>
      <c r="C8" s="14"/>
      <c r="D8" s="14"/>
      <c r="E8" s="14"/>
      <c r="F8" s="14"/>
      <c r="G8" s="14"/>
      <c r="H8" s="14"/>
      <c r="I8" s="14"/>
      <c r="J8" s="15"/>
      <c r="K8" s="15"/>
      <c r="L8" s="16"/>
      <c r="M8" s="16"/>
    </row>
    <row r="9" spans="2:13" ht="23.25" customHeight="1" thickBot="1">
      <c r="G9" s="17"/>
      <c r="H9" s="12"/>
      <c r="I9" s="12"/>
      <c r="J9" s="138" t="s">
        <v>29</v>
      </c>
      <c r="K9" s="138"/>
    </row>
    <row r="10" spans="2:13" ht="24" customHeight="1">
      <c r="B10" s="158" t="s">
        <v>51</v>
      </c>
      <c r="C10" s="159"/>
      <c r="D10" s="142" t="s">
        <v>13</v>
      </c>
      <c r="E10" s="144" t="s">
        <v>14</v>
      </c>
      <c r="F10" s="144" t="s">
        <v>15</v>
      </c>
      <c r="G10" s="144" t="s">
        <v>37</v>
      </c>
      <c r="H10" s="142" t="s">
        <v>16</v>
      </c>
      <c r="I10" s="142" t="s">
        <v>17</v>
      </c>
      <c r="J10" s="144" t="s">
        <v>38</v>
      </c>
      <c r="K10" s="144" t="s">
        <v>18</v>
      </c>
    </row>
    <row r="11" spans="2:13" ht="24" customHeight="1">
      <c r="B11" s="160"/>
      <c r="C11" s="161"/>
      <c r="D11" s="143"/>
      <c r="E11" s="145"/>
      <c r="F11" s="145"/>
      <c r="G11" s="145"/>
      <c r="H11" s="143"/>
      <c r="I11" s="143"/>
      <c r="J11" s="145"/>
      <c r="K11" s="145"/>
    </row>
    <row r="12" spans="2:13" ht="24" customHeight="1">
      <c r="B12" s="160"/>
      <c r="C12" s="161"/>
      <c r="D12" s="143"/>
      <c r="E12" s="145"/>
      <c r="F12" s="145"/>
      <c r="G12" s="145"/>
      <c r="H12" s="143"/>
      <c r="I12" s="143"/>
      <c r="J12" s="145"/>
      <c r="K12" s="145"/>
    </row>
    <row r="13" spans="2:13" ht="24" customHeight="1">
      <c r="B13" s="162"/>
      <c r="C13" s="163"/>
      <c r="D13" s="18" t="s">
        <v>19</v>
      </c>
      <c r="E13" s="18" t="s">
        <v>20</v>
      </c>
      <c r="F13" s="18" t="s">
        <v>21</v>
      </c>
      <c r="G13" s="18" t="s">
        <v>22</v>
      </c>
      <c r="H13" s="18" t="s">
        <v>23</v>
      </c>
      <c r="I13" s="18" t="s">
        <v>24</v>
      </c>
      <c r="J13" s="18" t="s">
        <v>25</v>
      </c>
      <c r="K13" s="19" t="s">
        <v>26</v>
      </c>
    </row>
    <row r="14" spans="2:13" ht="36" customHeight="1">
      <c r="B14" s="281" t="s">
        <v>65</v>
      </c>
      <c r="C14" s="282"/>
      <c r="D14" s="285" t="str">
        <f>記入例・別紙３所要額明細書!J18</f>
        <v>（3,655,000）
4,855,000</v>
      </c>
      <c r="E14" s="287">
        <v>0</v>
      </c>
      <c r="F14" s="289" t="s">
        <v>95</v>
      </c>
      <c r="G14" s="289" t="str">
        <f>$D$14</f>
        <v>（3,655,000）
4,855,000</v>
      </c>
      <c r="H14" s="289" t="str">
        <f>記入例・別紙３所要額明細書!F18</f>
        <v>（4,026,400）
6,391,400</v>
      </c>
      <c r="I14" s="291" t="str">
        <f>記入例・別紙３所要額明細書!K18</f>
        <v>（3,355,000）
4,555,000</v>
      </c>
      <c r="J14" s="291" t="s">
        <v>97</v>
      </c>
      <c r="K14" s="289" t="str">
        <f>$J$14</f>
        <v>(3,355,000)
4,555,000</v>
      </c>
    </row>
    <row r="15" spans="2:13" ht="36" customHeight="1" thickBot="1">
      <c r="B15" s="283"/>
      <c r="C15" s="284"/>
      <c r="D15" s="286"/>
      <c r="E15" s="288"/>
      <c r="F15" s="290"/>
      <c r="G15" s="285"/>
      <c r="H15" s="285"/>
      <c r="I15" s="292"/>
      <c r="J15" s="294"/>
      <c r="K15" s="285"/>
    </row>
    <row r="16" spans="2:13" ht="24" customHeight="1">
      <c r="B16" s="158" t="s">
        <v>36</v>
      </c>
      <c r="C16" s="159"/>
      <c r="D16" s="295" t="s">
        <v>89</v>
      </c>
      <c r="E16" s="297">
        <v>0</v>
      </c>
      <c r="F16" s="293" t="s">
        <v>89</v>
      </c>
      <c r="G16" s="293" t="s">
        <v>89</v>
      </c>
      <c r="H16" s="293" t="s">
        <v>91</v>
      </c>
      <c r="I16" s="300" t="s">
        <v>93</v>
      </c>
      <c r="J16" s="300" t="s">
        <v>96</v>
      </c>
      <c r="K16" s="293" t="s">
        <v>96</v>
      </c>
    </row>
    <row r="17" spans="2:11" ht="24" customHeight="1">
      <c r="B17" s="162"/>
      <c r="C17" s="163"/>
      <c r="D17" s="296"/>
      <c r="E17" s="298"/>
      <c r="F17" s="299"/>
      <c r="G17" s="289"/>
      <c r="H17" s="289"/>
      <c r="I17" s="291"/>
      <c r="J17" s="301"/>
      <c r="K17" s="289"/>
    </row>
    <row r="18" spans="2:11" ht="18.75" customHeight="1"/>
    <row r="19" spans="2:11">
      <c r="B19" s="12" t="s">
        <v>27</v>
      </c>
    </row>
    <row r="20" spans="2:11">
      <c r="B20" s="12" t="s">
        <v>57</v>
      </c>
    </row>
    <row r="21" spans="2:11">
      <c r="B21" s="12" t="s">
        <v>47</v>
      </c>
    </row>
    <row r="22" spans="2:11">
      <c r="B22" s="12" t="s">
        <v>28</v>
      </c>
    </row>
  </sheetData>
  <mergeCells count="33">
    <mergeCell ref="K16:K17"/>
    <mergeCell ref="J14:J15"/>
    <mergeCell ref="K14:K15"/>
    <mergeCell ref="B16:C17"/>
    <mergeCell ref="D16:D17"/>
    <mergeCell ref="E16:E17"/>
    <mergeCell ref="F16:F17"/>
    <mergeCell ref="G16:G17"/>
    <mergeCell ref="H16:H17"/>
    <mergeCell ref="I16:I17"/>
    <mergeCell ref="J16:J17"/>
    <mergeCell ref="I10:I12"/>
    <mergeCell ref="J10:J12"/>
    <mergeCell ref="K10:K12"/>
    <mergeCell ref="B14:C15"/>
    <mergeCell ref="D14:D15"/>
    <mergeCell ref="E14:E15"/>
    <mergeCell ref="F14:F15"/>
    <mergeCell ref="G14:G15"/>
    <mergeCell ref="H14:H15"/>
    <mergeCell ref="I14:I15"/>
    <mergeCell ref="B10:C13"/>
    <mergeCell ref="D10:D12"/>
    <mergeCell ref="E10:E12"/>
    <mergeCell ref="F10:F12"/>
    <mergeCell ref="G10:G12"/>
    <mergeCell ref="H10:H12"/>
    <mergeCell ref="J9:K9"/>
    <mergeCell ref="C2:J2"/>
    <mergeCell ref="J4:K4"/>
    <mergeCell ref="J5:K5"/>
    <mergeCell ref="J6:K6"/>
    <mergeCell ref="J7:K7"/>
  </mergeCells>
  <phoneticPr fontId="1"/>
  <pageMargins left="0.7" right="0.7" top="0.75" bottom="0.75" header="0.3" footer="0.3"/>
  <pageSetup paperSize="9" scale="5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C3B8A7-A78B-4D55-8B9F-6CB3404121DC}">
  <sheetPr>
    <tabColor rgb="FFFF0000"/>
    <pageSetUpPr fitToPage="1"/>
  </sheetPr>
  <dimension ref="A1:N26"/>
  <sheetViews>
    <sheetView zoomScale="60" zoomScaleNormal="60" workbookViewId="0">
      <selection sqref="A1:B1"/>
    </sheetView>
  </sheetViews>
  <sheetFormatPr defaultRowHeight="13"/>
  <cols>
    <col min="1" max="1" width="11.7265625" customWidth="1"/>
    <col min="2" max="3" width="23.7265625" customWidth="1"/>
    <col min="4" max="4" width="10.6328125" customWidth="1"/>
    <col min="5" max="6" width="20.6328125" customWidth="1"/>
    <col min="7" max="7" width="38.7265625" customWidth="1"/>
    <col min="8" max="8" width="10.6328125" customWidth="1"/>
    <col min="9" max="9" width="26.453125" customWidth="1"/>
    <col min="10" max="10" width="24.6328125" customWidth="1"/>
    <col min="11" max="11" width="28.90625" customWidth="1"/>
    <col min="12" max="12" width="70.36328125" customWidth="1"/>
    <col min="258" max="258" width="1.6328125" customWidth="1"/>
    <col min="259" max="260" width="15.6328125" customWidth="1"/>
    <col min="261" max="262" width="10.6328125" customWidth="1"/>
    <col min="263" max="263" width="15.6328125" customWidth="1"/>
    <col min="264" max="266" width="10.6328125" customWidth="1"/>
    <col min="267" max="268" width="15.6328125" customWidth="1"/>
    <col min="514" max="514" width="1.6328125" customWidth="1"/>
    <col min="515" max="516" width="15.6328125" customWidth="1"/>
    <col min="517" max="518" width="10.6328125" customWidth="1"/>
    <col min="519" max="519" width="15.6328125" customWidth="1"/>
    <col min="520" max="522" width="10.6328125" customWidth="1"/>
    <col min="523" max="524" width="15.6328125" customWidth="1"/>
    <col min="770" max="770" width="1.6328125" customWidth="1"/>
    <col min="771" max="772" width="15.6328125" customWidth="1"/>
    <col min="773" max="774" width="10.6328125" customWidth="1"/>
    <col min="775" max="775" width="15.6328125" customWidth="1"/>
    <col min="776" max="778" width="10.6328125" customWidth="1"/>
    <col min="779" max="780" width="15.6328125" customWidth="1"/>
    <col min="1026" max="1026" width="1.6328125" customWidth="1"/>
    <col min="1027" max="1028" width="15.6328125" customWidth="1"/>
    <col min="1029" max="1030" width="10.6328125" customWidth="1"/>
    <col min="1031" max="1031" width="15.6328125" customWidth="1"/>
    <col min="1032" max="1034" width="10.6328125" customWidth="1"/>
    <col min="1035" max="1036" width="15.6328125" customWidth="1"/>
    <col min="1282" max="1282" width="1.6328125" customWidth="1"/>
    <col min="1283" max="1284" width="15.6328125" customWidth="1"/>
    <col min="1285" max="1286" width="10.6328125" customWidth="1"/>
    <col min="1287" max="1287" width="15.6328125" customWidth="1"/>
    <col min="1288" max="1290" width="10.6328125" customWidth="1"/>
    <col min="1291" max="1292" width="15.6328125" customWidth="1"/>
    <col min="1538" max="1538" width="1.6328125" customWidth="1"/>
    <col min="1539" max="1540" width="15.6328125" customWidth="1"/>
    <col min="1541" max="1542" width="10.6328125" customWidth="1"/>
    <col min="1543" max="1543" width="15.6328125" customWidth="1"/>
    <col min="1544" max="1546" width="10.6328125" customWidth="1"/>
    <col min="1547" max="1548" width="15.6328125" customWidth="1"/>
    <col min="1794" max="1794" width="1.6328125" customWidth="1"/>
    <col min="1795" max="1796" width="15.6328125" customWidth="1"/>
    <col min="1797" max="1798" width="10.6328125" customWidth="1"/>
    <col min="1799" max="1799" width="15.6328125" customWidth="1"/>
    <col min="1800" max="1802" width="10.6328125" customWidth="1"/>
    <col min="1803" max="1804" width="15.6328125" customWidth="1"/>
    <col min="2050" max="2050" width="1.6328125" customWidth="1"/>
    <col min="2051" max="2052" width="15.6328125" customWidth="1"/>
    <col min="2053" max="2054" width="10.6328125" customWidth="1"/>
    <col min="2055" max="2055" width="15.6328125" customWidth="1"/>
    <col min="2056" max="2058" width="10.6328125" customWidth="1"/>
    <col min="2059" max="2060" width="15.6328125" customWidth="1"/>
    <col min="2306" max="2306" width="1.6328125" customWidth="1"/>
    <col min="2307" max="2308" width="15.6328125" customWidth="1"/>
    <col min="2309" max="2310" width="10.6328125" customWidth="1"/>
    <col min="2311" max="2311" width="15.6328125" customWidth="1"/>
    <col min="2312" max="2314" width="10.6328125" customWidth="1"/>
    <col min="2315" max="2316" width="15.6328125" customWidth="1"/>
    <col min="2562" max="2562" width="1.6328125" customWidth="1"/>
    <col min="2563" max="2564" width="15.6328125" customWidth="1"/>
    <col min="2565" max="2566" width="10.6328125" customWidth="1"/>
    <col min="2567" max="2567" width="15.6328125" customWidth="1"/>
    <col min="2568" max="2570" width="10.6328125" customWidth="1"/>
    <col min="2571" max="2572" width="15.6328125" customWidth="1"/>
    <col min="2818" max="2818" width="1.6328125" customWidth="1"/>
    <col min="2819" max="2820" width="15.6328125" customWidth="1"/>
    <col min="2821" max="2822" width="10.6328125" customWidth="1"/>
    <col min="2823" max="2823" width="15.6328125" customWidth="1"/>
    <col min="2824" max="2826" width="10.6328125" customWidth="1"/>
    <col min="2827" max="2828" width="15.6328125" customWidth="1"/>
    <col min="3074" max="3074" width="1.6328125" customWidth="1"/>
    <col min="3075" max="3076" width="15.6328125" customWidth="1"/>
    <col min="3077" max="3078" width="10.6328125" customWidth="1"/>
    <col min="3079" max="3079" width="15.6328125" customWidth="1"/>
    <col min="3080" max="3082" width="10.6328125" customWidth="1"/>
    <col min="3083" max="3084" width="15.6328125" customWidth="1"/>
    <col min="3330" max="3330" width="1.6328125" customWidth="1"/>
    <col min="3331" max="3332" width="15.6328125" customWidth="1"/>
    <col min="3333" max="3334" width="10.6328125" customWidth="1"/>
    <col min="3335" max="3335" width="15.6328125" customWidth="1"/>
    <col min="3336" max="3338" width="10.6328125" customWidth="1"/>
    <col min="3339" max="3340" width="15.6328125" customWidth="1"/>
    <col min="3586" max="3586" width="1.6328125" customWidth="1"/>
    <col min="3587" max="3588" width="15.6328125" customWidth="1"/>
    <col min="3589" max="3590" width="10.6328125" customWidth="1"/>
    <col min="3591" max="3591" width="15.6328125" customWidth="1"/>
    <col min="3592" max="3594" width="10.6328125" customWidth="1"/>
    <col min="3595" max="3596" width="15.6328125" customWidth="1"/>
    <col min="3842" max="3842" width="1.6328125" customWidth="1"/>
    <col min="3843" max="3844" width="15.6328125" customWidth="1"/>
    <col min="3845" max="3846" width="10.6328125" customWidth="1"/>
    <col min="3847" max="3847" width="15.6328125" customWidth="1"/>
    <col min="3848" max="3850" width="10.6328125" customWidth="1"/>
    <col min="3851" max="3852" width="15.6328125" customWidth="1"/>
    <col min="4098" max="4098" width="1.6328125" customWidth="1"/>
    <col min="4099" max="4100" width="15.6328125" customWidth="1"/>
    <col min="4101" max="4102" width="10.6328125" customWidth="1"/>
    <col min="4103" max="4103" width="15.6328125" customWidth="1"/>
    <col min="4104" max="4106" width="10.6328125" customWidth="1"/>
    <col min="4107" max="4108" width="15.6328125" customWidth="1"/>
    <col min="4354" max="4354" width="1.6328125" customWidth="1"/>
    <col min="4355" max="4356" width="15.6328125" customWidth="1"/>
    <col min="4357" max="4358" width="10.6328125" customWidth="1"/>
    <col min="4359" max="4359" width="15.6328125" customWidth="1"/>
    <col min="4360" max="4362" width="10.6328125" customWidth="1"/>
    <col min="4363" max="4364" width="15.6328125" customWidth="1"/>
    <col min="4610" max="4610" width="1.6328125" customWidth="1"/>
    <col min="4611" max="4612" width="15.6328125" customWidth="1"/>
    <col min="4613" max="4614" width="10.6328125" customWidth="1"/>
    <col min="4615" max="4615" width="15.6328125" customWidth="1"/>
    <col min="4616" max="4618" width="10.6328125" customWidth="1"/>
    <col min="4619" max="4620" width="15.6328125" customWidth="1"/>
    <col min="4866" max="4866" width="1.6328125" customWidth="1"/>
    <col min="4867" max="4868" width="15.6328125" customWidth="1"/>
    <col min="4869" max="4870" width="10.6328125" customWidth="1"/>
    <col min="4871" max="4871" width="15.6328125" customWidth="1"/>
    <col min="4872" max="4874" width="10.6328125" customWidth="1"/>
    <col min="4875" max="4876" width="15.6328125" customWidth="1"/>
    <col min="5122" max="5122" width="1.6328125" customWidth="1"/>
    <col min="5123" max="5124" width="15.6328125" customWidth="1"/>
    <col min="5125" max="5126" width="10.6328125" customWidth="1"/>
    <col min="5127" max="5127" width="15.6328125" customWidth="1"/>
    <col min="5128" max="5130" width="10.6328125" customWidth="1"/>
    <col min="5131" max="5132" width="15.6328125" customWidth="1"/>
    <col min="5378" max="5378" width="1.6328125" customWidth="1"/>
    <col min="5379" max="5380" width="15.6328125" customWidth="1"/>
    <col min="5381" max="5382" width="10.6328125" customWidth="1"/>
    <col min="5383" max="5383" width="15.6328125" customWidth="1"/>
    <col min="5384" max="5386" width="10.6328125" customWidth="1"/>
    <col min="5387" max="5388" width="15.6328125" customWidth="1"/>
    <col min="5634" max="5634" width="1.6328125" customWidth="1"/>
    <col min="5635" max="5636" width="15.6328125" customWidth="1"/>
    <col min="5637" max="5638" width="10.6328125" customWidth="1"/>
    <col min="5639" max="5639" width="15.6328125" customWidth="1"/>
    <col min="5640" max="5642" width="10.6328125" customWidth="1"/>
    <col min="5643" max="5644" width="15.6328125" customWidth="1"/>
    <col min="5890" max="5890" width="1.6328125" customWidth="1"/>
    <col min="5891" max="5892" width="15.6328125" customWidth="1"/>
    <col min="5893" max="5894" width="10.6328125" customWidth="1"/>
    <col min="5895" max="5895" width="15.6328125" customWidth="1"/>
    <col min="5896" max="5898" width="10.6328125" customWidth="1"/>
    <col min="5899" max="5900" width="15.6328125" customWidth="1"/>
    <col min="6146" max="6146" width="1.6328125" customWidth="1"/>
    <col min="6147" max="6148" width="15.6328125" customWidth="1"/>
    <col min="6149" max="6150" width="10.6328125" customWidth="1"/>
    <col min="6151" max="6151" width="15.6328125" customWidth="1"/>
    <col min="6152" max="6154" width="10.6328125" customWidth="1"/>
    <col min="6155" max="6156" width="15.6328125" customWidth="1"/>
    <col min="6402" max="6402" width="1.6328125" customWidth="1"/>
    <col min="6403" max="6404" width="15.6328125" customWidth="1"/>
    <col min="6405" max="6406" width="10.6328125" customWidth="1"/>
    <col min="6407" max="6407" width="15.6328125" customWidth="1"/>
    <col min="6408" max="6410" width="10.6328125" customWidth="1"/>
    <col min="6411" max="6412" width="15.6328125" customWidth="1"/>
    <col min="6658" max="6658" width="1.6328125" customWidth="1"/>
    <col min="6659" max="6660" width="15.6328125" customWidth="1"/>
    <col min="6661" max="6662" width="10.6328125" customWidth="1"/>
    <col min="6663" max="6663" width="15.6328125" customWidth="1"/>
    <col min="6664" max="6666" width="10.6328125" customWidth="1"/>
    <col min="6667" max="6668" width="15.6328125" customWidth="1"/>
    <col min="6914" max="6914" width="1.6328125" customWidth="1"/>
    <col min="6915" max="6916" width="15.6328125" customWidth="1"/>
    <col min="6917" max="6918" width="10.6328125" customWidth="1"/>
    <col min="6919" max="6919" width="15.6328125" customWidth="1"/>
    <col min="6920" max="6922" width="10.6328125" customWidth="1"/>
    <col min="6923" max="6924" width="15.6328125" customWidth="1"/>
    <col min="7170" max="7170" width="1.6328125" customWidth="1"/>
    <col min="7171" max="7172" width="15.6328125" customWidth="1"/>
    <col min="7173" max="7174" width="10.6328125" customWidth="1"/>
    <col min="7175" max="7175" width="15.6328125" customWidth="1"/>
    <col min="7176" max="7178" width="10.6328125" customWidth="1"/>
    <col min="7179" max="7180" width="15.6328125" customWidth="1"/>
    <col min="7426" max="7426" width="1.6328125" customWidth="1"/>
    <col min="7427" max="7428" width="15.6328125" customWidth="1"/>
    <col min="7429" max="7430" width="10.6328125" customWidth="1"/>
    <col min="7431" max="7431" width="15.6328125" customWidth="1"/>
    <col min="7432" max="7434" width="10.6328125" customWidth="1"/>
    <col min="7435" max="7436" width="15.6328125" customWidth="1"/>
    <col min="7682" max="7682" width="1.6328125" customWidth="1"/>
    <col min="7683" max="7684" width="15.6328125" customWidth="1"/>
    <col min="7685" max="7686" width="10.6328125" customWidth="1"/>
    <col min="7687" max="7687" width="15.6328125" customWidth="1"/>
    <col min="7688" max="7690" width="10.6328125" customWidth="1"/>
    <col min="7691" max="7692" width="15.6328125" customWidth="1"/>
    <col min="7938" max="7938" width="1.6328125" customWidth="1"/>
    <col min="7939" max="7940" width="15.6328125" customWidth="1"/>
    <col min="7941" max="7942" width="10.6328125" customWidth="1"/>
    <col min="7943" max="7943" width="15.6328125" customWidth="1"/>
    <col min="7944" max="7946" width="10.6328125" customWidth="1"/>
    <col min="7947" max="7948" width="15.6328125" customWidth="1"/>
    <col min="8194" max="8194" width="1.6328125" customWidth="1"/>
    <col min="8195" max="8196" width="15.6328125" customWidth="1"/>
    <col min="8197" max="8198" width="10.6328125" customWidth="1"/>
    <col min="8199" max="8199" width="15.6328125" customWidth="1"/>
    <col min="8200" max="8202" width="10.6328125" customWidth="1"/>
    <col min="8203" max="8204" width="15.6328125" customWidth="1"/>
    <col min="8450" max="8450" width="1.6328125" customWidth="1"/>
    <col min="8451" max="8452" width="15.6328125" customWidth="1"/>
    <col min="8453" max="8454" width="10.6328125" customWidth="1"/>
    <col min="8455" max="8455" width="15.6328125" customWidth="1"/>
    <col min="8456" max="8458" width="10.6328125" customWidth="1"/>
    <col min="8459" max="8460" width="15.6328125" customWidth="1"/>
    <col min="8706" max="8706" width="1.6328125" customWidth="1"/>
    <col min="8707" max="8708" width="15.6328125" customWidth="1"/>
    <col min="8709" max="8710" width="10.6328125" customWidth="1"/>
    <col min="8711" max="8711" width="15.6328125" customWidth="1"/>
    <col min="8712" max="8714" width="10.6328125" customWidth="1"/>
    <col min="8715" max="8716" width="15.6328125" customWidth="1"/>
    <col min="8962" max="8962" width="1.6328125" customWidth="1"/>
    <col min="8963" max="8964" width="15.6328125" customWidth="1"/>
    <col min="8965" max="8966" width="10.6328125" customWidth="1"/>
    <col min="8967" max="8967" width="15.6328125" customWidth="1"/>
    <col min="8968" max="8970" width="10.6328125" customWidth="1"/>
    <col min="8971" max="8972" width="15.6328125" customWidth="1"/>
    <col min="9218" max="9218" width="1.6328125" customWidth="1"/>
    <col min="9219" max="9220" width="15.6328125" customWidth="1"/>
    <col min="9221" max="9222" width="10.6328125" customWidth="1"/>
    <col min="9223" max="9223" width="15.6328125" customWidth="1"/>
    <col min="9224" max="9226" width="10.6328125" customWidth="1"/>
    <col min="9227" max="9228" width="15.6328125" customWidth="1"/>
    <col min="9474" max="9474" width="1.6328125" customWidth="1"/>
    <col min="9475" max="9476" width="15.6328125" customWidth="1"/>
    <col min="9477" max="9478" width="10.6328125" customWidth="1"/>
    <col min="9479" max="9479" width="15.6328125" customWidth="1"/>
    <col min="9480" max="9482" width="10.6328125" customWidth="1"/>
    <col min="9483" max="9484" width="15.6328125" customWidth="1"/>
    <col min="9730" max="9730" width="1.6328125" customWidth="1"/>
    <col min="9731" max="9732" width="15.6328125" customWidth="1"/>
    <col min="9733" max="9734" width="10.6328125" customWidth="1"/>
    <col min="9735" max="9735" width="15.6328125" customWidth="1"/>
    <col min="9736" max="9738" width="10.6328125" customWidth="1"/>
    <col min="9739" max="9740" width="15.6328125" customWidth="1"/>
    <col min="9986" max="9986" width="1.6328125" customWidth="1"/>
    <col min="9987" max="9988" width="15.6328125" customWidth="1"/>
    <col min="9989" max="9990" width="10.6328125" customWidth="1"/>
    <col min="9991" max="9991" width="15.6328125" customWidth="1"/>
    <col min="9992" max="9994" width="10.6328125" customWidth="1"/>
    <col min="9995" max="9996" width="15.6328125" customWidth="1"/>
    <col min="10242" max="10242" width="1.6328125" customWidth="1"/>
    <col min="10243" max="10244" width="15.6328125" customWidth="1"/>
    <col min="10245" max="10246" width="10.6328125" customWidth="1"/>
    <col min="10247" max="10247" width="15.6328125" customWidth="1"/>
    <col min="10248" max="10250" width="10.6328125" customWidth="1"/>
    <col min="10251" max="10252" width="15.6328125" customWidth="1"/>
    <col min="10498" max="10498" width="1.6328125" customWidth="1"/>
    <col min="10499" max="10500" width="15.6328125" customWidth="1"/>
    <col min="10501" max="10502" width="10.6328125" customWidth="1"/>
    <col min="10503" max="10503" width="15.6328125" customWidth="1"/>
    <col min="10504" max="10506" width="10.6328125" customWidth="1"/>
    <col min="10507" max="10508" width="15.6328125" customWidth="1"/>
    <col min="10754" max="10754" width="1.6328125" customWidth="1"/>
    <col min="10755" max="10756" width="15.6328125" customWidth="1"/>
    <col min="10757" max="10758" width="10.6328125" customWidth="1"/>
    <col min="10759" max="10759" width="15.6328125" customWidth="1"/>
    <col min="10760" max="10762" width="10.6328125" customWidth="1"/>
    <col min="10763" max="10764" width="15.6328125" customWidth="1"/>
    <col min="11010" max="11010" width="1.6328125" customWidth="1"/>
    <col min="11011" max="11012" width="15.6328125" customWidth="1"/>
    <col min="11013" max="11014" width="10.6328125" customWidth="1"/>
    <col min="11015" max="11015" width="15.6328125" customWidth="1"/>
    <col min="11016" max="11018" width="10.6328125" customWidth="1"/>
    <col min="11019" max="11020" width="15.6328125" customWidth="1"/>
    <col min="11266" max="11266" width="1.6328125" customWidth="1"/>
    <col min="11267" max="11268" width="15.6328125" customWidth="1"/>
    <col min="11269" max="11270" width="10.6328125" customWidth="1"/>
    <col min="11271" max="11271" width="15.6328125" customWidth="1"/>
    <col min="11272" max="11274" width="10.6328125" customWidth="1"/>
    <col min="11275" max="11276" width="15.6328125" customWidth="1"/>
    <col min="11522" max="11522" width="1.6328125" customWidth="1"/>
    <col min="11523" max="11524" width="15.6328125" customWidth="1"/>
    <col min="11525" max="11526" width="10.6328125" customWidth="1"/>
    <col min="11527" max="11527" width="15.6328125" customWidth="1"/>
    <col min="11528" max="11530" width="10.6328125" customWidth="1"/>
    <col min="11531" max="11532" width="15.6328125" customWidth="1"/>
    <col min="11778" max="11778" width="1.6328125" customWidth="1"/>
    <col min="11779" max="11780" width="15.6328125" customWidth="1"/>
    <col min="11781" max="11782" width="10.6328125" customWidth="1"/>
    <col min="11783" max="11783" width="15.6328125" customWidth="1"/>
    <col min="11784" max="11786" width="10.6328125" customWidth="1"/>
    <col min="11787" max="11788" width="15.6328125" customWidth="1"/>
    <col min="12034" max="12034" width="1.6328125" customWidth="1"/>
    <col min="12035" max="12036" width="15.6328125" customWidth="1"/>
    <col min="12037" max="12038" width="10.6328125" customWidth="1"/>
    <col min="12039" max="12039" width="15.6328125" customWidth="1"/>
    <col min="12040" max="12042" width="10.6328125" customWidth="1"/>
    <col min="12043" max="12044" width="15.6328125" customWidth="1"/>
    <col min="12290" max="12290" width="1.6328125" customWidth="1"/>
    <col min="12291" max="12292" width="15.6328125" customWidth="1"/>
    <col min="12293" max="12294" width="10.6328125" customWidth="1"/>
    <col min="12295" max="12295" width="15.6328125" customWidth="1"/>
    <col min="12296" max="12298" width="10.6328125" customWidth="1"/>
    <col min="12299" max="12300" width="15.6328125" customWidth="1"/>
    <col min="12546" max="12546" width="1.6328125" customWidth="1"/>
    <col min="12547" max="12548" width="15.6328125" customWidth="1"/>
    <col min="12549" max="12550" width="10.6328125" customWidth="1"/>
    <col min="12551" max="12551" width="15.6328125" customWidth="1"/>
    <col min="12552" max="12554" width="10.6328125" customWidth="1"/>
    <col min="12555" max="12556" width="15.6328125" customWidth="1"/>
    <col min="12802" max="12802" width="1.6328125" customWidth="1"/>
    <col min="12803" max="12804" width="15.6328125" customWidth="1"/>
    <col min="12805" max="12806" width="10.6328125" customWidth="1"/>
    <col min="12807" max="12807" width="15.6328125" customWidth="1"/>
    <col min="12808" max="12810" width="10.6328125" customWidth="1"/>
    <col min="12811" max="12812" width="15.6328125" customWidth="1"/>
    <col min="13058" max="13058" width="1.6328125" customWidth="1"/>
    <col min="13059" max="13060" width="15.6328125" customWidth="1"/>
    <col min="13061" max="13062" width="10.6328125" customWidth="1"/>
    <col min="13063" max="13063" width="15.6328125" customWidth="1"/>
    <col min="13064" max="13066" width="10.6328125" customWidth="1"/>
    <col min="13067" max="13068" width="15.6328125" customWidth="1"/>
    <col min="13314" max="13314" width="1.6328125" customWidth="1"/>
    <col min="13315" max="13316" width="15.6328125" customWidth="1"/>
    <col min="13317" max="13318" width="10.6328125" customWidth="1"/>
    <col min="13319" max="13319" width="15.6328125" customWidth="1"/>
    <col min="13320" max="13322" width="10.6328125" customWidth="1"/>
    <col min="13323" max="13324" width="15.6328125" customWidth="1"/>
    <col min="13570" max="13570" width="1.6328125" customWidth="1"/>
    <col min="13571" max="13572" width="15.6328125" customWidth="1"/>
    <col min="13573" max="13574" width="10.6328125" customWidth="1"/>
    <col min="13575" max="13575" width="15.6328125" customWidth="1"/>
    <col min="13576" max="13578" width="10.6328125" customWidth="1"/>
    <col min="13579" max="13580" width="15.6328125" customWidth="1"/>
    <col min="13826" max="13826" width="1.6328125" customWidth="1"/>
    <col min="13827" max="13828" width="15.6328125" customWidth="1"/>
    <col min="13829" max="13830" width="10.6328125" customWidth="1"/>
    <col min="13831" max="13831" width="15.6328125" customWidth="1"/>
    <col min="13832" max="13834" width="10.6328125" customWidth="1"/>
    <col min="13835" max="13836" width="15.6328125" customWidth="1"/>
    <col min="14082" max="14082" width="1.6328125" customWidth="1"/>
    <col min="14083" max="14084" width="15.6328125" customWidth="1"/>
    <col min="14085" max="14086" width="10.6328125" customWidth="1"/>
    <col min="14087" max="14087" width="15.6328125" customWidth="1"/>
    <col min="14088" max="14090" width="10.6328125" customWidth="1"/>
    <col min="14091" max="14092" width="15.6328125" customWidth="1"/>
    <col min="14338" max="14338" width="1.6328125" customWidth="1"/>
    <col min="14339" max="14340" width="15.6328125" customWidth="1"/>
    <col min="14341" max="14342" width="10.6328125" customWidth="1"/>
    <col min="14343" max="14343" width="15.6328125" customWidth="1"/>
    <col min="14344" max="14346" width="10.6328125" customWidth="1"/>
    <col min="14347" max="14348" width="15.6328125" customWidth="1"/>
    <col min="14594" max="14594" width="1.6328125" customWidth="1"/>
    <col min="14595" max="14596" width="15.6328125" customWidth="1"/>
    <col min="14597" max="14598" width="10.6328125" customWidth="1"/>
    <col min="14599" max="14599" width="15.6328125" customWidth="1"/>
    <col min="14600" max="14602" width="10.6328125" customWidth="1"/>
    <col min="14603" max="14604" width="15.6328125" customWidth="1"/>
    <col min="14850" max="14850" width="1.6328125" customWidth="1"/>
    <col min="14851" max="14852" width="15.6328125" customWidth="1"/>
    <col min="14853" max="14854" width="10.6328125" customWidth="1"/>
    <col min="14855" max="14855" width="15.6328125" customWidth="1"/>
    <col min="14856" max="14858" width="10.6328125" customWidth="1"/>
    <col min="14859" max="14860" width="15.6328125" customWidth="1"/>
    <col min="15106" max="15106" width="1.6328125" customWidth="1"/>
    <col min="15107" max="15108" width="15.6328125" customWidth="1"/>
    <col min="15109" max="15110" width="10.6328125" customWidth="1"/>
    <col min="15111" max="15111" width="15.6328125" customWidth="1"/>
    <col min="15112" max="15114" width="10.6328125" customWidth="1"/>
    <col min="15115" max="15116" width="15.6328125" customWidth="1"/>
    <col min="15362" max="15362" width="1.6328125" customWidth="1"/>
    <col min="15363" max="15364" width="15.6328125" customWidth="1"/>
    <col min="15365" max="15366" width="10.6328125" customWidth="1"/>
    <col min="15367" max="15367" width="15.6328125" customWidth="1"/>
    <col min="15368" max="15370" width="10.6328125" customWidth="1"/>
    <col min="15371" max="15372" width="15.6328125" customWidth="1"/>
    <col min="15618" max="15618" width="1.6328125" customWidth="1"/>
    <col min="15619" max="15620" width="15.6328125" customWidth="1"/>
    <col min="15621" max="15622" width="10.6328125" customWidth="1"/>
    <col min="15623" max="15623" width="15.6328125" customWidth="1"/>
    <col min="15624" max="15626" width="10.6328125" customWidth="1"/>
    <col min="15627" max="15628" width="15.6328125" customWidth="1"/>
    <col min="15874" max="15874" width="1.6328125" customWidth="1"/>
    <col min="15875" max="15876" width="15.6328125" customWidth="1"/>
    <col min="15877" max="15878" width="10.6328125" customWidth="1"/>
    <col min="15879" max="15879" width="15.6328125" customWidth="1"/>
    <col min="15880" max="15882" width="10.6328125" customWidth="1"/>
    <col min="15883" max="15884" width="15.6328125" customWidth="1"/>
    <col min="16130" max="16130" width="1.6328125" customWidth="1"/>
    <col min="16131" max="16132" width="15.6328125" customWidth="1"/>
    <col min="16133" max="16134" width="10.6328125" customWidth="1"/>
    <col min="16135" max="16135" width="15.6328125" customWidth="1"/>
    <col min="16136" max="16138" width="10.6328125" customWidth="1"/>
    <col min="16139" max="16140" width="15.6328125" customWidth="1"/>
  </cols>
  <sheetData>
    <row r="1" spans="1:14" ht="36" customHeight="1">
      <c r="A1" s="185" t="s">
        <v>56</v>
      </c>
      <c r="B1" s="185"/>
      <c r="C1" s="37"/>
      <c r="D1" s="2"/>
      <c r="E1" s="2"/>
      <c r="F1" s="2"/>
      <c r="G1" s="2"/>
      <c r="H1" s="2"/>
      <c r="I1" s="2"/>
      <c r="J1" s="2"/>
      <c r="K1" s="2"/>
      <c r="L1" s="2"/>
      <c r="M1" s="2"/>
      <c r="N1" s="2"/>
    </row>
    <row r="2" spans="1:14" ht="52.5" customHeight="1">
      <c r="A2" s="186" t="s">
        <v>137</v>
      </c>
      <c r="B2" s="186"/>
      <c r="C2" s="186"/>
      <c r="D2" s="186"/>
      <c r="E2" s="186"/>
      <c r="F2" s="186"/>
      <c r="G2" s="186"/>
      <c r="H2" s="186"/>
      <c r="I2" s="186"/>
      <c r="J2" s="186"/>
      <c r="K2" s="186"/>
      <c r="L2" s="186"/>
      <c r="M2" s="2"/>
      <c r="N2" s="2"/>
    </row>
    <row r="3" spans="1:14" ht="52.5" customHeight="1">
      <c r="A3" s="35"/>
      <c r="B3" s="35"/>
      <c r="C3" s="35"/>
      <c r="D3" s="35"/>
      <c r="E3" s="35"/>
      <c r="F3" s="35"/>
      <c r="G3" s="35"/>
      <c r="H3" s="35"/>
      <c r="I3" s="35" t="s">
        <v>50</v>
      </c>
      <c r="J3" s="307" t="s">
        <v>65</v>
      </c>
      <c r="K3" s="307"/>
      <c r="L3" s="307"/>
      <c r="M3" s="2"/>
      <c r="N3" s="2"/>
    </row>
    <row r="4" spans="1:14" ht="36.75" customHeight="1" thickBot="1">
      <c r="A4" s="2"/>
      <c r="B4" s="2"/>
      <c r="C4" s="2"/>
      <c r="D4" s="2"/>
      <c r="E4" s="2"/>
      <c r="F4" s="2"/>
      <c r="G4" s="2"/>
      <c r="H4" s="2"/>
      <c r="I4" s="2"/>
      <c r="J4" s="2"/>
      <c r="K4" s="188" t="s">
        <v>29</v>
      </c>
      <c r="L4" s="188"/>
      <c r="M4" s="2"/>
      <c r="N4" s="2"/>
    </row>
    <row r="5" spans="1:14" ht="36.75" customHeight="1" thickTop="1">
      <c r="A5" s="189"/>
      <c r="B5" s="190" t="s">
        <v>53</v>
      </c>
      <c r="C5" s="191"/>
      <c r="D5" s="194" t="s">
        <v>0</v>
      </c>
      <c r="E5" s="195"/>
      <c r="F5" s="196"/>
      <c r="G5" s="194" t="s">
        <v>1</v>
      </c>
      <c r="H5" s="195"/>
      <c r="I5" s="195"/>
      <c r="J5" s="195"/>
      <c r="K5" s="3" t="s">
        <v>6</v>
      </c>
      <c r="L5" s="191" t="s">
        <v>52</v>
      </c>
      <c r="M5" s="2"/>
      <c r="N5" s="2"/>
    </row>
    <row r="6" spans="1:14" ht="53.25" customHeight="1">
      <c r="A6" s="189"/>
      <c r="B6" s="192"/>
      <c r="C6" s="193"/>
      <c r="D6" s="4" t="s">
        <v>4</v>
      </c>
      <c r="E6" s="4" t="s">
        <v>54</v>
      </c>
      <c r="F6" s="4" t="s">
        <v>2</v>
      </c>
      <c r="G6" s="5" t="s">
        <v>3</v>
      </c>
      <c r="H6" s="4" t="s">
        <v>4</v>
      </c>
      <c r="I6" s="4" t="s">
        <v>8</v>
      </c>
      <c r="J6" s="38" t="s">
        <v>9</v>
      </c>
      <c r="K6" s="6" t="s">
        <v>9</v>
      </c>
      <c r="L6" s="193"/>
      <c r="M6" s="2"/>
      <c r="N6" s="2"/>
    </row>
    <row r="7" spans="1:14" ht="45" customHeight="1">
      <c r="A7" s="178"/>
      <c r="B7" s="179" t="s">
        <v>45</v>
      </c>
      <c r="C7" s="180"/>
      <c r="D7" s="305">
        <v>1</v>
      </c>
      <c r="E7" s="169">
        <v>905000</v>
      </c>
      <c r="F7" s="169">
        <f>D7*E7</f>
        <v>905000</v>
      </c>
      <c r="G7" s="309" t="s">
        <v>67</v>
      </c>
      <c r="H7" s="215">
        <f>D7</f>
        <v>1</v>
      </c>
      <c r="I7" s="318">
        <v>1205000</v>
      </c>
      <c r="J7" s="241">
        <f>ROUNDDOWN(H7*I7,0)</f>
        <v>1205000</v>
      </c>
      <c r="K7" s="197">
        <f>MIN(F7,J7)</f>
        <v>905000</v>
      </c>
      <c r="L7" s="199" t="s">
        <v>73</v>
      </c>
      <c r="M7" s="2"/>
      <c r="N7" s="2"/>
    </row>
    <row r="8" spans="1:14" ht="55.5" customHeight="1">
      <c r="A8" s="178"/>
      <c r="B8" s="181"/>
      <c r="C8" s="182"/>
      <c r="D8" s="306"/>
      <c r="E8" s="170"/>
      <c r="F8" s="170"/>
      <c r="G8" s="310"/>
      <c r="H8" s="216"/>
      <c r="I8" s="319"/>
      <c r="J8" s="242"/>
      <c r="K8" s="198"/>
      <c r="L8" s="200"/>
      <c r="M8" s="2"/>
      <c r="N8" s="2"/>
    </row>
    <row r="9" spans="1:14" ht="45" customHeight="1">
      <c r="A9" s="178"/>
      <c r="B9" s="171" t="s">
        <v>71</v>
      </c>
      <c r="C9" s="172"/>
      <c r="D9" s="302" t="s">
        <v>144</v>
      </c>
      <c r="E9" s="176">
        <v>205000</v>
      </c>
      <c r="F9" s="304" t="s">
        <v>82</v>
      </c>
      <c r="G9" s="309" t="s">
        <v>68</v>
      </c>
      <c r="H9" s="311" t="str">
        <f>D9</f>
        <v>（2）
3</v>
      </c>
      <c r="I9" s="313">
        <v>200000</v>
      </c>
      <c r="J9" s="315" t="s">
        <v>86</v>
      </c>
      <c r="K9" s="317" t="s">
        <v>86</v>
      </c>
      <c r="L9" s="214"/>
      <c r="M9" s="2"/>
      <c r="N9" s="2"/>
    </row>
    <row r="10" spans="1:14" ht="45" customHeight="1">
      <c r="A10" s="178"/>
      <c r="B10" s="173"/>
      <c r="C10" s="174"/>
      <c r="D10" s="303"/>
      <c r="E10" s="176"/>
      <c r="F10" s="176"/>
      <c r="G10" s="310"/>
      <c r="H10" s="312"/>
      <c r="I10" s="314"/>
      <c r="J10" s="316"/>
      <c r="K10" s="213"/>
      <c r="L10" s="214"/>
      <c r="M10" s="2"/>
      <c r="N10" s="2"/>
    </row>
    <row r="11" spans="1:14" ht="49.9" customHeight="1">
      <c r="A11" s="178"/>
      <c r="B11" s="190" t="s">
        <v>41</v>
      </c>
      <c r="C11" s="191"/>
      <c r="D11" s="47" t="s">
        <v>84</v>
      </c>
      <c r="E11" s="39">
        <v>3600</v>
      </c>
      <c r="F11" s="308" t="s">
        <v>85</v>
      </c>
      <c r="G11" s="309" t="s">
        <v>81</v>
      </c>
      <c r="H11" s="227"/>
      <c r="I11" s="228"/>
      <c r="J11" s="320" t="s">
        <v>88</v>
      </c>
      <c r="K11" s="322" t="s">
        <v>87</v>
      </c>
      <c r="L11" s="199" t="s">
        <v>78</v>
      </c>
      <c r="M11" s="2"/>
      <c r="N11" s="2"/>
    </row>
    <row r="12" spans="1:14" ht="25.15" customHeight="1">
      <c r="A12" s="178"/>
      <c r="B12" s="201"/>
      <c r="C12" s="202"/>
      <c r="D12" s="44" t="s">
        <v>70</v>
      </c>
      <c r="E12" s="40" t="s">
        <v>76</v>
      </c>
      <c r="F12" s="168"/>
      <c r="G12" s="302"/>
      <c r="H12" s="229"/>
      <c r="I12" s="230"/>
      <c r="J12" s="321"/>
      <c r="K12" s="322"/>
      <c r="L12" s="223"/>
      <c r="M12" s="2"/>
      <c r="N12" s="2"/>
    </row>
    <row r="13" spans="1:14" ht="69.75" customHeight="1">
      <c r="A13" s="178"/>
      <c r="B13" s="192"/>
      <c r="C13" s="193"/>
      <c r="D13" s="87" t="s">
        <v>83</v>
      </c>
      <c r="E13" s="88">
        <v>2</v>
      </c>
      <c r="F13" s="168"/>
      <c r="G13" s="310"/>
      <c r="H13" s="231"/>
      <c r="I13" s="232"/>
      <c r="J13" s="321"/>
      <c r="K13" s="322"/>
      <c r="L13" s="223"/>
      <c r="M13" s="2"/>
      <c r="N13" s="2"/>
    </row>
    <row r="14" spans="1:14" ht="45" customHeight="1">
      <c r="A14" s="178"/>
      <c r="B14" s="179" t="s">
        <v>42</v>
      </c>
      <c r="C14" s="180"/>
      <c r="D14" s="305">
        <v>1</v>
      </c>
      <c r="E14" s="169">
        <v>51400</v>
      </c>
      <c r="F14" s="168">
        <f t="shared" ref="F14" si="0">D14*E14</f>
        <v>51400</v>
      </c>
      <c r="G14" s="305" t="s">
        <v>79</v>
      </c>
      <c r="H14" s="209">
        <f>D14</f>
        <v>1</v>
      </c>
      <c r="I14" s="314">
        <v>50000</v>
      </c>
      <c r="J14" s="241">
        <f>ROUNDDOWN(H14*I14,0)</f>
        <v>50000</v>
      </c>
      <c r="K14" s="213">
        <f>MIN(F14,J14)</f>
        <v>50000</v>
      </c>
      <c r="L14" s="226"/>
      <c r="M14" s="2"/>
      <c r="N14" s="2"/>
    </row>
    <row r="15" spans="1:14" ht="45" customHeight="1">
      <c r="A15" s="178"/>
      <c r="B15" s="181"/>
      <c r="C15" s="182"/>
      <c r="D15" s="303"/>
      <c r="E15" s="176"/>
      <c r="F15" s="168"/>
      <c r="G15" s="303"/>
      <c r="H15" s="209"/>
      <c r="I15" s="314"/>
      <c r="J15" s="242"/>
      <c r="K15" s="213"/>
      <c r="L15" s="214"/>
      <c r="M15" s="2"/>
      <c r="N15" s="2"/>
    </row>
    <row r="16" spans="1:14" ht="130.9" customHeight="1">
      <c r="A16" s="178"/>
      <c r="B16" s="246" t="s">
        <v>46</v>
      </c>
      <c r="C16" s="42" t="s">
        <v>75</v>
      </c>
      <c r="D16" s="89">
        <v>1</v>
      </c>
      <c r="E16" s="90">
        <v>500000</v>
      </c>
      <c r="F16" s="168">
        <f>D16*E16+D17*E17</f>
        <v>500000</v>
      </c>
      <c r="G16" s="309" t="s">
        <v>142</v>
      </c>
      <c r="H16" s="36">
        <f>D16</f>
        <v>1</v>
      </c>
      <c r="I16" s="25">
        <f>E16</f>
        <v>500000</v>
      </c>
      <c r="J16" s="241">
        <f>ROUNDDOWN(H16*I16+H17*I17,0)</f>
        <v>500000</v>
      </c>
      <c r="K16" s="213">
        <f>MIN(F16,J16)</f>
        <v>500000</v>
      </c>
      <c r="L16" s="199" t="s">
        <v>74</v>
      </c>
      <c r="M16" s="2"/>
      <c r="N16" s="2"/>
    </row>
    <row r="17" spans="1:14" ht="130.9" customHeight="1">
      <c r="A17" s="178"/>
      <c r="B17" s="247"/>
      <c r="C17" s="45" t="s">
        <v>77</v>
      </c>
      <c r="D17" s="43"/>
      <c r="E17" s="43"/>
      <c r="F17" s="168"/>
      <c r="G17" s="310"/>
      <c r="H17" s="43"/>
      <c r="I17" s="43"/>
      <c r="J17" s="242"/>
      <c r="K17" s="213"/>
      <c r="L17" s="234"/>
      <c r="M17" s="2"/>
      <c r="N17" s="2"/>
    </row>
    <row r="18" spans="1:14" ht="24" customHeight="1">
      <c r="A18" s="22"/>
      <c r="B18" s="190" t="s">
        <v>5</v>
      </c>
      <c r="C18" s="191"/>
      <c r="D18" s="235"/>
      <c r="E18" s="238"/>
      <c r="F18" s="323" t="s">
        <v>92</v>
      </c>
      <c r="G18" s="238"/>
      <c r="H18" s="235"/>
      <c r="I18" s="238"/>
      <c r="J18" s="324" t="s">
        <v>90</v>
      </c>
      <c r="K18" s="325" t="s">
        <v>94</v>
      </c>
      <c r="L18" s="226"/>
    </row>
    <row r="19" spans="1:14" ht="24" customHeight="1">
      <c r="A19" s="22"/>
      <c r="B19" s="201"/>
      <c r="C19" s="202"/>
      <c r="D19" s="236"/>
      <c r="E19" s="239"/>
      <c r="F19" s="176"/>
      <c r="G19" s="239"/>
      <c r="H19" s="236"/>
      <c r="I19" s="239"/>
      <c r="J19" s="242"/>
      <c r="K19" s="244"/>
      <c r="L19" s="214"/>
    </row>
    <row r="20" spans="1:14" ht="24" customHeight="1" thickBot="1">
      <c r="A20" s="22"/>
      <c r="B20" s="192"/>
      <c r="C20" s="193"/>
      <c r="D20" s="237"/>
      <c r="E20" s="240"/>
      <c r="F20" s="170"/>
      <c r="G20" s="240"/>
      <c r="H20" s="237"/>
      <c r="I20" s="240"/>
      <c r="J20" s="243"/>
      <c r="K20" s="245"/>
      <c r="L20" s="233"/>
    </row>
    <row r="21" spans="1:14" ht="41.65" customHeight="1" thickTop="1">
      <c r="A21" s="2"/>
      <c r="B21" s="2"/>
      <c r="C21" s="2"/>
      <c r="D21" s="2"/>
      <c r="E21" s="2"/>
      <c r="F21" s="2"/>
      <c r="G21" s="2"/>
      <c r="H21" s="2"/>
      <c r="I21" s="2"/>
      <c r="J21" s="2"/>
      <c r="K21" s="27"/>
      <c r="L21" s="2"/>
    </row>
    <row r="22" spans="1:14" ht="18.75" customHeight="1">
      <c r="A22" s="2" t="s">
        <v>64</v>
      </c>
      <c r="B22" s="2"/>
      <c r="C22" s="2"/>
      <c r="D22" s="2"/>
      <c r="E22" s="2"/>
      <c r="F22" s="2"/>
      <c r="G22" s="2"/>
      <c r="H22" s="2"/>
      <c r="I22" s="2"/>
      <c r="J22" s="2"/>
      <c r="K22" s="2"/>
      <c r="L22" s="2"/>
    </row>
    <row r="23" spans="1:14" ht="19">
      <c r="A23" s="2" t="s">
        <v>7</v>
      </c>
      <c r="B23" s="2"/>
      <c r="C23" s="2"/>
      <c r="D23" s="2"/>
      <c r="E23" s="2"/>
      <c r="F23" s="2"/>
      <c r="G23" s="2"/>
      <c r="H23" s="2"/>
      <c r="I23" s="2"/>
      <c r="J23" s="2"/>
      <c r="K23" s="2"/>
      <c r="L23" s="2"/>
    </row>
    <row r="24" spans="1:14" ht="19" hidden="1">
      <c r="A24" s="2"/>
      <c r="B24" s="2"/>
      <c r="C24" s="2"/>
      <c r="D24" s="2"/>
      <c r="E24" s="2"/>
      <c r="F24" s="2"/>
      <c r="G24" s="2"/>
      <c r="H24" s="2"/>
      <c r="I24" s="2"/>
      <c r="J24" s="2"/>
      <c r="K24" s="2"/>
      <c r="L24" s="2"/>
    </row>
    <row r="25" spans="1:14" ht="19" hidden="1">
      <c r="B25" s="2"/>
      <c r="C25" s="2"/>
      <c r="D25" s="2"/>
      <c r="E25" s="2"/>
      <c r="F25" s="2"/>
      <c r="G25" s="2"/>
      <c r="H25" s="2"/>
      <c r="I25" s="2"/>
      <c r="J25" s="2"/>
      <c r="K25" s="2"/>
      <c r="L25" s="2"/>
    </row>
    <row r="26" spans="1:14" ht="19">
      <c r="A26" s="2"/>
      <c r="B26" s="2"/>
      <c r="C26" s="2"/>
      <c r="D26" s="2"/>
      <c r="E26" s="2"/>
      <c r="F26" s="2"/>
      <c r="G26" s="2"/>
      <c r="H26" s="2"/>
      <c r="I26" s="2"/>
      <c r="J26" s="2"/>
      <c r="K26" s="2"/>
      <c r="L26" s="2"/>
    </row>
  </sheetData>
  <mergeCells count="63">
    <mergeCell ref="L18:L20"/>
    <mergeCell ref="L16:L17"/>
    <mergeCell ref="B18:C20"/>
    <mergeCell ref="D18:D20"/>
    <mergeCell ref="E18:E20"/>
    <mergeCell ref="F18:F20"/>
    <mergeCell ref="G18:G20"/>
    <mergeCell ref="H18:H20"/>
    <mergeCell ref="I18:I20"/>
    <mergeCell ref="J18:J20"/>
    <mergeCell ref="K18:K20"/>
    <mergeCell ref="B16:B17"/>
    <mergeCell ref="F16:F17"/>
    <mergeCell ref="G16:G17"/>
    <mergeCell ref="J16:J17"/>
    <mergeCell ref="K16:K17"/>
    <mergeCell ref="G14:G15"/>
    <mergeCell ref="J11:J13"/>
    <mergeCell ref="K11:K13"/>
    <mergeCell ref="L11:L13"/>
    <mergeCell ref="H14:H15"/>
    <mergeCell ref="I14:I15"/>
    <mergeCell ref="J14:J15"/>
    <mergeCell ref="K14:K15"/>
    <mergeCell ref="L14:L15"/>
    <mergeCell ref="H11:I13"/>
    <mergeCell ref="K7:K8"/>
    <mergeCell ref="L7:L8"/>
    <mergeCell ref="B11:C13"/>
    <mergeCell ref="F11:F13"/>
    <mergeCell ref="G11:G13"/>
    <mergeCell ref="H9:H10"/>
    <mergeCell ref="I9:I10"/>
    <mergeCell ref="J9:J10"/>
    <mergeCell ref="K9:K10"/>
    <mergeCell ref="L9:L10"/>
    <mergeCell ref="G9:G10"/>
    <mergeCell ref="H7:H8"/>
    <mergeCell ref="G7:G8"/>
    <mergeCell ref="I7:I8"/>
    <mergeCell ref="J7:J8"/>
    <mergeCell ref="A1:B1"/>
    <mergeCell ref="A2:L2"/>
    <mergeCell ref="J3:L3"/>
    <mergeCell ref="K4:L4"/>
    <mergeCell ref="A5:A6"/>
    <mergeCell ref="B5:C6"/>
    <mergeCell ref="D5:F5"/>
    <mergeCell ref="G5:J5"/>
    <mergeCell ref="L5:L6"/>
    <mergeCell ref="A7:A17"/>
    <mergeCell ref="B7:C8"/>
    <mergeCell ref="D7:D8"/>
    <mergeCell ref="E7:E8"/>
    <mergeCell ref="B14:C15"/>
    <mergeCell ref="D14:D15"/>
    <mergeCell ref="E14:E15"/>
    <mergeCell ref="F14:F15"/>
    <mergeCell ref="F7:F8"/>
    <mergeCell ref="B9:C10"/>
    <mergeCell ref="D9:D10"/>
    <mergeCell ref="E9:E10"/>
    <mergeCell ref="F9:F10"/>
  </mergeCells>
  <phoneticPr fontId="1"/>
  <pageMargins left="0.70866141732283472" right="0.70866141732283472" top="0.74803149606299213" bottom="0.74803149606299213" header="0.31496062992125984" footer="0.31496062992125984"/>
  <pageSetup paperSize="9" scale="4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入力シート</vt:lpstr>
      <vt:lpstr>第２号様式（変更申請書）</vt:lpstr>
      <vt:lpstr>別紙１事業計画書</vt:lpstr>
      <vt:lpstr>別紙２所要額調書</vt:lpstr>
      <vt:lpstr>別紙３所要額明細書</vt:lpstr>
      <vt:lpstr>記入例・第２号様式変更申請書</vt:lpstr>
      <vt:lpstr>記入例・別紙１事業計画書</vt:lpstr>
      <vt:lpstr>記入例・別紙２所要額調書</vt:lpstr>
      <vt:lpstr>記入例・別紙３所要額明細書</vt:lpstr>
      <vt:lpstr>記入例・第２号様式変更申請書!Print_Area</vt:lpstr>
      <vt:lpstr>記入例・別紙１事業計画書!Print_Area</vt:lpstr>
      <vt:lpstr>記入例・別紙３所要額明細書!Print_Area</vt:lpstr>
      <vt:lpstr>'第２号様式（変更申請書）'!Print_Area</vt:lpstr>
      <vt:lpstr>入力シート!Print_Area</vt:lpstr>
      <vt:lpstr>別紙１事業計画書!Print_Area</vt:lpstr>
      <vt:lpstr>別紙３所要額明細書!Print_Area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2022-05-19T01:17:38Z</dcterms:created>
  <dcterms:modified xsi:type="dcterms:W3CDTF">2023-10-31T01:51:22Z</dcterms:modified>
</cp:coreProperties>
</file>