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filterPrivacy="1"/>
  <xr:revisionPtr revIDLastSave="0" documentId="6_{83552CB3-138D-4B81-9DA6-3EF63FDC2547}" xr6:coauthVersionLast="36" xr6:coauthVersionMax="36" xr10:uidLastSave="{00000000-0000-0000-0000-000000000000}"/>
  <bookViews>
    <workbookView xWindow="0" yWindow="0" windowWidth="17260" windowHeight="5500" xr2:uid="{00000000-000D-0000-FFFF-FFFF00000000}"/>
  </bookViews>
  <sheets>
    <sheet name="水稲" sheetId="1" r:id="rId1"/>
    <sheet name="麦" sheetId="2" r:id="rId2"/>
    <sheet name="大豆" sheetId="3" r:id="rId3"/>
    <sheet name="コンニャク" sheetId="7" r:id="rId4"/>
    <sheet name="キャベツ" sheetId="4" r:id="rId5"/>
    <sheet name="レタス" sheetId="8" r:id="rId6"/>
    <sheet name="ゴボウ" sheetId="5" r:id="rId7"/>
    <sheet name="ネギ" sheetId="6" r:id="rId8"/>
    <sheet name="野菜追加分" sheetId="12" r:id="rId9"/>
    <sheet name="果樹" sheetId="10" r:id="rId10"/>
    <sheet name="桑園" sheetId="14" r:id="rId11"/>
    <sheet name="飼料" sheetId="9" r:id="rId12"/>
    <sheet name="飼料追加" sheetId="15" r:id="rId13"/>
  </sheets>
  <definedNames>
    <definedName name="_xlnm.Print_Area" localSheetId="4">キャベツ!$B$2:$AB$34</definedName>
    <definedName name="_xlnm.Print_Area" localSheetId="6">ゴボウ!$B$3:$AB$26</definedName>
    <definedName name="_xlnm.Print_Area" localSheetId="3">コンニャク!$B$3:$AD$151</definedName>
    <definedName name="_xlnm.Print_Area" localSheetId="7">ネギ!$B$2:$AB$29</definedName>
    <definedName name="_xlnm.Print_Area" localSheetId="5">レタス!$B$3:$AB$29</definedName>
    <definedName name="_xlnm.Print_Area" localSheetId="11">飼料!$B$3:$AC$121</definedName>
    <definedName name="_xlnm.Print_Area" localSheetId="12">飼料追加!$A$1:$AB$83</definedName>
    <definedName name="_xlnm.Print_Area" localSheetId="0">水稲!$B$1:$AB$34</definedName>
    <definedName name="_xlnm.Print_Area" localSheetId="2">大豆!$B$2:$AB$31</definedName>
    <definedName name="_xlnm.Print_Area" localSheetId="1">麦!$B$2:$AB$29</definedName>
  </definedNames>
  <calcPr calcId="191029"/>
</workbook>
</file>

<file path=xl/calcChain.xml><?xml version="1.0" encoding="utf-8"?>
<calcChain xmlns="http://schemas.openxmlformats.org/spreadsheetml/2006/main">
  <c r="AB58" i="9" l="1"/>
  <c r="AB22" i="6"/>
  <c r="AB32" i="4"/>
  <c r="AB31" i="4"/>
  <c r="AB30" i="4"/>
  <c r="AB29" i="4"/>
  <c r="AB28" i="4"/>
  <c r="AB26" i="4"/>
  <c r="AB25" i="4"/>
  <c r="AB24" i="4"/>
  <c r="AB23" i="4"/>
  <c r="AB19" i="4"/>
  <c r="AB16" i="4"/>
  <c r="AB13" i="4"/>
  <c r="AB12" i="4"/>
  <c r="AB25" i="8"/>
  <c r="AB80" i="15"/>
  <c r="AB78" i="15"/>
  <c r="AB22" i="15"/>
  <c r="AB23" i="15"/>
  <c r="AB24" i="15"/>
  <c r="AB25" i="15"/>
  <c r="AB21" i="15"/>
  <c r="AB20" i="15"/>
  <c r="AB18" i="15"/>
  <c r="AB11" i="15"/>
  <c r="AB10" i="15"/>
  <c r="AC43" i="9"/>
  <c r="AC46" i="9"/>
  <c r="AC47" i="9"/>
  <c r="AC48" i="9"/>
  <c r="AC49" i="9"/>
  <c r="AC50" i="9"/>
  <c r="AC51" i="9"/>
  <c r="AC52" i="9"/>
  <c r="AC53" i="9"/>
  <c r="AC54" i="9"/>
  <c r="AC55" i="9"/>
  <c r="AC68" i="9"/>
  <c r="AC71" i="9"/>
  <c r="AC72" i="9"/>
  <c r="AC73" i="9"/>
  <c r="AC74" i="9"/>
  <c r="AC75" i="9"/>
  <c r="AC76" i="9"/>
  <c r="AC77" i="9"/>
  <c r="AC78" i="9"/>
  <c r="AC79" i="9"/>
  <c r="AC80" i="9"/>
  <c r="AC93" i="9"/>
  <c r="AC96" i="9"/>
  <c r="AC97" i="9"/>
  <c r="AC98" i="9"/>
  <c r="AC99" i="9"/>
  <c r="AC100" i="9"/>
  <c r="AC101" i="9"/>
  <c r="AC102" i="9"/>
  <c r="AC103" i="9"/>
  <c r="AC104" i="9"/>
  <c r="AC105" i="9"/>
  <c r="AC111" i="9"/>
  <c r="AC112" i="9"/>
  <c r="AC113" i="9"/>
  <c r="AC114" i="9"/>
  <c r="AC115" i="9"/>
  <c r="AC116" i="9"/>
  <c r="AC14" i="2"/>
  <c r="AC16" i="2"/>
  <c r="AC17" i="2"/>
  <c r="AC19" i="2"/>
  <c r="AC20" i="2"/>
  <c r="AC21" i="2"/>
  <c r="AC22" i="2"/>
  <c r="AC23" i="2"/>
  <c r="AC25" i="2"/>
  <c r="AC26" i="2"/>
  <c r="AC13" i="2"/>
  <c r="AC15" i="3"/>
  <c r="AC16" i="3"/>
  <c r="AC18" i="3"/>
  <c r="AC19" i="3"/>
  <c r="AC21" i="3"/>
  <c r="AC23" i="3"/>
  <c r="AC25" i="3"/>
  <c r="AC27" i="3"/>
  <c r="AC28" i="3"/>
  <c r="AC13" i="3"/>
  <c r="AC12" i="3"/>
  <c r="AB15" i="5"/>
  <c r="AC15" i="5"/>
  <c r="AC12" i="5"/>
  <c r="AC13" i="5"/>
  <c r="AC16" i="5"/>
  <c r="AC24" i="5"/>
  <c r="AC11" i="5"/>
  <c r="AA82" i="15"/>
  <c r="AA80" i="15"/>
  <c r="AA78" i="15"/>
  <c r="AA76" i="15"/>
  <c r="AA66" i="15"/>
  <c r="AA65" i="15"/>
  <c r="AA63" i="15"/>
  <c r="AA62" i="15"/>
  <c r="AA61" i="15"/>
  <c r="AA60" i="15"/>
  <c r="AA57" i="15"/>
  <c r="AA56" i="15"/>
  <c r="AA52" i="15"/>
  <c r="AA51" i="15"/>
  <c r="AA49" i="15"/>
  <c r="AA48" i="15"/>
  <c r="AA47" i="15"/>
  <c r="AA46" i="15"/>
  <c r="AA43" i="15"/>
  <c r="AA42" i="15"/>
  <c r="AB42" i="15" s="1"/>
  <c r="AA39" i="15"/>
  <c r="AB39" i="15" s="1"/>
  <c r="AA37" i="15"/>
  <c r="AB37" i="15" s="1"/>
  <c r="AB119" i="9"/>
  <c r="AB118" i="9"/>
  <c r="AB116" i="9"/>
  <c r="AB115" i="9"/>
  <c r="AB114" i="9"/>
  <c r="AB113" i="9"/>
  <c r="AB112" i="9"/>
  <c r="AB111" i="9"/>
  <c r="AB108" i="9"/>
  <c r="AB107" i="9"/>
  <c r="AB105" i="9"/>
  <c r="AB104" i="9"/>
  <c r="AB103" i="9"/>
  <c r="AB102" i="9"/>
  <c r="AB101" i="9"/>
  <c r="AB100" i="9"/>
  <c r="AB99" i="9"/>
  <c r="AB98" i="9"/>
  <c r="AB97" i="9"/>
  <c r="AB96" i="9"/>
  <c r="AB93" i="9"/>
  <c r="AB91" i="9"/>
  <c r="AB83" i="9"/>
  <c r="AA28" i="15"/>
  <c r="AA10" i="15"/>
  <c r="AA11" i="15"/>
  <c r="AA18" i="15"/>
  <c r="AA20" i="15"/>
  <c r="AA21" i="15"/>
  <c r="AA22" i="15"/>
  <c r="AA23" i="15"/>
  <c r="AA24" i="15"/>
  <c r="AA25" i="15"/>
  <c r="AA27" i="15"/>
  <c r="I7" i="12"/>
  <c r="J6" i="14"/>
  <c r="J7" i="14"/>
  <c r="J8" i="14"/>
  <c r="J9" i="14"/>
  <c r="J10" i="14"/>
  <c r="J11" i="14"/>
  <c r="J12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5" i="14"/>
  <c r="J4" i="14"/>
  <c r="I5" i="12"/>
  <c r="I6" i="12"/>
  <c r="I8" i="12"/>
  <c r="I9" i="12"/>
  <c r="I10" i="12"/>
  <c r="I11" i="12"/>
  <c r="I12" i="12"/>
  <c r="I18" i="12"/>
  <c r="I19" i="12"/>
  <c r="I20" i="12"/>
  <c r="I21" i="12"/>
  <c r="I22" i="12"/>
  <c r="I23" i="12"/>
  <c r="I29" i="12"/>
  <c r="I30" i="12"/>
  <c r="I31" i="12"/>
  <c r="I32" i="12"/>
  <c r="I33" i="12"/>
  <c r="I34" i="12"/>
  <c r="I35" i="12"/>
  <c r="I36" i="12"/>
  <c r="I37" i="12"/>
  <c r="I38" i="12"/>
  <c r="I39" i="12"/>
  <c r="I40" i="12"/>
  <c r="I41" i="12"/>
  <c r="I42" i="12"/>
  <c r="I43" i="12"/>
  <c r="I44" i="12"/>
  <c r="I50" i="12"/>
  <c r="I51" i="12"/>
  <c r="I52" i="12"/>
  <c r="I53" i="12"/>
  <c r="I54" i="12"/>
  <c r="I55" i="12"/>
  <c r="I56" i="12"/>
  <c r="I57" i="12"/>
  <c r="I58" i="12"/>
  <c r="I59" i="12"/>
  <c r="I60" i="12"/>
  <c r="I61" i="12"/>
  <c r="I62" i="12"/>
  <c r="I63" i="12"/>
  <c r="I64" i="12"/>
  <c r="I65" i="12"/>
  <c r="I66" i="12"/>
  <c r="I72" i="12"/>
  <c r="I73" i="12"/>
  <c r="I74" i="12"/>
  <c r="I75" i="12"/>
  <c r="I76" i="12"/>
  <c r="I77" i="12"/>
  <c r="I78" i="12"/>
  <c r="I79" i="12"/>
  <c r="I80" i="12"/>
  <c r="I81" i="12"/>
  <c r="I82" i="12"/>
  <c r="I88" i="12"/>
  <c r="I89" i="12"/>
  <c r="I90" i="12"/>
  <c r="I91" i="12"/>
  <c r="I92" i="12"/>
  <c r="I93" i="12"/>
  <c r="I94" i="12"/>
  <c r="E5" i="10"/>
  <c r="E6" i="10"/>
  <c r="E7" i="10"/>
  <c r="E8" i="10"/>
  <c r="E9" i="10"/>
  <c r="E10" i="10"/>
  <c r="E4" i="10"/>
  <c r="AB27" i="8"/>
  <c r="AB27" i="3"/>
  <c r="AB25" i="3"/>
  <c r="AB23" i="3"/>
  <c r="AB21" i="3"/>
  <c r="AD96" i="7"/>
  <c r="X96" i="7"/>
  <c r="X138" i="7"/>
  <c r="X137" i="7"/>
  <c r="X136" i="7"/>
  <c r="X91" i="7"/>
  <c r="X90" i="7"/>
  <c r="X89" i="7"/>
  <c r="AD94" i="7"/>
  <c r="X94" i="7"/>
  <c r="X93" i="7"/>
  <c r="X92" i="7"/>
  <c r="X141" i="7"/>
  <c r="X140" i="7"/>
  <c r="X139" i="7"/>
  <c r="X143" i="7"/>
  <c r="AD143" i="7"/>
  <c r="AD142" i="7"/>
  <c r="AD95" i="7"/>
  <c r="X95" i="7"/>
  <c r="AD133" i="7"/>
  <c r="X133" i="7"/>
  <c r="AD86" i="7"/>
  <c r="X86" i="7"/>
  <c r="AD128" i="7"/>
  <c r="X128" i="7"/>
  <c r="AD81" i="7"/>
  <c r="X81" i="7"/>
  <c r="AD141" i="7"/>
  <c r="AD138" i="7"/>
  <c r="AD91" i="7"/>
  <c r="AD32" i="7"/>
  <c r="AD48" i="7"/>
  <c r="X48" i="7"/>
  <c r="AD35" i="7"/>
  <c r="X35" i="7"/>
  <c r="X32" i="7"/>
  <c r="AB82" i="9"/>
  <c r="AB80" i="9"/>
  <c r="AB79" i="9"/>
  <c r="AB78" i="9"/>
  <c r="AB77" i="9"/>
  <c r="AB76" i="9"/>
  <c r="AB75" i="9"/>
  <c r="AB74" i="9"/>
  <c r="AB73" i="9"/>
  <c r="AB72" i="9"/>
  <c r="AB71" i="9"/>
  <c r="AB68" i="9"/>
  <c r="AB66" i="9"/>
  <c r="AB57" i="9"/>
  <c r="AB55" i="9"/>
  <c r="AB54" i="9"/>
  <c r="AB53" i="9"/>
  <c r="AB52" i="9"/>
  <c r="AB51" i="9"/>
  <c r="AB50" i="9"/>
  <c r="AB49" i="9"/>
  <c r="AB48" i="9"/>
  <c r="AB47" i="9"/>
  <c r="AB46" i="9"/>
  <c r="AB43" i="9"/>
  <c r="AB41" i="9"/>
  <c r="AB31" i="9"/>
  <c r="AB27" i="9"/>
  <c r="AB26" i="9"/>
  <c r="AC26" i="9" s="1"/>
  <c r="AB25" i="9"/>
  <c r="AC25" i="9" s="1"/>
  <c r="AB24" i="9"/>
  <c r="AC24" i="9" s="1"/>
  <c r="AB23" i="9"/>
  <c r="AC23" i="9" s="1"/>
  <c r="AB22" i="9"/>
  <c r="AC22" i="9" s="1"/>
  <c r="AB21" i="9"/>
  <c r="AC21" i="9" s="1"/>
  <c r="AB18" i="9"/>
  <c r="AC18" i="9" s="1"/>
  <c r="AB16" i="9"/>
  <c r="AC16" i="9" s="1"/>
  <c r="AD16" i="7"/>
  <c r="AB28" i="8"/>
  <c r="AB22" i="8"/>
  <c r="AB20" i="8"/>
  <c r="AB19" i="8"/>
  <c r="AB18" i="8"/>
  <c r="AB16" i="8"/>
  <c r="AB14" i="8"/>
  <c r="AB24" i="5"/>
  <c r="AB16" i="5"/>
  <c r="AB13" i="5"/>
  <c r="AB12" i="5"/>
  <c r="AB26" i="5" s="1"/>
  <c r="AB11" i="5"/>
  <c r="AB27" i="6"/>
  <c r="AB26" i="6"/>
  <c r="AB24" i="6"/>
  <c r="AB19" i="6"/>
  <c r="AB17" i="6"/>
  <c r="AB16" i="6"/>
  <c r="AB15" i="6"/>
  <c r="AB29" i="6" s="1"/>
  <c r="AB13" i="6"/>
  <c r="AB11" i="6"/>
  <c r="AD131" i="7"/>
  <c r="AD124" i="7"/>
  <c r="AD122" i="7"/>
  <c r="AD120" i="7"/>
  <c r="AD119" i="7"/>
  <c r="AD117" i="7"/>
  <c r="AD114" i="7"/>
  <c r="AD113" i="7"/>
  <c r="AD112" i="7"/>
  <c r="AD84" i="7"/>
  <c r="AD77" i="7"/>
  <c r="AD75" i="7"/>
  <c r="AD73" i="7"/>
  <c r="AD72" i="7"/>
  <c r="AD70" i="7"/>
  <c r="AD67" i="7"/>
  <c r="AD66" i="7"/>
  <c r="AD65" i="7"/>
  <c r="AD46" i="7"/>
  <c r="AD43" i="7"/>
  <c r="AD33" i="7"/>
  <c r="AD28" i="7"/>
  <c r="AD26" i="7"/>
  <c r="AD24" i="7"/>
  <c r="AD23" i="7"/>
  <c r="AD21" i="7"/>
  <c r="AD18" i="7"/>
  <c r="AD17" i="7"/>
  <c r="AB28" i="3"/>
  <c r="AD31" i="3" s="1"/>
  <c r="AB19" i="3"/>
  <c r="AB18" i="3"/>
  <c r="AB16" i="3"/>
  <c r="AB15" i="3"/>
  <c r="AB13" i="3"/>
  <c r="AB12" i="3"/>
  <c r="AB27" i="2"/>
  <c r="AB26" i="2"/>
  <c r="AB25" i="2"/>
  <c r="AB23" i="2"/>
  <c r="AB22" i="2"/>
  <c r="AB21" i="2"/>
  <c r="AB20" i="2"/>
  <c r="AB19" i="2"/>
  <c r="AB17" i="2"/>
  <c r="AB16" i="2"/>
  <c r="AB14" i="2"/>
  <c r="AB13" i="2"/>
  <c r="AB12" i="2"/>
  <c r="AB11" i="2"/>
  <c r="AB31" i="1"/>
  <c r="AB30" i="1"/>
  <c r="AB29" i="1"/>
  <c r="AB27" i="1"/>
  <c r="AB26" i="1"/>
  <c r="AB15" i="1"/>
  <c r="AB14" i="1"/>
  <c r="AC34" i="9" l="1"/>
  <c r="AB33" i="1"/>
  <c r="I95" i="12"/>
  <c r="I67" i="12"/>
  <c r="I24" i="12"/>
  <c r="L25" i="14"/>
  <c r="AB69" i="15"/>
  <c r="I83" i="12"/>
  <c r="AB31" i="3"/>
  <c r="AB29" i="8"/>
  <c r="AB29" i="2"/>
  <c r="Y31" i="15"/>
  <c r="AA69" i="15"/>
  <c r="AD56" i="7"/>
  <c r="AB85" i="9"/>
  <c r="I13" i="12"/>
  <c r="AA31" i="15"/>
  <c r="AA83" i="15"/>
  <c r="AB33" i="4"/>
  <c r="AD151" i="7"/>
  <c r="I45" i="12"/>
  <c r="L16" i="14"/>
  <c r="AC31" i="3"/>
  <c r="AD103" i="7"/>
  <c r="AA30" i="15"/>
  <c r="AB121" i="9"/>
  <c r="AB34" i="9"/>
  <c r="AB60" i="9"/>
  <c r="J25" i="14"/>
</calcChain>
</file>

<file path=xl/sharedStrings.xml><?xml version="1.0" encoding="utf-8"?>
<sst xmlns="http://schemas.openxmlformats.org/spreadsheetml/2006/main" count="3681" uniqueCount="924">
  <si>
    <t>品　　，種</t>
  </si>
  <si>
    <t>栽　培　様　式</t>
  </si>
  <si>
    <t>ha　当　た　り　収　量</t>
  </si>
  <si>
    <t>ほ場面積</t>
  </si>
  <si>
    <t>耕　　　種　　基　　　準</t>
  </si>
  <si>
    <t>原動機</t>
  </si>
  <si>
    <t>ほ場作業量</t>
  </si>
  <si>
    <t>ha当たり作業時間</t>
  </si>
  <si>
    <t>実作業率を考慮した時間</t>
  </si>
  <si>
    <t>露地プール育苗</t>
  </si>
  <si>
    <t>ﾄﾗｸﾀ①</t>
  </si>
  <si>
    <t>ロータリ2.3m</t>
  </si>
  <si>
    <t>ﾄﾗｸﾀ②</t>
  </si>
  <si>
    <t>水田ハロー3.3m</t>
  </si>
  <si>
    <t>畦畔・水管理</t>
  </si>
  <si>
    <t>収　　穫</t>
  </si>
  <si>
    <t>藁処理</t>
  </si>
  <si>
    <t>ア　水稲作</t>
  </si>
  <si>
    <t>作業名</t>
  </si>
  <si>
    <t>耕起</t>
    <phoneticPr fontId="3"/>
  </si>
  <si>
    <t>肥料運搬</t>
  </si>
  <si>
    <t>(施肥追肥陰草剤)</t>
  </si>
  <si>
    <t>移植</t>
    <rPh sb="0" eb="2">
      <t>イショク</t>
    </rPh>
    <phoneticPr fontId="3"/>
  </si>
  <si>
    <t>作物名</t>
    <rPh sb="0" eb="2">
      <t>サクモツ</t>
    </rPh>
    <rPh sb="2" eb="3">
      <t>メイ</t>
    </rPh>
    <phoneticPr fontId="3"/>
  </si>
  <si>
    <t>１日平均
移動距離</t>
    <phoneticPr fontId="3"/>
  </si>
  <si>
    <t>主な使用機械</t>
    <phoneticPr fontId="3"/>
  </si>
  <si>
    <t xml:space="preserve">
水　稲</t>
  </si>
  <si>
    <t xml:space="preserve">
条間30cm、株間14cm</t>
  </si>
  <si>
    <t>項　目</t>
    <phoneticPr fontId="3"/>
  </si>
  <si>
    <t>作業期間</t>
    <phoneticPr fontId="3"/>
  </si>
  <si>
    <t>使用資材量　(ha当たり)</t>
    <phoneticPr fontId="3"/>
  </si>
  <si>
    <t>作業機名</t>
    <phoneticPr fontId="3"/>
  </si>
  <si>
    <t>種子予措</t>
    <phoneticPr fontId="3"/>
  </si>
  <si>
    <t>は種</t>
    <phoneticPr fontId="3"/>
  </si>
  <si>
    <t>育苗管理</t>
    <phoneticPr fontId="3"/>
  </si>
  <si>
    <t>耕起</t>
    <phoneticPr fontId="3"/>
  </si>
  <si>
    <t>代かき</t>
    <phoneticPr fontId="3"/>
  </si>
  <si>
    <t>苗運搬</t>
    <phoneticPr fontId="3"/>
  </si>
  <si>
    <t>作業基準</t>
    <rPh sb="0" eb="2">
      <t>サギョウ</t>
    </rPh>
    <rPh sb="2" eb="4">
      <t>キジュン</t>
    </rPh>
    <phoneticPr fontId="3"/>
  </si>
  <si>
    <t>×</t>
    <phoneticPr fontId="3"/>
  </si>
  <si>
    <t>作業
回数
(回)</t>
    <phoneticPr fontId="3"/>
  </si>
  <si>
    <t>(m)</t>
    <phoneticPr fontId="3"/>
  </si>
  <si>
    <t>(km/h)</t>
    <phoneticPr fontId="3"/>
  </si>
  <si>
    <t>(％)</t>
    <phoneticPr fontId="3"/>
  </si>
  <si>
    <t>(ha/h)</t>
    <phoneticPr fontId="3"/>
  </si>
  <si>
    <t>作業幅</t>
    <phoneticPr fontId="3"/>
  </si>
  <si>
    <t>作業
効率</t>
    <phoneticPr fontId="3"/>
  </si>
  <si>
    <t>作業量</t>
    <phoneticPr fontId="3"/>
  </si>
  <si>
    <t>作業
速度</t>
    <phoneticPr fontId="3"/>
  </si>
  <si>
    <t>ほ場の区画</t>
    <rPh sb="1" eb="2">
      <t>ジョウ</t>
    </rPh>
    <rPh sb="3" eb="5">
      <t>クカク</t>
    </rPh>
    <phoneticPr fontId="3"/>
  </si>
  <si>
    <t>（h）</t>
    <phoneticPr fontId="3"/>
  </si>
  <si>
    <t>(人)</t>
    <phoneticPr fontId="3"/>
  </si>
  <si>
    <t>(h)</t>
    <phoneticPr fontId="3"/>
  </si>
  <si>
    <t>(㍑/h)</t>
    <phoneticPr fontId="3"/>
  </si>
  <si>
    <t>機械
利用
時間</t>
    <phoneticPr fontId="3"/>
  </si>
  <si>
    <t>人員</t>
    <phoneticPr fontId="3"/>
  </si>
  <si>
    <t>延ベ
労働
時間</t>
    <phoneticPr fontId="3"/>
  </si>
  <si>
    <t>実作
業率</t>
    <phoneticPr fontId="3"/>
  </si>
  <si>
    <t>機械
利用
時間</t>
    <phoneticPr fontId="3"/>
  </si>
  <si>
    <t>ほ 場 の
分散程度</t>
    <phoneticPr fontId="3"/>
  </si>
  <si>
    <t>体 系 の
負担面積</t>
    <phoneticPr fontId="3"/>
  </si>
  <si>
    <t>ｍ</t>
    <phoneticPr fontId="3"/>
  </si>
  <si>
    <t>ｈａ</t>
    <phoneticPr fontId="3"/>
  </si>
  <si>
    <t>ｋｇ</t>
    <phoneticPr fontId="3"/>
  </si>
  <si>
    <t>少</t>
    <rPh sb="0" eb="1">
      <t>ショウ</t>
    </rPh>
    <phoneticPr fontId="3"/>
  </si>
  <si>
    <t>作　業　方　法 (内  容)
及　び　作　業　精　度</t>
    <phoneticPr fontId="3"/>
  </si>
  <si>
    <t>～</t>
  </si>
  <si>
    <t>～</t>
    <phoneticPr fontId="3"/>
  </si>
  <si>
    <t>運搬</t>
    <phoneticPr fontId="3"/>
  </si>
  <si>
    <t>散布</t>
  </si>
  <si>
    <t xml:space="preserve">病害虫防除
</t>
    <phoneticPr fontId="3"/>
  </si>
  <si>
    <t>第１回</t>
    <phoneticPr fontId="3"/>
  </si>
  <si>
    <t>第２回</t>
  </si>
  <si>
    <t>刈取脱穀</t>
    <rPh sb="2" eb="4">
      <t>ダッコク</t>
    </rPh>
    <phoneticPr fontId="3"/>
  </si>
  <si>
    <t>〃</t>
    <phoneticPr fontId="3"/>
  </si>
  <si>
    <t>運搬</t>
    <rPh sb="0" eb="2">
      <t>ウンパン</t>
    </rPh>
    <phoneticPr fontId="3"/>
  </si>
  <si>
    <t>集　草</t>
  </si>
  <si>
    <t>梱　包</t>
  </si>
  <si>
    <t>積　込</t>
  </si>
  <si>
    <t>運　搬</t>
  </si>
  <si>
    <t>テッタ</t>
  </si>
  <si>
    <t>ロールベーラ</t>
  </si>
  <si>
    <t>ベールグリッパ</t>
  </si>
  <si>
    <t>トラック2t</t>
  </si>
  <si>
    <t>0.017h/個、32個/ha</t>
  </si>
  <si>
    <t>燃　料
消費量</t>
    <phoneticPr fontId="3"/>
  </si>
  <si>
    <t>軽</t>
    <rPh sb="0" eb="1">
      <t>ケイ</t>
    </rPh>
    <phoneticPr fontId="3"/>
  </si>
  <si>
    <t>Ｇ</t>
    <phoneticPr fontId="3"/>
  </si>
  <si>
    <t>田植え</t>
    <phoneticPr fontId="3"/>
  </si>
  <si>
    <t>田植機</t>
  </si>
  <si>
    <t>(乗用6条二段施肥)</t>
  </si>
  <si>
    <t>トラック ２t</t>
    <phoneticPr fontId="3"/>
  </si>
  <si>
    <t>300箱</t>
    <phoneticPr fontId="3"/>
  </si>
  <si>
    <t>水田用大型送風散布機</t>
  </si>
  <si>
    <t>水田用大型送風散布機</t>
    <phoneticPr fontId="3"/>
  </si>
  <si>
    <t>普通型コンバイン２ｍ</t>
    <phoneticPr fontId="3"/>
  </si>
  <si>
    <t>ダンプトラック2t</t>
    <phoneticPr fontId="3"/>
  </si>
  <si>
    <t>同上</t>
    <rPh sb="0" eb="2">
      <t>ドウジョウ</t>
    </rPh>
    <phoneticPr fontId="3"/>
  </si>
  <si>
    <t>１回2t、4回/ha</t>
    <phoneticPr fontId="3"/>
  </si>
  <si>
    <t>種子40kg、ペンレートT 1,000g,スミチオン0.2L</t>
    <phoneticPr fontId="3"/>
  </si>
  <si>
    <t>注)</t>
    <rPh sb="0" eb="1">
      <t>チュウ</t>
    </rPh>
    <phoneticPr fontId="3"/>
  </si>
  <si>
    <t>トラクタ①は80PS級、トラクタ②は50PS級</t>
    <rPh sb="10" eb="11">
      <t>キュウ</t>
    </rPh>
    <rPh sb="22" eb="23">
      <t>キュウ</t>
    </rPh>
    <phoneticPr fontId="3"/>
  </si>
  <si>
    <t>(４)　機械化作業体系表</t>
    <phoneticPr fontId="3"/>
  </si>
  <si>
    <t>麦　類</t>
    <phoneticPr fontId="3"/>
  </si>
  <si>
    <t>2 5cm全面ドリル</t>
    <phoneticPr fontId="3"/>
  </si>
  <si>
    <t>堆肥散布</t>
    <phoneticPr fontId="3"/>
  </si>
  <si>
    <t>散布</t>
    <rPh sb="0" eb="2">
      <t>サンプ</t>
    </rPh>
    <phoneticPr fontId="3"/>
  </si>
  <si>
    <t>耕起</t>
    <rPh sb="0" eb="1">
      <t>コウ</t>
    </rPh>
    <rPh sb="1" eb="2">
      <t>キ</t>
    </rPh>
    <phoneticPr fontId="3"/>
  </si>
  <si>
    <t>施肥は種</t>
    <rPh sb="0" eb="2">
      <t>セヒ</t>
    </rPh>
    <rPh sb="3" eb="4">
      <t>シュ</t>
    </rPh>
    <phoneticPr fontId="3"/>
  </si>
  <si>
    <t>播種後鎮圧</t>
    <rPh sb="0" eb="2">
      <t>ハシュ</t>
    </rPh>
    <rPh sb="2" eb="3">
      <t>ゴ</t>
    </rPh>
    <rPh sb="3" eb="5">
      <t>チンアツ</t>
    </rPh>
    <phoneticPr fontId="3"/>
  </si>
  <si>
    <t>除草剤</t>
    <rPh sb="0" eb="3">
      <t>ジョソウザイ</t>
    </rPh>
    <phoneticPr fontId="3"/>
  </si>
  <si>
    <t>踏圧</t>
    <rPh sb="0" eb="1">
      <t>トウ</t>
    </rPh>
    <rPh sb="1" eb="2">
      <t>アツ</t>
    </rPh>
    <phoneticPr fontId="3"/>
  </si>
  <si>
    <t>第１回</t>
    <rPh sb="0" eb="1">
      <t>ダイ</t>
    </rPh>
    <rPh sb="2" eb="3">
      <t>カイ</t>
    </rPh>
    <phoneticPr fontId="3"/>
  </si>
  <si>
    <t>第２回</t>
    <rPh sb="0" eb="1">
      <t>ダイ</t>
    </rPh>
    <rPh sb="2" eb="3">
      <t>カイ</t>
    </rPh>
    <phoneticPr fontId="3"/>
  </si>
  <si>
    <t>収穫</t>
    <rPh sb="0" eb="2">
      <t>シュウカク</t>
    </rPh>
    <phoneticPr fontId="3"/>
  </si>
  <si>
    <t>刈取脱穀</t>
    <rPh sb="0" eb="1">
      <t>カ</t>
    </rPh>
    <rPh sb="1" eb="2">
      <t>ト</t>
    </rPh>
    <rPh sb="2" eb="4">
      <t>ダッコク</t>
    </rPh>
    <phoneticPr fontId="3"/>
  </si>
  <si>
    <t>積込</t>
    <phoneticPr fontId="3"/>
  </si>
  <si>
    <t>堆肥 20ｔ</t>
    <phoneticPr fontId="3"/>
  </si>
  <si>
    <t>化成(15-18-15) 670kg</t>
    <rPh sb="0" eb="2">
      <t>カセイ</t>
    </rPh>
    <phoneticPr fontId="3"/>
  </si>
  <si>
    <t>化成(15-18-15) 670kg、種子 60kg</t>
    <rPh sb="19" eb="21">
      <t>シュシ</t>
    </rPh>
    <phoneticPr fontId="3"/>
  </si>
  <si>
    <t>マニュアローダ</t>
    <phoneticPr fontId="3"/>
  </si>
  <si>
    <t>スプレーヤー 400L</t>
    <phoneticPr fontId="3"/>
  </si>
  <si>
    <t>普通型コンバイン ２m</t>
    <rPh sb="0" eb="2">
      <t>フツウ</t>
    </rPh>
    <rPh sb="2" eb="3">
      <t>ガタ</t>
    </rPh>
    <phoneticPr fontId="3"/>
  </si>
  <si>
    <t>ダンプトラック ２t</t>
    <phoneticPr fontId="3"/>
  </si>
  <si>
    <t>ローラ ２.４ｍ</t>
    <phoneticPr fontId="3"/>
  </si>
  <si>
    <t>ロータリ ２.３ｍ</t>
    <phoneticPr fontId="3"/>
  </si>
  <si>
    <t>トラック ２t</t>
    <phoneticPr fontId="3"/>
  </si>
  <si>
    <t>施肥播種機 １０条</t>
    <rPh sb="0" eb="2">
      <t>セヒ</t>
    </rPh>
    <rPh sb="2" eb="4">
      <t>ハシュ</t>
    </rPh>
    <rPh sb="4" eb="5">
      <t>キ</t>
    </rPh>
    <rPh sb="8" eb="9">
      <t>ジョウ</t>
    </rPh>
    <phoneticPr fontId="3"/>
  </si>
  <si>
    <t>１回/２t、４回/ha</t>
    <rPh sb="1" eb="2">
      <t>カイ</t>
    </rPh>
    <rPh sb="7" eb="8">
      <t>カイ</t>
    </rPh>
    <phoneticPr fontId="3"/>
  </si>
  <si>
    <t>外周回刈り＋中央往復</t>
    <rPh sb="0" eb="2">
      <t>ガイシュウ</t>
    </rPh>
    <rPh sb="2" eb="3">
      <t>カイ</t>
    </rPh>
    <rPh sb="3" eb="4">
      <t>カ</t>
    </rPh>
    <rPh sb="6" eb="8">
      <t>チュウオウ</t>
    </rPh>
    <rPh sb="8" eb="10">
      <t>オウフク</t>
    </rPh>
    <phoneticPr fontId="3"/>
  </si>
  <si>
    <t>給水 50L/分、2,000L/回</t>
    <rPh sb="0" eb="2">
      <t>キュウスイ</t>
    </rPh>
    <rPh sb="7" eb="8">
      <t>フン</t>
    </rPh>
    <rPh sb="16" eb="17">
      <t>カイ</t>
    </rPh>
    <phoneticPr fontId="3"/>
  </si>
  <si>
    <t>往復隣接</t>
    <phoneticPr fontId="3"/>
  </si>
  <si>
    <t>積降ろし0.005ｈ/袋、100袋/回</t>
    <rPh sb="0" eb="1">
      <t>ツ</t>
    </rPh>
    <rPh sb="1" eb="2">
      <t>オ</t>
    </rPh>
    <rPh sb="11" eb="12">
      <t>フクロ</t>
    </rPh>
    <rPh sb="16" eb="17">
      <t>フクロ</t>
    </rPh>
    <rPh sb="18" eb="19">
      <t>カイ</t>
    </rPh>
    <phoneticPr fontId="3"/>
  </si>
  <si>
    <t>隣接往復、耕深15～20cm</t>
    <phoneticPr fontId="3"/>
  </si>
  <si>
    <t>往復まわりまき</t>
    <rPh sb="0" eb="2">
      <t>オウフク</t>
    </rPh>
    <phoneticPr fontId="3"/>
  </si>
  <si>
    <t>５回/ha</t>
    <rPh sb="1" eb="2">
      <t>カイ</t>
    </rPh>
    <phoneticPr fontId="3"/>
  </si>
  <si>
    <t>0.07h/台、10台/ha</t>
    <rPh sb="6" eb="7">
      <t>ダイ</t>
    </rPh>
    <rPh sb="10" eb="11">
      <t>ダイ</t>
    </rPh>
    <phoneticPr fontId="3"/>
  </si>
  <si>
    <t>トラクタ80･50ps級各2台、自脱型6条コンバイン･普通型2m、コンバイン各1台、ロールベーラ2台、ベールグリッハ1台、マニュアスプレッダ2台、マニュアローダ1台、グレーンドリル1台、トラック1台、ダンプトラック２ｔ１台、鎮圧ローラ1台</t>
    <phoneticPr fontId="3"/>
  </si>
  <si>
    <t>マニュアスプレッタ 4.3ｔ</t>
    <phoneticPr fontId="3"/>
  </si>
  <si>
    <t>トラック ２t
タンク 1,000L×2</t>
    <phoneticPr fontId="3"/>
  </si>
  <si>
    <t>高速自脱型コンバイン６条</t>
    <rPh sb="0" eb="2">
      <t>コウソク</t>
    </rPh>
    <rPh sb="2" eb="3">
      <t>ジ</t>
    </rPh>
    <rPh sb="3" eb="4">
      <t>ダツ</t>
    </rPh>
    <rPh sb="4" eb="5">
      <t>ガタ</t>
    </rPh>
    <rPh sb="11" eb="12">
      <t>ジョウ</t>
    </rPh>
    <phoneticPr fontId="3"/>
  </si>
  <si>
    <t>イ　麦作</t>
    <rPh sb="2" eb="3">
      <t>ムギ</t>
    </rPh>
    <phoneticPr fontId="3"/>
  </si>
  <si>
    <t>～</t>
    <phoneticPr fontId="3"/>
  </si>
  <si>
    <t>トラクタ80ps級2台、50ps級2台、普通型コンバイン2m1台、マニュアスプレッタマニュアローダ1台、真空播種機1台、鎮圧ローラ1台、ブロードキャスタ1台、大型送風散布機1台、トラック1台、ダンプトラック2t1台、選別調製機</t>
    <phoneticPr fontId="3"/>
  </si>
  <si>
    <t>大豆</t>
    <phoneticPr fontId="3"/>
  </si>
  <si>
    <t>条間65cm、株間10cm</t>
    <phoneticPr fontId="3"/>
  </si>
  <si>
    <t>×</t>
    <phoneticPr fontId="3"/>
  </si>
  <si>
    <t>改良資材散布</t>
    <phoneticPr fontId="3"/>
  </si>
  <si>
    <t>散　布</t>
  </si>
  <si>
    <t>～</t>
    <phoneticPr fontId="3"/>
  </si>
  <si>
    <t>苦土石灰 １t</t>
    <rPh sb="0" eb="2">
      <t>クド</t>
    </rPh>
    <rPh sb="2" eb="4">
      <t>セッカイ</t>
    </rPh>
    <phoneticPr fontId="3"/>
  </si>
  <si>
    <t>ﾄﾗｸﾀ②</t>
    <phoneticPr fontId="3"/>
  </si>
  <si>
    <t>トラック ２t</t>
    <phoneticPr fontId="3"/>
  </si>
  <si>
    <t>ブロードキャスタ</t>
    <phoneticPr fontId="3"/>
  </si>
  <si>
    <t>積降ろし0.005h/袋、100袋/1回</t>
    <phoneticPr fontId="3"/>
  </si>
  <si>
    <t>まわりがけ</t>
    <phoneticPr fontId="3"/>
  </si>
  <si>
    <t>トラック ２t</t>
    <phoneticPr fontId="3"/>
  </si>
  <si>
    <t>施肥播種機 ４条</t>
    <rPh sb="0" eb="2">
      <t>セヒ</t>
    </rPh>
    <rPh sb="2" eb="4">
      <t>ハシュ</t>
    </rPh>
    <rPh sb="4" eb="5">
      <t>キ</t>
    </rPh>
    <rPh sb="7" eb="8">
      <t>ジョウ</t>
    </rPh>
    <phoneticPr fontId="3"/>
  </si>
  <si>
    <t>連続往復まき</t>
    <rPh sb="0" eb="2">
      <t>レンゾク</t>
    </rPh>
    <rPh sb="2" eb="4">
      <t>オウフク</t>
    </rPh>
    <phoneticPr fontId="3"/>
  </si>
  <si>
    <t>ローラ ２.４ｍ</t>
    <phoneticPr fontId="3"/>
  </si>
  <si>
    <t>鎮圧</t>
    <rPh sb="0" eb="2">
      <t>チンアツ</t>
    </rPh>
    <phoneticPr fontId="3"/>
  </si>
  <si>
    <t>まわりがけ</t>
    <phoneticPr fontId="3"/>
  </si>
  <si>
    <t>トラック ２t
タンク 1,000L×2</t>
    <phoneticPr fontId="3"/>
  </si>
  <si>
    <t>除草剤散布</t>
    <rPh sb="0" eb="3">
      <t>ジョソウザイ</t>
    </rPh>
    <phoneticPr fontId="3"/>
  </si>
  <si>
    <t>スプレーヤー 500L</t>
    <phoneticPr fontId="3"/>
  </si>
  <si>
    <t>100L/haを想定</t>
    <rPh sb="8" eb="10">
      <t>ソウテイ</t>
    </rPh>
    <phoneticPr fontId="3"/>
  </si>
  <si>
    <t>中耕</t>
    <rPh sb="0" eb="1">
      <t>チュウ</t>
    </rPh>
    <rPh sb="1" eb="2">
      <t>コウ</t>
    </rPh>
    <phoneticPr fontId="3"/>
  </si>
  <si>
    <t xml:space="preserve">病害虫防除
</t>
    <phoneticPr fontId="3"/>
  </si>
  <si>
    <t>運搬</t>
    <phoneticPr fontId="3"/>
  </si>
  <si>
    <t xml:space="preserve">病害虫防除
</t>
    <phoneticPr fontId="3"/>
  </si>
  <si>
    <t>運搬</t>
    <phoneticPr fontId="3"/>
  </si>
  <si>
    <t>第３回</t>
    <phoneticPr fontId="3"/>
  </si>
  <si>
    <t>第４回</t>
    <phoneticPr fontId="3"/>
  </si>
  <si>
    <t>普通型コンバイン刈幅2.0m</t>
    <phoneticPr fontId="3"/>
  </si>
  <si>
    <t>ダンプトラック２ｔ</t>
    <phoneticPr fontId="3"/>
  </si>
  <si>
    <t>大豆選別機</t>
    <phoneticPr fontId="3"/>
  </si>
  <si>
    <t>隣接往復、耕深10～15cm</t>
    <phoneticPr fontId="3"/>
  </si>
  <si>
    <t>積降ろし0.005h/箱、100箱/回</t>
    <phoneticPr fontId="3"/>
  </si>
  <si>
    <t>隣接往復</t>
    <phoneticPr fontId="3"/>
  </si>
  <si>
    <t>積降ろし0.004h/箱、100箱/回</t>
    <phoneticPr fontId="3"/>
  </si>
  <si>
    <t>緩効ペースト肥料(12－10－12) 375kg(深暦用)</t>
    <phoneticPr fontId="3"/>
  </si>
  <si>
    <t>ペースト肥料(12－12－12) 375kg(側条用)</t>
    <phoneticPr fontId="3"/>
  </si>
  <si>
    <t>(農家個別作業)</t>
    <rPh sb="1" eb="3">
      <t>ノウカ</t>
    </rPh>
    <phoneticPr fontId="3"/>
  </si>
  <si>
    <t>トラック2t、タンク1,000L×2</t>
    <phoneticPr fontId="3"/>
  </si>
  <si>
    <t>高速自脱型コンバイン６条</t>
    <rPh sb="4" eb="5">
      <t>ガタ</t>
    </rPh>
    <phoneticPr fontId="3"/>
  </si>
  <si>
    <t>外周回刈り＋中央往復</t>
    <phoneticPr fontId="3"/>
  </si>
  <si>
    <t>給水50L/分、2,000L/回</t>
    <phoneticPr fontId="3"/>
  </si>
  <si>
    <t>0.09h/回、1回4個</t>
    <phoneticPr fontId="3"/>
  </si>
  <si>
    <t>まわり刈り</t>
    <rPh sb="3" eb="4">
      <t>カ</t>
    </rPh>
    <phoneticPr fontId="3"/>
  </si>
  <si>
    <t>１回２t、４回/ha</t>
    <rPh sb="1" eb="2">
      <t>カイ</t>
    </rPh>
    <rPh sb="6" eb="7">
      <t>カイ</t>
    </rPh>
    <phoneticPr fontId="3"/>
  </si>
  <si>
    <t>第１回</t>
    <phoneticPr fontId="3"/>
  </si>
  <si>
    <t>選別調製</t>
    <rPh sb="0" eb="2">
      <t>センベツ</t>
    </rPh>
    <rPh sb="2" eb="4">
      <t>チョウセイ</t>
    </rPh>
    <phoneticPr fontId="3"/>
  </si>
  <si>
    <t>ロータリーカルチベータ
４条</t>
    <rPh sb="13" eb="14">
      <t>ジョウ</t>
    </rPh>
    <phoneticPr fontId="3"/>
  </si>
  <si>
    <t>往復連接</t>
    <rPh sb="0" eb="2">
      <t>オウフク</t>
    </rPh>
    <rPh sb="2" eb="4">
      <t>レンセツ</t>
    </rPh>
    <phoneticPr fontId="3"/>
  </si>
  <si>
    <t>隣接往復、耕深15～20cm</t>
    <phoneticPr fontId="3"/>
  </si>
  <si>
    <t>体 系 の
負担面積</t>
    <phoneticPr fontId="3"/>
  </si>
  <si>
    <t>ほ 場 の
分散程度</t>
    <phoneticPr fontId="3"/>
  </si>
  <si>
    <t>１日平均
移動距離</t>
    <phoneticPr fontId="3"/>
  </si>
  <si>
    <t>主な使用機械</t>
    <phoneticPr fontId="3"/>
  </si>
  <si>
    <t>ｋｇ</t>
    <phoneticPr fontId="3"/>
  </si>
  <si>
    <t>ｈａ</t>
    <phoneticPr fontId="3"/>
  </si>
  <si>
    <t>ｍ</t>
    <phoneticPr fontId="3"/>
  </si>
  <si>
    <t>項　目</t>
    <phoneticPr fontId="3"/>
  </si>
  <si>
    <t>作業期間</t>
    <phoneticPr fontId="3"/>
  </si>
  <si>
    <t>使用資材量　(ha当たり)</t>
    <phoneticPr fontId="3"/>
  </si>
  <si>
    <t>作業機名</t>
    <phoneticPr fontId="3"/>
  </si>
  <si>
    <t>作　業　方　法 (内  容)
及　び　作　業　精　度</t>
    <phoneticPr fontId="3"/>
  </si>
  <si>
    <t>作業
回数
(回)</t>
    <phoneticPr fontId="3"/>
  </si>
  <si>
    <t>燃　料
消費量</t>
    <phoneticPr fontId="3"/>
  </si>
  <si>
    <t>作業名</t>
    <phoneticPr fontId="3"/>
  </si>
  <si>
    <t>作業幅</t>
    <phoneticPr fontId="3"/>
  </si>
  <si>
    <t>作業
速度</t>
    <phoneticPr fontId="3"/>
  </si>
  <si>
    <t>作業
効率</t>
    <phoneticPr fontId="3"/>
  </si>
  <si>
    <t>作業量</t>
    <phoneticPr fontId="3"/>
  </si>
  <si>
    <t>機械
利用
時間</t>
    <phoneticPr fontId="3"/>
  </si>
  <si>
    <t>人員</t>
    <phoneticPr fontId="3"/>
  </si>
  <si>
    <t>延ベ
労働
時間</t>
    <phoneticPr fontId="3"/>
  </si>
  <si>
    <t>実作
業率</t>
    <phoneticPr fontId="3"/>
  </si>
  <si>
    <t>(m)</t>
    <phoneticPr fontId="3"/>
  </si>
  <si>
    <t>(km/h)</t>
    <phoneticPr fontId="3"/>
  </si>
  <si>
    <t>(％)</t>
    <phoneticPr fontId="3"/>
  </si>
  <si>
    <t>(ha/h)</t>
    <phoneticPr fontId="3"/>
  </si>
  <si>
    <t>（h）</t>
    <phoneticPr fontId="3"/>
  </si>
  <si>
    <t>(人)</t>
    <phoneticPr fontId="3"/>
  </si>
  <si>
    <t>(h)</t>
    <phoneticPr fontId="3"/>
  </si>
  <si>
    <t>(㍑/h)</t>
    <phoneticPr fontId="3"/>
  </si>
  <si>
    <t>45cm×33cm
(67,300株/ha)</t>
    <rPh sb="17" eb="18">
      <t>カブ</t>
    </rPh>
    <phoneticPr fontId="3"/>
  </si>
  <si>
    <t>中</t>
    <rPh sb="0" eb="1">
      <t>チュウ</t>
    </rPh>
    <phoneticPr fontId="3"/>
  </si>
  <si>
    <t>トラクタ３０ps、７０ps、１００ps、ファームワゴン２t積、ブロードキャスタ８００L、ブームスプレーヤー１,０００L・片１５m、ロータリ２.３m、乗用管理機、畦立機３連、トラック２t、バックキャリア</t>
    <rPh sb="29" eb="30">
      <t>ツ</t>
    </rPh>
    <rPh sb="60" eb="61">
      <t>カタ</t>
    </rPh>
    <rPh sb="74" eb="76">
      <t>ジョウヨウ</t>
    </rPh>
    <rPh sb="76" eb="78">
      <t>カンリ</t>
    </rPh>
    <rPh sb="78" eb="79">
      <t>キ</t>
    </rPh>
    <rPh sb="80" eb="81">
      <t>アゼ</t>
    </rPh>
    <rPh sb="81" eb="82">
      <t>タ</t>
    </rPh>
    <rPh sb="82" eb="83">
      <t>キ</t>
    </rPh>
    <rPh sb="84" eb="85">
      <t>レン</t>
    </rPh>
    <phoneticPr fontId="3"/>
  </si>
  <si>
    <t>施肥</t>
    <rPh sb="0" eb="2">
      <t>セヒ</t>
    </rPh>
    <phoneticPr fontId="3"/>
  </si>
  <si>
    <t>耕起整地</t>
    <rPh sb="0" eb="1">
      <t>コウ</t>
    </rPh>
    <rPh sb="1" eb="2">
      <t>キ</t>
    </rPh>
    <rPh sb="2" eb="4">
      <t>セイチ</t>
    </rPh>
    <phoneticPr fontId="3"/>
  </si>
  <si>
    <t>苗取</t>
    <rPh sb="0" eb="1">
      <t>ナエ</t>
    </rPh>
    <rPh sb="1" eb="2">
      <t>ト</t>
    </rPh>
    <phoneticPr fontId="3"/>
  </si>
  <si>
    <t>定植</t>
    <rPh sb="0" eb="2">
      <t>テイショク</t>
    </rPh>
    <phoneticPr fontId="3"/>
  </si>
  <si>
    <t>畦立</t>
    <rPh sb="0" eb="1">
      <t>アゼ</t>
    </rPh>
    <rPh sb="1" eb="2">
      <t>タ</t>
    </rPh>
    <phoneticPr fontId="3"/>
  </si>
  <si>
    <t>定植</t>
    <rPh sb="0" eb="1">
      <t>テイ</t>
    </rPh>
    <rPh sb="1" eb="2">
      <t>ショク</t>
    </rPh>
    <phoneticPr fontId="3"/>
  </si>
  <si>
    <t>除草剤散布</t>
    <rPh sb="0" eb="3">
      <t>ジョソウザイ</t>
    </rPh>
    <rPh sb="3" eb="5">
      <t>サンプ</t>
    </rPh>
    <phoneticPr fontId="3"/>
  </si>
  <si>
    <t>施肥・中耕培土</t>
    <rPh sb="0" eb="2">
      <t>セヒ</t>
    </rPh>
    <rPh sb="3" eb="4">
      <t>ナカ</t>
    </rPh>
    <rPh sb="4" eb="5">
      <t>タガヤシ</t>
    </rPh>
    <rPh sb="5" eb="6">
      <t>ツチカウ</t>
    </rPh>
    <rPh sb="6" eb="7">
      <t>ツチ</t>
    </rPh>
    <phoneticPr fontId="3"/>
  </si>
  <si>
    <t>病害虫防除</t>
    <rPh sb="0" eb="3">
      <t>ビョウガイチュウ</t>
    </rPh>
    <rPh sb="3" eb="5">
      <t>ボウジョ</t>
    </rPh>
    <phoneticPr fontId="3"/>
  </si>
  <si>
    <t>切取・箱積</t>
    <rPh sb="0" eb="1">
      <t>キ</t>
    </rPh>
    <rPh sb="1" eb="2">
      <t>ト</t>
    </rPh>
    <rPh sb="3" eb="4">
      <t>ハコ</t>
    </rPh>
    <rPh sb="4" eb="5">
      <t>ツ</t>
    </rPh>
    <phoneticPr fontId="3"/>
  </si>
  <si>
    <t>堆肥散布</t>
    <rPh sb="0" eb="2">
      <t>タイヒ</t>
    </rPh>
    <rPh sb="2" eb="4">
      <t>サンプ</t>
    </rPh>
    <phoneticPr fontId="3"/>
  </si>
  <si>
    <t>耕起</t>
    <rPh sb="0" eb="2">
      <t>コウキ</t>
    </rPh>
    <phoneticPr fontId="3"/>
  </si>
  <si>
    <t>積込</t>
    <rPh sb="0" eb="1">
      <t>ツ</t>
    </rPh>
    <rPh sb="1" eb="2">
      <t>コ</t>
    </rPh>
    <phoneticPr fontId="3"/>
  </si>
  <si>
    <t>跡地整理</t>
    <rPh sb="0" eb="2">
      <t>アトチ</t>
    </rPh>
    <rPh sb="2" eb="4">
      <t>セイリ</t>
    </rPh>
    <phoneticPr fontId="3"/>
  </si>
  <si>
    <t>～</t>
    <phoneticPr fontId="3"/>
  </si>
  <si>
    <t>ヨウリン900kg
化成(14-10-12)　1.5t</t>
    <rPh sb="10" eb="12">
      <t>カセイ</t>
    </rPh>
    <phoneticPr fontId="3"/>
  </si>
  <si>
    <t>トラック</t>
    <phoneticPr fontId="3"/>
  </si>
  <si>
    <t>積載　２t</t>
    <rPh sb="0" eb="2">
      <t>セキサイ</t>
    </rPh>
    <phoneticPr fontId="3"/>
  </si>
  <si>
    <t>トラクタ②</t>
  </si>
  <si>
    <t>トラクタ②</t>
    <phoneticPr fontId="3"/>
  </si>
  <si>
    <t>トラック 2t積</t>
    <rPh sb="7" eb="8">
      <t>ツ</t>
    </rPh>
    <phoneticPr fontId="3"/>
  </si>
  <si>
    <t>リッジャ３連</t>
    <rPh sb="5" eb="6">
      <t>レン</t>
    </rPh>
    <phoneticPr fontId="3"/>
  </si>
  <si>
    <t>移植機</t>
    <rPh sb="0" eb="3">
      <t>イショクキ</t>
    </rPh>
    <phoneticPr fontId="3"/>
  </si>
  <si>
    <t>半自動 乗用 １条</t>
    <rPh sb="0" eb="3">
      <t>ハンジドウ</t>
    </rPh>
    <rPh sb="4" eb="6">
      <t>ジョウヨウ</t>
    </rPh>
    <rPh sb="8" eb="9">
      <t>ジョウ</t>
    </rPh>
    <phoneticPr fontId="3"/>
  </si>
  <si>
    <t>トラック2t積、2,000Lタンク</t>
    <rPh sb="6" eb="7">
      <t>ツ</t>
    </rPh>
    <phoneticPr fontId="3"/>
  </si>
  <si>
    <t>可搬型動噴20L/min、トラック2t、タンク1,000L×２</t>
    <rPh sb="0" eb="2">
      <t>カハン</t>
    </rPh>
    <rPh sb="2" eb="3">
      <t>ガタ</t>
    </rPh>
    <rPh sb="3" eb="4">
      <t>ドウ</t>
    </rPh>
    <rPh sb="4" eb="5">
      <t>フン</t>
    </rPh>
    <phoneticPr fontId="3"/>
  </si>
  <si>
    <t>ＮＫ化成 350kg</t>
    <rPh sb="2" eb="4">
      <t>カセイ</t>
    </rPh>
    <phoneticPr fontId="3"/>
  </si>
  <si>
    <t>乗用管理機</t>
    <rPh sb="0" eb="2">
      <t>ジョウヨウ</t>
    </rPh>
    <rPh sb="2" eb="4">
      <t>カンリ</t>
    </rPh>
    <rPh sb="4" eb="5">
      <t>キ</t>
    </rPh>
    <phoneticPr fontId="3"/>
  </si>
  <si>
    <t>ロータリカルチベータ３連、施肥機</t>
    <rPh sb="11" eb="12">
      <t>レン</t>
    </rPh>
    <rPh sb="13" eb="15">
      <t>セヒ</t>
    </rPh>
    <rPh sb="15" eb="16">
      <t>キ</t>
    </rPh>
    <phoneticPr fontId="3"/>
  </si>
  <si>
    <t>苦土石灰 1.5t</t>
    <rPh sb="0" eb="2">
      <t>クド</t>
    </rPh>
    <rPh sb="2" eb="4">
      <t>セッカイ</t>
    </rPh>
    <phoneticPr fontId="3"/>
  </si>
  <si>
    <t>堆肥 25ｔ</t>
    <rPh sb="0" eb="2">
      <t>タイヒ</t>
    </rPh>
    <phoneticPr fontId="3"/>
  </si>
  <si>
    <t>トラクタ③</t>
  </si>
  <si>
    <t>片ブームスプレーヤ1,000L</t>
    <rPh sb="0" eb="1">
      <t>カタ</t>
    </rPh>
    <phoneticPr fontId="3"/>
  </si>
  <si>
    <t>人力　包丁</t>
    <rPh sb="0" eb="2">
      <t>ジンリキ</t>
    </rPh>
    <rPh sb="3" eb="5">
      <t>ホウチョウ</t>
    </rPh>
    <phoneticPr fontId="3"/>
  </si>
  <si>
    <t>バックキャリア　90箱用</t>
    <rPh sb="10" eb="11">
      <t>ハコ</t>
    </rPh>
    <rPh sb="11" eb="12">
      <t>ヨウ</t>
    </rPh>
    <phoneticPr fontId="3"/>
  </si>
  <si>
    <t>マニュアスプレッダ 2.6m3</t>
  </si>
  <si>
    <t>ボトムプラウ 22"×１連</t>
    <rPh sb="12" eb="13">
      <t>レン</t>
    </rPh>
    <phoneticPr fontId="3"/>
  </si>
  <si>
    <t>内返し耕</t>
    <rPh sb="0" eb="1">
      <t>ウチ</t>
    </rPh>
    <rPh sb="1" eb="2">
      <t>カエ</t>
    </rPh>
    <rPh sb="3" eb="4">
      <t>コウ</t>
    </rPh>
    <phoneticPr fontId="3"/>
  </si>
  <si>
    <t>積み込み時間0.156/t、距離500m×2、2t/回、12.5/回、往復回りまき1t/回</t>
    <rPh sb="0" eb="1">
      <t>ツ</t>
    </rPh>
    <rPh sb="2" eb="3">
      <t>コ</t>
    </rPh>
    <rPh sb="4" eb="6">
      <t>ジカン</t>
    </rPh>
    <rPh sb="14" eb="16">
      <t>キョリ</t>
    </rPh>
    <rPh sb="26" eb="27">
      <t>カイ</t>
    </rPh>
    <rPh sb="33" eb="34">
      <t>カイ</t>
    </rPh>
    <rPh sb="35" eb="37">
      <t>オウフク</t>
    </rPh>
    <rPh sb="37" eb="38">
      <t>マワ</t>
    </rPh>
    <rPh sb="44" eb="45">
      <t>カイ</t>
    </rPh>
    <phoneticPr fontId="3"/>
  </si>
  <si>
    <t>隣接往復</t>
    <rPh sb="0" eb="2">
      <t>リンセツ</t>
    </rPh>
    <rPh sb="2" eb="4">
      <t>オウフク</t>
    </rPh>
    <phoneticPr fontId="3"/>
  </si>
  <si>
    <t>ほ場から集荷所までの運搬</t>
    <rPh sb="1" eb="2">
      <t>ジョウ</t>
    </rPh>
    <rPh sb="4" eb="6">
      <t>シュウカ</t>
    </rPh>
    <rPh sb="6" eb="7">
      <t>ジョ</t>
    </rPh>
    <rPh sb="10" eb="12">
      <t>ウンパン</t>
    </rPh>
    <phoneticPr fontId="3"/>
  </si>
  <si>
    <t>隣接往復　15m散布幅</t>
    <rPh sb="0" eb="2">
      <t>リンセツ</t>
    </rPh>
    <rPh sb="2" eb="4">
      <t>オウフク</t>
    </rPh>
    <rPh sb="8" eb="10">
      <t>サンプ</t>
    </rPh>
    <rPh sb="10" eb="11">
      <t>ハバ</t>
    </rPh>
    <phoneticPr fontId="3"/>
  </si>
  <si>
    <t>人力作業</t>
    <rPh sb="0" eb="2">
      <t>ジンリキ</t>
    </rPh>
    <rPh sb="2" eb="4">
      <t>サギョウ</t>
    </rPh>
    <phoneticPr fontId="3"/>
  </si>
  <si>
    <t>給水50Ｌ/分2,000L/回</t>
    <rPh sb="0" eb="2">
      <t>キュウスイ</t>
    </rPh>
    <rPh sb="6" eb="7">
      <t>フン</t>
    </rPh>
    <rPh sb="14" eb="15">
      <t>カイ</t>
    </rPh>
    <phoneticPr fontId="3"/>
  </si>
  <si>
    <t>積込み降ろし0.008分/袋×11.7回、連接往復</t>
    <rPh sb="0" eb="1">
      <t>ツ</t>
    </rPh>
    <rPh sb="1" eb="2">
      <t>コ</t>
    </rPh>
    <rPh sb="3" eb="4">
      <t>オ</t>
    </rPh>
    <rPh sb="11" eb="12">
      <t>フン</t>
    </rPh>
    <rPh sb="13" eb="14">
      <t>フクロ</t>
    </rPh>
    <rPh sb="19" eb="20">
      <t>カイ</t>
    </rPh>
    <rPh sb="21" eb="23">
      <t>レンセツ</t>
    </rPh>
    <rPh sb="23" eb="25">
      <t>オウフク</t>
    </rPh>
    <phoneticPr fontId="3"/>
  </si>
  <si>
    <t>積込み降ろし　0.008分/袋×75袋、隣接往復</t>
    <rPh sb="0" eb="1">
      <t>ツ</t>
    </rPh>
    <rPh sb="1" eb="2">
      <t>コ</t>
    </rPh>
    <rPh sb="3" eb="4">
      <t>オ</t>
    </rPh>
    <rPh sb="12" eb="13">
      <t>フン</t>
    </rPh>
    <rPh sb="14" eb="15">
      <t>フクロ</t>
    </rPh>
    <rPh sb="18" eb="19">
      <t>タイ</t>
    </rPh>
    <rPh sb="20" eb="22">
      <t>リンセツ</t>
    </rPh>
    <rPh sb="22" eb="24">
      <t>オウフク</t>
    </rPh>
    <phoneticPr fontId="3"/>
  </si>
  <si>
    <t>培土高 15cm</t>
    <rPh sb="0" eb="1">
      <t>バイ</t>
    </rPh>
    <rPh sb="1" eb="2">
      <t>ド</t>
    </rPh>
    <rPh sb="2" eb="3">
      <t>コウ</t>
    </rPh>
    <phoneticPr fontId="3"/>
  </si>
  <si>
    <t>条間45cm×株間33cm</t>
    <rPh sb="0" eb="1">
      <t>ジョウ</t>
    </rPh>
    <rPh sb="1" eb="2">
      <t>カン</t>
    </rPh>
    <rPh sb="7" eb="8">
      <t>カブ</t>
    </rPh>
    <rPh sb="8" eb="9">
      <t>カン</t>
    </rPh>
    <phoneticPr fontId="3"/>
  </si>
  <si>
    <t>運搬距離片道 25km</t>
    <rPh sb="0" eb="2">
      <t>ウンパン</t>
    </rPh>
    <rPh sb="2" eb="4">
      <t>キョリ</t>
    </rPh>
    <rPh sb="4" eb="6">
      <t>カタミチ</t>
    </rPh>
    <phoneticPr fontId="3"/>
  </si>
  <si>
    <t>積込み降ろし 0.008分/袋×115袋</t>
    <rPh sb="0" eb="1">
      <t>ツ</t>
    </rPh>
    <rPh sb="1" eb="2">
      <t>コ</t>
    </rPh>
    <rPh sb="3" eb="4">
      <t>オ</t>
    </rPh>
    <rPh sb="12" eb="13">
      <t>フン</t>
    </rPh>
    <rPh sb="14" eb="15">
      <t>フクロ</t>
    </rPh>
    <rPh sb="19" eb="20">
      <t>タイ</t>
    </rPh>
    <phoneticPr fontId="3"/>
  </si>
  <si>
    <t>全面散布</t>
    <rPh sb="0" eb="2">
      <t>ゼンメン</t>
    </rPh>
    <rPh sb="2" eb="4">
      <t>サンプ</t>
    </rPh>
    <phoneticPr fontId="3"/>
  </si>
  <si>
    <t>G</t>
    <phoneticPr fontId="3"/>
  </si>
  <si>
    <t>G</t>
    <phoneticPr fontId="3"/>
  </si>
  <si>
    <t>G</t>
    <phoneticPr fontId="3"/>
  </si>
  <si>
    <t>レタス</t>
    <phoneticPr fontId="3"/>
  </si>
  <si>
    <t>苗箱準備</t>
    <rPh sb="0" eb="1">
      <t>ナエ</t>
    </rPh>
    <rPh sb="1" eb="2">
      <t>バコ</t>
    </rPh>
    <rPh sb="2" eb="4">
      <t>ジュンビ</t>
    </rPh>
    <phoneticPr fontId="3"/>
  </si>
  <si>
    <t>土詰・播種</t>
    <rPh sb="0" eb="1">
      <t>ツチ</t>
    </rPh>
    <rPh sb="1" eb="2">
      <t>ツ</t>
    </rPh>
    <rPh sb="3" eb="5">
      <t>ハシュ</t>
    </rPh>
    <phoneticPr fontId="3"/>
  </si>
  <si>
    <t>育苗管理</t>
    <rPh sb="0" eb="2">
      <t>イクビョウ</t>
    </rPh>
    <rPh sb="2" eb="4">
      <t>カンリ</t>
    </rPh>
    <phoneticPr fontId="3"/>
  </si>
  <si>
    <t>育苗</t>
    <rPh sb="0" eb="2">
      <t>イクビョウ</t>
    </rPh>
    <phoneticPr fontId="3"/>
  </si>
  <si>
    <t>耕起整地</t>
    <rPh sb="0" eb="2">
      <t>コウキ</t>
    </rPh>
    <rPh sb="2" eb="4">
      <t>セイチ</t>
    </rPh>
    <phoneticPr fontId="3"/>
  </si>
  <si>
    <t>マルチ張り</t>
    <rPh sb="3" eb="4">
      <t>ハ</t>
    </rPh>
    <phoneticPr fontId="3"/>
  </si>
  <si>
    <t>切取・箱詰</t>
    <rPh sb="0" eb="1">
      <t>キ</t>
    </rPh>
    <rPh sb="1" eb="2">
      <t>ト</t>
    </rPh>
    <rPh sb="3" eb="4">
      <t>ハコ</t>
    </rPh>
    <rPh sb="4" eb="5">
      <t>ツ</t>
    </rPh>
    <phoneticPr fontId="3"/>
  </si>
  <si>
    <t>堆肥
散布</t>
    <rPh sb="0" eb="2">
      <t>タイヒ</t>
    </rPh>
    <rPh sb="3" eb="5">
      <t>サンプ</t>
    </rPh>
    <phoneticPr fontId="3"/>
  </si>
  <si>
    <t>病害虫
防　除</t>
    <rPh sb="0" eb="3">
      <t>ビョウガイチュウ</t>
    </rPh>
    <rPh sb="4" eb="5">
      <t>ボウ</t>
    </rPh>
    <rPh sb="6" eb="7">
      <t>ジョ</t>
    </rPh>
    <phoneticPr fontId="3"/>
  </si>
  <si>
    <t>本　　　　　　　　　　　　　　　　　　　圃</t>
    <rPh sb="0" eb="1">
      <t>ホン</t>
    </rPh>
    <rPh sb="20" eb="21">
      <t>ホ</t>
    </rPh>
    <phoneticPr fontId="3"/>
  </si>
  <si>
    <t>～</t>
    <phoneticPr fontId="3"/>
  </si>
  <si>
    <t>～</t>
    <phoneticPr fontId="3"/>
  </si>
  <si>
    <t>堆肥　20t</t>
    <rPh sb="0" eb="2">
      <t>タイヒ</t>
    </rPh>
    <phoneticPr fontId="3"/>
  </si>
  <si>
    <t>石灰 1,500kg、重焼燐 1,000kg、ＢＭ化成２号 1,000kg</t>
    <rPh sb="0" eb="2">
      <t>セッカイ</t>
    </rPh>
    <rPh sb="11" eb="12">
      <t>ジュウ</t>
    </rPh>
    <rPh sb="12" eb="13">
      <t>ヤ</t>
    </rPh>
    <rPh sb="13" eb="14">
      <t>リン</t>
    </rPh>
    <rPh sb="25" eb="27">
      <t>カセイ</t>
    </rPh>
    <rPh sb="28" eb="29">
      <t>ゴウ</t>
    </rPh>
    <phoneticPr fontId="3"/>
  </si>
  <si>
    <t>トラクタ</t>
  </si>
  <si>
    <t>トラクタ</t>
    <phoneticPr fontId="3"/>
  </si>
  <si>
    <t>トラック</t>
  </si>
  <si>
    <t>トラック</t>
    <phoneticPr fontId="3"/>
  </si>
  <si>
    <r>
      <t>マニュアローダ 0.35m</t>
    </r>
    <r>
      <rPr>
        <vertAlign val="superscript"/>
        <sz val="10"/>
        <rFont val="ＭＳ 明朝"/>
        <family val="1"/>
        <charset val="128"/>
      </rPr>
      <t>3</t>
    </r>
    <phoneticPr fontId="3"/>
  </si>
  <si>
    <r>
      <t>マニュアスプレッダ 2.6m</t>
    </r>
    <r>
      <rPr>
        <vertAlign val="superscript"/>
        <sz val="10"/>
        <rFont val="ＭＳ 明朝"/>
        <family val="1"/>
        <charset val="128"/>
      </rPr>
      <t>3</t>
    </r>
    <phoneticPr fontId="3"/>
  </si>
  <si>
    <r>
      <t>マニュアスプレッダ 2.6m</t>
    </r>
    <r>
      <rPr>
        <vertAlign val="superscript"/>
        <sz val="10"/>
        <color indexed="8"/>
        <rFont val="ＭＳ 明朝"/>
        <family val="1"/>
        <charset val="128"/>
      </rPr>
      <t>3</t>
    </r>
    <phoneticPr fontId="3"/>
  </si>
  <si>
    <t>積載 ２t</t>
    <rPh sb="0" eb="2">
      <t>セキサイ</t>
    </rPh>
    <phoneticPr fontId="3"/>
  </si>
  <si>
    <t>ブロードキャスタ 400L</t>
    <phoneticPr fontId="3"/>
  </si>
  <si>
    <t>ロータリ 2.3m</t>
    <phoneticPr fontId="3"/>
  </si>
  <si>
    <t>トラック ２t積</t>
    <rPh sb="7" eb="8">
      <t>ツ</t>
    </rPh>
    <phoneticPr fontId="3"/>
  </si>
  <si>
    <t>成畦同時マルチャ２連</t>
    <rPh sb="0" eb="1">
      <t>セイ</t>
    </rPh>
    <rPh sb="1" eb="2">
      <t>アゼ</t>
    </rPh>
    <rPh sb="2" eb="4">
      <t>ドウジ</t>
    </rPh>
    <rPh sb="9" eb="10">
      <t>レン</t>
    </rPh>
    <phoneticPr fontId="3"/>
  </si>
  <si>
    <t>全自動 歩行型 １条</t>
    <rPh sb="0" eb="3">
      <t>ゼンジドウ</t>
    </rPh>
    <rPh sb="4" eb="6">
      <t>ホコウ</t>
    </rPh>
    <rPh sb="6" eb="7">
      <t>ガタ</t>
    </rPh>
    <rPh sb="9" eb="10">
      <t>ジョウ</t>
    </rPh>
    <phoneticPr fontId="3"/>
  </si>
  <si>
    <t>片ブームスプレーヤ 1,000L</t>
    <rPh sb="0" eb="1">
      <t>カタ</t>
    </rPh>
    <phoneticPr fontId="3"/>
  </si>
  <si>
    <t>人力</t>
    <rPh sb="0" eb="2">
      <t>ジンリキ</t>
    </rPh>
    <phoneticPr fontId="3"/>
  </si>
  <si>
    <t>人力、包丁</t>
    <rPh sb="0" eb="2">
      <t>ジンリキ</t>
    </rPh>
    <rPh sb="3" eb="5">
      <t>ホウチョウ</t>
    </rPh>
    <phoneticPr fontId="3"/>
  </si>
  <si>
    <t>バックキャリア 60箱用</t>
    <rPh sb="10" eb="11">
      <t>ハコ</t>
    </rPh>
    <rPh sb="11" eb="12">
      <t>ヨウ</t>
    </rPh>
    <phoneticPr fontId="3"/>
  </si>
  <si>
    <t>ほ場から集荷場まで運搬</t>
    <rPh sb="1" eb="2">
      <t>ジョウ</t>
    </rPh>
    <rPh sb="4" eb="7">
      <t>シュウカジョウ</t>
    </rPh>
    <rPh sb="9" eb="11">
      <t>ウンパン</t>
    </rPh>
    <phoneticPr fontId="3"/>
  </si>
  <si>
    <t>隣接往復 15m散布幅</t>
    <rPh sb="0" eb="2">
      <t>リンセツ</t>
    </rPh>
    <rPh sb="2" eb="4">
      <t>オウフク</t>
    </rPh>
    <rPh sb="8" eb="10">
      <t>サンプ</t>
    </rPh>
    <rPh sb="10" eb="11">
      <t>ハバ</t>
    </rPh>
    <phoneticPr fontId="3"/>
  </si>
  <si>
    <t>畦高さ 15～18cm
畦間45cm×株間24cm</t>
    <rPh sb="0" eb="1">
      <t>アゼ</t>
    </rPh>
    <rPh sb="1" eb="2">
      <t>タカ</t>
    </rPh>
    <rPh sb="12" eb="13">
      <t>アゼ</t>
    </rPh>
    <rPh sb="13" eb="14">
      <t>カン</t>
    </rPh>
    <rPh sb="19" eb="20">
      <t>カブ</t>
    </rPh>
    <rPh sb="20" eb="21">
      <t>カン</t>
    </rPh>
    <phoneticPr fontId="3"/>
  </si>
  <si>
    <t>運搬距離 片道25km 1.2h/10a</t>
    <rPh sb="0" eb="2">
      <t>ウンパン</t>
    </rPh>
    <rPh sb="2" eb="4">
      <t>キョリ</t>
    </rPh>
    <rPh sb="5" eb="7">
      <t>カタミチ</t>
    </rPh>
    <phoneticPr fontId="3"/>
  </si>
  <si>
    <t>積込み降ろし 0.008h/袋×105袋</t>
    <rPh sb="0" eb="1">
      <t>ツ</t>
    </rPh>
    <rPh sb="1" eb="2">
      <t>コ</t>
    </rPh>
    <rPh sb="3" eb="4">
      <t>オ</t>
    </rPh>
    <rPh sb="14" eb="15">
      <t>フクロ</t>
    </rPh>
    <rPh sb="19" eb="20">
      <t>フクロ</t>
    </rPh>
    <phoneticPr fontId="3"/>
  </si>
  <si>
    <t>往復回りまき １t/回</t>
    <rPh sb="0" eb="2">
      <t>オウフク</t>
    </rPh>
    <rPh sb="2" eb="3">
      <t>マワ</t>
    </rPh>
    <rPh sb="10" eb="11">
      <t>カイ</t>
    </rPh>
    <phoneticPr fontId="3"/>
  </si>
  <si>
    <t>距離500×2.2t/回、0.25ha/回</t>
    <rPh sb="0" eb="2">
      <t>キョリ</t>
    </rPh>
    <rPh sb="11" eb="12">
      <t>カイ</t>
    </rPh>
    <rPh sb="20" eb="21">
      <t>カイ</t>
    </rPh>
    <phoneticPr fontId="3"/>
  </si>
  <si>
    <t>積込み時間　0.156h/t</t>
    <rPh sb="0" eb="1">
      <t>ツ</t>
    </rPh>
    <rPh sb="1" eb="2">
      <t>コ</t>
    </rPh>
    <rPh sb="3" eb="5">
      <t>ジカン</t>
    </rPh>
    <phoneticPr fontId="3"/>
  </si>
  <si>
    <t>空掘り</t>
    <rPh sb="0" eb="1">
      <t>カラ</t>
    </rPh>
    <rPh sb="1" eb="2">
      <t>ホ</t>
    </rPh>
    <phoneticPr fontId="3"/>
  </si>
  <si>
    <t>土壌消毒</t>
    <rPh sb="0" eb="2">
      <t>ドジョウ</t>
    </rPh>
    <rPh sb="2" eb="4">
      <t>ショウドク</t>
    </rPh>
    <phoneticPr fontId="3"/>
  </si>
  <si>
    <t>ガス抜き</t>
    <rPh sb="2" eb="3">
      <t>ヌ</t>
    </rPh>
    <phoneticPr fontId="3"/>
  </si>
  <si>
    <t>耕転鎮圧</t>
    <rPh sb="0" eb="1">
      <t>コウ</t>
    </rPh>
    <rPh sb="1" eb="2">
      <t>テン</t>
    </rPh>
    <rPh sb="2" eb="4">
      <t>チンアツ</t>
    </rPh>
    <phoneticPr fontId="3"/>
  </si>
  <si>
    <t>基肥</t>
    <rPh sb="0" eb="2">
      <t>モトゴエ</t>
    </rPh>
    <phoneticPr fontId="3"/>
  </si>
  <si>
    <t>播種</t>
    <rPh sb="0" eb="2">
      <t>ハシュ</t>
    </rPh>
    <phoneticPr fontId="3"/>
  </si>
  <si>
    <t>被覆</t>
    <rPh sb="0" eb="2">
      <t>ヒフク</t>
    </rPh>
    <phoneticPr fontId="3"/>
  </si>
  <si>
    <t>トンネル
被　　覆</t>
    <rPh sb="5" eb="6">
      <t>ヒ</t>
    </rPh>
    <rPh sb="8" eb="9">
      <t>クツガエ</t>
    </rPh>
    <phoneticPr fontId="3"/>
  </si>
  <si>
    <t>追肥</t>
    <rPh sb="0" eb="2">
      <t>ツイヒ</t>
    </rPh>
    <phoneticPr fontId="3"/>
  </si>
  <si>
    <t>堀取り</t>
    <rPh sb="0" eb="1">
      <t>ホリ</t>
    </rPh>
    <rPh sb="1" eb="2">
      <t>ト</t>
    </rPh>
    <phoneticPr fontId="3"/>
  </si>
  <si>
    <t>調製出荷</t>
    <rPh sb="0" eb="2">
      <t>チョウセイ</t>
    </rPh>
    <rPh sb="2" eb="4">
      <t>シュッカ</t>
    </rPh>
    <phoneticPr fontId="3"/>
  </si>
  <si>
    <t>～</t>
    <phoneticPr fontId="3"/>
  </si>
  <si>
    <t>Ｄ－Ｄ剤 300Ｌ、ドロクロ(深耕層)100Ｌ</t>
    <rPh sb="3" eb="4">
      <t>ザイ</t>
    </rPh>
    <rPh sb="15" eb="16">
      <t>フカ</t>
    </rPh>
    <rPh sb="16" eb="17">
      <t>コウ</t>
    </rPh>
    <rPh sb="17" eb="18">
      <t>ソウ</t>
    </rPh>
    <phoneticPr fontId="3"/>
  </si>
  <si>
    <t>苦土石灰 1,500kg,苦土重焼燐400kg
専用化成 1,400kg</t>
    <rPh sb="0" eb="2">
      <t>クド</t>
    </rPh>
    <rPh sb="2" eb="4">
      <t>セッカイ</t>
    </rPh>
    <rPh sb="13" eb="15">
      <t>クド</t>
    </rPh>
    <rPh sb="15" eb="16">
      <t>ジュウ</t>
    </rPh>
    <rPh sb="16" eb="17">
      <t>ヤ</t>
    </rPh>
    <rPh sb="17" eb="18">
      <t>リン</t>
    </rPh>
    <rPh sb="24" eb="26">
      <t>センヨウ</t>
    </rPh>
    <rPh sb="26" eb="28">
      <t>カセイ</t>
    </rPh>
    <phoneticPr fontId="3"/>
  </si>
  <si>
    <t>シードテープ 種子10L</t>
    <rPh sb="7" eb="9">
      <t>シュシ</t>
    </rPh>
    <phoneticPr fontId="3"/>
  </si>
  <si>
    <t>ＮＫ１７号 900kg</t>
    <rPh sb="4" eb="5">
      <t>ゴウ</t>
    </rPh>
    <phoneticPr fontId="3"/>
  </si>
  <si>
    <t>トラクタ</t>
    <phoneticPr fontId="3"/>
  </si>
  <si>
    <t>土壌消毒機 ４条用</t>
    <rPh sb="0" eb="2">
      <t>ドジョウ</t>
    </rPh>
    <rPh sb="2" eb="4">
      <t>ショウドク</t>
    </rPh>
    <rPh sb="4" eb="5">
      <t>キ</t>
    </rPh>
    <rPh sb="7" eb="8">
      <t>ジョウ</t>
    </rPh>
    <rPh sb="8" eb="9">
      <t>ヨウ</t>
    </rPh>
    <phoneticPr fontId="3"/>
  </si>
  <si>
    <t>ロータリ ２m</t>
  </si>
  <si>
    <t>ロータリ ２m</t>
    <phoneticPr fontId="3"/>
  </si>
  <si>
    <t>トラック ２t</t>
  </si>
  <si>
    <t>ブロードキャスタ 400L</t>
    <phoneticPr fontId="3"/>
  </si>
  <si>
    <t>シードテープ播種機</t>
    <rPh sb="6" eb="8">
      <t>ハシュ</t>
    </rPh>
    <rPh sb="8" eb="9">
      <t>キ</t>
    </rPh>
    <phoneticPr fontId="3"/>
  </si>
  <si>
    <t>背負動力噴霧器</t>
    <rPh sb="0" eb="2">
      <t>セオ</t>
    </rPh>
    <rPh sb="2" eb="4">
      <t>ドウリョク</t>
    </rPh>
    <rPh sb="4" eb="7">
      <t>フンムキ</t>
    </rPh>
    <phoneticPr fontId="3"/>
  </si>
  <si>
    <t>堀取り機 １畦用</t>
    <rPh sb="0" eb="1">
      <t>ホリ</t>
    </rPh>
    <rPh sb="1" eb="2">
      <t>ト</t>
    </rPh>
    <rPh sb="3" eb="4">
      <t>キ</t>
    </rPh>
    <rPh sb="6" eb="7">
      <t>アゼ</t>
    </rPh>
    <rPh sb="7" eb="8">
      <t>ヨウ</t>
    </rPh>
    <phoneticPr fontId="3"/>
  </si>
  <si>
    <t>隣接往復 6m散布幅</t>
    <rPh sb="0" eb="2">
      <t>リンセツ</t>
    </rPh>
    <rPh sb="2" eb="4">
      <t>オウフク</t>
    </rPh>
    <rPh sb="7" eb="9">
      <t>サンプ</t>
    </rPh>
    <rPh sb="9" eb="10">
      <t>ハバ</t>
    </rPh>
    <phoneticPr fontId="3"/>
  </si>
  <si>
    <t>秋冬ネギ</t>
    <rPh sb="0" eb="2">
      <t>アキフユ</t>
    </rPh>
    <phoneticPr fontId="3"/>
  </si>
  <si>
    <t>植付</t>
    <rPh sb="0" eb="1">
      <t>ウ</t>
    </rPh>
    <rPh sb="1" eb="2">
      <t>ツ</t>
    </rPh>
    <phoneticPr fontId="3"/>
  </si>
  <si>
    <t>土寄・追肥</t>
    <rPh sb="0" eb="2">
      <t>ツチヨ</t>
    </rPh>
    <rPh sb="3" eb="5">
      <t>ツイヒ</t>
    </rPh>
    <phoneticPr fontId="3"/>
  </si>
  <si>
    <t>施用</t>
    <rPh sb="0" eb="2">
      <t>セヨウ</t>
    </rPh>
    <phoneticPr fontId="3"/>
  </si>
  <si>
    <t>堀取</t>
    <rPh sb="0" eb="1">
      <t>ホリ</t>
    </rPh>
    <rPh sb="1" eb="2">
      <t>ト</t>
    </rPh>
    <phoneticPr fontId="3"/>
  </si>
  <si>
    <t>堆肥 20t</t>
    <rPh sb="0" eb="2">
      <t>タイヒ</t>
    </rPh>
    <phoneticPr fontId="3"/>
  </si>
  <si>
    <t>石灰 １t、ヨウリン 800kg、ネギ専用ペレット 800kg、化成(14-10-12) 2,000kg</t>
    <rPh sb="0" eb="2">
      <t>セッカイ</t>
    </rPh>
    <rPh sb="19" eb="21">
      <t>センヨウ</t>
    </rPh>
    <rPh sb="32" eb="34">
      <t>カセイ</t>
    </rPh>
    <phoneticPr fontId="3"/>
  </si>
  <si>
    <t>化成(14-10-12) 400kg×３回</t>
    <rPh sb="0" eb="2">
      <t>カセイ</t>
    </rPh>
    <rPh sb="20" eb="21">
      <t>カイ</t>
    </rPh>
    <phoneticPr fontId="3"/>
  </si>
  <si>
    <t>トラック</t>
    <phoneticPr fontId="3"/>
  </si>
  <si>
    <t>トラクタ</t>
    <phoneticPr fontId="3"/>
  </si>
  <si>
    <t>トラック</t>
    <phoneticPr fontId="3"/>
  </si>
  <si>
    <r>
      <t>マニュアローダ 0.35m</t>
    </r>
    <r>
      <rPr>
        <vertAlign val="superscript"/>
        <sz val="10"/>
        <rFont val="ＭＳ 明朝"/>
        <family val="1"/>
        <charset val="128"/>
      </rPr>
      <t>3</t>
    </r>
    <phoneticPr fontId="3"/>
  </si>
  <si>
    <t>トラック２t積</t>
    <rPh sb="6" eb="7">
      <t>ツ</t>
    </rPh>
    <phoneticPr fontId="3"/>
  </si>
  <si>
    <t>ロータリカルチベータ３連</t>
    <rPh sb="11" eb="12">
      <t>レン</t>
    </rPh>
    <phoneticPr fontId="3"/>
  </si>
  <si>
    <t>全自動　歩行型　２条</t>
    <rPh sb="0" eb="3">
      <t>ゼンジドウ</t>
    </rPh>
    <rPh sb="4" eb="6">
      <t>ホコウ</t>
    </rPh>
    <rPh sb="6" eb="7">
      <t>ガタ</t>
    </rPh>
    <rPh sb="9" eb="10">
      <t>ジョウ</t>
    </rPh>
    <phoneticPr fontId="3"/>
  </si>
  <si>
    <t>施肥機付倍土機３連</t>
    <rPh sb="0" eb="2">
      <t>セヒ</t>
    </rPh>
    <rPh sb="2" eb="3">
      <t>キ</t>
    </rPh>
    <rPh sb="3" eb="4">
      <t>ツ</t>
    </rPh>
    <rPh sb="4" eb="5">
      <t>バイ</t>
    </rPh>
    <rPh sb="5" eb="6">
      <t>ド</t>
    </rPh>
    <rPh sb="6" eb="7">
      <t>キ</t>
    </rPh>
    <rPh sb="8" eb="9">
      <t>レン</t>
    </rPh>
    <phoneticPr fontId="3"/>
  </si>
  <si>
    <t>トラック ２t</t>
    <phoneticPr fontId="3"/>
  </si>
  <si>
    <t>堀取機 １畦用</t>
    <rPh sb="0" eb="1">
      <t>ホリ</t>
    </rPh>
    <rPh sb="1" eb="2">
      <t>ト</t>
    </rPh>
    <rPh sb="2" eb="3">
      <t>キ</t>
    </rPh>
    <rPh sb="5" eb="6">
      <t>アゼ</t>
    </rPh>
    <rPh sb="6" eb="7">
      <t>ヨウ</t>
    </rPh>
    <phoneticPr fontId="3"/>
  </si>
  <si>
    <t>条散布</t>
    <rPh sb="0" eb="1">
      <t>ジョウ</t>
    </rPh>
    <rPh sb="1" eb="3">
      <t>サンプ</t>
    </rPh>
    <phoneticPr fontId="3"/>
  </si>
  <si>
    <t>積込み降ろし 0.008h/袋×20袋</t>
    <rPh sb="0" eb="1">
      <t>ツ</t>
    </rPh>
    <rPh sb="1" eb="2">
      <t>コ</t>
    </rPh>
    <rPh sb="3" eb="4">
      <t>オ</t>
    </rPh>
    <rPh sb="14" eb="15">
      <t>フクロ</t>
    </rPh>
    <rPh sb="18" eb="19">
      <t>タイ</t>
    </rPh>
    <phoneticPr fontId="3"/>
  </si>
  <si>
    <t>条間 90cm　株間 2～3cm</t>
    <rPh sb="0" eb="1">
      <t>ジョウ</t>
    </rPh>
    <rPh sb="1" eb="2">
      <t>カン</t>
    </rPh>
    <rPh sb="8" eb="9">
      <t>カブ</t>
    </rPh>
    <rPh sb="9" eb="10">
      <t>カン</t>
    </rPh>
    <phoneticPr fontId="3"/>
  </si>
  <si>
    <t>溝深さ15～20cm</t>
    <rPh sb="0" eb="1">
      <t>ミゾ</t>
    </rPh>
    <rPh sb="1" eb="2">
      <t>フカ</t>
    </rPh>
    <phoneticPr fontId="3"/>
  </si>
  <si>
    <t>積込み降ろし 0.008h/袋×105袋</t>
    <rPh sb="0" eb="1">
      <t>ツ</t>
    </rPh>
    <rPh sb="1" eb="2">
      <t>コ</t>
    </rPh>
    <rPh sb="3" eb="4">
      <t>オ</t>
    </rPh>
    <rPh sb="14" eb="15">
      <t>フクロ</t>
    </rPh>
    <rPh sb="19" eb="20">
      <t>タイ</t>
    </rPh>
    <phoneticPr fontId="3"/>
  </si>
  <si>
    <t>全体散布</t>
    <rPh sb="0" eb="2">
      <t>ゼンタイ</t>
    </rPh>
    <rPh sb="2" eb="4">
      <t>サンプ</t>
    </rPh>
    <phoneticPr fontId="3"/>
  </si>
  <si>
    <t>積込み時間 0.156ｈ/t</t>
    <rPh sb="0" eb="1">
      <t>ツ</t>
    </rPh>
    <rPh sb="1" eb="2">
      <t>コ</t>
    </rPh>
    <rPh sb="3" eb="5">
      <t>ジカン</t>
    </rPh>
    <phoneticPr fontId="3"/>
  </si>
  <si>
    <t>距離500m×2.2t/回 0.25/回</t>
    <rPh sb="0" eb="2">
      <t>キョリ</t>
    </rPh>
    <rPh sb="12" eb="13">
      <t>カイ</t>
    </rPh>
    <rPh sb="19" eb="20">
      <t>カイ</t>
    </rPh>
    <phoneticPr fontId="3"/>
  </si>
  <si>
    <t>往復回りまき 1t/回</t>
    <rPh sb="0" eb="2">
      <t>オウフク</t>
    </rPh>
    <rPh sb="2" eb="3">
      <t>マワ</t>
    </rPh>
    <rPh sb="10" eb="11">
      <t>カイ</t>
    </rPh>
    <phoneticPr fontId="3"/>
  </si>
  <si>
    <t>コンニャク</t>
    <phoneticPr fontId="3"/>
  </si>
  <si>
    <t>　１年生　60cm×10cm 千鳥</t>
    <rPh sb="2" eb="4">
      <t>ネンセイ</t>
    </rPh>
    <rPh sb="15" eb="17">
      <t>チドリ</t>
    </rPh>
    <phoneticPr fontId="3"/>
  </si>
  <si>
    <t>　２年生　60cm×15cm</t>
    <rPh sb="2" eb="4">
      <t>ネンセイ</t>
    </rPh>
    <phoneticPr fontId="3"/>
  </si>
  <si>
    <t>　３年生　70cm×45cm</t>
    <rPh sb="2" eb="4">
      <t>ネンセイ</t>
    </rPh>
    <phoneticPr fontId="3"/>
  </si>
  <si>
    <t>１年生</t>
    <rPh sb="1" eb="3">
      <t>ネンセイ</t>
    </rPh>
    <phoneticPr fontId="3"/>
  </si>
  <si>
    <t>２年生</t>
    <rPh sb="1" eb="3">
      <t>ネンセイ</t>
    </rPh>
    <phoneticPr fontId="3"/>
  </si>
  <si>
    <t>３年生</t>
    <rPh sb="1" eb="3">
      <t>ネンセイ</t>
    </rPh>
    <phoneticPr fontId="3"/>
  </si>
  <si>
    <t>種いも</t>
    <rPh sb="0" eb="1">
      <t>タネ</t>
    </rPh>
    <phoneticPr fontId="3"/>
  </si>
  <si>
    <t>生子</t>
    <rPh sb="0" eb="1">
      <t>ナマ</t>
    </rPh>
    <rPh sb="1" eb="2">
      <t>コ</t>
    </rPh>
    <phoneticPr fontId="3"/>
  </si>
  <si>
    <t>18.0t</t>
    <phoneticPr fontId="3"/>
  </si>
  <si>
    <t>1.98t</t>
    <phoneticPr fontId="3"/>
  </si>
  <si>
    <t>37.5t</t>
    <phoneticPr fontId="3"/>
  </si>
  <si>
    <t>4.5t</t>
    <phoneticPr fontId="3"/>
  </si>
  <si>
    <t>40.0t</t>
    <phoneticPr fontId="3"/>
  </si>
  <si>
    <t>1.6t</t>
    <phoneticPr fontId="3"/>
  </si>
  <si>
    <t>改良資材散布</t>
    <rPh sb="0" eb="2">
      <t>カイリョウ</t>
    </rPh>
    <rPh sb="2" eb="4">
      <t>シザイ</t>
    </rPh>
    <rPh sb="4" eb="6">
      <t>サンプ</t>
    </rPh>
    <phoneticPr fontId="3"/>
  </si>
  <si>
    <t>肥料散布</t>
    <rPh sb="0" eb="2">
      <t>ヒリョウ</t>
    </rPh>
    <rPh sb="2" eb="4">
      <t>サンプ</t>
    </rPh>
    <phoneticPr fontId="3"/>
  </si>
  <si>
    <t>整地</t>
    <rPh sb="0" eb="2">
      <t>セイチ</t>
    </rPh>
    <phoneticPr fontId="3"/>
  </si>
  <si>
    <t>注入</t>
    <rPh sb="0" eb="2">
      <t>チュウニュウ</t>
    </rPh>
    <phoneticPr fontId="3"/>
  </si>
  <si>
    <t>被覆除去</t>
    <rPh sb="0" eb="2">
      <t>ヒフク</t>
    </rPh>
    <rPh sb="2" eb="4">
      <t>ジョキョ</t>
    </rPh>
    <phoneticPr fontId="3"/>
  </si>
  <si>
    <t>種芋準備</t>
    <rPh sb="0" eb="2">
      <t>タネイモ</t>
    </rPh>
    <rPh sb="2" eb="4">
      <t>ジュンビ</t>
    </rPh>
    <phoneticPr fontId="3"/>
  </si>
  <si>
    <t>選別</t>
    <rPh sb="0" eb="2">
      <t>センベツ</t>
    </rPh>
    <phoneticPr fontId="3"/>
  </si>
  <si>
    <t>消毒</t>
    <rPh sb="0" eb="2">
      <t>ショウドク</t>
    </rPh>
    <phoneticPr fontId="3"/>
  </si>
  <si>
    <t>補助作物播種・作溝・土壌消毒・植付・覆土</t>
    <rPh sb="0" eb="2">
      <t>ホジョ</t>
    </rPh>
    <rPh sb="2" eb="4">
      <t>サクモツ</t>
    </rPh>
    <rPh sb="4" eb="6">
      <t>ハシュ</t>
    </rPh>
    <rPh sb="7" eb="8">
      <t>サク</t>
    </rPh>
    <rPh sb="8" eb="9">
      <t>コウ</t>
    </rPh>
    <rPh sb="10" eb="12">
      <t>ドジョウ</t>
    </rPh>
    <rPh sb="12" eb="14">
      <t>ショウドク</t>
    </rPh>
    <rPh sb="15" eb="16">
      <t>ウ</t>
    </rPh>
    <rPh sb="16" eb="17">
      <t>ツ</t>
    </rPh>
    <rPh sb="18" eb="20">
      <t>フクド</t>
    </rPh>
    <phoneticPr fontId="3"/>
  </si>
  <si>
    <t>倍土</t>
    <rPh sb="0" eb="1">
      <t>バイ</t>
    </rPh>
    <rPh sb="1" eb="2">
      <t>ド</t>
    </rPh>
    <phoneticPr fontId="3"/>
  </si>
  <si>
    <t>除草剤
散布</t>
    <rPh sb="0" eb="3">
      <t>ジョソウザイ</t>
    </rPh>
    <rPh sb="4" eb="6">
      <t>サンプ</t>
    </rPh>
    <phoneticPr fontId="3"/>
  </si>
  <si>
    <t>敷草</t>
    <rPh sb="0" eb="1">
      <t>シ</t>
    </rPh>
    <rPh sb="1" eb="2">
      <t>ソウ</t>
    </rPh>
    <phoneticPr fontId="3"/>
  </si>
  <si>
    <t>青刈敷き</t>
    <rPh sb="0" eb="1">
      <t>アオ</t>
    </rPh>
    <rPh sb="1" eb="2">
      <t>カ</t>
    </rPh>
    <rPh sb="2" eb="3">
      <t>シ</t>
    </rPh>
    <phoneticPr fontId="3"/>
  </si>
  <si>
    <t>藁運搬</t>
    <rPh sb="0" eb="1">
      <t>ワラ</t>
    </rPh>
    <rPh sb="1" eb="3">
      <t>ウンパン</t>
    </rPh>
    <phoneticPr fontId="3"/>
  </si>
  <si>
    <t>藁敷込</t>
    <rPh sb="0" eb="1">
      <t>ワラ</t>
    </rPh>
    <rPh sb="1" eb="2">
      <t>シ</t>
    </rPh>
    <rPh sb="2" eb="3">
      <t>コ</t>
    </rPh>
    <phoneticPr fontId="3"/>
  </si>
  <si>
    <t>調製</t>
    <rPh sb="0" eb="2">
      <t>チョウセイ</t>
    </rPh>
    <phoneticPr fontId="3"/>
  </si>
  <si>
    <t>収穫収納</t>
    <rPh sb="0" eb="2">
      <t>シュウカク</t>
    </rPh>
    <rPh sb="2" eb="4">
      <t>シュウノウ</t>
    </rPh>
    <phoneticPr fontId="3"/>
  </si>
  <si>
    <t>敷草除去</t>
    <rPh sb="0" eb="1">
      <t>シ</t>
    </rPh>
    <rPh sb="1" eb="2">
      <t>ソウ</t>
    </rPh>
    <rPh sb="2" eb="4">
      <t>ジョキョ</t>
    </rPh>
    <phoneticPr fontId="3"/>
  </si>
  <si>
    <t>拾い残し整理</t>
    <rPh sb="0" eb="1">
      <t>ヒロ</t>
    </rPh>
    <rPh sb="2" eb="3">
      <t>ノコ</t>
    </rPh>
    <rPh sb="4" eb="6">
      <t>セイリ</t>
    </rPh>
    <phoneticPr fontId="3"/>
  </si>
  <si>
    <t>運搬収納</t>
    <rPh sb="0" eb="2">
      <t>ウンパン</t>
    </rPh>
    <rPh sb="2" eb="4">
      <t>シュウノウ</t>
    </rPh>
    <phoneticPr fontId="3"/>
  </si>
  <si>
    <t>貯蔵準備</t>
    <rPh sb="0" eb="2">
      <t>チョゾウ</t>
    </rPh>
    <rPh sb="2" eb="4">
      <t>ジュンビ</t>
    </rPh>
    <phoneticPr fontId="3"/>
  </si>
  <si>
    <t>予備乾燥</t>
    <rPh sb="0" eb="2">
      <t>ヨビ</t>
    </rPh>
    <rPh sb="2" eb="4">
      <t>カンソウ</t>
    </rPh>
    <phoneticPr fontId="3"/>
  </si>
  <si>
    <t>貯蔵</t>
    <rPh sb="0" eb="2">
      <t>チョゾウ</t>
    </rPh>
    <phoneticPr fontId="3"/>
  </si>
  <si>
    <t>ほ場管理・その他</t>
    <rPh sb="1" eb="2">
      <t>ジョウ</t>
    </rPh>
    <rPh sb="2" eb="4">
      <t>カンリ</t>
    </rPh>
    <rPh sb="7" eb="8">
      <t>タ</t>
    </rPh>
    <phoneticPr fontId="3"/>
  </si>
  <si>
    <t>合計</t>
    <rPh sb="0" eb="2">
      <t>ゴウケイ</t>
    </rPh>
    <phoneticPr fontId="3"/>
  </si>
  <si>
    <t>病害虫防除
初　　　期</t>
    <rPh sb="0" eb="3">
      <t>ビョウガイチュウ</t>
    </rPh>
    <rPh sb="3" eb="5">
      <t>ボウジョ</t>
    </rPh>
    <rPh sb="6" eb="7">
      <t>ショ</t>
    </rPh>
    <rPh sb="10" eb="11">
      <t>キ</t>
    </rPh>
    <phoneticPr fontId="3"/>
  </si>
  <si>
    <t>病害虫防除
中　後　期</t>
    <rPh sb="0" eb="3">
      <t>ビョウガイチュウ</t>
    </rPh>
    <rPh sb="3" eb="5">
      <t>ボウジョ</t>
    </rPh>
    <rPh sb="6" eb="7">
      <t>チュウ</t>
    </rPh>
    <rPh sb="8" eb="9">
      <t>コウ</t>
    </rPh>
    <rPh sb="10" eb="11">
      <t>キ</t>
    </rPh>
    <phoneticPr fontId="3"/>
  </si>
  <si>
    <t>堆肥 15t</t>
    <rPh sb="0" eb="2">
      <t>タイヒ</t>
    </rPh>
    <phoneticPr fontId="3"/>
  </si>
  <si>
    <t>トラクタ①</t>
  </si>
  <si>
    <t>トラクタ①</t>
    <phoneticPr fontId="3"/>
  </si>
  <si>
    <t>トラクタ②</t>
    <phoneticPr fontId="3"/>
  </si>
  <si>
    <t>ヨウリン 0.5t(25袋)</t>
    <rPh sb="12" eb="13">
      <t>タイ</t>
    </rPh>
    <phoneticPr fontId="3"/>
  </si>
  <si>
    <t>２t積</t>
    <rPh sb="2" eb="3">
      <t>ツ</t>
    </rPh>
    <phoneticPr fontId="3"/>
  </si>
  <si>
    <r>
      <t>ブロードキャスタ 0.4m</t>
    </r>
    <r>
      <rPr>
        <vertAlign val="superscript"/>
        <sz val="10"/>
        <color indexed="8"/>
        <rFont val="ＭＳ 明朝"/>
        <family val="1"/>
        <charset val="128"/>
      </rPr>
      <t>3</t>
    </r>
    <phoneticPr fontId="3"/>
  </si>
  <si>
    <t>トラック</t>
    <phoneticPr fontId="3"/>
  </si>
  <si>
    <t>土壌消毒機 1.8m</t>
    <rPh sb="0" eb="2">
      <t>ドジョウ</t>
    </rPh>
    <rPh sb="2" eb="4">
      <t>ショウドク</t>
    </rPh>
    <rPh sb="4" eb="5">
      <t>キ</t>
    </rPh>
    <phoneticPr fontId="3"/>
  </si>
  <si>
    <t>ロータリ2.3m</t>
    <phoneticPr fontId="3"/>
  </si>
  <si>
    <t>種いも 3.0t</t>
    <rPh sb="0" eb="1">
      <t>タネ</t>
    </rPh>
    <phoneticPr fontId="3"/>
  </si>
  <si>
    <t>トップジンＭ粉剤 9.0kg</t>
    <rPh sb="6" eb="8">
      <t>フンザイ</t>
    </rPh>
    <phoneticPr fontId="3"/>
  </si>
  <si>
    <t>エン麦種子 50kg
パンソイル粉剤 200kg</t>
    <rPh sb="2" eb="3">
      <t>バク</t>
    </rPh>
    <rPh sb="3" eb="5">
      <t>シュシ</t>
    </rPh>
    <rPh sb="16" eb="18">
      <t>フンザイ</t>
    </rPh>
    <phoneticPr fontId="3"/>
  </si>
  <si>
    <t>ロータリカルチベータ(２条)</t>
    <rPh sb="12" eb="13">
      <t>ジョウ</t>
    </rPh>
    <phoneticPr fontId="3"/>
  </si>
  <si>
    <t>エンジン5ps</t>
    <phoneticPr fontId="3"/>
  </si>
  <si>
    <t>可搬型動噴 20L/分</t>
    <rPh sb="0" eb="3">
      <t>カハンガタ</t>
    </rPh>
    <rPh sb="3" eb="4">
      <t>ドウ</t>
    </rPh>
    <rPh sb="4" eb="5">
      <t>フン</t>
    </rPh>
    <rPh sb="10" eb="11">
      <t>フン</t>
    </rPh>
    <phoneticPr fontId="3"/>
  </si>
  <si>
    <t>小型エンジン</t>
    <rPh sb="0" eb="2">
      <t>コガタ</t>
    </rPh>
    <phoneticPr fontId="3"/>
  </si>
  <si>
    <t>エン麦青刈り</t>
    <rPh sb="2" eb="3">
      <t>バク</t>
    </rPh>
    <rPh sb="3" eb="5">
      <t>アオガ</t>
    </rPh>
    <phoneticPr fontId="3"/>
  </si>
  <si>
    <t>稲藁 8t(800束)</t>
    <rPh sb="0" eb="1">
      <t>イナ</t>
    </rPh>
    <rPh sb="1" eb="2">
      <t>ワラ</t>
    </rPh>
    <rPh sb="9" eb="10">
      <t>タバ</t>
    </rPh>
    <phoneticPr fontId="3"/>
  </si>
  <si>
    <t>刈払機</t>
    <rPh sb="0" eb="1">
      <t>カ</t>
    </rPh>
    <rPh sb="1" eb="2">
      <t>ハラ</t>
    </rPh>
    <rPh sb="2" eb="3">
      <t>キ</t>
    </rPh>
    <phoneticPr fontId="3"/>
  </si>
  <si>
    <t>トラック</t>
    <phoneticPr fontId="3"/>
  </si>
  <si>
    <t>トラクタ②</t>
    <phoneticPr fontId="3"/>
  </si>
  <si>
    <t>親玉　18.00t</t>
    <rPh sb="0" eb="2">
      <t>オヤダマ</t>
    </rPh>
    <phoneticPr fontId="3"/>
  </si>
  <si>
    <t>生子　 1.98t</t>
    <rPh sb="0" eb="2">
      <t>ナマコ</t>
    </rPh>
    <phoneticPr fontId="3"/>
  </si>
  <si>
    <t>トラック</t>
    <phoneticPr fontId="3"/>
  </si>
  <si>
    <t>選別機</t>
    <rPh sb="0" eb="2">
      <t>センベツ</t>
    </rPh>
    <rPh sb="2" eb="3">
      <t>キ</t>
    </rPh>
    <phoneticPr fontId="3"/>
  </si>
  <si>
    <t>貯蔵コンテナ</t>
    <rPh sb="0" eb="2">
      <t>チョゾウ</t>
    </rPh>
    <phoneticPr fontId="3"/>
  </si>
  <si>
    <t>トップジンＭ粉剤 60kg</t>
    <phoneticPr fontId="3"/>
  </si>
  <si>
    <t>電熱貯蔵庫</t>
    <rPh sb="0" eb="2">
      <t>デンネツ</t>
    </rPh>
    <rPh sb="2" eb="5">
      <t>チョゾウコ</t>
    </rPh>
    <phoneticPr fontId="3"/>
  </si>
  <si>
    <t>１h/回×12回</t>
    <rPh sb="3" eb="4">
      <t>カイ</t>
    </rPh>
    <rPh sb="7" eb="8">
      <t>カイ</t>
    </rPh>
    <phoneticPr fontId="3"/>
  </si>
  <si>
    <t>積込み荷下ろし 0.6h/台</t>
    <rPh sb="0" eb="1">
      <t>ツ</t>
    </rPh>
    <rPh sb="1" eb="2">
      <t>コ</t>
    </rPh>
    <rPh sb="3" eb="5">
      <t>ニオ</t>
    </rPh>
    <rPh sb="13" eb="14">
      <t>ダイ</t>
    </rPh>
    <phoneticPr fontId="3"/>
  </si>
  <si>
    <t>連接往復収穫</t>
    <rPh sb="0" eb="2">
      <t>レンセツ</t>
    </rPh>
    <rPh sb="2" eb="4">
      <t>オウフク</t>
    </rPh>
    <rPh sb="4" eb="6">
      <t>シュウカク</t>
    </rPh>
    <phoneticPr fontId="3"/>
  </si>
  <si>
    <t>期間内４回散布</t>
    <rPh sb="0" eb="3">
      <t>キカンナイ</t>
    </rPh>
    <rPh sb="4" eb="5">
      <t>カイ</t>
    </rPh>
    <rPh sb="5" eb="7">
      <t>サンプ</t>
    </rPh>
    <phoneticPr fontId="3"/>
  </si>
  <si>
    <t>混合槽 0.5h/回×4</t>
    <rPh sb="0" eb="2">
      <t>コンゴウ</t>
    </rPh>
    <rPh sb="2" eb="3">
      <t>ソウ</t>
    </rPh>
    <rPh sb="9" eb="10">
      <t>カイ</t>
    </rPh>
    <phoneticPr fontId="3"/>
  </si>
  <si>
    <t>期間内１回散布</t>
    <rPh sb="0" eb="3">
      <t>キカンナイ</t>
    </rPh>
    <rPh sb="4" eb="5">
      <t>カイ</t>
    </rPh>
    <rPh sb="5" eb="7">
      <t>サンプ</t>
    </rPh>
    <phoneticPr fontId="3"/>
  </si>
  <si>
    <t>積込み荷下ろし 1.6h/台×２回</t>
    <rPh sb="0" eb="1">
      <t>ツ</t>
    </rPh>
    <rPh sb="1" eb="2">
      <t>コ</t>
    </rPh>
    <rPh sb="3" eb="5">
      <t>ニオ</t>
    </rPh>
    <rPh sb="13" eb="14">
      <t>ダイ</t>
    </rPh>
    <rPh sb="16" eb="17">
      <t>カイ</t>
    </rPh>
    <phoneticPr fontId="3"/>
  </si>
  <si>
    <t>期間内 １回散布</t>
    <rPh sb="0" eb="3">
      <t>キカンナイ</t>
    </rPh>
    <rPh sb="5" eb="6">
      <t>カイ</t>
    </rPh>
    <rPh sb="6" eb="8">
      <t>サンプ</t>
    </rPh>
    <phoneticPr fontId="3"/>
  </si>
  <si>
    <t>連接倍土</t>
    <rPh sb="0" eb="2">
      <t>レンセツ</t>
    </rPh>
    <rPh sb="2" eb="3">
      <t>バイ</t>
    </rPh>
    <rPh sb="3" eb="4">
      <t>ド</t>
    </rPh>
    <phoneticPr fontId="3"/>
  </si>
  <si>
    <t>連接往復播き・連接畦立て・溝施用・60cm×10cm千鳥</t>
    <rPh sb="0" eb="2">
      <t>レンセツ</t>
    </rPh>
    <rPh sb="2" eb="4">
      <t>オウフク</t>
    </rPh>
    <rPh sb="4" eb="5">
      <t>マ</t>
    </rPh>
    <rPh sb="7" eb="9">
      <t>レンセツ</t>
    </rPh>
    <rPh sb="9" eb="10">
      <t>アゼ</t>
    </rPh>
    <rPh sb="10" eb="11">
      <t>タ</t>
    </rPh>
    <rPh sb="13" eb="14">
      <t>ミゾ</t>
    </rPh>
    <rPh sb="14" eb="16">
      <t>セヨウ</t>
    </rPh>
    <rPh sb="26" eb="28">
      <t>チドリ</t>
    </rPh>
    <phoneticPr fontId="3"/>
  </si>
  <si>
    <t>積込み荷下ろし 1h/台×２回</t>
    <phoneticPr fontId="3"/>
  </si>
  <si>
    <t>３%粉衣</t>
    <rPh sb="2" eb="3">
      <t>コナ</t>
    </rPh>
    <rPh sb="3" eb="4">
      <t>コロモ</t>
    </rPh>
    <phoneticPr fontId="3"/>
  </si>
  <si>
    <t>連接往復耕</t>
    <rPh sb="0" eb="2">
      <t>レンセツ</t>
    </rPh>
    <rPh sb="2" eb="4">
      <t>オウフク</t>
    </rPh>
    <rPh sb="4" eb="5">
      <t>コウ</t>
    </rPh>
    <phoneticPr fontId="3"/>
  </si>
  <si>
    <t>連接往復処理</t>
    <rPh sb="0" eb="2">
      <t>レンセツ</t>
    </rPh>
    <rPh sb="2" eb="4">
      <t>オウフク</t>
    </rPh>
    <rPh sb="4" eb="6">
      <t>ショリ</t>
    </rPh>
    <phoneticPr fontId="3"/>
  </si>
  <si>
    <t>積込み荷下ろし 0.2/台</t>
    <rPh sb="0" eb="1">
      <t>ツ</t>
    </rPh>
    <rPh sb="1" eb="2">
      <t>コ</t>
    </rPh>
    <rPh sb="3" eb="5">
      <t>ニオ</t>
    </rPh>
    <rPh sb="12" eb="13">
      <t>ダイ</t>
    </rPh>
    <phoneticPr fontId="3"/>
  </si>
  <si>
    <t>連接往復耕</t>
    <phoneticPr fontId="3"/>
  </si>
  <si>
    <t>まわりまき全面散布</t>
    <rPh sb="5" eb="7">
      <t>ゼンメン</t>
    </rPh>
    <rPh sb="7" eb="9">
      <t>サンプ</t>
    </rPh>
    <phoneticPr fontId="3"/>
  </si>
  <si>
    <t>まわりまき全面散布</t>
    <phoneticPr fontId="3"/>
  </si>
  <si>
    <t>運搬往復まわりまき</t>
    <rPh sb="0" eb="2">
      <t>ウンパン</t>
    </rPh>
    <rPh sb="2" eb="4">
      <t>オウフク</t>
    </rPh>
    <phoneticPr fontId="3"/>
  </si>
  <si>
    <t>積込み 0.15t</t>
    <rPh sb="0" eb="1">
      <t>ツ</t>
    </rPh>
    <rPh sb="1" eb="2">
      <t>コ</t>
    </rPh>
    <phoneticPr fontId="3"/>
  </si>
  <si>
    <t>2.6t/回×6回</t>
    <rPh sb="5" eb="6">
      <t>カイ</t>
    </rPh>
    <rPh sb="8" eb="9">
      <t>カイ</t>
    </rPh>
    <phoneticPr fontId="3"/>
  </si>
  <si>
    <t>積込み荷下ろし 0.008h/袋</t>
    <rPh sb="0" eb="1">
      <t>ツ</t>
    </rPh>
    <rPh sb="1" eb="2">
      <t>コ</t>
    </rPh>
    <rPh sb="3" eb="5">
      <t>ニオ</t>
    </rPh>
    <rPh sb="15" eb="16">
      <t>タイ</t>
    </rPh>
    <phoneticPr fontId="3"/>
  </si>
  <si>
    <t>積込み荷下ろし 0.008h/袋</t>
    <phoneticPr fontId="3"/>
  </si>
  <si>
    <t>混</t>
    <rPh sb="0" eb="1">
      <t>コン</t>
    </rPh>
    <phoneticPr fontId="3"/>
  </si>
  <si>
    <t>堆肥散布</t>
  </si>
  <si>
    <t>積込</t>
  </si>
  <si>
    <t>堆肥 １５ｔ</t>
    <phoneticPr fontId="3"/>
  </si>
  <si>
    <t>積込み0.15t</t>
  </si>
  <si>
    <t>運搬</t>
  </si>
  <si>
    <t>2.6t/回×6回</t>
  </si>
  <si>
    <t>運搬住復まわりまき</t>
  </si>
  <si>
    <t>改良資材散布</t>
  </si>
  <si>
    <t>石灰1.2t（60袋）</t>
  </si>
  <si>
    <t>２ｔ積</t>
  </si>
  <si>
    <t>積込み荷下し0.008h/袋</t>
  </si>
  <si>
    <t>ヨウリン0.5t（25袋）</t>
  </si>
  <si>
    <t>ブロードキャスタ　0.4</t>
  </si>
  <si>
    <t>まわりまき全面散布</t>
  </si>
  <si>
    <t>肥料散布</t>
  </si>
  <si>
    <t>コンニャク化成35号　1.35t</t>
  </si>
  <si>
    <t>施肥</t>
  </si>
  <si>
    <t>30kg/袋×45袋</t>
  </si>
  <si>
    <t>整　　　　　　地</t>
  </si>
  <si>
    <t xml:space="preserve">ロータリ　2.3m   </t>
  </si>
  <si>
    <t>連接往復耕</t>
  </si>
  <si>
    <t>｀2.27</t>
  </si>
  <si>
    <t>土壌消毒</t>
  </si>
  <si>
    <t>積込み荷下し0.2h/台</t>
  </si>
  <si>
    <t>注入</t>
  </si>
  <si>
    <t>土壌消毒機1.8m</t>
  </si>
  <si>
    <t>連接往復処理</t>
  </si>
  <si>
    <t>被覆除去</t>
  </si>
  <si>
    <t>人力</t>
  </si>
  <si>
    <t>ガス抜き</t>
  </si>
  <si>
    <t>種芋準備</t>
  </si>
  <si>
    <t>選別</t>
  </si>
  <si>
    <t>種いも　7.5t</t>
  </si>
  <si>
    <t>消毒</t>
  </si>
  <si>
    <t>トップジンＭ粉剤　15kg</t>
  </si>
  <si>
    <t>３％粉衣</t>
  </si>
  <si>
    <t>植　　付</t>
  </si>
  <si>
    <t>積込み荷下し1h/台×4回</t>
  </si>
  <si>
    <t>作構・土壌消毒</t>
  </si>
  <si>
    <t>パンソイル粉剤200kg</t>
  </si>
  <si>
    <t>植付・履土</t>
  </si>
  <si>
    <t>60cmxi5cm ・ 連接培土</t>
  </si>
  <si>
    <t>補助作物播種</t>
  </si>
  <si>
    <t>大麦種子　50kg</t>
  </si>
  <si>
    <t>連接住復まき</t>
  </si>
  <si>
    <t>培　　　　　　土</t>
  </si>
  <si>
    <t>ロータリカルチベータ(2条)</t>
  </si>
  <si>
    <t>連接培土</t>
  </si>
  <si>
    <t>除草剤散布</t>
  </si>
  <si>
    <t>　トラック</t>
  </si>
  <si>
    <t>期間内1回散布</t>
  </si>
  <si>
    <t>エンジン5ps</t>
  </si>
  <si>
    <t>可搬型動噴20L/min</t>
  </si>
  <si>
    <t>病害虫防除初期</t>
  </si>
  <si>
    <t>調整</t>
  </si>
  <si>
    <t>2t積</t>
  </si>
  <si>
    <t>病害虫防除中後期</t>
  </si>
  <si>
    <t>収穫収納</t>
  </si>
  <si>
    <t>収穫</t>
  </si>
  <si>
    <t>親玉　37.5t</t>
  </si>
  <si>
    <t>拾い残し整理</t>
  </si>
  <si>
    <t>生子　4.5t</t>
  </si>
  <si>
    <t>運搬収納</t>
  </si>
  <si>
    <t>積込み荷下しOL6h/台</t>
  </si>
  <si>
    <t>生子貯蔵</t>
  </si>
  <si>
    <t>選別機</t>
  </si>
  <si>
    <t>予備乾燥</t>
  </si>
  <si>
    <t>生子 　4.5t</t>
  </si>
  <si>
    <t>貯蔵コンテナ</t>
  </si>
  <si>
    <t>貯　　　　　蔵</t>
  </si>
  <si>
    <t>ほ場管理・その他</t>
  </si>
  <si>
    <t>1h/回×12回</t>
  </si>
  <si>
    <t>合　　　　　計</t>
  </si>
  <si>
    <t>軽</t>
  </si>
  <si>
    <t/>
  </si>
  <si>
    <t>G</t>
  </si>
  <si>
    <t>4.0</t>
  </si>
  <si>
    <t>6.0</t>
  </si>
  <si>
    <t>積込</t>
    <phoneticPr fontId="3"/>
  </si>
  <si>
    <t>堆肥15t</t>
  </si>
  <si>
    <t>運搬</t>
    <phoneticPr fontId="3"/>
  </si>
  <si>
    <t>散布</t>
    <phoneticPr fontId="3"/>
  </si>
  <si>
    <t>運搬往復まわりまき</t>
  </si>
  <si>
    <t>プロードキャスタ　0.4・l</t>
  </si>
  <si>
    <t>コンニャク化成35号　1.7t</t>
  </si>
  <si>
    <t>30kg/袋×57袋</t>
  </si>
  <si>
    <t>整　　　　　地</t>
  </si>
  <si>
    <t>ロータリ　2.3m</t>
  </si>
  <si>
    <t>連接住復耕</t>
  </si>
  <si>
    <t>積込み荷下し0.1h/台</t>
  </si>
  <si>
    <t>達接往復処理</t>
  </si>
  <si>
    <t>種いも　10.0t</t>
  </si>
  <si>
    <t>トップジンＭ粉剤30kg</t>
  </si>
  <si>
    <t>積込み荷下し1h/台×5回</t>
  </si>
  <si>
    <t>作溝・土壌消毒</t>
  </si>
  <si>
    <t>70cmx45cm ・ 連接履土</t>
  </si>
  <si>
    <t>補助作物は種</t>
  </si>
  <si>
    <t>大麦種子50kg</t>
  </si>
  <si>
    <t>連接往復まき</t>
  </si>
  <si>
    <t>ロータリカルチベータ(２条)</t>
  </si>
  <si>
    <t>病害虫防除</t>
  </si>
  <si>
    <t>親玉　40.0t</t>
  </si>
  <si>
    <t>生子　1.6t</t>
  </si>
  <si>
    <t>積込み荷下し0.6h/台</t>
  </si>
  <si>
    <t>貯蔵</t>
  </si>
  <si>
    <t>荷造り出荷</t>
  </si>
  <si>
    <t>生30kg/俵0.66h/俵</t>
  </si>
  <si>
    <t>ほ場管理･その他</t>
  </si>
  <si>
    <t>合　　　　計</t>
  </si>
  <si>
    <r>
      <t>マニュアローダ　0.35m</t>
    </r>
    <r>
      <rPr>
        <vertAlign val="superscript"/>
        <sz val="10"/>
        <rFont val="ＭＳ 明朝"/>
        <family val="1"/>
        <charset val="128"/>
      </rPr>
      <t>3</t>
    </r>
    <phoneticPr fontId="3"/>
  </si>
  <si>
    <r>
      <t>マニュアスプレッダ2.6m</t>
    </r>
    <r>
      <rPr>
        <vertAlign val="superscript"/>
        <sz val="10"/>
        <rFont val="ＭＳ 明朝"/>
        <family val="1"/>
        <charset val="128"/>
      </rPr>
      <t>3</t>
    </r>
    <phoneticPr fontId="3"/>
  </si>
  <si>
    <t>ブロードキャスタ　0.4㎡</t>
    <phoneticPr fontId="3"/>
  </si>
  <si>
    <t>培　　　　　土</t>
    <phoneticPr fontId="3"/>
  </si>
  <si>
    <t>○　３年生栽培</t>
    <rPh sb="3" eb="5">
      <t>ネンセイ</t>
    </rPh>
    <rPh sb="5" eb="7">
      <t>サイバイ</t>
    </rPh>
    <phoneticPr fontId="3"/>
  </si>
  <si>
    <t>○　２年生栽培</t>
    <rPh sb="3" eb="5">
      <t>ネンセイ</t>
    </rPh>
    <rPh sb="5" eb="7">
      <t>サイバイ</t>
    </rPh>
    <phoneticPr fontId="3"/>
  </si>
  <si>
    <t>○　生子栽培</t>
    <rPh sb="2" eb="4">
      <t>ナマコ</t>
    </rPh>
    <rPh sb="4" eb="6">
      <t>サイバイ</t>
    </rPh>
    <phoneticPr fontId="3"/>
  </si>
  <si>
    <t>実作
業率</t>
    <phoneticPr fontId="3"/>
  </si>
  <si>
    <t>(％)</t>
    <phoneticPr fontId="3"/>
  </si>
  <si>
    <t>20t</t>
  </si>
  <si>
    <t>フロントローダ</t>
  </si>
  <si>
    <t>270kg/杯</t>
  </si>
  <si>
    <t>ファームワゴン２ｔ</t>
  </si>
  <si>
    <t>移動距離500m</t>
  </si>
  <si>
    <t>まわりまき</t>
  </si>
  <si>
    <t>小　　　計</t>
  </si>
  <si>
    <t>積込・運搬</t>
  </si>
  <si>
    <t>石灰1t　化成肥料1t</t>
  </si>
  <si>
    <t>0.012時／袋</t>
  </si>
  <si>
    <t>ブロードキャスタ</t>
  </si>
  <si>
    <t>全面散布</t>
  </si>
  <si>
    <t>耕　　　　　　起</t>
  </si>
  <si>
    <t>ボトムプラウ16″×2連</t>
  </si>
  <si>
    <t>耕深20～25cm</t>
  </si>
  <si>
    <t>たて・よこがけ</t>
  </si>
  <si>
    <t>は　　　　　　種</t>
  </si>
  <si>
    <t>20～25kg/ha</t>
  </si>
  <si>
    <t>住復まき</t>
  </si>
  <si>
    <t>鎮　　　　　　圧</t>
  </si>
  <si>
    <t>鎮圧ローラ　2.5m</t>
  </si>
  <si>
    <t>回りがけ</t>
  </si>
  <si>
    <t>ブームスプレヤ7.5m</t>
  </si>
  <si>
    <t>100L/10a</t>
  </si>
  <si>
    <t>刈取</t>
  </si>
  <si>
    <t>コ－ンハーベスタ　１条</t>
    <phoneticPr fontId="3"/>
  </si>
  <si>
    <t>まわり刈</t>
  </si>
  <si>
    <t>２ｔ</t>
  </si>
  <si>
    <t>踏圧</t>
  </si>
  <si>
    <t>１台</t>
  </si>
  <si>
    <t>被覆</t>
  </si>
  <si>
    <t>被覆用ビ二ール0.1mm厚</t>
  </si>
  <si>
    <t>小　　　　計</t>
  </si>
  <si>
    <t>合　　計</t>
  </si>
  <si>
    <t>石灰1t</t>
  </si>
  <si>
    <t>化成肥料0.6t</t>
  </si>
  <si>
    <t>プロードキャスタ</t>
  </si>
  <si>
    <t>ボトムプラウ16インチ</t>
  </si>
  <si>
    <t xml:space="preserve">ツースハロー   </t>
  </si>
  <si>
    <t>80～100kg/ha</t>
  </si>
  <si>
    <t>往復まぎ</t>
  </si>
  <si>
    <t xml:space="preserve">刈取
</t>
  </si>
  <si>
    <t>ラップフィルム３巻</t>
  </si>
  <si>
    <t>デスクモーア</t>
  </si>
  <si>
    <t>まわり刈り</t>
  </si>
  <si>
    <t xml:space="preserve">反転
</t>
  </si>
  <si>
    <t>テッダ・レーキ</t>
  </si>
  <si>
    <t>まわりがけ</t>
  </si>
  <si>
    <t xml:space="preserve">集草
</t>
  </si>
  <si>
    <t xml:space="preserve">梱包
</t>
  </si>
  <si>
    <t xml:space="preserve">積上
</t>
  </si>
  <si>
    <t xml:space="preserve">運搬
</t>
  </si>
  <si>
    <t>ベールラッパ</t>
  </si>
  <si>
    <t>化成肥料0.7t</t>
  </si>
  <si>
    <t>耕深20～25em</t>
  </si>
  <si>
    <t>ツースハロー</t>
  </si>
  <si>
    <t>鎮圧ローラ2.5m</t>
  </si>
  <si>
    <t>往復まき</t>
  </si>
  <si>
    <t>反転</t>
  </si>
  <si>
    <t>レーキアンドテッダ</t>
  </si>
  <si>
    <t>集草</t>
  </si>
  <si>
    <t>梱包</t>
  </si>
  <si>
    <t>積上</t>
  </si>
  <si>
    <t>ラッピンダ</t>
  </si>
  <si>
    <t>石灰１ｔ</t>
  </si>
  <si>
    <t>25kg/ha</t>
  </si>
  <si>
    <t>第一回</t>
  </si>
  <si>
    <t>ラップフィルム　３巻</t>
  </si>
  <si>
    <t>ロールペーラ</t>
  </si>
  <si>
    <t>ラッピング</t>
  </si>
  <si>
    <t>収量　35t</t>
  </si>
  <si>
    <t>追肥</t>
  </si>
  <si>
    <t>化成0.4t</t>
  </si>
  <si>
    <t>積・降0.004h/袋</t>
  </si>
  <si>
    <t xml:space="preserve"> 〃 散布</t>
  </si>
  <si>
    <t>ラップフィルム　２巻</t>
  </si>
  <si>
    <t>収量25t</t>
  </si>
  <si>
    <t>コーンプランタ４条</t>
    <phoneticPr fontId="3"/>
  </si>
  <si>
    <t>収穫</t>
    <phoneticPr fontId="3"/>
  </si>
  <si>
    <t>ラッピング</t>
    <phoneticPr fontId="3"/>
  </si>
  <si>
    <t>小計</t>
    <phoneticPr fontId="3"/>
  </si>
  <si>
    <t>石灰 １t</t>
    <phoneticPr fontId="3"/>
  </si>
  <si>
    <t>整地</t>
    <phoneticPr fontId="3"/>
  </si>
  <si>
    <t>は種</t>
    <phoneticPr fontId="3"/>
  </si>
  <si>
    <t>鎮圧</t>
    <phoneticPr fontId="3"/>
  </si>
  <si>
    <t>ブロードキャスタ200L</t>
    <phoneticPr fontId="3"/>
  </si>
  <si>
    <t>２ｔ</t>
    <phoneticPr fontId="3"/>
  </si>
  <si>
    <t>トラクタ</t>
    <phoneticPr fontId="3"/>
  </si>
  <si>
    <t>5.5</t>
  </si>
  <si>
    <t>5.0</t>
  </si>
  <si>
    <t>小計</t>
    <phoneticPr fontId="3"/>
  </si>
  <si>
    <t>○　イタリアングラスラップサイレージ</t>
    <phoneticPr fontId="3"/>
  </si>
  <si>
    <t>○　飼料用青刈麦ラップサイレージ(春とり)</t>
    <rPh sb="2" eb="4">
      <t>シリョウ</t>
    </rPh>
    <rPh sb="4" eb="5">
      <t>ヨウ</t>
    </rPh>
    <rPh sb="5" eb="7">
      <t>アオガ</t>
    </rPh>
    <rPh sb="7" eb="8">
      <t>ムギ</t>
    </rPh>
    <rPh sb="17" eb="18">
      <t>ハル</t>
    </rPh>
    <phoneticPr fontId="3"/>
  </si>
  <si>
    <t>○　飼料用青刈麦ラップサイレージ(年内とり)</t>
    <rPh sb="2" eb="4">
      <t>シリョウ</t>
    </rPh>
    <rPh sb="4" eb="5">
      <t>ヨウ</t>
    </rPh>
    <rPh sb="5" eb="7">
      <t>アオガ</t>
    </rPh>
    <rPh sb="7" eb="8">
      <t>ムギ</t>
    </rPh>
    <rPh sb="17" eb="19">
      <t>ネンナイ</t>
    </rPh>
    <phoneticPr fontId="3"/>
  </si>
  <si>
    <t>○　トウモロコシサイレージ</t>
    <phoneticPr fontId="3"/>
  </si>
  <si>
    <t>イタリアンライグラス</t>
    <phoneticPr fontId="3"/>
  </si>
  <si>
    <t>飼料用青刈り麦(年内)</t>
    <rPh sb="0" eb="3">
      <t>シリョウヨウ</t>
    </rPh>
    <rPh sb="3" eb="5">
      <t>アオガ</t>
    </rPh>
    <rPh sb="6" eb="7">
      <t>ムギ</t>
    </rPh>
    <rPh sb="8" eb="10">
      <t>ネンナイ</t>
    </rPh>
    <phoneticPr fontId="3"/>
  </si>
  <si>
    <t>　　　　　〃　　　　(春とり)</t>
    <rPh sb="11" eb="12">
      <t>ハル</t>
    </rPh>
    <phoneticPr fontId="3"/>
  </si>
  <si>
    <t>トウモロコシ</t>
    <phoneticPr fontId="3"/>
  </si>
  <si>
    <t>　散播</t>
    <rPh sb="1" eb="2">
      <t>サン</t>
    </rPh>
    <rPh sb="2" eb="3">
      <t>バン</t>
    </rPh>
    <phoneticPr fontId="3"/>
  </si>
  <si>
    <t>　点播</t>
    <rPh sb="1" eb="2">
      <t>テン</t>
    </rPh>
    <rPh sb="2" eb="3">
      <t>バン</t>
    </rPh>
    <phoneticPr fontId="3"/>
  </si>
  <si>
    <t>28ha(延べ56ha)</t>
    <phoneticPr fontId="3"/>
  </si>
  <si>
    <t>１号圃</t>
    <rPh sb="1" eb="2">
      <t>ゴウ</t>
    </rPh>
    <rPh sb="2" eb="3">
      <t>ホ</t>
    </rPh>
    <phoneticPr fontId="3"/>
  </si>
  <si>
    <t>２号圃</t>
    <rPh sb="1" eb="2">
      <t>ゴウ</t>
    </rPh>
    <rPh sb="2" eb="3">
      <t>ホ</t>
    </rPh>
    <phoneticPr fontId="3"/>
  </si>
  <si>
    <t>３号圃</t>
    <rPh sb="1" eb="2">
      <t>ゴウ</t>
    </rPh>
    <rPh sb="2" eb="3">
      <t>ホ</t>
    </rPh>
    <phoneticPr fontId="3"/>
  </si>
  <si>
    <t>平均500m</t>
    <rPh sb="0" eb="2">
      <t>ヘイキン</t>
    </rPh>
    <phoneticPr fontId="3"/>
  </si>
  <si>
    <t>トラクタ60ps３台、トラック２台、フォーレージハーベスタ１台、マニュアスプレダ２台、ロールベーラ１台、ベールラッパ１台</t>
    <rPh sb="9" eb="10">
      <t>ダイ</t>
    </rPh>
    <rPh sb="16" eb="17">
      <t>ダイ</t>
    </rPh>
    <rPh sb="30" eb="31">
      <t>ダイ</t>
    </rPh>
    <rPh sb="41" eb="42">
      <t>ダイ</t>
    </rPh>
    <rPh sb="50" eb="51">
      <t>ダイ</t>
    </rPh>
    <rPh sb="59" eb="60">
      <t>ダイ</t>
    </rPh>
    <phoneticPr fontId="3"/>
  </si>
  <si>
    <t>品　　 種</t>
    <phoneticPr fontId="3"/>
  </si>
  <si>
    <t>テッダ</t>
    <phoneticPr fontId="3"/>
  </si>
  <si>
    <t>ウ　大豆作（無倍土栽培）</t>
    <rPh sb="2" eb="4">
      <t>ダイズ</t>
    </rPh>
    <rPh sb="4" eb="5">
      <t>サク</t>
    </rPh>
    <rPh sb="6" eb="7">
      <t>ム</t>
    </rPh>
    <rPh sb="7" eb="8">
      <t>バイ</t>
    </rPh>
    <rPh sb="8" eb="9">
      <t>ド</t>
    </rPh>
    <rPh sb="9" eb="11">
      <t>サイバイ</t>
    </rPh>
    <phoneticPr fontId="3"/>
  </si>
  <si>
    <t>品　　種</t>
    <phoneticPr fontId="3"/>
  </si>
  <si>
    <t>化成(15-15-15) 500kg</t>
    <rPh sb="0" eb="2">
      <t>カセイ</t>
    </rPh>
    <phoneticPr fontId="3"/>
  </si>
  <si>
    <t>化成(15-15-15) 500kg、種子 50kg</t>
    <rPh sb="19" eb="21">
      <t>シュシ</t>
    </rPh>
    <phoneticPr fontId="3"/>
  </si>
  <si>
    <t>石灰 1.2t(60袋)</t>
    <rPh sb="0" eb="2">
      <t>セッカイ</t>
    </rPh>
    <rPh sb="10" eb="11">
      <t>タイ</t>
    </rPh>
    <phoneticPr fontId="3"/>
  </si>
  <si>
    <t>コンニャク化成３５号　１．３５ｔ</t>
    <rPh sb="5" eb="7">
      <t>カセイ</t>
    </rPh>
    <rPh sb="9" eb="10">
      <t>ゴウ</t>
    </rPh>
    <phoneticPr fontId="3"/>
  </si>
  <si>
    <t>30kg／袋×４５袋</t>
    <rPh sb="5" eb="6">
      <t>フクロ</t>
    </rPh>
    <rPh sb="9" eb="10">
      <t>フクロ</t>
    </rPh>
    <phoneticPr fontId="3"/>
  </si>
  <si>
    <t>マニュアスプレッダ2.6m3</t>
    <phoneticPr fontId="3"/>
  </si>
  <si>
    <t>マニュアローダ　0.35m3</t>
    <phoneticPr fontId="3"/>
  </si>
  <si>
    <t>品　　種</t>
    <phoneticPr fontId="3"/>
  </si>
  <si>
    <t>チェーントレンチャ２条用</t>
    <rPh sb="10" eb="11">
      <t>ジョウ</t>
    </rPh>
    <rPh sb="11" eb="12">
      <t>ヨウ</t>
    </rPh>
    <phoneticPr fontId="3"/>
  </si>
  <si>
    <t>運搬距離片道 0.5km　10h/10a</t>
    <rPh sb="0" eb="2">
      <t>ウンパン</t>
    </rPh>
    <rPh sb="2" eb="4">
      <t>キョリ</t>
    </rPh>
    <rPh sb="4" eb="6">
      <t>カタミチ</t>
    </rPh>
    <phoneticPr fontId="3"/>
  </si>
  <si>
    <t>（合計）</t>
    <rPh sb="1" eb="3">
      <t>ゴウケイ</t>
    </rPh>
    <phoneticPr fontId="3"/>
  </si>
  <si>
    <t>(㍑/ha)</t>
    <phoneticPr fontId="3"/>
  </si>
  <si>
    <t>ほ場作業械利用時間(h/ha)×燃料消費量（㍑/h）＝燃料消費量(㍑/ha)</t>
    <rPh sb="1" eb="2">
      <t>ジョウ</t>
    </rPh>
    <rPh sb="2" eb="4">
      <t>サギョウ</t>
    </rPh>
    <rPh sb="4" eb="5">
      <t>カイ</t>
    </rPh>
    <rPh sb="5" eb="7">
      <t>リヨウ</t>
    </rPh>
    <rPh sb="7" eb="9">
      <t>ジカン</t>
    </rPh>
    <rPh sb="16" eb="18">
      <t>ネンリョウ</t>
    </rPh>
    <rPh sb="18" eb="20">
      <t>ショウヒ</t>
    </rPh>
    <rPh sb="20" eb="21">
      <t>リョウ</t>
    </rPh>
    <rPh sb="27" eb="29">
      <t>ネンリョウ</t>
    </rPh>
    <rPh sb="29" eb="32">
      <t>ショウヒリョウ</t>
    </rPh>
    <phoneticPr fontId="3"/>
  </si>
  <si>
    <t>レタス</t>
    <phoneticPr fontId="3"/>
  </si>
  <si>
    <t>ゴボウ</t>
    <phoneticPr fontId="3"/>
  </si>
  <si>
    <t>夏とり
ゴボウ</t>
    <rPh sb="0" eb="1">
      <t>ナツ</t>
    </rPh>
    <phoneticPr fontId="3"/>
  </si>
  <si>
    <t>ネギ</t>
    <phoneticPr fontId="3"/>
  </si>
  <si>
    <t>　伊助</t>
    <rPh sb="1" eb="3">
      <t>イスケ</t>
    </rPh>
    <phoneticPr fontId="3"/>
  </si>
  <si>
    <t>深さ 40cm</t>
    <rPh sb="0" eb="1">
      <t>フカ</t>
    </rPh>
    <phoneticPr fontId="3"/>
  </si>
  <si>
    <t>サブソイラー</t>
    <phoneticPr fontId="3"/>
  </si>
  <si>
    <t>ロータリ 2.3m</t>
  </si>
  <si>
    <t>耕耘</t>
    <rPh sb="0" eb="2">
      <t>コウウン</t>
    </rPh>
    <phoneticPr fontId="3"/>
  </si>
  <si>
    <t>コンニャク植付機(２条)</t>
    <rPh sb="5" eb="6">
      <t>ウ</t>
    </rPh>
    <rPh sb="6" eb="7">
      <t>ツ</t>
    </rPh>
    <rPh sb="7" eb="8">
      <t>キ</t>
    </rPh>
    <rPh sb="10" eb="11">
      <t>ジョウ</t>
    </rPh>
    <phoneticPr fontId="3"/>
  </si>
  <si>
    <t>G</t>
    <phoneticPr fontId="3"/>
  </si>
  <si>
    <t>G</t>
    <phoneticPr fontId="3"/>
  </si>
  <si>
    <t>G</t>
    <phoneticPr fontId="3"/>
  </si>
  <si>
    <t>トラクタ①</t>
    <phoneticPr fontId="3"/>
  </si>
  <si>
    <t>片ブームスプレーヤ　1,000㍑</t>
    <rPh sb="0" eb="1">
      <t>カタ</t>
    </rPh>
    <phoneticPr fontId="3"/>
  </si>
  <si>
    <t>トラクター</t>
    <phoneticPr fontId="3"/>
  </si>
  <si>
    <t>堀取機　1.1m</t>
    <rPh sb="0" eb="1">
      <t>ホリ</t>
    </rPh>
    <rPh sb="1" eb="2">
      <t>ト</t>
    </rPh>
    <rPh sb="2" eb="3">
      <t>キ</t>
    </rPh>
    <phoneticPr fontId="3"/>
  </si>
  <si>
    <r>
      <t>マニュアローダー0.10m</t>
    </r>
    <r>
      <rPr>
        <vertAlign val="superscript"/>
        <sz val="10"/>
        <rFont val="ＭＳ 明朝"/>
        <family val="1"/>
        <charset val="128"/>
      </rPr>
      <t>3</t>
    </r>
    <phoneticPr fontId="3"/>
  </si>
  <si>
    <t>積み込み</t>
    <rPh sb="0" eb="1">
      <t>ツ</t>
    </rPh>
    <rPh sb="2" eb="3">
      <t>コ</t>
    </rPh>
    <phoneticPr fontId="3"/>
  </si>
  <si>
    <t>(㍑/ha)</t>
    <phoneticPr fontId="3"/>
  </si>
  <si>
    <t>(㍑/ha)</t>
    <phoneticPr fontId="3"/>
  </si>
  <si>
    <t>(㍑/ha)</t>
    <phoneticPr fontId="3"/>
  </si>
  <si>
    <t>(㍑/ha)</t>
    <phoneticPr fontId="3"/>
  </si>
  <si>
    <t>(㍑/ha)</t>
    <phoneticPr fontId="3"/>
  </si>
  <si>
    <t>リンゴ</t>
    <phoneticPr fontId="3"/>
  </si>
  <si>
    <t>梨</t>
    <rPh sb="0" eb="1">
      <t>ナシ</t>
    </rPh>
    <phoneticPr fontId="3"/>
  </si>
  <si>
    <t>ブドウ</t>
    <phoneticPr fontId="3"/>
  </si>
  <si>
    <t>モモ</t>
    <phoneticPr fontId="3"/>
  </si>
  <si>
    <t>オウトウ</t>
    <phoneticPr fontId="3"/>
  </si>
  <si>
    <t>スモモ</t>
    <phoneticPr fontId="3"/>
  </si>
  <si>
    <t>ウメ</t>
    <phoneticPr fontId="3"/>
  </si>
  <si>
    <t>品目</t>
    <rPh sb="0" eb="2">
      <t>ヒンモク</t>
    </rPh>
    <phoneticPr fontId="3"/>
  </si>
  <si>
    <t>防除回数</t>
    <rPh sb="0" eb="2">
      <t>ボウジョ</t>
    </rPh>
    <rPh sb="2" eb="4">
      <t>カイスウ</t>
    </rPh>
    <phoneticPr fontId="3"/>
  </si>
  <si>
    <t>申請機械</t>
    <rPh sb="0" eb="2">
      <t>シンセイ</t>
    </rPh>
    <rPh sb="2" eb="4">
      <t>キカイ</t>
    </rPh>
    <phoneticPr fontId="3"/>
  </si>
  <si>
    <t>スピードスプレーヤー</t>
    <phoneticPr fontId="3"/>
  </si>
  <si>
    <t>自走９０㍑／分</t>
    <rPh sb="0" eb="2">
      <t>ジソウ</t>
    </rPh>
    <rPh sb="6" eb="7">
      <t>フン</t>
    </rPh>
    <phoneticPr fontId="3"/>
  </si>
  <si>
    <t>㍑/ｈａ</t>
    <phoneticPr fontId="3"/>
  </si>
  <si>
    <t>年間軽油
使用量（㍑）</t>
    <rPh sb="0" eb="2">
      <t>ネンカン</t>
    </rPh>
    <rPh sb="2" eb="4">
      <t>ケイユ</t>
    </rPh>
    <rPh sb="5" eb="8">
      <t>シヨウリョウ</t>
    </rPh>
    <phoneticPr fontId="3"/>
  </si>
  <si>
    <t>燃費</t>
    <rPh sb="0" eb="2">
      <t>ネンピ</t>
    </rPh>
    <phoneticPr fontId="3"/>
  </si>
  <si>
    <t>〈ヤマトイモ〉</t>
    <phoneticPr fontId="3"/>
  </si>
  <si>
    <t>作業名</t>
    <rPh sb="0" eb="2">
      <t>サギョウ</t>
    </rPh>
    <rPh sb="2" eb="3">
      <t>メイ</t>
    </rPh>
    <phoneticPr fontId="3"/>
  </si>
  <si>
    <t>原動機名</t>
    <rPh sb="0" eb="2">
      <t>ゲンドウ</t>
    </rPh>
    <rPh sb="2" eb="3">
      <t>キ</t>
    </rPh>
    <rPh sb="3" eb="4">
      <t>ナ</t>
    </rPh>
    <phoneticPr fontId="3"/>
  </si>
  <si>
    <t>作業幅</t>
    <rPh sb="0" eb="2">
      <t>サギョウ</t>
    </rPh>
    <rPh sb="2" eb="3">
      <t>ハバ</t>
    </rPh>
    <phoneticPr fontId="3"/>
  </si>
  <si>
    <t>作業速度</t>
    <rPh sb="0" eb="2">
      <t>サギョウ</t>
    </rPh>
    <rPh sb="2" eb="4">
      <t>ソクド</t>
    </rPh>
    <phoneticPr fontId="3"/>
  </si>
  <si>
    <t>ほ場効率</t>
    <rPh sb="1" eb="2">
      <t>ジョウ</t>
    </rPh>
    <rPh sb="2" eb="4">
      <t>コウリツ</t>
    </rPh>
    <phoneticPr fontId="3"/>
  </si>
  <si>
    <t>ほ場作業量</t>
    <rPh sb="1" eb="2">
      <t>ジョウ</t>
    </rPh>
    <rPh sb="2" eb="4">
      <t>サギョウ</t>
    </rPh>
    <rPh sb="4" eb="5">
      <t>リョウ</t>
    </rPh>
    <phoneticPr fontId="3"/>
  </si>
  <si>
    <t>機械利用時間</t>
    <rPh sb="0" eb="2">
      <t>キカイ</t>
    </rPh>
    <rPh sb="2" eb="4">
      <t>リヨウ</t>
    </rPh>
    <rPh sb="4" eb="6">
      <t>ジカン</t>
    </rPh>
    <phoneticPr fontId="3"/>
  </si>
  <si>
    <t>燃料消費量</t>
    <rPh sb="0" eb="2">
      <t>ネンリョウ</t>
    </rPh>
    <rPh sb="2" eb="5">
      <t>ショウヒリョウ</t>
    </rPh>
    <phoneticPr fontId="3"/>
  </si>
  <si>
    <t>燃料</t>
    <rPh sb="0" eb="2">
      <t>ネンリョウ</t>
    </rPh>
    <phoneticPr fontId="3"/>
  </si>
  <si>
    <t>（ｍ）</t>
    <phoneticPr fontId="3"/>
  </si>
  <si>
    <t>（㎞／時）</t>
    <rPh sb="3" eb="4">
      <t>ジ</t>
    </rPh>
    <phoneticPr fontId="3"/>
  </si>
  <si>
    <t>（％）</t>
    <phoneticPr fontId="3"/>
  </si>
  <si>
    <t>（ha／時）</t>
    <rPh sb="4" eb="5">
      <t>ジ</t>
    </rPh>
    <phoneticPr fontId="3"/>
  </si>
  <si>
    <t>（時／ha）</t>
    <rPh sb="1" eb="2">
      <t>ジ</t>
    </rPh>
    <phoneticPr fontId="3"/>
  </si>
  <si>
    <t>（リットル／時）</t>
    <rPh sb="6" eb="7">
      <t>ジ</t>
    </rPh>
    <phoneticPr fontId="3"/>
  </si>
  <si>
    <t>（リットル／ha）</t>
    <phoneticPr fontId="3"/>
  </si>
  <si>
    <t>堆肥積み込み</t>
    <rPh sb="0" eb="2">
      <t>タイヒ</t>
    </rPh>
    <rPh sb="2" eb="3">
      <t>ツ</t>
    </rPh>
    <rPh sb="4" eb="5">
      <t>コ</t>
    </rPh>
    <phoneticPr fontId="3"/>
  </si>
  <si>
    <t>マニュアローダー</t>
    <phoneticPr fontId="3"/>
  </si>
  <si>
    <t>軽油</t>
    <rPh sb="0" eb="2">
      <t>ケイユ</t>
    </rPh>
    <phoneticPr fontId="3"/>
  </si>
  <si>
    <t>堆肥施用</t>
    <rPh sb="0" eb="2">
      <t>タイヒ</t>
    </rPh>
    <rPh sb="2" eb="4">
      <t>セヨウ</t>
    </rPh>
    <phoneticPr fontId="3"/>
  </si>
  <si>
    <t>マニュアスプレッダー</t>
    <phoneticPr fontId="3"/>
  </si>
  <si>
    <t>トラクター</t>
    <phoneticPr fontId="3"/>
  </si>
  <si>
    <t>耕耘（深耕）</t>
    <rPh sb="0" eb="1">
      <t>コウ</t>
    </rPh>
    <rPh sb="1" eb="2">
      <t>クサギ</t>
    </rPh>
    <rPh sb="3" eb="4">
      <t>フカ</t>
    </rPh>
    <rPh sb="4" eb="5">
      <t>コウ</t>
    </rPh>
    <phoneticPr fontId="3"/>
  </si>
  <si>
    <t>トラクター（深さ６０㎝）</t>
    <rPh sb="6" eb="7">
      <t>フカ</t>
    </rPh>
    <phoneticPr fontId="3"/>
  </si>
  <si>
    <t>トラクター（４条）</t>
    <rPh sb="7" eb="8">
      <t>ジョウ</t>
    </rPh>
    <phoneticPr fontId="3"/>
  </si>
  <si>
    <t>改良材施用</t>
    <rPh sb="0" eb="3">
      <t>カイリョウザイ</t>
    </rPh>
    <rPh sb="3" eb="5">
      <t>セヨウ</t>
    </rPh>
    <phoneticPr fontId="3"/>
  </si>
  <si>
    <t>ブロードキャスタ</t>
    <phoneticPr fontId="3"/>
  </si>
  <si>
    <t>防除</t>
    <rPh sb="0" eb="2">
      <t>ボウジョ</t>
    </rPh>
    <phoneticPr fontId="3"/>
  </si>
  <si>
    <t>ブームスプレーヤー</t>
    <phoneticPr fontId="3"/>
  </si>
  <si>
    <t>ブームスプレーヤー</t>
    <phoneticPr fontId="3"/>
  </si>
  <si>
    <t>掘り取り</t>
    <rPh sb="0" eb="1">
      <t>ホ</t>
    </rPh>
    <rPh sb="2" eb="3">
      <t>ト</t>
    </rPh>
    <phoneticPr fontId="3"/>
  </si>
  <si>
    <t>ルートディガー</t>
    <phoneticPr fontId="3"/>
  </si>
  <si>
    <t>〈施設野菜〉</t>
    <rPh sb="1" eb="3">
      <t>シセツ</t>
    </rPh>
    <rPh sb="3" eb="5">
      <t>ヤサイ</t>
    </rPh>
    <phoneticPr fontId="3"/>
  </si>
  <si>
    <t>キュウリ・トマト・ナス・葉菜類</t>
    <rPh sb="12" eb="14">
      <t>ヨウサイ</t>
    </rPh>
    <rPh sb="14" eb="15">
      <t>ルイ</t>
    </rPh>
    <phoneticPr fontId="3"/>
  </si>
  <si>
    <t>基肥施肥</t>
    <rPh sb="0" eb="2">
      <t>モトゴエ</t>
    </rPh>
    <rPh sb="2" eb="4">
      <t>セヒ</t>
    </rPh>
    <phoneticPr fontId="3"/>
  </si>
  <si>
    <t>ブロードキャスタ</t>
    <phoneticPr fontId="3"/>
  </si>
  <si>
    <t>収穫残さすきこみ</t>
    <rPh sb="0" eb="2">
      <t>シュウカク</t>
    </rPh>
    <rPh sb="2" eb="3">
      <t>ザン</t>
    </rPh>
    <phoneticPr fontId="3"/>
  </si>
  <si>
    <t>トラクター</t>
    <phoneticPr fontId="3"/>
  </si>
  <si>
    <t>〈ダイコン〉</t>
    <phoneticPr fontId="3"/>
  </si>
  <si>
    <t>緑肥播種</t>
    <rPh sb="0" eb="2">
      <t>リョクヒ</t>
    </rPh>
    <rPh sb="2" eb="4">
      <t>ハシュ</t>
    </rPh>
    <phoneticPr fontId="3"/>
  </si>
  <si>
    <t>トラクター</t>
    <phoneticPr fontId="3"/>
  </si>
  <si>
    <t>天地返し耕</t>
    <rPh sb="0" eb="2">
      <t>テンチ</t>
    </rPh>
    <rPh sb="2" eb="3">
      <t>カエ</t>
    </rPh>
    <rPh sb="4" eb="5">
      <t>コウ</t>
    </rPh>
    <phoneticPr fontId="3"/>
  </si>
  <si>
    <t>ボトムプラウ</t>
    <phoneticPr fontId="3"/>
  </si>
  <si>
    <t>〈アスパラガス〉</t>
    <phoneticPr fontId="3"/>
  </si>
  <si>
    <t>株掘り取り</t>
    <rPh sb="0" eb="1">
      <t>カブ</t>
    </rPh>
    <rPh sb="1" eb="2">
      <t>ホ</t>
    </rPh>
    <rPh sb="3" eb="4">
      <t>ト</t>
    </rPh>
    <phoneticPr fontId="3"/>
  </si>
  <si>
    <t>トラクター用掘取機</t>
    <rPh sb="5" eb="6">
      <t>ヨウ</t>
    </rPh>
    <rPh sb="6" eb="7">
      <t>ホ</t>
    </rPh>
    <rPh sb="7" eb="8">
      <t>ト</t>
    </rPh>
    <rPh sb="8" eb="9">
      <t>キ</t>
    </rPh>
    <phoneticPr fontId="3"/>
  </si>
  <si>
    <t>〈ウド〉</t>
    <phoneticPr fontId="3"/>
  </si>
  <si>
    <t>〈タマネギ〉</t>
    <phoneticPr fontId="3"/>
  </si>
  <si>
    <t>ブロードキャスター</t>
    <phoneticPr fontId="3"/>
  </si>
  <si>
    <t>ブームスプレーヤー</t>
    <phoneticPr fontId="3"/>
  </si>
  <si>
    <t>ブームスプレーヤー</t>
    <phoneticPr fontId="3"/>
  </si>
  <si>
    <t>ブロードキャスター</t>
    <phoneticPr fontId="3"/>
  </si>
  <si>
    <t>マニュアスプレッダ</t>
    <phoneticPr fontId="3"/>
  </si>
  <si>
    <t>乗用バインダ</t>
    <rPh sb="0" eb="2">
      <t>ジョウヨウ</t>
    </rPh>
    <phoneticPr fontId="3"/>
  </si>
  <si>
    <t>施肥散布</t>
    <rPh sb="0" eb="2">
      <t>セヒ</t>
    </rPh>
    <rPh sb="2" eb="4">
      <t>サンプ</t>
    </rPh>
    <phoneticPr fontId="3"/>
  </si>
  <si>
    <t>石灰</t>
    <rPh sb="0" eb="2">
      <t>セッカイ</t>
    </rPh>
    <phoneticPr fontId="3"/>
  </si>
  <si>
    <t>堆肥</t>
    <rPh sb="0" eb="2">
      <t>タイヒ</t>
    </rPh>
    <phoneticPr fontId="3"/>
  </si>
  <si>
    <t>基部伐採</t>
    <rPh sb="0" eb="2">
      <t>キブ</t>
    </rPh>
    <rPh sb="2" eb="4">
      <t>バッサイ</t>
    </rPh>
    <phoneticPr fontId="3"/>
  </si>
  <si>
    <t>株上伐採</t>
    <rPh sb="0" eb="1">
      <t>カブ</t>
    </rPh>
    <rPh sb="1" eb="2">
      <t>ア</t>
    </rPh>
    <rPh sb="2" eb="4">
      <t>バッサイ</t>
    </rPh>
    <phoneticPr fontId="3"/>
  </si>
  <si>
    <t>時期
（月）</t>
    <rPh sb="0" eb="2">
      <t>ジキ</t>
    </rPh>
    <rPh sb="4" eb="5">
      <t>ツキ</t>
    </rPh>
    <phoneticPr fontId="3"/>
  </si>
  <si>
    <t>8割ほ場２割道路</t>
    <rPh sb="1" eb="2">
      <t>ワリ</t>
    </rPh>
    <rPh sb="3" eb="4">
      <t>ジョウ</t>
    </rPh>
    <rPh sb="5" eb="6">
      <t>ワリ</t>
    </rPh>
    <rPh sb="6" eb="8">
      <t>ドウロ</t>
    </rPh>
    <phoneticPr fontId="3"/>
  </si>
  <si>
    <t>トラクタ</t>
    <phoneticPr fontId="3"/>
  </si>
  <si>
    <t>バインダ</t>
    <phoneticPr fontId="3"/>
  </si>
  <si>
    <t>○飼料イネ</t>
    <rPh sb="1" eb="3">
      <t>シリョウ</t>
    </rPh>
    <phoneticPr fontId="3"/>
  </si>
  <si>
    <t>○　永年草地　採草地</t>
    <rPh sb="2" eb="4">
      <t>エイネン</t>
    </rPh>
    <rPh sb="4" eb="5">
      <t>クサ</t>
    </rPh>
    <rPh sb="5" eb="6">
      <t>チ</t>
    </rPh>
    <rPh sb="7" eb="9">
      <t>サイソウ</t>
    </rPh>
    <rPh sb="9" eb="10">
      <t>チ</t>
    </rPh>
    <phoneticPr fontId="3"/>
  </si>
  <si>
    <t>○　永年草地　放牧地</t>
    <rPh sb="2" eb="4">
      <t>エイネン</t>
    </rPh>
    <rPh sb="4" eb="5">
      <t>クサ</t>
    </rPh>
    <rPh sb="5" eb="6">
      <t>チ</t>
    </rPh>
    <rPh sb="7" eb="10">
      <t>ホウボクチ</t>
    </rPh>
    <phoneticPr fontId="3"/>
  </si>
  <si>
    <t>ﾄﾗｸﾀ</t>
    <phoneticPr fontId="3"/>
  </si>
  <si>
    <t>掃除刈り</t>
    <rPh sb="0" eb="2">
      <t>ソウジ</t>
    </rPh>
    <rPh sb="2" eb="3">
      <t>ガ</t>
    </rPh>
    <phoneticPr fontId="3"/>
  </si>
  <si>
    <t>随時</t>
    <rPh sb="0" eb="2">
      <t>ズイジ</t>
    </rPh>
    <phoneticPr fontId="3"/>
  </si>
  <si>
    <t>11/31</t>
    <phoneticPr fontId="3"/>
  </si>
  <si>
    <t>８月～２月</t>
    <rPh sb="1" eb="2">
      <t>ガツ</t>
    </rPh>
    <rPh sb="4" eb="5">
      <t>ガツ</t>
    </rPh>
    <phoneticPr fontId="3"/>
  </si>
  <si>
    <t>水田散布機</t>
    <rPh sb="0" eb="2">
      <t>スイデン</t>
    </rPh>
    <rPh sb="2" eb="4">
      <t>サンプ</t>
    </rPh>
    <rPh sb="4" eb="5">
      <t>キ</t>
    </rPh>
    <phoneticPr fontId="3"/>
  </si>
  <si>
    <t>トラクター</t>
    <phoneticPr fontId="3"/>
  </si>
  <si>
    <t>トラクタ80ps級2台、50ps級2 台、田檀機6条植2台、自脱型 コンバイン6条1台、ﾃｯﾀ1台、ロールベー ラ1台、ベールグリッハ1台、 大型送風散布機1台、トラック1台、ダンプトラック2t1台</t>
    <rPh sb="48" eb="49">
      <t>ダイ</t>
    </rPh>
    <phoneticPr fontId="3"/>
  </si>
  <si>
    <t>トラクタ30・80ps各１台、マニュアローダ１台、マニュアスプレッダ１台、ロータリ１台、ブロードキャスタ１台、トラック１台、土壌消毒機１台、自走式植付機１台、ブームスプレーヤ１台(片腕)、自走式堀取機１台、選別機１台、可搬型動噴１台</t>
    <rPh sb="11" eb="12">
      <t>カク</t>
    </rPh>
    <rPh sb="13" eb="14">
      <t>ダイ</t>
    </rPh>
    <rPh sb="23" eb="24">
      <t>ダイ</t>
    </rPh>
    <rPh sb="35" eb="36">
      <t>ダイ</t>
    </rPh>
    <rPh sb="42" eb="43">
      <t>ダイ</t>
    </rPh>
    <rPh sb="53" eb="54">
      <t>ダイ</t>
    </rPh>
    <rPh sb="60" eb="61">
      <t>ダイ</t>
    </rPh>
    <rPh sb="62" eb="64">
      <t>ドジョウ</t>
    </rPh>
    <phoneticPr fontId="3"/>
  </si>
  <si>
    <t>トラクタ①は80PS級、トラクタ②は30PS級</t>
    <rPh sb="10" eb="11">
      <t>キュウ</t>
    </rPh>
    <rPh sb="22" eb="23">
      <t>キュウ</t>
    </rPh>
    <phoneticPr fontId="3"/>
  </si>
  <si>
    <t>堀取機 1.1m</t>
    <rPh sb="0" eb="1">
      <t>ホリ</t>
    </rPh>
    <rPh sb="1" eb="2">
      <t>ト</t>
    </rPh>
    <rPh sb="2" eb="3">
      <t>キ</t>
    </rPh>
    <phoneticPr fontId="3"/>
  </si>
  <si>
    <t>キャベツ</t>
    <phoneticPr fontId="3"/>
  </si>
  <si>
    <t>体 系 の
負担面積</t>
    <phoneticPr fontId="3"/>
  </si>
  <si>
    <t>ほ 場 の
分散程度</t>
    <phoneticPr fontId="3"/>
  </si>
  <si>
    <t>１日平均
移動距離</t>
    <phoneticPr fontId="3"/>
  </si>
  <si>
    <t>主な使用機械</t>
    <phoneticPr fontId="3"/>
  </si>
  <si>
    <t>ｋｇ</t>
    <phoneticPr fontId="3"/>
  </si>
  <si>
    <t>ａ</t>
    <phoneticPr fontId="3"/>
  </si>
  <si>
    <t>ｍ</t>
    <phoneticPr fontId="3"/>
  </si>
  <si>
    <t>ｈａ</t>
    <phoneticPr fontId="3"/>
  </si>
  <si>
    <t>×</t>
    <phoneticPr fontId="3"/>
  </si>
  <si>
    <t>項　目</t>
    <phoneticPr fontId="3"/>
  </si>
  <si>
    <t>作業期間</t>
    <phoneticPr fontId="3"/>
  </si>
  <si>
    <t>使用資材量　(ha当たり)</t>
    <phoneticPr fontId="3"/>
  </si>
  <si>
    <t>作業機名</t>
    <phoneticPr fontId="3"/>
  </si>
  <si>
    <t>作　業　方　法 (内  容)
及　び　作　業　精　度</t>
    <phoneticPr fontId="3"/>
  </si>
  <si>
    <t>作業
回数
(回)</t>
    <phoneticPr fontId="3"/>
  </si>
  <si>
    <t>燃　料
消費量</t>
    <phoneticPr fontId="3"/>
  </si>
  <si>
    <t>作業名</t>
    <phoneticPr fontId="3"/>
  </si>
  <si>
    <t>作業幅</t>
    <phoneticPr fontId="3"/>
  </si>
  <si>
    <t>作業
速度</t>
    <phoneticPr fontId="3"/>
  </si>
  <si>
    <t>作業
効率</t>
    <phoneticPr fontId="3"/>
  </si>
  <si>
    <t>作業量</t>
    <phoneticPr fontId="3"/>
  </si>
  <si>
    <t>機械
利用
時間</t>
    <phoneticPr fontId="3"/>
  </si>
  <si>
    <t>人員</t>
    <phoneticPr fontId="3"/>
  </si>
  <si>
    <t>延ベ
労働
時間</t>
    <phoneticPr fontId="3"/>
  </si>
  <si>
    <t>実作
業率</t>
    <phoneticPr fontId="3"/>
  </si>
  <si>
    <t>(m)</t>
    <phoneticPr fontId="3"/>
  </si>
  <si>
    <t>(km/h)</t>
    <phoneticPr fontId="3"/>
  </si>
  <si>
    <t>(％)</t>
    <phoneticPr fontId="3"/>
  </si>
  <si>
    <t>(ha/h)</t>
    <phoneticPr fontId="3"/>
  </si>
  <si>
    <t>（h）</t>
    <phoneticPr fontId="3"/>
  </si>
  <si>
    <t>(人)</t>
    <phoneticPr fontId="3"/>
  </si>
  <si>
    <t>(h)</t>
    <phoneticPr fontId="3"/>
  </si>
  <si>
    <t>(㍑/h)</t>
    <phoneticPr fontId="3"/>
  </si>
  <si>
    <t>(㍑/ha)</t>
    <phoneticPr fontId="3"/>
  </si>
  <si>
    <t>～</t>
    <phoneticPr fontId="3"/>
  </si>
  <si>
    <t>トラック</t>
    <phoneticPr fontId="3"/>
  </si>
  <si>
    <t>G</t>
    <phoneticPr fontId="3"/>
  </si>
  <si>
    <t>トラクタ①</t>
    <phoneticPr fontId="3"/>
  </si>
  <si>
    <t>ブロードキャスタ800L</t>
    <phoneticPr fontId="3"/>
  </si>
  <si>
    <t>トラクタ③</t>
    <phoneticPr fontId="3"/>
  </si>
  <si>
    <t>ロータリ2.3m</t>
    <phoneticPr fontId="3"/>
  </si>
  <si>
    <t>1.2ｈ/10a</t>
    <phoneticPr fontId="3"/>
  </si>
  <si>
    <t>エンジン</t>
    <phoneticPr fontId="3"/>
  </si>
  <si>
    <t>トラクタ②</t>
    <phoneticPr fontId="3"/>
  </si>
  <si>
    <t>ロータリ 2.3m</t>
    <phoneticPr fontId="3"/>
  </si>
  <si>
    <r>
      <t>ライムソワー 0.6m</t>
    </r>
    <r>
      <rPr>
        <vertAlign val="superscript"/>
        <sz val="10"/>
        <color indexed="8"/>
        <rFont val="ＭＳ 明朝"/>
        <family val="1"/>
        <charset val="128"/>
      </rPr>
      <t>3</t>
    </r>
    <phoneticPr fontId="3"/>
  </si>
  <si>
    <r>
      <t>マニュアローダ 0.35m</t>
    </r>
    <r>
      <rPr>
        <vertAlign val="superscript"/>
        <sz val="10"/>
        <color indexed="8"/>
        <rFont val="ＭＳ 明朝"/>
        <family val="1"/>
        <charset val="128"/>
      </rPr>
      <t>3</t>
    </r>
    <phoneticPr fontId="3"/>
  </si>
  <si>
    <r>
      <t>マニュアスプレッダ 2.6m</t>
    </r>
    <r>
      <rPr>
        <vertAlign val="superscript"/>
        <sz val="10"/>
        <color indexed="8"/>
        <rFont val="ＭＳ 明朝"/>
        <family val="1"/>
        <charset val="128"/>
      </rPr>
      <t>3</t>
    </r>
    <phoneticPr fontId="3"/>
  </si>
  <si>
    <t>トラクタ</t>
    <phoneticPr fontId="3"/>
  </si>
  <si>
    <t>トラック2t</t>
    <phoneticPr fontId="3"/>
  </si>
  <si>
    <t>散布量 1,000L/ha</t>
    <rPh sb="0" eb="3">
      <t>サンプリョウ</t>
    </rPh>
    <phoneticPr fontId="3"/>
  </si>
  <si>
    <t>ブームスプレーヤ 500L</t>
    <phoneticPr fontId="3"/>
  </si>
  <si>
    <r>
      <t xml:space="preserve">鎮圧ローラ2.5m
</t>
    </r>
    <r>
      <rPr>
        <sz val="10"/>
        <rFont val="ＭＳ 明朝"/>
        <family val="1"/>
        <charset val="128"/>
      </rPr>
      <t>ブロードキャスター</t>
    </r>
    <phoneticPr fontId="3"/>
  </si>
  <si>
    <t>桑園</t>
    <rPh sb="0" eb="1">
      <t>クワ</t>
    </rPh>
    <rPh sb="1" eb="2">
      <t>エン</t>
    </rPh>
    <phoneticPr fontId="3"/>
  </si>
  <si>
    <t>軽</t>
    <rPh sb="0" eb="1">
      <t>ケイ</t>
    </rPh>
    <phoneticPr fontId="3"/>
  </si>
  <si>
    <t>注１)</t>
    <rPh sb="0" eb="1">
      <t>チュウ</t>
    </rPh>
    <phoneticPr fontId="3"/>
  </si>
  <si>
    <t>注２)</t>
    <rPh sb="0" eb="1">
      <t>チュウ</t>
    </rPh>
    <phoneticPr fontId="3"/>
  </si>
  <si>
    <t>原動機</t>
    <phoneticPr fontId="3"/>
  </si>
  <si>
    <t>燃　料
消費量</t>
    <phoneticPr fontId="3"/>
  </si>
  <si>
    <t>刈取</t>
    <rPh sb="0" eb="2">
      <t>カリト</t>
    </rPh>
    <phoneticPr fontId="3"/>
  </si>
  <si>
    <t>ピックアップ</t>
    <phoneticPr fontId="3"/>
  </si>
  <si>
    <t>自走式フォーレージハーベスター</t>
    <rPh sb="0" eb="3">
      <t>ジソウシキ</t>
    </rPh>
    <phoneticPr fontId="3"/>
  </si>
  <si>
    <t>軽</t>
    <rPh sb="0" eb="1">
      <t>ケイ</t>
    </rPh>
    <phoneticPr fontId="3"/>
  </si>
  <si>
    <t>ほ場作業械利用時間(h/ha)×燃料消費量（㍑/h）＝燃料消費量(㍑/ha)
（トラクターのみ）</t>
    <rPh sb="1" eb="2">
      <t>ジョウ</t>
    </rPh>
    <rPh sb="2" eb="4">
      <t>サギョウ</t>
    </rPh>
    <rPh sb="4" eb="5">
      <t>カイ</t>
    </rPh>
    <rPh sb="5" eb="7">
      <t>リヨウ</t>
    </rPh>
    <rPh sb="7" eb="9">
      <t>ジカン</t>
    </rPh>
    <rPh sb="16" eb="18">
      <t>ネンリョウ</t>
    </rPh>
    <rPh sb="18" eb="20">
      <t>ショウヒ</t>
    </rPh>
    <rPh sb="20" eb="21">
      <t>リョウ</t>
    </rPh>
    <rPh sb="27" eb="29">
      <t>ネンリョウ</t>
    </rPh>
    <rPh sb="29" eb="32">
      <t>ショウヒリョウ</t>
    </rPh>
    <phoneticPr fontId="3"/>
  </si>
  <si>
    <t>ほ場作業械利用時間(h/ha)×燃料消費量（㍑/h）＝燃料消費量(㍑/ha)
（自走式フォーレージハーベスタ併用）</t>
    <rPh sb="1" eb="2">
      <t>ジョウ</t>
    </rPh>
    <rPh sb="2" eb="4">
      <t>サギョウ</t>
    </rPh>
    <rPh sb="4" eb="5">
      <t>カイ</t>
    </rPh>
    <rPh sb="5" eb="7">
      <t>リヨウ</t>
    </rPh>
    <rPh sb="7" eb="9">
      <t>ジカン</t>
    </rPh>
    <rPh sb="16" eb="18">
      <t>ネンリョウ</t>
    </rPh>
    <rPh sb="18" eb="20">
      <t>ショウヒ</t>
    </rPh>
    <rPh sb="20" eb="21">
      <t>リョウ</t>
    </rPh>
    <rPh sb="27" eb="29">
      <t>ネンリョウ</t>
    </rPh>
    <rPh sb="29" eb="32">
      <t>ショウヒリョウ</t>
    </rPh>
    <rPh sb="40" eb="43">
      <t>ジソウシキ</t>
    </rPh>
    <rPh sb="54" eb="56">
      <t>ヘイヨウ</t>
    </rPh>
    <phoneticPr fontId="3"/>
  </si>
  <si>
    <t>－</t>
    <phoneticPr fontId="3"/>
  </si>
  <si>
    <t>ほ場作業械利用時間(h/ha)×燃料消費量（㍑/h）＝燃料消費量(㍑/ha)
（自走式フォーレージハーベスター併用）</t>
    <rPh sb="1" eb="2">
      <t>ジョウ</t>
    </rPh>
    <rPh sb="2" eb="4">
      <t>サギョウ</t>
    </rPh>
    <rPh sb="4" eb="5">
      <t>カイ</t>
    </rPh>
    <rPh sb="5" eb="7">
      <t>リヨウ</t>
    </rPh>
    <rPh sb="7" eb="9">
      <t>ジカン</t>
    </rPh>
    <rPh sb="16" eb="18">
      <t>ネンリョウ</t>
    </rPh>
    <rPh sb="18" eb="20">
      <t>ショウヒ</t>
    </rPh>
    <rPh sb="20" eb="21">
      <t>リョウ</t>
    </rPh>
    <rPh sb="27" eb="29">
      <t>ネンリョウ</t>
    </rPh>
    <rPh sb="29" eb="32">
      <t>ショウヒリョウ</t>
    </rPh>
    <rPh sb="40" eb="43">
      <t>ジソウシキ</t>
    </rPh>
    <rPh sb="55" eb="57">
      <t>ヘイヨウ</t>
    </rPh>
    <phoneticPr fontId="3"/>
  </si>
  <si>
    <t>鎮圧</t>
    <rPh sb="0" eb="2">
      <t>チンアツ</t>
    </rPh>
    <phoneticPr fontId="3"/>
  </si>
  <si>
    <t>トラクタ</t>
    <phoneticPr fontId="3"/>
  </si>
  <si>
    <t>※自走式フォーレージハーベスターの燃料消費量(㍑/ha)は、平成２６年１２月５日に生物系特定産業技術研究支援センターより情報提供された数値である。</t>
    <rPh sb="1" eb="4">
      <t>ジソウシキ</t>
    </rPh>
    <rPh sb="30" eb="32">
      <t>ヘイセイ</t>
    </rPh>
    <rPh sb="34" eb="35">
      <t>ネン</t>
    </rPh>
    <rPh sb="37" eb="38">
      <t>ガツ</t>
    </rPh>
    <rPh sb="39" eb="40">
      <t>カ</t>
    </rPh>
    <rPh sb="41" eb="44">
      <t>セイブツケイ</t>
    </rPh>
    <rPh sb="44" eb="46">
      <t>トクテイ</t>
    </rPh>
    <rPh sb="46" eb="48">
      <t>サンギョウ</t>
    </rPh>
    <rPh sb="48" eb="50">
      <t>ギジュツ</t>
    </rPh>
    <rPh sb="50" eb="52">
      <t>ケンキュウ</t>
    </rPh>
    <rPh sb="52" eb="54">
      <t>シエン</t>
    </rPh>
    <rPh sb="60" eb="62">
      <t>ジョウホウ</t>
    </rPh>
    <rPh sb="62" eb="64">
      <t>テイキョウ</t>
    </rPh>
    <rPh sb="67" eb="69">
      <t>スウチ</t>
    </rPh>
    <phoneticPr fontId="3"/>
  </si>
  <si>
    <t>※自走式フォーレージハーベスターの燃料消費量(㍑/ha)は、平成２６年１２月５日に生物系特定産業技術研究支援センターより情報提供された数値である。なお、自走式フォーレージハーベスターを利用した場合は、トラクタによる鎮圧作業が加わる。</t>
    <rPh sb="76" eb="79">
      <t>ジソウシキ</t>
    </rPh>
    <rPh sb="92" eb="94">
      <t>リヨウ</t>
    </rPh>
    <rPh sb="96" eb="98">
      <t>バアイ</t>
    </rPh>
    <rPh sb="107" eb="109">
      <t>チンアツ</t>
    </rPh>
    <rPh sb="109" eb="111">
      <t>サギョウ</t>
    </rPh>
    <rPh sb="112" eb="113">
      <t>クワ</t>
    </rPh>
    <phoneticPr fontId="3"/>
  </si>
  <si>
    <t>乗用型管理機</t>
    <phoneticPr fontId="3"/>
  </si>
  <si>
    <t>乗用型管理機</t>
    <phoneticPr fontId="3"/>
  </si>
  <si>
    <t>ディーゼル用田植機の燃料消費量は、「埼玉県農林総合研究センター水田農業研究所　平成２５年度委託試験成績「７条ディーゼル田植機による作業性検証」の７条ディーゼル田植機の数値を準用する。</t>
    <rPh sb="5" eb="6">
      <t>ヨウ</t>
    </rPh>
    <rPh sb="6" eb="9">
      <t>タウエキ</t>
    </rPh>
    <rPh sb="18" eb="21">
      <t>サイタマケン</t>
    </rPh>
    <rPh sb="21" eb="23">
      <t>ノウリン</t>
    </rPh>
    <rPh sb="23" eb="25">
      <t>ソウゴウ</t>
    </rPh>
    <rPh sb="25" eb="27">
      <t>ケンキュウ</t>
    </rPh>
    <rPh sb="31" eb="33">
      <t>スイデン</t>
    </rPh>
    <rPh sb="33" eb="35">
      <t>ノウギョウ</t>
    </rPh>
    <rPh sb="35" eb="38">
      <t>ケンキュウショ</t>
    </rPh>
    <rPh sb="39" eb="41">
      <t>ヘイセイ</t>
    </rPh>
    <rPh sb="43" eb="45">
      <t>ネンド</t>
    </rPh>
    <rPh sb="45" eb="47">
      <t>イタク</t>
    </rPh>
    <rPh sb="47" eb="49">
      <t>シケン</t>
    </rPh>
    <rPh sb="49" eb="51">
      <t>セイセキ</t>
    </rPh>
    <rPh sb="53" eb="54">
      <t>ジョウ</t>
    </rPh>
    <rPh sb="59" eb="62">
      <t>タウエキ</t>
    </rPh>
    <rPh sb="65" eb="68">
      <t>サギョウセイ</t>
    </rPh>
    <rPh sb="68" eb="70">
      <t>ケンショウ</t>
    </rPh>
    <rPh sb="73" eb="74">
      <t>ジョウ</t>
    </rPh>
    <rPh sb="79" eb="82">
      <t>タウエキ</t>
    </rPh>
    <rPh sb="83" eb="85">
      <t>スウチ</t>
    </rPh>
    <rPh sb="86" eb="88">
      <t>ジュンヨウ</t>
    </rPh>
    <phoneticPr fontId="3"/>
  </si>
  <si>
    <t>田植機（ガソリンエンジン）</t>
    <phoneticPr fontId="3"/>
  </si>
  <si>
    <t>田植機（ディーゼルエンジン）</t>
    <rPh sb="0" eb="3">
      <t>タウエキ</t>
    </rPh>
    <phoneticPr fontId="3"/>
  </si>
  <si>
    <t>　</t>
    <phoneticPr fontId="3"/>
  </si>
  <si>
    <t>45cm×27cm
(82,300株/ha)</t>
    <rPh sb="17" eb="18">
      <t>カブ</t>
    </rPh>
    <phoneticPr fontId="3"/>
  </si>
  <si>
    <t>×</t>
  </si>
  <si>
    <t>75t
(10kg×7,500箱)</t>
    <rPh sb="15" eb="16">
      <t>ハコ</t>
    </rPh>
    <phoneticPr fontId="3"/>
  </si>
  <si>
    <t>トラクタ１５ps、７０ps、１００ps、ブロードキャスタ８００L、ブームスプレーヤー１,０００L・片１５m、ロータリ２.３m、整畝同時マルチ・全自動移植機、トラック２t、バックキャリア</t>
    <rPh sb="49" eb="50">
      <t>カタ</t>
    </rPh>
    <rPh sb="63" eb="64">
      <t>ヒトシ</t>
    </rPh>
    <rPh sb="64" eb="65">
      <t>ウネ</t>
    </rPh>
    <rPh sb="65" eb="67">
      <t>ドウジ</t>
    </rPh>
    <rPh sb="71" eb="74">
      <t>ゼンジドウ</t>
    </rPh>
    <rPh sb="74" eb="76">
      <t>イショク</t>
    </rPh>
    <rPh sb="76" eb="77">
      <t>キ</t>
    </rPh>
    <phoneticPr fontId="3"/>
  </si>
  <si>
    <t>ﾍﾞｯﾄ幅95cmに条間75cm、株間9～10cmの2条播き
通路幅105cmで、125,000～140,000本/10a</t>
    <rPh sb="4" eb="5">
      <t>ハバ</t>
    </rPh>
    <rPh sb="10" eb="11">
      <t>ジョウ</t>
    </rPh>
    <rPh sb="11" eb="12">
      <t>マ</t>
    </rPh>
    <rPh sb="17" eb="19">
      <t>カブマ</t>
    </rPh>
    <rPh sb="27" eb="28">
      <t>ジョウ</t>
    </rPh>
    <rPh sb="28" eb="29">
      <t>マ</t>
    </rPh>
    <rPh sb="31" eb="33">
      <t>ツウロ</t>
    </rPh>
    <rPh sb="33" eb="34">
      <t>ハバ</t>
    </rPh>
    <rPh sb="56" eb="57">
      <t>ホン</t>
    </rPh>
    <phoneticPr fontId="3"/>
  </si>
  <si>
    <t>トラクタ３５ps、６０ps、ブロードキャスタ４００L、堀取り機、トラック２t</t>
    <rPh sb="27" eb="29">
      <t>ホリト</t>
    </rPh>
    <rPh sb="30" eb="31">
      <t>キ</t>
    </rPh>
    <phoneticPr fontId="3"/>
  </si>
  <si>
    <t>畝間100cm、株間5cm、1条植え
20,000本/10a</t>
    <rPh sb="0" eb="2">
      <t>ウネマ</t>
    </rPh>
    <rPh sb="8" eb="10">
      <t>カブマ</t>
    </rPh>
    <rPh sb="15" eb="16">
      <t>ジョウ</t>
    </rPh>
    <rPh sb="16" eb="17">
      <t>ウ</t>
    </rPh>
    <rPh sb="25" eb="26">
      <t>ホン</t>
    </rPh>
    <phoneticPr fontId="3"/>
  </si>
  <si>
    <t>ブームスプレーヤ 400L</t>
    <phoneticPr fontId="3"/>
  </si>
  <si>
    <t>ツースハロー</t>
    <phoneticPr fontId="3"/>
  </si>
  <si>
    <t xml:space="preserve">あさひの夢
</t>
    <rPh sb="4" eb="5">
      <t>ユメ</t>
    </rPh>
    <phoneticPr fontId="3"/>
  </si>
  <si>
    <t>さとのそら</t>
    <phoneticPr fontId="3"/>
  </si>
  <si>
    <t>里のほほえみ</t>
    <rPh sb="0" eb="1">
      <t>サト</t>
    </rPh>
    <phoneticPr fontId="3"/>
  </si>
  <si>
    <t>みやままさり</t>
    <phoneticPr fontId="3"/>
  </si>
  <si>
    <t>岳陽、光彩</t>
    <phoneticPr fontId="3"/>
  </si>
  <si>
    <t>タフＶ、スピーディー</t>
    <phoneticPr fontId="3"/>
  </si>
  <si>
    <t>吉宗、龍ひかり２号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</si>
</sst>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_ "/>
    <numFmt numFmtId="177" formatCode="#,##0_ "/>
    <numFmt numFmtId="178" formatCode="m/d;@"/>
    <numFmt numFmtId="179" formatCode="#,##0.0_ "/>
    <numFmt numFmtId="180" formatCode="#,##0.000_);[Red]\(#,##0.000\)"/>
    <numFmt numFmtId="181" formatCode="#,##0_);[Red]\(#,##0\)"/>
    <numFmt numFmtId="182" formatCode="0.0_);[Red]\(0.0\)"/>
    <numFmt numFmtId="183" formatCode="#,##0.00_);[Red]\(#,##0.00\)"/>
    <numFmt numFmtId="184" formatCode="0_);[Red]\(0\)"/>
    <numFmt numFmtId="185" formatCode="0.00_);[Red]\(0.00\)"/>
    <numFmt numFmtId="186" formatCode="0.000_);[Red]\(0.000\)"/>
    <numFmt numFmtId="187" formatCode="#,##0.0_);[Red]\(#,##0.0\)"/>
    <numFmt numFmtId="188" formatCode="0.0"/>
    <numFmt numFmtId="189" formatCode="0.00_ "/>
    <numFmt numFmtId="190" formatCode="0.0_ ;[Red]\-0.0\ "/>
    <numFmt numFmtId="191" formatCode="#,##0.0&quot;km&quot;"/>
  </numFmts>
  <fonts count="26" x14ac:knownFonts="1">
    <font>
      <sz val="11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0"/>
      <color indexed="61"/>
      <name val="ＭＳ 明朝"/>
      <family val="1"/>
      <charset val="128"/>
    </font>
    <font>
      <vertAlign val="superscript"/>
      <sz val="10"/>
      <color indexed="8"/>
      <name val="ＭＳ 明朝"/>
      <family val="1"/>
      <charset val="128"/>
    </font>
    <font>
      <vertAlign val="superscript"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b/>
      <sz val="11"/>
      <name val="ＭＳ 明朝"/>
      <family val="1"/>
      <charset val="128"/>
    </font>
    <font>
      <sz val="10"/>
      <color indexed="12"/>
      <name val="ＭＳ 明朝"/>
      <family val="1"/>
      <charset val="128"/>
    </font>
    <font>
      <sz val="11"/>
      <color indexed="12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ゴシック"/>
      <family val="3"/>
      <charset val="128"/>
    </font>
    <font>
      <strike/>
      <sz val="1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name val="ＭＳ 明朝"/>
      <family val="1"/>
      <charset val="128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1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double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medium">
        <color indexed="8"/>
      </bottom>
      <diagonal/>
    </border>
    <border>
      <left style="thin">
        <color indexed="8"/>
      </left>
      <right/>
      <top style="double">
        <color indexed="8"/>
      </top>
      <bottom style="medium">
        <color indexed="8"/>
      </bottom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double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/>
      <diagonal/>
    </border>
    <border>
      <left style="thin">
        <color indexed="8"/>
      </left>
      <right style="thin">
        <color indexed="9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9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9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double">
        <color indexed="64"/>
      </top>
      <bottom/>
      <diagonal/>
    </border>
    <border>
      <left/>
      <right/>
      <top style="double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/>
      <right style="thin">
        <color indexed="8"/>
      </right>
      <top style="double">
        <color indexed="8"/>
      </top>
      <bottom style="hair">
        <color indexed="8"/>
      </bottom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/>
      <diagonal/>
    </border>
    <border>
      <left style="double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/>
      <bottom style="hair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9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9"/>
      </right>
      <top style="double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64"/>
      </left>
      <right style="medium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64"/>
      </left>
      <right style="medium">
        <color indexed="64"/>
      </right>
      <top/>
      <bottom style="double">
        <color indexed="8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8"/>
      </bottom>
      <diagonal/>
    </border>
    <border>
      <left style="medium">
        <color indexed="8"/>
      </left>
      <right/>
      <top style="double">
        <color indexed="8"/>
      </top>
      <bottom style="medium">
        <color indexed="8"/>
      </bottom>
      <diagonal/>
    </border>
    <border>
      <left style="double">
        <color indexed="64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hair">
        <color indexed="8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64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9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64"/>
      </bottom>
      <diagonal/>
    </border>
    <border>
      <left/>
      <right/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 style="hair">
        <color indexed="8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medium">
        <color indexed="8"/>
      </left>
      <right/>
      <top/>
      <bottom style="double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8"/>
      </right>
      <top style="medium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 style="double">
        <color indexed="8"/>
      </right>
      <top style="hair">
        <color indexed="8"/>
      </top>
      <bottom style="thin">
        <color indexed="8"/>
      </bottom>
      <diagonal/>
    </border>
    <border>
      <left/>
      <right style="double">
        <color indexed="8"/>
      </right>
      <top style="thin">
        <color indexed="8"/>
      </top>
      <bottom style="hair">
        <color indexed="8"/>
      </bottom>
      <diagonal/>
    </border>
    <border>
      <left/>
      <right style="double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double">
        <color indexed="8"/>
      </bottom>
      <diagonal/>
    </border>
    <border>
      <left/>
      <right style="double">
        <color indexed="8"/>
      </right>
      <top style="thin">
        <color indexed="8"/>
      </top>
      <bottom style="double">
        <color indexed="8"/>
      </bottom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 style="hair">
        <color indexed="8"/>
      </bottom>
      <diagonal/>
    </border>
    <border>
      <left/>
      <right style="thin">
        <color indexed="8"/>
      </right>
      <top style="thin">
        <color indexed="64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medium">
        <color indexed="64"/>
      </bottom>
      <diagonal/>
    </border>
    <border>
      <left/>
      <right style="thin">
        <color indexed="8"/>
      </right>
      <top style="hair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hair">
        <color indexed="64"/>
      </top>
      <bottom style="double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 style="hair">
        <color indexed="8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8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 style="thin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/>
      <diagonal/>
    </border>
    <border>
      <left style="medium">
        <color indexed="64"/>
      </left>
      <right/>
      <top/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double">
        <color indexed="8"/>
      </bottom>
      <diagonal/>
    </border>
    <border>
      <left/>
      <right style="medium">
        <color indexed="64"/>
      </right>
      <top style="double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hair">
        <color indexed="8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hair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hair">
        <color indexed="8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double">
        <color indexed="8"/>
      </bottom>
      <diagonal/>
    </border>
    <border>
      <left style="medium">
        <color indexed="64"/>
      </left>
      <right/>
      <top style="double">
        <color indexed="8"/>
      </top>
      <bottom style="medium">
        <color indexed="64"/>
      </bottom>
      <diagonal/>
    </border>
    <border>
      <left/>
      <right/>
      <top style="double">
        <color indexed="8"/>
      </top>
      <bottom style="medium">
        <color indexed="64"/>
      </bottom>
      <diagonal/>
    </border>
    <border>
      <left/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/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double">
        <color indexed="8"/>
      </top>
      <bottom style="medium">
        <color indexed="64"/>
      </bottom>
      <diagonal/>
    </border>
    <border>
      <left/>
      <right style="medium">
        <color indexed="64"/>
      </right>
      <top style="double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hair">
        <color indexed="8"/>
      </right>
      <top/>
      <bottom style="medium">
        <color indexed="64"/>
      </bottom>
      <diagonal/>
    </border>
    <border>
      <left style="hair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8"/>
      </top>
      <bottom style="hair">
        <color indexed="8"/>
      </bottom>
      <diagonal/>
    </border>
    <border>
      <left style="medium">
        <color indexed="64"/>
      </left>
      <right/>
      <top style="hair">
        <color indexed="8"/>
      </top>
      <bottom/>
      <diagonal/>
    </border>
    <border>
      <left/>
      <right style="medium">
        <color indexed="64"/>
      </right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9" fillId="0" borderId="0"/>
  </cellStyleXfs>
  <cellXfs count="2800">
    <xf numFmtId="0" fontId="0" fillId="0" borderId="0" xfId="0">
      <alignment vertical="center"/>
    </xf>
    <xf numFmtId="0" fontId="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178" fontId="4" fillId="0" borderId="5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  <xf numFmtId="178" fontId="4" fillId="0" borderId="18" xfId="0" applyNumberFormat="1" applyFont="1" applyFill="1" applyBorder="1" applyAlignment="1">
      <alignment horizontal="center" vertical="center"/>
    </xf>
    <xf numFmtId="178" fontId="4" fillId="0" borderId="11" xfId="0" applyNumberFormat="1" applyFont="1" applyFill="1" applyBorder="1" applyAlignment="1">
      <alignment horizontal="center" vertical="center"/>
    </xf>
    <xf numFmtId="178" fontId="4" fillId="0" borderId="19" xfId="0" applyNumberFormat="1" applyFont="1" applyFill="1" applyBorder="1" applyAlignment="1">
      <alignment horizontal="center" vertical="center"/>
    </xf>
    <xf numFmtId="178" fontId="4" fillId="0" borderId="20" xfId="0" applyNumberFormat="1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178" fontId="4" fillId="0" borderId="21" xfId="0" applyNumberFormat="1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20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18" xfId="0" applyFont="1" applyFill="1" applyBorder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178" fontId="4" fillId="0" borderId="24" xfId="0" applyNumberFormat="1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vertical="center" wrapText="1"/>
    </xf>
    <xf numFmtId="182" fontId="2" fillId="0" borderId="55" xfId="0" applyNumberFormat="1" applyFont="1" applyFill="1" applyBorder="1" applyAlignment="1">
      <alignment vertical="center"/>
    </xf>
    <xf numFmtId="182" fontId="2" fillId="0" borderId="45" xfId="0" applyNumberFormat="1" applyFont="1" applyFill="1" applyBorder="1" applyAlignment="1">
      <alignment vertical="center"/>
    </xf>
    <xf numFmtId="182" fontId="2" fillId="0" borderId="41" xfId="0" applyNumberFormat="1" applyFont="1" applyFill="1" applyBorder="1" applyAlignment="1">
      <alignment vertical="center"/>
    </xf>
    <xf numFmtId="182" fontId="2" fillId="0" borderId="43" xfId="0" applyNumberFormat="1" applyFont="1" applyFill="1" applyBorder="1" applyAlignment="1">
      <alignment vertical="center"/>
    </xf>
    <xf numFmtId="182" fontId="2" fillId="0" borderId="42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vertical="center"/>
    </xf>
    <xf numFmtId="178" fontId="4" fillId="0" borderId="26" xfId="0" applyNumberFormat="1" applyFont="1" applyFill="1" applyBorder="1" applyAlignment="1">
      <alignment horizontal="center" vertical="center"/>
    </xf>
    <xf numFmtId="183" fontId="2" fillId="0" borderId="5" xfId="0" applyNumberFormat="1" applyFont="1" applyFill="1" applyBorder="1" applyAlignment="1">
      <alignment vertical="center"/>
    </xf>
    <xf numFmtId="181" fontId="2" fillId="0" borderId="41" xfId="0" applyNumberFormat="1" applyFont="1" applyFill="1" applyBorder="1" applyAlignment="1">
      <alignment vertical="center"/>
    </xf>
    <xf numFmtId="180" fontId="2" fillId="0" borderId="35" xfId="0" applyNumberFormat="1" applyFont="1" applyFill="1" applyBorder="1" applyAlignment="1">
      <alignment vertical="center"/>
    </xf>
    <xf numFmtId="181" fontId="2" fillId="0" borderId="6" xfId="0" applyNumberFormat="1" applyFont="1" applyFill="1" applyBorder="1" applyAlignment="1">
      <alignment vertical="center"/>
    </xf>
    <xf numFmtId="180" fontId="2" fillId="0" borderId="5" xfId="0" applyNumberFormat="1" applyFont="1" applyFill="1" applyBorder="1" applyAlignment="1">
      <alignment vertical="center"/>
    </xf>
    <xf numFmtId="180" fontId="2" fillId="0" borderId="41" xfId="0" applyNumberFormat="1" applyFont="1" applyFill="1" applyBorder="1" applyAlignment="1">
      <alignment vertical="center"/>
    </xf>
    <xf numFmtId="183" fontId="2" fillId="0" borderId="18" xfId="0" applyNumberFormat="1" applyFont="1" applyFill="1" applyBorder="1" applyAlignment="1">
      <alignment vertical="center"/>
    </xf>
    <xf numFmtId="181" fontId="2" fillId="0" borderId="42" xfId="0" applyNumberFormat="1" applyFont="1" applyFill="1" applyBorder="1" applyAlignment="1">
      <alignment vertical="center"/>
    </xf>
    <xf numFmtId="180" fontId="2" fillId="0" borderId="19" xfId="0" applyNumberFormat="1" applyFont="1" applyFill="1" applyBorder="1" applyAlignment="1">
      <alignment vertical="center"/>
    </xf>
    <xf numFmtId="181" fontId="2" fillId="0" borderId="3" xfId="0" applyNumberFormat="1" applyFont="1" applyFill="1" applyBorder="1" applyAlignment="1">
      <alignment vertical="center"/>
    </xf>
    <xf numFmtId="180" fontId="2" fillId="0" borderId="18" xfId="0" applyNumberFormat="1" applyFont="1" applyFill="1" applyBorder="1" applyAlignment="1">
      <alignment vertical="center"/>
    </xf>
    <xf numFmtId="180" fontId="2" fillId="0" borderId="42" xfId="0" applyNumberFormat="1" applyFont="1" applyFill="1" applyBorder="1" applyAlignment="1">
      <alignment vertical="center"/>
    </xf>
    <xf numFmtId="183" fontId="2" fillId="0" borderId="20" xfId="0" applyNumberFormat="1" applyFont="1" applyFill="1" applyBorder="1" applyAlignment="1">
      <alignment vertical="center"/>
    </xf>
    <xf numFmtId="181" fontId="2" fillId="0" borderId="45" xfId="0" applyNumberFormat="1" applyFont="1" applyFill="1" applyBorder="1" applyAlignment="1">
      <alignment vertical="center"/>
    </xf>
    <xf numFmtId="180" fontId="2" fillId="0" borderId="21" xfId="0" applyNumberFormat="1" applyFont="1" applyFill="1" applyBorder="1" applyAlignment="1">
      <alignment vertical="center"/>
    </xf>
    <xf numFmtId="181" fontId="2" fillId="0" borderId="20" xfId="0" applyNumberFormat="1" applyFont="1" applyFill="1" applyBorder="1" applyAlignment="1">
      <alignment vertical="center"/>
    </xf>
    <xf numFmtId="180" fontId="2" fillId="0" borderId="20" xfId="0" applyNumberFormat="1" applyFont="1" applyFill="1" applyBorder="1" applyAlignment="1">
      <alignment vertical="center"/>
    </xf>
    <xf numFmtId="180" fontId="2" fillId="0" borderId="46" xfId="0" applyNumberFormat="1" applyFont="1" applyFill="1" applyBorder="1" applyAlignment="1">
      <alignment vertical="center"/>
    </xf>
    <xf numFmtId="180" fontId="2" fillId="0" borderId="45" xfId="0" applyNumberFormat="1" applyFont="1" applyFill="1" applyBorder="1" applyAlignment="1">
      <alignment vertical="center"/>
    </xf>
    <xf numFmtId="180" fontId="2" fillId="0" borderId="11" xfId="0" applyNumberFormat="1" applyFont="1" applyFill="1" applyBorder="1" applyAlignment="1">
      <alignment vertical="center"/>
    </xf>
    <xf numFmtId="181" fontId="2" fillId="0" borderId="5" xfId="0" applyNumberFormat="1" applyFont="1" applyFill="1" applyBorder="1" applyAlignment="1">
      <alignment vertical="center"/>
    </xf>
    <xf numFmtId="181" fontId="2" fillId="0" borderId="18" xfId="0" applyNumberFormat="1" applyFont="1" applyFill="1" applyBorder="1" applyAlignment="1">
      <alignment vertical="center"/>
    </xf>
    <xf numFmtId="182" fontId="2" fillId="0" borderId="5" xfId="0" applyNumberFormat="1" applyFont="1" applyFill="1" applyBorder="1" applyAlignment="1">
      <alignment vertical="center"/>
    </xf>
    <xf numFmtId="183" fontId="2" fillId="0" borderId="24" xfId="0" applyNumberFormat="1" applyFont="1" applyFill="1" applyBorder="1" applyAlignment="1">
      <alignment vertical="center"/>
    </xf>
    <xf numFmtId="181" fontId="2" fillId="0" borderId="43" xfId="0" applyNumberFormat="1" applyFont="1" applyFill="1" applyBorder="1" applyAlignment="1">
      <alignment vertical="center"/>
    </xf>
    <xf numFmtId="181" fontId="2" fillId="0" borderId="24" xfId="0" applyNumberFormat="1" applyFont="1" applyFill="1" applyBorder="1" applyAlignment="1">
      <alignment vertical="center"/>
    </xf>
    <xf numFmtId="180" fontId="2" fillId="0" borderId="24" xfId="0" applyNumberFormat="1" applyFont="1" applyFill="1" applyBorder="1" applyAlignment="1">
      <alignment vertical="center"/>
    </xf>
    <xf numFmtId="180" fontId="2" fillId="0" borderId="26" xfId="0" applyNumberFormat="1" applyFont="1" applyFill="1" applyBorder="1" applyAlignment="1">
      <alignment vertical="center"/>
    </xf>
    <xf numFmtId="180" fontId="2" fillId="0" borderId="43" xfId="0" applyNumberFormat="1" applyFont="1" applyFill="1" applyBorder="1" applyAlignment="1">
      <alignment vertical="center"/>
    </xf>
    <xf numFmtId="181" fontId="2" fillId="0" borderId="55" xfId="0" applyNumberFormat="1" applyFont="1" applyFill="1" applyBorder="1" applyAlignment="1">
      <alignment vertical="center"/>
    </xf>
    <xf numFmtId="180" fontId="2" fillId="0" borderId="0" xfId="0" applyNumberFormat="1" applyFont="1" applyFill="1" applyBorder="1" applyAlignment="1">
      <alignment vertical="center"/>
    </xf>
    <xf numFmtId="181" fontId="2" fillId="0" borderId="1" xfId="0" applyNumberFormat="1" applyFont="1" applyFill="1" applyBorder="1" applyAlignment="1">
      <alignment vertical="center"/>
    </xf>
    <xf numFmtId="180" fontId="2" fillId="0" borderId="1" xfId="0" applyNumberFormat="1" applyFont="1" applyFill="1" applyBorder="1" applyAlignment="1">
      <alignment vertical="center"/>
    </xf>
    <xf numFmtId="180" fontId="2" fillId="0" borderId="4" xfId="0" applyNumberFormat="1" applyFont="1" applyFill="1" applyBorder="1" applyAlignment="1">
      <alignment vertical="center"/>
    </xf>
    <xf numFmtId="180" fontId="2" fillId="0" borderId="55" xfId="0" applyNumberFormat="1" applyFont="1" applyFill="1" applyBorder="1" applyAlignment="1">
      <alignment vertical="center"/>
    </xf>
    <xf numFmtId="181" fontId="2" fillId="0" borderId="23" xfId="0" applyNumberFormat="1" applyFont="1" applyFill="1" applyBorder="1" applyAlignment="1">
      <alignment vertical="center"/>
    </xf>
    <xf numFmtId="183" fontId="2" fillId="0" borderId="2" xfId="0" applyNumberFormat="1" applyFont="1" applyFill="1" applyBorder="1" applyAlignment="1">
      <alignment vertical="center"/>
    </xf>
    <xf numFmtId="182" fontId="2" fillId="0" borderId="39" xfId="0" applyNumberFormat="1" applyFont="1" applyFill="1" applyBorder="1" applyAlignment="1">
      <alignment vertical="center"/>
    </xf>
    <xf numFmtId="181" fontId="2" fillId="0" borderId="39" xfId="0" applyNumberFormat="1" applyFont="1" applyFill="1" applyBorder="1" applyAlignment="1">
      <alignment vertical="center"/>
    </xf>
    <xf numFmtId="180" fontId="2" fillId="0" borderId="8" xfId="0" applyNumberFormat="1" applyFont="1" applyFill="1" applyBorder="1" applyAlignment="1">
      <alignment vertical="center"/>
    </xf>
    <xf numFmtId="181" fontId="2" fillId="0" borderId="9" xfId="0" applyNumberFormat="1" applyFont="1" applyFill="1" applyBorder="1" applyAlignment="1">
      <alignment vertical="center"/>
    </xf>
    <xf numFmtId="182" fontId="2" fillId="0" borderId="24" xfId="0" applyNumberFormat="1" applyFont="1" applyFill="1" applyBorder="1" applyAlignment="1">
      <alignment vertical="center"/>
    </xf>
    <xf numFmtId="0" fontId="4" fillId="0" borderId="23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>
      <alignment vertical="center" wrapText="1"/>
    </xf>
    <xf numFmtId="0" fontId="4" fillId="0" borderId="53" xfId="0" applyNumberFormat="1" applyFont="1" applyFill="1" applyBorder="1" applyAlignment="1">
      <alignment vertical="center" wrapText="1"/>
    </xf>
    <xf numFmtId="0" fontId="4" fillId="0" borderId="23" xfId="0" applyNumberFormat="1" applyFont="1" applyFill="1" applyBorder="1" applyAlignment="1">
      <alignment vertical="center" wrapText="1"/>
    </xf>
    <xf numFmtId="0" fontId="4" fillId="0" borderId="22" xfId="0" applyNumberFormat="1" applyFont="1" applyFill="1" applyBorder="1" applyAlignment="1">
      <alignment vertical="center" shrinkToFit="1"/>
    </xf>
    <xf numFmtId="0" fontId="4" fillId="0" borderId="53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 applyAlignment="1">
      <alignment vertical="center" shrinkToFit="1"/>
    </xf>
    <xf numFmtId="0" fontId="4" fillId="0" borderId="3" xfId="0" applyNumberFormat="1" applyFont="1" applyFill="1" applyBorder="1" applyAlignment="1">
      <alignment vertical="center" wrapText="1"/>
    </xf>
    <xf numFmtId="0" fontId="4" fillId="0" borderId="53" xfId="0" applyFont="1" applyFill="1" applyBorder="1" applyAlignment="1">
      <alignment vertical="center" shrinkToFit="1"/>
    </xf>
    <xf numFmtId="0" fontId="4" fillId="0" borderId="23" xfId="0" applyNumberFormat="1" applyFont="1" applyFill="1" applyBorder="1" applyAlignment="1">
      <alignment vertical="center" shrinkToFit="1"/>
    </xf>
    <xf numFmtId="178" fontId="4" fillId="0" borderId="46" xfId="0" applyNumberFormat="1" applyFont="1" applyFill="1" applyBorder="1" applyAlignment="1">
      <alignment horizontal="left" vertical="center" wrapText="1"/>
    </xf>
    <xf numFmtId="178" fontId="4" fillId="0" borderId="52" xfId="0" applyNumberFormat="1" applyFont="1" applyFill="1" applyBorder="1" applyAlignment="1">
      <alignment horizontal="left" vertical="center" wrapText="1"/>
    </xf>
    <xf numFmtId="178" fontId="4" fillId="0" borderId="26" xfId="0" applyNumberFormat="1" applyFont="1" applyFill="1" applyBorder="1" applyAlignment="1">
      <alignment horizontal="left" vertical="center" wrapText="1"/>
    </xf>
    <xf numFmtId="178" fontId="4" fillId="0" borderId="35" xfId="0" applyNumberFormat="1" applyFont="1" applyFill="1" applyBorder="1" applyAlignment="1">
      <alignment horizontal="left" vertical="center" wrapText="1"/>
    </xf>
    <xf numFmtId="178" fontId="4" fillId="0" borderId="20" xfId="0" applyNumberFormat="1" applyFont="1" applyFill="1" applyBorder="1" applyAlignment="1">
      <alignment horizontal="right" vertical="center" wrapText="1"/>
    </xf>
    <xf numFmtId="178" fontId="4" fillId="0" borderId="50" xfId="0" applyNumberFormat="1" applyFont="1" applyFill="1" applyBorder="1" applyAlignment="1">
      <alignment horizontal="right" vertical="center" wrapText="1"/>
    </xf>
    <xf numFmtId="178" fontId="4" fillId="0" borderId="24" xfId="0" applyNumberFormat="1" applyFont="1" applyFill="1" applyBorder="1" applyAlignment="1">
      <alignment horizontal="right" vertical="center" wrapText="1"/>
    </xf>
    <xf numFmtId="178" fontId="4" fillId="0" borderId="18" xfId="0" applyNumberFormat="1" applyFont="1" applyFill="1" applyBorder="1" applyAlignment="1">
      <alignment horizontal="right" vertical="center" wrapText="1"/>
    </xf>
    <xf numFmtId="178" fontId="4" fillId="0" borderId="19" xfId="0" applyNumberFormat="1" applyFont="1" applyFill="1" applyBorder="1" applyAlignment="1">
      <alignment horizontal="left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183" fontId="2" fillId="0" borderId="86" xfId="0" applyNumberFormat="1" applyFont="1" applyFill="1" applyBorder="1" applyAlignment="1">
      <alignment vertical="center" wrapText="1"/>
    </xf>
    <xf numFmtId="183" fontId="2" fillId="0" borderId="87" xfId="0" applyNumberFormat="1" applyFont="1" applyFill="1" applyBorder="1" applyAlignment="1">
      <alignment vertical="center" wrapText="1"/>
    </xf>
    <xf numFmtId="183" fontId="2" fillId="0" borderId="85" xfId="0" applyNumberFormat="1" applyFont="1" applyFill="1" applyBorder="1" applyAlignment="1">
      <alignment vertical="center" wrapText="1"/>
    </xf>
    <xf numFmtId="180" fontId="2" fillId="0" borderId="88" xfId="0" applyNumberFormat="1" applyFont="1" applyFill="1" applyBorder="1" applyAlignment="1">
      <alignment vertical="center" wrapText="1"/>
    </xf>
    <xf numFmtId="180" fontId="2" fillId="0" borderId="89" xfId="0" applyNumberFormat="1" applyFont="1" applyFill="1" applyBorder="1" applyAlignment="1">
      <alignment vertical="center" wrapText="1"/>
    </xf>
    <xf numFmtId="180" fontId="2" fillId="0" borderId="90" xfId="0" applyNumberFormat="1" applyFont="1" applyFill="1" applyBorder="1" applyAlignment="1">
      <alignment vertical="center" wrapText="1"/>
    </xf>
    <xf numFmtId="183" fontId="2" fillId="0" borderId="91" xfId="0" applyNumberFormat="1" applyFont="1" applyFill="1" applyBorder="1" applyAlignment="1">
      <alignment vertical="center" wrapText="1"/>
    </xf>
    <xf numFmtId="181" fontId="2" fillId="0" borderId="45" xfId="0" applyNumberFormat="1" applyFont="1" applyFill="1" applyBorder="1" applyAlignment="1">
      <alignment vertical="center" wrapText="1"/>
    </xf>
    <xf numFmtId="181" fontId="2" fillId="0" borderId="56" xfId="0" applyNumberFormat="1" applyFont="1" applyFill="1" applyBorder="1" applyAlignment="1">
      <alignment vertical="center" wrapText="1"/>
    </xf>
    <xf numFmtId="181" fontId="2" fillId="0" borderId="43" xfId="0" applyNumberFormat="1" applyFont="1" applyFill="1" applyBorder="1" applyAlignment="1">
      <alignment vertical="center" wrapText="1"/>
    </xf>
    <xf numFmtId="181" fontId="2" fillId="0" borderId="93" xfId="0" applyNumberFormat="1" applyFont="1" applyFill="1" applyBorder="1" applyAlignment="1">
      <alignment vertical="center" wrapText="1"/>
    </xf>
    <xf numFmtId="181" fontId="2" fillId="0" borderId="25" xfId="0" applyNumberFormat="1" applyFont="1" applyFill="1" applyBorder="1" applyAlignment="1">
      <alignment vertical="center" wrapText="1"/>
    </xf>
    <xf numFmtId="181" fontId="2" fillId="0" borderId="21" xfId="0" applyNumberFormat="1" applyFont="1" applyFill="1" applyBorder="1" applyAlignment="1">
      <alignment vertical="center" wrapText="1"/>
    </xf>
    <xf numFmtId="181" fontId="2" fillId="0" borderId="51" xfId="0" applyNumberFormat="1" applyFont="1" applyFill="1" applyBorder="1" applyAlignment="1">
      <alignment vertical="center" wrapText="1"/>
    </xf>
    <xf numFmtId="180" fontId="2" fillId="0" borderId="95" xfId="0" applyNumberFormat="1" applyFont="1" applyFill="1" applyBorder="1" applyAlignment="1">
      <alignment vertical="center" wrapText="1"/>
    </xf>
    <xf numFmtId="0" fontId="4" fillId="0" borderId="98" xfId="0" applyNumberFormat="1" applyFont="1" applyFill="1" applyBorder="1" applyAlignment="1">
      <alignment vertical="center" wrapText="1"/>
    </xf>
    <xf numFmtId="178" fontId="4" fillId="0" borderId="0" xfId="0" applyNumberFormat="1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178" fontId="4" fillId="0" borderId="11" xfId="0" applyNumberFormat="1" applyFont="1" applyBorder="1" applyAlignment="1">
      <alignment horizontal="left" vertic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 shrinkToFit="1"/>
    </xf>
    <xf numFmtId="0" fontId="4" fillId="0" borderId="11" xfId="0" applyFont="1" applyBorder="1" applyAlignment="1">
      <alignment vertical="center" shrinkToFit="1"/>
    </xf>
    <xf numFmtId="183" fontId="2" fillId="0" borderId="0" xfId="0" applyNumberFormat="1" applyFont="1" applyBorder="1" applyAlignment="1">
      <alignment vertical="center"/>
    </xf>
    <xf numFmtId="183" fontId="2" fillId="0" borderId="11" xfId="0" applyNumberFormat="1" applyFont="1" applyBorder="1" applyAlignment="1">
      <alignment vertical="center"/>
    </xf>
    <xf numFmtId="187" fontId="2" fillId="0" borderId="42" xfId="0" applyNumberFormat="1" applyFont="1" applyFill="1" applyBorder="1" applyAlignment="1">
      <alignment vertical="center" wrapText="1"/>
    </xf>
    <xf numFmtId="187" fontId="2" fillId="0" borderId="0" xfId="0" applyNumberFormat="1" applyFont="1" applyBorder="1" applyAlignment="1">
      <alignment vertical="center"/>
    </xf>
    <xf numFmtId="187" fontId="2" fillId="0" borderId="11" xfId="0" applyNumberFormat="1" applyFont="1" applyBorder="1" applyAlignment="1">
      <alignment vertical="center"/>
    </xf>
    <xf numFmtId="181" fontId="2" fillId="0" borderId="42" xfId="0" applyNumberFormat="1" applyFont="1" applyFill="1" applyBorder="1" applyAlignment="1">
      <alignment vertical="center" wrapText="1"/>
    </xf>
    <xf numFmtId="181" fontId="2" fillId="0" borderId="0" xfId="0" applyNumberFormat="1" applyFont="1" applyBorder="1" applyAlignment="1">
      <alignment vertical="center"/>
    </xf>
    <xf numFmtId="181" fontId="2" fillId="0" borderId="11" xfId="0" applyNumberFormat="1" applyFont="1" applyBorder="1" applyAlignment="1">
      <alignment vertical="center"/>
    </xf>
    <xf numFmtId="180" fontId="2" fillId="0" borderId="0" xfId="0" applyNumberFormat="1" applyFont="1" applyBorder="1" applyAlignment="1">
      <alignment vertical="center"/>
    </xf>
    <xf numFmtId="180" fontId="2" fillId="0" borderId="11" xfId="0" applyNumberFormat="1" applyFont="1" applyBorder="1" applyAlignment="1">
      <alignment vertical="center"/>
    </xf>
    <xf numFmtId="181" fontId="2" fillId="0" borderId="12" xfId="0" applyNumberFormat="1" applyFont="1" applyFill="1" applyBorder="1" applyAlignment="1">
      <alignment vertical="center" wrapText="1"/>
    </xf>
    <xf numFmtId="180" fontId="2" fillId="0" borderId="85" xfId="0" applyNumberFormat="1" applyFont="1" applyFill="1" applyBorder="1" applyAlignment="1">
      <alignment vertical="center" wrapText="1"/>
    </xf>
    <xf numFmtId="186" fontId="2" fillId="0" borderId="90" xfId="0" applyNumberFormat="1" applyFont="1" applyFill="1" applyBorder="1" applyAlignment="1">
      <alignment vertical="center" wrapText="1"/>
    </xf>
    <xf numFmtId="186" fontId="2" fillId="0" borderId="0" xfId="0" applyNumberFormat="1" applyFont="1" applyBorder="1" applyAlignment="1">
      <alignment vertical="center"/>
    </xf>
    <xf numFmtId="186" fontId="2" fillId="0" borderId="11" xfId="0" applyNumberFormat="1" applyFont="1" applyBorder="1" applyAlignment="1">
      <alignment vertical="center"/>
    </xf>
    <xf numFmtId="184" fontId="2" fillId="0" borderId="85" xfId="0" applyNumberFormat="1" applyFont="1" applyFill="1" applyBorder="1" applyAlignment="1">
      <alignment vertical="center" wrapText="1"/>
    </xf>
    <xf numFmtId="184" fontId="2" fillId="0" borderId="0" xfId="0" applyNumberFormat="1" applyFont="1" applyBorder="1" applyAlignment="1">
      <alignment vertical="center"/>
    </xf>
    <xf numFmtId="184" fontId="2" fillId="0" borderId="11" xfId="0" applyNumberFormat="1" applyFont="1" applyBorder="1" applyAlignment="1">
      <alignment vertical="center"/>
    </xf>
    <xf numFmtId="180" fontId="2" fillId="0" borderId="42" xfId="0" applyNumberFormat="1" applyFont="1" applyFill="1" applyBorder="1" applyAlignment="1">
      <alignment vertical="center" wrapText="1"/>
    </xf>
    <xf numFmtId="182" fontId="2" fillId="0" borderId="12" xfId="0" applyNumberFormat="1" applyFont="1" applyFill="1" applyBorder="1" applyAlignment="1">
      <alignment vertical="center" wrapText="1"/>
    </xf>
    <xf numFmtId="182" fontId="2" fillId="0" borderId="0" xfId="0" applyNumberFormat="1" applyFont="1" applyBorder="1" applyAlignment="1">
      <alignment vertical="center"/>
    </xf>
    <xf numFmtId="182" fontId="2" fillId="0" borderId="11" xfId="0" applyNumberFormat="1" applyFont="1" applyBorder="1" applyAlignment="1">
      <alignment vertical="center"/>
    </xf>
    <xf numFmtId="178" fontId="4" fillId="0" borderId="1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0" fontId="4" fillId="0" borderId="11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25" xfId="0" applyNumberFormat="1" applyFont="1" applyFill="1" applyBorder="1" applyAlignment="1">
      <alignment horizontal="center" vertical="center"/>
    </xf>
    <xf numFmtId="0" fontId="4" fillId="0" borderId="100" xfId="0" applyNumberFormat="1" applyFont="1" applyFill="1" applyBorder="1" applyAlignment="1">
      <alignment vertical="center" wrapText="1"/>
    </xf>
    <xf numFmtId="187" fontId="2" fillId="0" borderId="43" xfId="0" applyNumberFormat="1" applyFont="1" applyFill="1" applyBorder="1" applyAlignment="1">
      <alignment vertical="center" wrapText="1"/>
    </xf>
    <xf numFmtId="180" fontId="2" fillId="0" borderId="91" xfId="0" applyNumberFormat="1" applyFont="1" applyFill="1" applyBorder="1" applyAlignment="1">
      <alignment vertical="center" wrapText="1"/>
    </xf>
    <xf numFmtId="186" fontId="2" fillId="0" borderId="95" xfId="0" applyNumberFormat="1" applyFont="1" applyFill="1" applyBorder="1" applyAlignment="1">
      <alignment vertical="center" wrapText="1"/>
    </xf>
    <xf numFmtId="184" fontId="2" fillId="0" borderId="91" xfId="0" applyNumberFormat="1" applyFont="1" applyFill="1" applyBorder="1" applyAlignment="1">
      <alignment vertical="center" wrapText="1"/>
    </xf>
    <xf numFmtId="180" fontId="2" fillId="0" borderId="43" xfId="0" applyNumberFormat="1" applyFont="1" applyFill="1" applyBorder="1" applyAlignment="1">
      <alignment vertical="center" wrapText="1"/>
    </xf>
    <xf numFmtId="182" fontId="2" fillId="0" borderId="25" xfId="0" applyNumberFormat="1" applyFont="1" applyFill="1" applyBorder="1" applyAlignment="1">
      <alignment vertical="center" wrapText="1"/>
    </xf>
    <xf numFmtId="0" fontId="4" fillId="0" borderId="21" xfId="0" applyNumberFormat="1" applyFont="1" applyFill="1" applyBorder="1" applyAlignment="1">
      <alignment horizontal="center" vertical="center"/>
    </xf>
    <xf numFmtId="0" fontId="4" fillId="0" borderId="101" xfId="0" applyNumberFormat="1" applyFont="1" applyFill="1" applyBorder="1" applyAlignment="1">
      <alignment vertical="center" wrapText="1"/>
    </xf>
    <xf numFmtId="187" fontId="2" fillId="0" borderId="45" xfId="0" applyNumberFormat="1" applyFont="1" applyFill="1" applyBorder="1" applyAlignment="1">
      <alignment vertical="center" wrapText="1"/>
    </xf>
    <xf numFmtId="180" fontId="2" fillId="0" borderId="86" xfId="0" applyNumberFormat="1" applyFont="1" applyFill="1" applyBorder="1" applyAlignment="1">
      <alignment vertical="center" wrapText="1"/>
    </xf>
    <xf numFmtId="186" fontId="2" fillId="0" borderId="88" xfId="0" applyNumberFormat="1" applyFont="1" applyFill="1" applyBorder="1" applyAlignment="1">
      <alignment vertical="center" wrapText="1"/>
    </xf>
    <xf numFmtId="184" fontId="2" fillId="0" borderId="86" xfId="0" applyNumberFormat="1" applyFont="1" applyFill="1" applyBorder="1" applyAlignment="1">
      <alignment vertical="center" wrapText="1"/>
    </xf>
    <xf numFmtId="180" fontId="2" fillId="0" borderId="45" xfId="0" applyNumberFormat="1" applyFont="1" applyFill="1" applyBorder="1" applyAlignment="1">
      <alignment vertical="center" wrapText="1"/>
    </xf>
    <xf numFmtId="182" fontId="2" fillId="0" borderId="21" xfId="0" applyNumberFormat="1" applyFont="1" applyFill="1" applyBorder="1" applyAlignment="1">
      <alignment vertical="center" wrapText="1"/>
    </xf>
    <xf numFmtId="0" fontId="4" fillId="0" borderId="51" xfId="0" applyNumberFormat="1" applyFont="1" applyFill="1" applyBorder="1" applyAlignment="1">
      <alignment horizontal="center" vertical="center"/>
    </xf>
    <xf numFmtId="0" fontId="4" fillId="0" borderId="102" xfId="0" applyFont="1" applyFill="1" applyBorder="1" applyAlignment="1">
      <alignment vertical="center" wrapText="1"/>
    </xf>
    <xf numFmtId="0" fontId="4" fillId="0" borderId="51" xfId="0" applyFont="1" applyFill="1" applyBorder="1" applyAlignment="1">
      <alignment vertical="center" wrapText="1"/>
    </xf>
    <xf numFmtId="187" fontId="2" fillId="0" borderId="56" xfId="0" applyNumberFormat="1" applyFont="1" applyFill="1" applyBorder="1" applyAlignment="1">
      <alignment vertical="center" wrapText="1"/>
    </xf>
    <xf numFmtId="180" fontId="2" fillId="0" borderId="87" xfId="0" applyNumberFormat="1" applyFont="1" applyFill="1" applyBorder="1" applyAlignment="1">
      <alignment vertical="center" wrapText="1"/>
    </xf>
    <xf numFmtId="186" fontId="2" fillId="0" borderId="89" xfId="0" applyNumberFormat="1" applyFont="1" applyFill="1" applyBorder="1" applyAlignment="1">
      <alignment vertical="center" wrapText="1"/>
    </xf>
    <xf numFmtId="184" fontId="2" fillId="0" borderId="87" xfId="0" applyNumberFormat="1" applyFont="1" applyFill="1" applyBorder="1" applyAlignment="1">
      <alignment vertical="center" wrapText="1"/>
    </xf>
    <xf numFmtId="180" fontId="2" fillId="0" borderId="56" xfId="0" applyNumberFormat="1" applyFont="1" applyFill="1" applyBorder="1" applyAlignment="1">
      <alignment vertical="center" wrapText="1"/>
    </xf>
    <xf numFmtId="182" fontId="2" fillId="0" borderId="51" xfId="0" applyNumberFormat="1" applyFont="1" applyFill="1" applyBorder="1" applyAlignment="1">
      <alignment vertical="center" wrapText="1"/>
    </xf>
    <xf numFmtId="0" fontId="4" fillId="0" borderId="102" xfId="0" applyNumberFormat="1" applyFont="1" applyFill="1" applyBorder="1" applyAlignment="1">
      <alignment vertical="center" wrapText="1"/>
    </xf>
    <xf numFmtId="178" fontId="4" fillId="0" borderId="5" xfId="0" applyNumberFormat="1" applyFont="1" applyFill="1" applyBorder="1" applyAlignment="1">
      <alignment horizontal="right" vertical="center" wrapText="1"/>
    </xf>
    <xf numFmtId="178" fontId="4" fillId="0" borderId="21" xfId="0" applyNumberFormat="1" applyFont="1" applyFill="1" applyBorder="1" applyAlignment="1">
      <alignment horizontal="left" vertical="center" wrapText="1"/>
    </xf>
    <xf numFmtId="0" fontId="12" fillId="0" borderId="11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4" fillId="0" borderId="0" xfId="0" applyFont="1">
      <alignment vertical="center"/>
    </xf>
    <xf numFmtId="179" fontId="2" fillId="0" borderId="106" xfId="0" applyNumberFormat="1" applyFont="1" applyFill="1" applyBorder="1" applyAlignment="1">
      <alignment vertical="center"/>
    </xf>
    <xf numFmtId="179" fontId="2" fillId="0" borderId="12" xfId="0" applyNumberFormat="1" applyFont="1" applyFill="1" applyBorder="1" applyAlignment="1">
      <alignment vertical="center"/>
    </xf>
    <xf numFmtId="179" fontId="2" fillId="0" borderId="7" xfId="0" applyNumberFormat="1" applyFont="1" applyFill="1" applyBorder="1" applyAlignment="1">
      <alignment vertical="center"/>
    </xf>
    <xf numFmtId="179" fontId="2" fillId="0" borderId="21" xfId="0" applyNumberFormat="1" applyFont="1" applyFill="1" applyBorder="1" applyAlignment="1">
      <alignment vertical="center"/>
    </xf>
    <xf numFmtId="179" fontId="2" fillId="0" borderId="11" xfId="0" applyNumberFormat="1" applyFont="1" applyFill="1" applyBorder="1" applyAlignment="1">
      <alignment vertical="center"/>
    </xf>
    <xf numFmtId="179" fontId="2" fillId="0" borderId="25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vertical="center"/>
    </xf>
    <xf numFmtId="182" fontId="2" fillId="0" borderId="11" xfId="0" applyNumberFormat="1" applyFont="1" applyFill="1" applyBorder="1" applyAlignment="1">
      <alignment vertical="center"/>
    </xf>
    <xf numFmtId="187" fontId="2" fillId="0" borderId="0" xfId="0" applyNumberFormat="1" applyFont="1" applyAlignment="1">
      <alignment vertical="center"/>
    </xf>
    <xf numFmtId="178" fontId="4" fillId="0" borderId="49" xfId="0" applyNumberFormat="1" applyFont="1" applyFill="1" applyBorder="1" applyAlignment="1">
      <alignment horizontal="left" vertical="center" wrapText="1"/>
    </xf>
    <xf numFmtId="0" fontId="4" fillId="0" borderId="69" xfId="0" applyNumberFormat="1" applyFont="1" applyFill="1" applyBorder="1" applyAlignment="1">
      <alignment vertical="center" wrapText="1"/>
    </xf>
    <xf numFmtId="181" fontId="2" fillId="0" borderId="72" xfId="0" applyNumberFormat="1" applyFont="1" applyFill="1" applyBorder="1" applyAlignment="1">
      <alignment vertical="center" wrapText="1"/>
    </xf>
    <xf numFmtId="183" fontId="2" fillId="0" borderId="125" xfId="0" applyNumberFormat="1" applyFont="1" applyFill="1" applyBorder="1" applyAlignment="1">
      <alignment vertical="center" wrapText="1"/>
    </xf>
    <xf numFmtId="178" fontId="4" fillId="0" borderId="47" xfId="0" applyNumberFormat="1" applyFont="1" applyFill="1" applyBorder="1" applyAlignment="1">
      <alignment horizontal="right" vertical="center" wrapText="1"/>
    </xf>
    <xf numFmtId="0" fontId="4" fillId="0" borderId="69" xfId="0" applyNumberFormat="1" applyFont="1" applyFill="1" applyBorder="1" applyAlignment="1">
      <alignment vertical="center" shrinkToFit="1"/>
    </xf>
    <xf numFmtId="180" fontId="2" fillId="0" borderId="126" xfId="0" applyNumberFormat="1" applyFont="1" applyFill="1" applyBorder="1" applyAlignment="1">
      <alignment vertical="center" wrapText="1"/>
    </xf>
    <xf numFmtId="187" fontId="2" fillId="0" borderId="109" xfId="0" applyNumberFormat="1" applyFont="1" applyBorder="1">
      <alignment vertical="center"/>
    </xf>
    <xf numFmtId="187" fontId="2" fillId="0" borderId="114" xfId="0" applyNumberFormat="1" applyFont="1" applyBorder="1">
      <alignment vertical="center"/>
    </xf>
    <xf numFmtId="187" fontId="2" fillId="0" borderId="113" xfId="0" applyNumberFormat="1" applyFont="1" applyBorder="1">
      <alignment vertical="center"/>
    </xf>
    <xf numFmtId="187" fontId="2" fillId="0" borderId="130" xfId="0" applyNumberFormat="1" applyFont="1" applyBorder="1">
      <alignment vertical="center"/>
    </xf>
    <xf numFmtId="187" fontId="2" fillId="0" borderId="112" xfId="0" applyNumberFormat="1" applyFont="1" applyBorder="1">
      <alignment vertical="center"/>
    </xf>
    <xf numFmtId="187" fontId="2" fillId="0" borderId="122" xfId="0" applyNumberFormat="1" applyFont="1" applyBorder="1">
      <alignment vertical="center"/>
    </xf>
    <xf numFmtId="187" fontId="2" fillId="0" borderId="110" xfId="0" applyNumberFormat="1" applyFont="1" applyBorder="1">
      <alignment vertical="center"/>
    </xf>
    <xf numFmtId="187" fontId="2" fillId="0" borderId="111" xfId="0" applyNumberFormat="1" applyFont="1" applyBorder="1">
      <alignment vertical="center"/>
    </xf>
    <xf numFmtId="0" fontId="4" fillId="0" borderId="48" xfId="0" applyNumberFormat="1" applyFont="1" applyFill="1" applyBorder="1" applyAlignment="1">
      <alignment horizontal="center" vertical="center"/>
    </xf>
    <xf numFmtId="0" fontId="4" fillId="0" borderId="134" xfId="0" applyNumberFormat="1" applyFont="1" applyFill="1" applyBorder="1" applyAlignment="1">
      <alignment vertical="center" wrapText="1"/>
    </xf>
    <xf numFmtId="187" fontId="2" fillId="0" borderId="72" xfId="0" applyNumberFormat="1" applyFont="1" applyFill="1" applyBorder="1" applyAlignment="1">
      <alignment vertical="center" wrapText="1"/>
    </xf>
    <xf numFmtId="181" fontId="2" fillId="0" borderId="48" xfId="0" applyNumberFormat="1" applyFont="1" applyFill="1" applyBorder="1" applyAlignment="1">
      <alignment vertical="center" wrapText="1"/>
    </xf>
    <xf numFmtId="180" fontId="2" fillId="0" borderId="125" xfId="0" applyNumberFormat="1" applyFont="1" applyFill="1" applyBorder="1" applyAlignment="1">
      <alignment vertical="center" wrapText="1"/>
    </xf>
    <xf numFmtId="186" fontId="2" fillId="0" borderId="126" xfId="0" applyNumberFormat="1" applyFont="1" applyFill="1" applyBorder="1" applyAlignment="1">
      <alignment vertical="center" wrapText="1"/>
    </xf>
    <xf numFmtId="184" fontId="2" fillId="0" borderId="125" xfId="0" applyNumberFormat="1" applyFont="1" applyFill="1" applyBorder="1" applyAlignment="1">
      <alignment vertical="center" wrapText="1"/>
    </xf>
    <xf numFmtId="180" fontId="2" fillId="0" borderId="72" xfId="0" applyNumberFormat="1" applyFont="1" applyFill="1" applyBorder="1" applyAlignment="1">
      <alignment vertical="center" wrapText="1"/>
    </xf>
    <xf numFmtId="182" fontId="2" fillId="0" borderId="48" xfId="0" applyNumberFormat="1" applyFont="1" applyFill="1" applyBorder="1" applyAlignment="1">
      <alignment vertical="center" wrapText="1"/>
    </xf>
    <xf numFmtId="0" fontId="4" fillId="0" borderId="58" xfId="0" applyNumberFormat="1" applyFont="1" applyFill="1" applyBorder="1" applyAlignment="1">
      <alignment vertical="center" wrapText="1"/>
    </xf>
    <xf numFmtId="178" fontId="4" fillId="0" borderId="58" xfId="0" applyNumberFormat="1" applyFont="1" applyFill="1" applyBorder="1" applyAlignment="1">
      <alignment horizontal="right" vertical="center" wrapText="1"/>
    </xf>
    <xf numFmtId="0" fontId="4" fillId="0" borderId="68" xfId="0" applyFont="1" applyFill="1" applyBorder="1" applyAlignment="1">
      <alignment horizontal="center" vertical="center" wrapText="1"/>
    </xf>
    <xf numFmtId="178" fontId="4" fillId="0" borderId="65" xfId="0" applyNumberFormat="1" applyFont="1" applyFill="1" applyBorder="1" applyAlignment="1">
      <alignment horizontal="left" vertical="center" wrapText="1"/>
    </xf>
    <xf numFmtId="0" fontId="4" fillId="0" borderId="59" xfId="0" applyFont="1" applyFill="1" applyBorder="1" applyAlignment="1">
      <alignment vertical="center" wrapText="1"/>
    </xf>
    <xf numFmtId="0" fontId="4" fillId="0" borderId="59" xfId="0" applyFont="1" applyFill="1" applyBorder="1" applyAlignment="1">
      <alignment vertical="center" shrinkToFit="1"/>
    </xf>
    <xf numFmtId="0" fontId="4" fillId="0" borderId="136" xfId="0" applyFont="1" applyFill="1" applyBorder="1" applyAlignment="1">
      <alignment vertical="center" wrapText="1"/>
    </xf>
    <xf numFmtId="0" fontId="4" fillId="0" borderId="68" xfId="0" applyFont="1" applyFill="1" applyBorder="1" applyAlignment="1">
      <alignment vertical="center" wrapText="1"/>
    </xf>
    <xf numFmtId="183" fontId="2" fillId="0" borderId="137" xfId="0" applyNumberFormat="1" applyFont="1" applyFill="1" applyBorder="1" applyAlignment="1">
      <alignment vertical="center" wrapText="1"/>
    </xf>
    <xf numFmtId="187" fontId="2" fillId="0" borderId="64" xfId="0" applyNumberFormat="1" applyFont="1" applyFill="1" applyBorder="1" applyAlignment="1">
      <alignment vertical="center" wrapText="1"/>
    </xf>
    <xf numFmtId="181" fontId="2" fillId="0" borderId="64" xfId="0" applyNumberFormat="1" applyFont="1" applyFill="1" applyBorder="1" applyAlignment="1">
      <alignment vertical="center" wrapText="1"/>
    </xf>
    <xf numFmtId="180" fontId="2" fillId="0" borderId="138" xfId="0" applyNumberFormat="1" applyFont="1" applyFill="1" applyBorder="1" applyAlignment="1">
      <alignment vertical="center" wrapText="1"/>
    </xf>
    <xf numFmtId="181" fontId="2" fillId="0" borderId="68" xfId="0" applyNumberFormat="1" applyFont="1" applyFill="1" applyBorder="1" applyAlignment="1">
      <alignment vertical="center" wrapText="1"/>
    </xf>
    <xf numFmtId="180" fontId="2" fillId="0" borderId="137" xfId="0" applyNumberFormat="1" applyFont="1" applyFill="1" applyBorder="1" applyAlignment="1">
      <alignment vertical="center" wrapText="1"/>
    </xf>
    <xf numFmtId="186" fontId="2" fillId="0" borderId="138" xfId="0" applyNumberFormat="1" applyFont="1" applyFill="1" applyBorder="1" applyAlignment="1">
      <alignment vertical="center" wrapText="1"/>
    </xf>
    <xf numFmtId="184" fontId="2" fillId="0" borderId="137" xfId="0" applyNumberFormat="1" applyFont="1" applyFill="1" applyBorder="1" applyAlignment="1">
      <alignment vertical="center" wrapText="1"/>
    </xf>
    <xf numFmtId="180" fontId="2" fillId="0" borderId="64" xfId="0" applyNumberFormat="1" applyFont="1" applyFill="1" applyBorder="1" applyAlignment="1">
      <alignment vertical="center" wrapText="1"/>
    </xf>
    <xf numFmtId="182" fontId="2" fillId="0" borderId="68" xfId="0" applyNumberFormat="1" applyFont="1" applyFill="1" applyBorder="1" applyAlignment="1">
      <alignment vertical="center" wrapText="1"/>
    </xf>
    <xf numFmtId="178" fontId="4" fillId="0" borderId="78" xfId="0" applyNumberFormat="1" applyFont="1" applyFill="1" applyBorder="1" applyAlignment="1">
      <alignment horizontal="right" vertical="center" wrapText="1"/>
    </xf>
    <xf numFmtId="0" fontId="4" fillId="0" borderId="77" xfId="0" applyFont="1" applyFill="1" applyBorder="1" applyAlignment="1">
      <alignment horizontal="center" vertical="center" wrapText="1"/>
    </xf>
    <xf numFmtId="178" fontId="4" fillId="0" borderId="79" xfId="0" applyNumberFormat="1" applyFont="1" applyFill="1" applyBorder="1" applyAlignment="1">
      <alignment horizontal="left" vertical="center" wrapText="1"/>
    </xf>
    <xf numFmtId="0" fontId="4" fillId="0" borderId="80" xfId="0" applyFont="1" applyFill="1" applyBorder="1" applyAlignment="1">
      <alignment vertical="center" wrapText="1"/>
    </xf>
    <xf numFmtId="0" fontId="4" fillId="0" borderId="80" xfId="0" applyFont="1" applyFill="1" applyBorder="1" applyAlignment="1">
      <alignment vertical="center" shrinkToFit="1"/>
    </xf>
    <xf numFmtId="0" fontId="4" fillId="0" borderId="139" xfId="0" applyFont="1" applyFill="1" applyBorder="1" applyAlignment="1">
      <alignment vertical="center" wrapText="1"/>
    </xf>
    <xf numFmtId="0" fontId="4" fillId="0" borderId="78" xfId="0" applyFont="1" applyFill="1" applyBorder="1" applyAlignment="1">
      <alignment vertical="center" wrapText="1"/>
    </xf>
    <xf numFmtId="0" fontId="4" fillId="0" borderId="77" xfId="0" applyFont="1" applyFill="1" applyBorder="1" applyAlignment="1">
      <alignment vertical="center" wrapText="1"/>
    </xf>
    <xf numFmtId="183" fontId="2" fillId="0" borderId="94" xfId="0" applyNumberFormat="1" applyFont="1" applyFill="1" applyBorder="1" applyAlignment="1">
      <alignment vertical="center" wrapText="1"/>
    </xf>
    <xf numFmtId="187" fontId="2" fillId="0" borderId="93" xfId="0" applyNumberFormat="1" applyFont="1" applyFill="1" applyBorder="1" applyAlignment="1">
      <alignment vertical="center" wrapText="1"/>
    </xf>
    <xf numFmtId="180" fontId="2" fillId="0" borderId="140" xfId="0" applyNumberFormat="1" applyFont="1" applyFill="1" applyBorder="1" applyAlignment="1">
      <alignment vertical="center" wrapText="1"/>
    </xf>
    <xf numFmtId="181" fontId="2" fillId="0" borderId="77" xfId="0" applyNumberFormat="1" applyFont="1" applyFill="1" applyBorder="1" applyAlignment="1">
      <alignment vertical="center" wrapText="1"/>
    </xf>
    <xf numFmtId="180" fontId="2" fillId="0" borderId="94" xfId="0" applyNumberFormat="1" applyFont="1" applyFill="1" applyBorder="1" applyAlignment="1">
      <alignment vertical="center" wrapText="1"/>
    </xf>
    <xf numFmtId="186" fontId="2" fillId="0" borderId="140" xfId="0" applyNumberFormat="1" applyFont="1" applyFill="1" applyBorder="1" applyAlignment="1">
      <alignment vertical="center" wrapText="1"/>
    </xf>
    <xf numFmtId="184" fontId="2" fillId="0" borderId="94" xfId="0" applyNumberFormat="1" applyFont="1" applyFill="1" applyBorder="1" applyAlignment="1">
      <alignment vertical="center" wrapText="1"/>
    </xf>
    <xf numFmtId="180" fontId="2" fillId="0" borderId="93" xfId="0" applyNumberFormat="1" applyFont="1" applyFill="1" applyBorder="1" applyAlignment="1">
      <alignment vertical="center" wrapText="1"/>
    </xf>
    <xf numFmtId="182" fontId="2" fillId="0" borderId="77" xfId="0" applyNumberFormat="1" applyFont="1" applyFill="1" applyBorder="1" applyAlignment="1">
      <alignment vertical="center" wrapText="1"/>
    </xf>
    <xf numFmtId="187" fontId="2" fillId="0" borderId="141" xfId="0" applyNumberFormat="1" applyFont="1" applyBorder="1" applyAlignment="1">
      <alignment vertical="center"/>
    </xf>
    <xf numFmtId="0" fontId="4" fillId="0" borderId="77" xfId="0" applyNumberFormat="1" applyFont="1" applyFill="1" applyBorder="1" applyAlignment="1">
      <alignment horizontal="center" vertical="center"/>
    </xf>
    <xf numFmtId="0" fontId="2" fillId="0" borderId="143" xfId="0" applyNumberFormat="1" applyFont="1" applyFill="1" applyBorder="1" applyAlignment="1">
      <alignment horizontal="center" vertical="center"/>
    </xf>
    <xf numFmtId="187" fontId="2" fillId="0" borderId="144" xfId="0" applyNumberFormat="1" applyFont="1" applyBorder="1">
      <alignment vertical="center"/>
    </xf>
    <xf numFmtId="187" fontId="2" fillId="0" borderId="143" xfId="0" applyNumberFormat="1" applyFont="1" applyFill="1" applyBorder="1" applyAlignment="1">
      <alignment horizontal="center" vertical="center"/>
    </xf>
    <xf numFmtId="179" fontId="2" fillId="0" borderId="146" xfId="0" applyNumberFormat="1" applyFont="1" applyBorder="1">
      <alignment vertical="center"/>
    </xf>
    <xf numFmtId="179" fontId="2" fillId="0" borderId="147" xfId="0" applyNumberFormat="1" applyFont="1" applyBorder="1">
      <alignment vertical="center"/>
    </xf>
    <xf numFmtId="0" fontId="0" fillId="0" borderId="148" xfId="0" applyBorder="1">
      <alignment vertical="center"/>
    </xf>
    <xf numFmtId="0" fontId="0" fillId="0" borderId="148" xfId="0" applyBorder="1" applyAlignment="1">
      <alignment horizontal="center" vertical="center"/>
    </xf>
    <xf numFmtId="0" fontId="0" fillId="0" borderId="148" xfId="0" applyBorder="1" applyAlignment="1">
      <alignment horizontal="center" vertical="center" wrapText="1"/>
    </xf>
    <xf numFmtId="0" fontId="9" fillId="0" borderId="0" xfId="3"/>
    <xf numFmtId="0" fontId="9" fillId="0" borderId="148" xfId="3" applyBorder="1" applyAlignment="1">
      <alignment horizontal="left" vertical="center"/>
    </xf>
    <xf numFmtId="0" fontId="9" fillId="0" borderId="148" xfId="3" applyBorder="1" applyAlignment="1">
      <alignment horizontal="center"/>
    </xf>
    <xf numFmtId="0" fontId="9" fillId="0" borderId="149" xfId="3" applyBorder="1" applyAlignment="1">
      <alignment horizontal="center" vertical="center"/>
    </xf>
    <xf numFmtId="0" fontId="9" fillId="0" borderId="148" xfId="3" applyBorder="1" applyAlignment="1">
      <alignment horizontal="right"/>
    </xf>
    <xf numFmtId="0" fontId="9" fillId="0" borderId="148" xfId="3" applyBorder="1"/>
    <xf numFmtId="188" fontId="9" fillId="0" borderId="148" xfId="3" applyNumberFormat="1" applyBorder="1" applyAlignment="1">
      <alignment horizontal="right"/>
    </xf>
    <xf numFmtId="0" fontId="9" fillId="0" borderId="148" xfId="3" applyFill="1" applyBorder="1"/>
    <xf numFmtId="0" fontId="9" fillId="0" borderId="148" xfId="3" applyFont="1" applyBorder="1" applyAlignment="1">
      <alignment horizontal="left" vertical="center"/>
    </xf>
    <xf numFmtId="0" fontId="9" fillId="0" borderId="148" xfId="3" applyFont="1" applyBorder="1"/>
    <xf numFmtId="0" fontId="9" fillId="0" borderId="148" xfId="3" applyFont="1" applyFill="1" applyBorder="1"/>
    <xf numFmtId="0" fontId="0" fillId="0" borderId="0" xfId="0" applyFill="1" applyBorder="1">
      <alignment vertical="center"/>
    </xf>
    <xf numFmtId="0" fontId="0" fillId="0" borderId="0" xfId="0" applyAlignment="1">
      <alignment horizontal="right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Border="1" applyAlignment="1">
      <alignment horizontal="center" vertical="center"/>
    </xf>
    <xf numFmtId="187" fontId="2" fillId="0" borderId="1" xfId="0" applyNumberFormat="1" applyFont="1" applyFill="1" applyBorder="1" applyAlignment="1">
      <alignment vertical="center"/>
    </xf>
    <xf numFmtId="0" fontId="4" fillId="0" borderId="150" xfId="0" applyNumberFormat="1" applyFont="1" applyFill="1" applyBorder="1" applyAlignment="1">
      <alignment vertical="center" wrapText="1"/>
    </xf>
    <xf numFmtId="178" fontId="4" fillId="0" borderId="150" xfId="0" applyNumberFormat="1" applyFont="1" applyFill="1" applyBorder="1" applyAlignment="1">
      <alignment horizontal="right" vertical="center" wrapText="1"/>
    </xf>
    <xf numFmtId="0" fontId="4" fillId="0" borderId="151" xfId="0" applyNumberFormat="1" applyFont="1" applyFill="1" applyBorder="1" applyAlignment="1">
      <alignment horizontal="center" vertical="center"/>
    </xf>
    <xf numFmtId="178" fontId="4" fillId="0" borderId="151" xfId="0" applyNumberFormat="1" applyFont="1" applyFill="1" applyBorder="1" applyAlignment="1">
      <alignment horizontal="left" vertical="center" wrapText="1"/>
    </xf>
    <xf numFmtId="0" fontId="4" fillId="0" borderId="152" xfId="0" applyNumberFormat="1" applyFont="1" applyFill="1" applyBorder="1" applyAlignment="1">
      <alignment vertical="center" wrapText="1"/>
    </xf>
    <xf numFmtId="0" fontId="4" fillId="0" borderId="152" xfId="0" applyNumberFormat="1" applyFont="1" applyFill="1" applyBorder="1" applyAlignment="1">
      <alignment vertical="center" shrinkToFit="1"/>
    </xf>
    <xf numFmtId="0" fontId="4" fillId="0" borderId="153" xfId="0" applyNumberFormat="1" applyFont="1" applyFill="1" applyBorder="1" applyAlignment="1">
      <alignment vertical="center" wrapText="1"/>
    </xf>
    <xf numFmtId="0" fontId="4" fillId="0" borderId="151" xfId="0" applyNumberFormat="1" applyFont="1" applyFill="1" applyBorder="1" applyAlignment="1">
      <alignment vertical="center" wrapText="1"/>
    </xf>
    <xf numFmtId="183" fontId="2" fillId="0" borderId="154" xfId="0" applyNumberFormat="1" applyFont="1" applyFill="1" applyBorder="1" applyAlignment="1">
      <alignment vertical="center" wrapText="1"/>
    </xf>
    <xf numFmtId="187" fontId="2" fillId="0" borderId="155" xfId="0" applyNumberFormat="1" applyFont="1" applyFill="1" applyBorder="1" applyAlignment="1">
      <alignment vertical="center" wrapText="1"/>
    </xf>
    <xf numFmtId="181" fontId="2" fillId="0" borderId="155" xfId="0" applyNumberFormat="1" applyFont="1" applyFill="1" applyBorder="1" applyAlignment="1">
      <alignment vertical="center" wrapText="1"/>
    </xf>
    <xf numFmtId="180" fontId="2" fillId="0" borderId="156" xfId="0" applyNumberFormat="1" applyFont="1" applyFill="1" applyBorder="1" applyAlignment="1">
      <alignment vertical="center" wrapText="1"/>
    </xf>
    <xf numFmtId="181" fontId="2" fillId="0" borderId="151" xfId="0" applyNumberFormat="1" applyFont="1" applyFill="1" applyBorder="1" applyAlignment="1">
      <alignment vertical="center" wrapText="1"/>
    </xf>
    <xf numFmtId="180" fontId="2" fillId="0" borderId="154" xfId="0" applyNumberFormat="1" applyFont="1" applyFill="1" applyBorder="1" applyAlignment="1">
      <alignment vertical="center" wrapText="1"/>
    </xf>
    <xf numFmtId="186" fontId="2" fillId="0" borderId="156" xfId="0" applyNumberFormat="1" applyFont="1" applyFill="1" applyBorder="1" applyAlignment="1">
      <alignment vertical="center" wrapText="1"/>
    </xf>
    <xf numFmtId="184" fontId="2" fillId="0" borderId="154" xfId="0" applyNumberFormat="1" applyFont="1" applyFill="1" applyBorder="1" applyAlignment="1">
      <alignment vertical="center" wrapText="1"/>
    </xf>
    <xf numFmtId="180" fontId="2" fillId="0" borderId="155" xfId="0" applyNumberFormat="1" applyFont="1" applyFill="1" applyBorder="1" applyAlignment="1">
      <alignment vertical="center" wrapText="1"/>
    </xf>
    <xf numFmtId="182" fontId="2" fillId="0" borderId="151" xfId="0" applyNumberFormat="1" applyFont="1" applyFill="1" applyBorder="1" applyAlignment="1">
      <alignment vertical="center" wrapText="1"/>
    </xf>
    <xf numFmtId="0" fontId="4" fillId="0" borderId="157" xfId="0" applyNumberFormat="1" applyFont="1" applyFill="1" applyBorder="1" applyAlignment="1">
      <alignment vertical="center" wrapText="1"/>
    </xf>
    <xf numFmtId="178" fontId="4" fillId="0" borderId="157" xfId="0" applyNumberFormat="1" applyFont="1" applyFill="1" applyBorder="1" applyAlignment="1">
      <alignment horizontal="right" vertical="center" wrapText="1"/>
    </xf>
    <xf numFmtId="0" fontId="4" fillId="0" borderId="158" xfId="0" applyFont="1" applyFill="1" applyBorder="1" applyAlignment="1">
      <alignment horizontal="center" vertical="center" wrapText="1"/>
    </xf>
    <xf numFmtId="178" fontId="4" fillId="0" borderId="158" xfId="0" applyNumberFormat="1" applyFont="1" applyFill="1" applyBorder="1" applyAlignment="1">
      <alignment horizontal="left" vertical="center" wrapText="1"/>
    </xf>
    <xf numFmtId="0" fontId="4" fillId="0" borderId="159" xfId="0" applyFont="1" applyFill="1" applyBorder="1" applyAlignment="1">
      <alignment vertical="center" wrapText="1"/>
    </xf>
    <xf numFmtId="0" fontId="4" fillId="0" borderId="159" xfId="0" applyFont="1" applyFill="1" applyBorder="1" applyAlignment="1">
      <alignment vertical="center" shrinkToFit="1"/>
    </xf>
    <xf numFmtId="0" fontId="4" fillId="0" borderId="160" xfId="0" applyFont="1" applyFill="1" applyBorder="1" applyAlignment="1">
      <alignment vertical="center" wrapText="1"/>
    </xf>
    <xf numFmtId="0" fontId="4" fillId="0" borderId="157" xfId="0" applyFont="1" applyFill="1" applyBorder="1" applyAlignment="1">
      <alignment vertical="center" wrapText="1"/>
    </xf>
    <xf numFmtId="0" fontId="4" fillId="0" borderId="158" xfId="0" applyFont="1" applyFill="1" applyBorder="1" applyAlignment="1">
      <alignment vertical="center" wrapText="1"/>
    </xf>
    <xf numFmtId="183" fontId="2" fillId="0" borderId="161" xfId="0" applyNumberFormat="1" applyFont="1" applyFill="1" applyBorder="1" applyAlignment="1">
      <alignment vertical="center" wrapText="1"/>
    </xf>
    <xf numFmtId="187" fontId="2" fillId="0" borderId="162" xfId="0" applyNumberFormat="1" applyFont="1" applyFill="1" applyBorder="1" applyAlignment="1">
      <alignment vertical="center" wrapText="1"/>
    </xf>
    <xf numFmtId="181" fontId="2" fillId="0" borderId="162" xfId="0" applyNumberFormat="1" applyFont="1" applyFill="1" applyBorder="1" applyAlignment="1">
      <alignment vertical="center" wrapText="1"/>
    </xf>
    <xf numFmtId="180" fontId="2" fillId="0" borderId="163" xfId="0" applyNumberFormat="1" applyFont="1" applyFill="1" applyBorder="1" applyAlignment="1">
      <alignment vertical="center" wrapText="1"/>
    </xf>
    <xf numFmtId="181" fontId="2" fillId="0" borderId="158" xfId="0" applyNumberFormat="1" applyFont="1" applyFill="1" applyBorder="1" applyAlignment="1">
      <alignment vertical="center" wrapText="1"/>
    </xf>
    <xf numFmtId="180" fontId="2" fillId="0" borderId="161" xfId="0" applyNumberFormat="1" applyFont="1" applyFill="1" applyBorder="1" applyAlignment="1">
      <alignment vertical="center" wrapText="1"/>
    </xf>
    <xf numFmtId="186" fontId="2" fillId="0" borderId="163" xfId="0" applyNumberFormat="1" applyFont="1" applyFill="1" applyBorder="1" applyAlignment="1">
      <alignment vertical="center" wrapText="1"/>
    </xf>
    <xf numFmtId="184" fontId="2" fillId="0" borderId="161" xfId="0" applyNumberFormat="1" applyFont="1" applyFill="1" applyBorder="1" applyAlignment="1">
      <alignment vertical="center" wrapText="1"/>
    </xf>
    <xf numFmtId="180" fontId="2" fillId="0" borderId="162" xfId="0" applyNumberFormat="1" applyFont="1" applyFill="1" applyBorder="1" applyAlignment="1">
      <alignment vertical="center" wrapText="1"/>
    </xf>
    <xf numFmtId="182" fontId="2" fillId="0" borderId="158" xfId="0" applyNumberFormat="1" applyFont="1" applyFill="1" applyBorder="1" applyAlignment="1">
      <alignment vertical="center" wrapText="1"/>
    </xf>
    <xf numFmtId="182" fontId="2" fillId="0" borderId="158" xfId="0" applyNumberFormat="1" applyFont="1" applyBorder="1" applyAlignment="1">
      <alignment vertical="center"/>
    </xf>
    <xf numFmtId="187" fontId="0" fillId="0" borderId="0" xfId="0" applyNumberFormat="1" applyFont="1" applyAlignment="1">
      <alignment vertical="center"/>
    </xf>
    <xf numFmtId="0" fontId="18" fillId="0" borderId="0" xfId="0" applyFont="1">
      <alignment vertical="center"/>
    </xf>
    <xf numFmtId="178" fontId="4" fillId="0" borderId="164" xfId="0" applyNumberFormat="1" applyFont="1" applyFill="1" applyBorder="1" applyAlignment="1">
      <alignment horizontal="right" vertical="center" wrapText="1"/>
    </xf>
    <xf numFmtId="0" fontId="4" fillId="0" borderId="165" xfId="0" applyNumberFormat="1" applyFont="1" applyFill="1" applyBorder="1" applyAlignment="1">
      <alignment horizontal="center" vertical="center"/>
    </xf>
    <xf numFmtId="178" fontId="4" fillId="0" borderId="166" xfId="0" applyNumberFormat="1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center" vertical="center" wrapText="1"/>
    </xf>
    <xf numFmtId="178" fontId="4" fillId="0" borderId="32" xfId="0" applyNumberFormat="1" applyFont="1" applyBorder="1" applyAlignment="1">
      <alignment horizontal="right" vertical="center"/>
    </xf>
    <xf numFmtId="0" fontId="19" fillId="3" borderId="0" xfId="2" applyFont="1">
      <alignment vertical="center"/>
    </xf>
    <xf numFmtId="189" fontId="0" fillId="0" borderId="0" xfId="0" applyNumberFormat="1">
      <alignment vertical="center"/>
    </xf>
    <xf numFmtId="0" fontId="0" fillId="0" borderId="0" xfId="0" applyNumberFormat="1" applyFont="1" applyAlignment="1">
      <alignment vertical="center"/>
    </xf>
    <xf numFmtId="0" fontId="4" fillId="0" borderId="108" xfId="0" applyNumberFormat="1" applyFont="1" applyFill="1" applyBorder="1" applyAlignment="1">
      <alignment horizontal="center" vertical="center"/>
    </xf>
    <xf numFmtId="179" fontId="0" fillId="0" borderId="111" xfId="0" applyNumberFormat="1" applyFont="1" applyBorder="1" applyAlignment="1">
      <alignment vertical="center"/>
    </xf>
    <xf numFmtId="179" fontId="0" fillId="0" borderId="112" xfId="0" applyNumberFormat="1" applyFont="1" applyBorder="1" applyAlignment="1">
      <alignment vertical="center"/>
    </xf>
    <xf numFmtId="179" fontId="0" fillId="0" borderId="113" xfId="0" applyNumberFormat="1" applyFont="1" applyBorder="1" applyAlignment="1">
      <alignment vertical="center"/>
    </xf>
    <xf numFmtId="179" fontId="0" fillId="0" borderId="114" xfId="0" applyNumberFormat="1" applyFont="1" applyBorder="1" applyAlignment="1">
      <alignment vertical="center"/>
    </xf>
    <xf numFmtId="0" fontId="22" fillId="0" borderId="0" xfId="0" applyFont="1">
      <alignment vertical="center"/>
    </xf>
    <xf numFmtId="189" fontId="22" fillId="0" borderId="0" xfId="0" applyNumberFormat="1" applyFont="1">
      <alignment vertical="center"/>
    </xf>
    <xf numFmtId="179" fontId="22" fillId="0" borderId="0" xfId="0" applyNumberFormat="1" applyFont="1">
      <alignment vertical="center"/>
    </xf>
    <xf numFmtId="0" fontId="22" fillId="0" borderId="0" xfId="0" applyFont="1" applyAlignment="1">
      <alignment vertical="center"/>
    </xf>
    <xf numFmtId="0" fontId="19" fillId="0" borderId="0" xfId="2" applyFont="1" applyFill="1">
      <alignment vertical="center"/>
    </xf>
    <xf numFmtId="0" fontId="0" fillId="0" borderId="0" xfId="0" applyFill="1">
      <alignment vertical="center"/>
    </xf>
    <xf numFmtId="187" fontId="2" fillId="0" borderId="109" xfId="0" applyNumberFormat="1" applyFont="1" applyFill="1" applyBorder="1">
      <alignment vertical="center"/>
    </xf>
    <xf numFmtId="187" fontId="2" fillId="0" borderId="114" xfId="0" applyNumberFormat="1" applyFont="1" applyFill="1" applyBorder="1">
      <alignment vertical="center"/>
    </xf>
    <xf numFmtId="187" fontId="2" fillId="0" borderId="112" xfId="0" applyNumberFormat="1" applyFont="1" applyFill="1" applyBorder="1">
      <alignment vertical="center"/>
    </xf>
    <xf numFmtId="187" fontId="2" fillId="0" borderId="113" xfId="0" applyNumberFormat="1" applyFont="1" applyFill="1" applyBorder="1">
      <alignment vertical="center"/>
    </xf>
    <xf numFmtId="187" fontId="2" fillId="0" borderId="111" xfId="0" applyNumberFormat="1" applyFont="1" applyFill="1" applyBorder="1">
      <alignment vertical="center"/>
    </xf>
    <xf numFmtId="187" fontId="2" fillId="0" borderId="123" xfId="0" applyNumberFormat="1" applyFont="1" applyFill="1" applyBorder="1">
      <alignment vertical="center"/>
    </xf>
    <xf numFmtId="187" fontId="2" fillId="0" borderId="219" xfId="0" applyNumberFormat="1" applyFont="1" applyFill="1" applyBorder="1">
      <alignment vertical="center"/>
    </xf>
    <xf numFmtId="187" fontId="2" fillId="0" borderId="110" xfId="0" applyNumberFormat="1" applyFont="1" applyFill="1" applyBorder="1">
      <alignment vertical="center"/>
    </xf>
    <xf numFmtId="0" fontId="0" fillId="0" borderId="0" xfId="0" applyFont="1" applyFill="1" applyAlignment="1">
      <alignment vertical="center"/>
    </xf>
    <xf numFmtId="187" fontId="2" fillId="0" borderId="141" xfId="0" applyNumberFormat="1" applyFont="1" applyFill="1" applyBorder="1" applyAlignment="1">
      <alignment vertical="center"/>
    </xf>
    <xf numFmtId="179" fontId="0" fillId="0" borderId="120" xfId="0" applyNumberFormat="1" applyFont="1" applyBorder="1" applyAlignment="1">
      <alignment vertical="center"/>
    </xf>
    <xf numFmtId="179" fontId="0" fillId="0" borderId="109" xfId="0" applyNumberFormat="1" applyFont="1" applyBorder="1" applyAlignment="1">
      <alignment vertical="center"/>
    </xf>
    <xf numFmtId="187" fontId="0" fillId="0" borderId="123" xfId="0" applyNumberFormat="1" applyFont="1" applyBorder="1">
      <alignment vertical="center"/>
    </xf>
    <xf numFmtId="187" fontId="0" fillId="0" borderId="114" xfId="0" applyNumberFormat="1" applyFont="1" applyBorder="1">
      <alignment vertical="center"/>
    </xf>
    <xf numFmtId="187" fontId="0" fillId="0" borderId="109" xfId="0" applyNumberFormat="1" applyFont="1" applyBorder="1">
      <alignment vertical="center"/>
    </xf>
    <xf numFmtId="187" fontId="0" fillId="0" borderId="124" xfId="0" applyNumberFormat="1" applyFont="1" applyBorder="1">
      <alignment vertical="center"/>
    </xf>
    <xf numFmtId="182" fontId="2" fillId="0" borderId="0" xfId="0" applyNumberFormat="1" applyFont="1" applyFill="1" applyBorder="1" applyAlignment="1">
      <alignment vertical="center" wrapText="1"/>
    </xf>
    <xf numFmtId="187" fontId="0" fillId="0" borderId="0" xfId="0" applyNumberFormat="1" applyFont="1" applyFill="1">
      <alignment vertical="center"/>
    </xf>
    <xf numFmtId="184" fontId="2" fillId="0" borderId="11" xfId="0" applyNumberFormat="1" applyFont="1" applyFill="1" applyBorder="1" applyAlignment="1">
      <alignment vertical="center"/>
    </xf>
    <xf numFmtId="187" fontId="2" fillId="0" borderId="0" xfId="0" applyNumberFormat="1" applyFont="1" applyFill="1" applyAlignment="1">
      <alignment vertical="center"/>
    </xf>
    <xf numFmtId="0" fontId="4" fillId="0" borderId="23" xfId="0" applyNumberFormat="1" applyFont="1" applyFill="1" applyBorder="1" applyAlignment="1">
      <alignment horizontal="left" vertical="center" wrapText="1"/>
    </xf>
    <xf numFmtId="0" fontId="2" fillId="0" borderId="24" xfId="0" applyNumberFormat="1" applyFont="1" applyFill="1" applyBorder="1" applyAlignment="1">
      <alignment vertical="center"/>
    </xf>
    <xf numFmtId="182" fontId="2" fillId="0" borderId="48" xfId="0" applyNumberFormat="1" applyFont="1" applyFill="1" applyBorder="1" applyAlignment="1">
      <alignment horizontal="right" vertical="center" wrapText="1"/>
    </xf>
    <xf numFmtId="182" fontId="2" fillId="0" borderId="21" xfId="0" applyNumberFormat="1" applyFont="1" applyFill="1" applyBorder="1" applyAlignment="1">
      <alignment horizontal="right" vertical="center" wrapText="1"/>
    </xf>
    <xf numFmtId="182" fontId="2" fillId="0" borderId="51" xfId="0" applyNumberFormat="1" applyFont="1" applyFill="1" applyBorder="1" applyAlignment="1">
      <alignment horizontal="right" vertical="center" wrapText="1"/>
    </xf>
    <xf numFmtId="182" fontId="2" fillId="0" borderId="25" xfId="0" applyNumberFormat="1" applyFont="1" applyFill="1" applyBorder="1" applyAlignment="1">
      <alignment horizontal="right" vertical="center" wrapText="1"/>
    </xf>
    <xf numFmtId="182" fontId="2" fillId="0" borderId="12" xfId="0" applyNumberFormat="1" applyFont="1" applyFill="1" applyBorder="1" applyAlignment="1">
      <alignment horizontal="right" vertical="center" wrapText="1"/>
    </xf>
    <xf numFmtId="187" fontId="2" fillId="0" borderId="109" xfId="0" applyNumberFormat="1" applyFont="1" applyBorder="1" applyAlignment="1">
      <alignment horizontal="right" vertical="center"/>
    </xf>
    <xf numFmtId="0" fontId="4" fillId="0" borderId="136" xfId="0" applyNumberFormat="1" applyFont="1" applyFill="1" applyBorder="1" applyAlignment="1">
      <alignment vertical="center" wrapText="1"/>
    </xf>
    <xf numFmtId="0" fontId="4" fillId="0" borderId="68" xfId="0" applyNumberFormat="1" applyFont="1" applyFill="1" applyBorder="1" applyAlignment="1">
      <alignment vertical="center" wrapText="1"/>
    </xf>
    <xf numFmtId="187" fontId="2" fillId="0" borderId="112" xfId="0" applyNumberFormat="1" applyFont="1" applyBorder="1" applyAlignment="1">
      <alignment horizontal="right" vertical="center"/>
    </xf>
    <xf numFmtId="187" fontId="2" fillId="0" borderId="114" xfId="0" applyNumberFormat="1" applyFont="1" applyBorder="1" applyAlignment="1">
      <alignment horizontal="right" vertical="center"/>
    </xf>
    <xf numFmtId="187" fontId="2" fillId="0" borderId="110" xfId="0" applyNumberFormat="1" applyFont="1" applyBorder="1" applyAlignment="1">
      <alignment horizontal="right" vertical="center"/>
    </xf>
    <xf numFmtId="187" fontId="2" fillId="0" borderId="111" xfId="0" applyNumberFormat="1" applyFont="1" applyBorder="1" applyAlignment="1">
      <alignment horizontal="right" vertical="center"/>
    </xf>
    <xf numFmtId="187" fontId="2" fillId="0" borderId="113" xfId="0" applyNumberFormat="1" applyFont="1" applyBorder="1" applyAlignment="1">
      <alignment horizontal="right" vertical="center"/>
    </xf>
    <xf numFmtId="178" fontId="4" fillId="0" borderId="47" xfId="0" applyNumberFormat="1" applyFont="1" applyFill="1" applyBorder="1" applyAlignment="1">
      <alignment horizontal="center" vertical="center"/>
    </xf>
    <xf numFmtId="178" fontId="4" fillId="0" borderId="49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50" xfId="0" applyFont="1" applyFill="1" applyBorder="1" applyAlignment="1">
      <alignment vertical="center" wrapText="1"/>
    </xf>
    <xf numFmtId="0" fontId="4" fillId="0" borderId="50" xfId="0" applyNumberFormat="1" applyFont="1" applyFill="1" applyBorder="1" applyAlignment="1">
      <alignment vertical="center" wrapText="1"/>
    </xf>
    <xf numFmtId="0" fontId="4" fillId="0" borderId="47" xfId="0" applyNumberFormat="1" applyFont="1" applyFill="1" applyBorder="1" applyAlignment="1">
      <alignment vertical="center" wrapText="1"/>
    </xf>
    <xf numFmtId="0" fontId="4" fillId="0" borderId="20" xfId="0" applyNumberFormat="1" applyFont="1" applyFill="1" applyBorder="1" applyAlignment="1">
      <alignment vertical="center" wrapText="1"/>
    </xf>
    <xf numFmtId="0" fontId="4" fillId="0" borderId="24" xfId="0" applyNumberFormat="1" applyFont="1" applyFill="1" applyBorder="1" applyAlignment="1">
      <alignment vertical="center" wrapText="1"/>
    </xf>
    <xf numFmtId="0" fontId="4" fillId="0" borderId="18" xfId="0" applyNumberFormat="1" applyFont="1" applyFill="1" applyBorder="1" applyAlignment="1">
      <alignment vertical="center" wrapText="1"/>
    </xf>
    <xf numFmtId="0" fontId="4" fillId="0" borderId="12" xfId="0" applyNumberFormat="1" applyFont="1" applyFill="1" applyBorder="1" applyAlignment="1">
      <alignment vertical="center" wrapText="1"/>
    </xf>
    <xf numFmtId="0" fontId="4" fillId="0" borderId="25" xfId="0" applyNumberFormat="1" applyFont="1" applyFill="1" applyBorder="1" applyAlignment="1">
      <alignment vertical="center" wrapText="1"/>
    </xf>
    <xf numFmtId="0" fontId="4" fillId="0" borderId="21" xfId="0" applyNumberFormat="1" applyFont="1" applyFill="1" applyBorder="1" applyAlignment="1">
      <alignment vertical="center" wrapText="1"/>
    </xf>
    <xf numFmtId="0" fontId="4" fillId="0" borderId="51" xfId="0" applyNumberFormat="1" applyFont="1" applyFill="1" applyBorder="1" applyAlignment="1">
      <alignment vertical="center" wrapText="1"/>
    </xf>
    <xf numFmtId="0" fontId="4" fillId="0" borderId="48" xfId="0" applyNumberFormat="1" applyFont="1" applyFill="1" applyBorder="1" applyAlignment="1">
      <alignment vertical="center" wrapText="1"/>
    </xf>
    <xf numFmtId="178" fontId="4" fillId="0" borderId="8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178" fontId="4" fillId="0" borderId="2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9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40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178" fontId="4" fillId="0" borderId="35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/>
    </xf>
    <xf numFmtId="2" fontId="2" fillId="0" borderId="5" xfId="0" applyNumberFormat="1" applyFont="1" applyFill="1" applyBorder="1" applyAlignment="1">
      <alignment vertical="center"/>
    </xf>
    <xf numFmtId="2" fontId="2" fillId="0" borderId="18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left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left" vertical="center" wrapText="1"/>
    </xf>
    <xf numFmtId="0" fontId="4" fillId="0" borderId="9" xfId="0" applyNumberFormat="1" applyFont="1" applyFill="1" applyBorder="1" applyAlignment="1">
      <alignment horizontal="left" vertical="center"/>
    </xf>
    <xf numFmtId="180" fontId="2" fillId="0" borderId="2" xfId="0" applyNumberFormat="1" applyFont="1" applyFill="1" applyBorder="1" applyAlignment="1">
      <alignment vertical="center"/>
    </xf>
    <xf numFmtId="180" fontId="2" fillId="0" borderId="39" xfId="0" applyNumberFormat="1" applyFont="1" applyFill="1" applyBorder="1" applyAlignment="1">
      <alignment vertical="center"/>
    </xf>
    <xf numFmtId="0" fontId="2" fillId="0" borderId="2" xfId="0" applyNumberFormat="1" applyFont="1" applyFill="1" applyBorder="1" applyAlignment="1">
      <alignment vertical="center"/>
    </xf>
    <xf numFmtId="0" fontId="4" fillId="0" borderId="29" xfId="0" applyNumberFormat="1" applyFont="1" applyFill="1" applyBorder="1" applyAlignment="1">
      <alignment vertical="center"/>
    </xf>
    <xf numFmtId="0" fontId="4" fillId="0" borderId="3" xfId="0" applyNumberFormat="1" applyFont="1" applyFill="1" applyBorder="1" applyAlignment="1">
      <alignment horizontal="left" vertical="center" wrapText="1"/>
    </xf>
    <xf numFmtId="0" fontId="0" fillId="0" borderId="0" xfId="0" applyFont="1">
      <alignment vertical="center"/>
    </xf>
    <xf numFmtId="187" fontId="2" fillId="0" borderId="232" xfId="0" applyNumberFormat="1" applyFont="1" applyBorder="1">
      <alignment vertical="center"/>
    </xf>
    <xf numFmtId="0" fontId="0" fillId="0" borderId="77" xfId="0" applyFont="1" applyBorder="1">
      <alignment vertical="center"/>
    </xf>
    <xf numFmtId="0" fontId="0" fillId="0" borderId="77" xfId="0" applyFont="1" applyFill="1" applyBorder="1">
      <alignment vertical="center"/>
    </xf>
    <xf numFmtId="181" fontId="2" fillId="0" borderId="2" xfId="0" applyNumberFormat="1" applyFont="1" applyFill="1" applyBorder="1" applyAlignment="1">
      <alignment vertical="center"/>
    </xf>
    <xf numFmtId="0" fontId="0" fillId="0" borderId="0" xfId="0" applyFont="1" applyFill="1">
      <alignment vertical="center"/>
    </xf>
    <xf numFmtId="179" fontId="0" fillId="0" borderId="0" xfId="0" applyNumberFormat="1" applyFont="1" applyFill="1">
      <alignment vertical="center"/>
    </xf>
    <xf numFmtId="0" fontId="4" fillId="0" borderId="59" xfId="0" applyNumberFormat="1" applyFont="1" applyFill="1" applyBorder="1" applyAlignment="1">
      <alignment vertical="center" wrapText="1"/>
    </xf>
    <xf numFmtId="0" fontId="4" fillId="0" borderId="59" xfId="0" applyNumberFormat="1" applyFont="1" applyFill="1" applyBorder="1" applyAlignment="1">
      <alignment vertical="center" shrinkToFit="1"/>
    </xf>
    <xf numFmtId="0" fontId="0" fillId="0" borderId="0" xfId="0" applyFont="1" applyAlignment="1">
      <alignment vertical="center"/>
    </xf>
    <xf numFmtId="0" fontId="4" fillId="0" borderId="0" xfId="0" applyFont="1" applyBorder="1" applyAlignment="1">
      <alignment horizontal="righ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vertical="center"/>
    </xf>
    <xf numFmtId="0" fontId="5" fillId="5" borderId="16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5" fillId="5" borderId="70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5" fillId="5" borderId="1" xfId="0" applyNumberFormat="1" applyFont="1" applyFill="1" applyBorder="1" applyAlignment="1">
      <alignment horizontal="left" vertical="center"/>
    </xf>
    <xf numFmtId="0" fontId="0" fillId="5" borderId="4" xfId="0" applyFill="1" applyBorder="1" applyAlignment="1">
      <alignment horizontal="right" vertical="center"/>
    </xf>
    <xf numFmtId="0" fontId="5" fillId="5" borderId="1" xfId="0" applyNumberFormat="1" applyFont="1" applyFill="1" applyBorder="1" applyAlignment="1">
      <alignment horizontal="right" vertical="center"/>
    </xf>
    <xf numFmtId="0" fontId="5" fillId="5" borderId="0" xfId="0" applyNumberFormat="1" applyFont="1" applyFill="1" applyBorder="1" applyAlignment="1">
      <alignment horizontal="right" vertical="center"/>
    </xf>
    <xf numFmtId="0" fontId="5" fillId="5" borderId="4" xfId="0" applyNumberFormat="1" applyFont="1" applyFill="1" applyBorder="1" applyAlignment="1">
      <alignment horizontal="right" vertical="center"/>
    </xf>
    <xf numFmtId="0" fontId="5" fillId="5" borderId="1" xfId="0" applyNumberFormat="1" applyFont="1" applyFill="1" applyBorder="1" applyAlignment="1">
      <alignment horizontal="right" vertical="top" wrapText="1"/>
    </xf>
    <xf numFmtId="0" fontId="5" fillId="5" borderId="4" xfId="0" applyNumberFormat="1" applyFont="1" applyFill="1" applyBorder="1" applyAlignment="1">
      <alignment horizontal="right" vertical="top"/>
    </xf>
    <xf numFmtId="0" fontId="5" fillId="5" borderId="1" xfId="0" applyNumberFormat="1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right" vertical="center" wrapText="1"/>
    </xf>
    <xf numFmtId="0" fontId="4" fillId="5" borderId="4" xfId="0" applyFont="1" applyFill="1" applyBorder="1" applyAlignment="1">
      <alignment horizontal="right" vertical="center"/>
    </xf>
    <xf numFmtId="0" fontId="0" fillId="5" borderId="71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177" fontId="0" fillId="5" borderId="13" xfId="0" applyNumberFormat="1" applyFill="1" applyBorder="1" applyAlignment="1">
      <alignment vertical="center"/>
    </xf>
    <xf numFmtId="177" fontId="0" fillId="5" borderId="14" xfId="0" applyNumberFormat="1" applyFill="1" applyBorder="1" applyAlignment="1">
      <alignment vertical="center"/>
    </xf>
    <xf numFmtId="177" fontId="5" fillId="5" borderId="13" xfId="0" applyNumberFormat="1" applyFont="1" applyFill="1" applyBorder="1" applyAlignment="1">
      <alignment vertical="center"/>
    </xf>
    <xf numFmtId="177" fontId="5" fillId="5" borderId="15" xfId="0" applyNumberFormat="1" applyFont="1" applyFill="1" applyBorder="1" applyAlignment="1">
      <alignment vertical="center"/>
    </xf>
    <xf numFmtId="177" fontId="5" fillId="5" borderId="14" xfId="0" applyNumberFormat="1" applyFont="1" applyFill="1" applyBorder="1" applyAlignment="1">
      <alignment vertical="center"/>
    </xf>
    <xf numFmtId="177" fontId="5" fillId="5" borderId="13" xfId="0" applyNumberFormat="1" applyFont="1" applyFill="1" applyBorder="1" applyAlignment="1">
      <alignment vertical="center"/>
    </xf>
    <xf numFmtId="177" fontId="0" fillId="5" borderId="14" xfId="0" applyNumberFormat="1" applyFill="1" applyBorder="1" applyAlignment="1">
      <alignment vertical="center"/>
    </xf>
    <xf numFmtId="0" fontId="4" fillId="5" borderId="0" xfId="0" applyFont="1" applyFill="1" applyAlignment="1">
      <alignment vertical="center"/>
    </xf>
    <xf numFmtId="0" fontId="4" fillId="5" borderId="4" xfId="0" applyFont="1" applyFill="1" applyBorder="1" applyAlignment="1">
      <alignment horizontal="right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39" xfId="0" applyNumberFormat="1" applyFont="1" applyFill="1" applyBorder="1" applyAlignment="1">
      <alignment horizontal="center" vertical="center" wrapText="1"/>
    </xf>
    <xf numFmtId="0" fontId="5" fillId="5" borderId="8" xfId="0" applyNumberFormat="1" applyFont="1" applyFill="1" applyBorder="1" applyAlignment="1">
      <alignment horizontal="center" vertical="center"/>
    </xf>
    <xf numFmtId="0" fontId="5" fillId="5" borderId="39" xfId="0" applyNumberFormat="1" applyFont="1" applyFill="1" applyBorder="1" applyAlignment="1">
      <alignment horizontal="center" vertical="center"/>
    </xf>
    <xf numFmtId="0" fontId="5" fillId="5" borderId="36" xfId="0" applyNumberFormat="1" applyFont="1" applyFill="1" applyBorder="1" applyAlignment="1">
      <alignment horizontal="center" vertical="center"/>
    </xf>
    <xf numFmtId="0" fontId="5" fillId="5" borderId="40" xfId="0" applyNumberFormat="1" applyFont="1" applyFill="1" applyBorder="1" applyAlignment="1">
      <alignment horizontal="center" vertical="center"/>
    </xf>
    <xf numFmtId="0" fontId="5" fillId="5" borderId="37" xfId="0" applyNumberFormat="1" applyFont="1" applyFill="1" applyBorder="1" applyAlignment="1">
      <alignment horizontal="center" vertical="center"/>
    </xf>
    <xf numFmtId="0" fontId="5" fillId="5" borderId="0" xfId="0" applyNumberFormat="1" applyFont="1" applyFill="1" applyBorder="1" applyAlignment="1">
      <alignment vertical="center"/>
    </xf>
    <xf numFmtId="0" fontId="5" fillId="5" borderId="54" xfId="0" applyNumberFormat="1" applyFont="1" applyFill="1" applyBorder="1" applyAlignment="1">
      <alignment vertical="center"/>
    </xf>
    <xf numFmtId="178" fontId="4" fillId="5" borderId="1" xfId="0" applyNumberFormat="1" applyFont="1" applyFill="1" applyBorder="1" applyAlignment="1">
      <alignment horizontal="center" vertical="center" shrinkToFit="1"/>
    </xf>
    <xf numFmtId="0" fontId="4" fillId="5" borderId="0" xfId="0" applyNumberFormat="1" applyFont="1" applyFill="1" applyBorder="1" applyAlignment="1">
      <alignment horizontal="center" vertical="center" shrinkToFit="1"/>
    </xf>
    <xf numFmtId="178" fontId="4" fillId="5" borderId="4" xfId="0" applyNumberFormat="1" applyFont="1" applyFill="1" applyBorder="1" applyAlignment="1">
      <alignment horizontal="center" vertical="center" shrinkToFit="1"/>
    </xf>
    <xf numFmtId="0" fontId="5" fillId="5" borderId="10" xfId="0" applyNumberFormat="1" applyFont="1" applyFill="1" applyBorder="1" applyAlignment="1">
      <alignment vertical="center" wrapText="1"/>
    </xf>
    <xf numFmtId="0" fontId="4" fillId="5" borderId="10" xfId="0" applyFont="1" applyFill="1" applyBorder="1" applyAlignment="1">
      <alignment horizontal="left" vertical="center" wrapText="1"/>
    </xf>
    <xf numFmtId="0" fontId="5" fillId="5" borderId="1" xfId="0" applyNumberFormat="1" applyFont="1" applyFill="1" applyBorder="1" applyAlignment="1">
      <alignment horizontal="left" vertical="center"/>
    </xf>
    <xf numFmtId="185" fontId="2" fillId="5" borderId="1" xfId="0" applyNumberFormat="1" applyFont="1" applyFill="1" applyBorder="1" applyAlignment="1">
      <alignment vertical="center"/>
    </xf>
    <xf numFmtId="182" fontId="2" fillId="5" borderId="55" xfId="0" applyNumberFormat="1" applyFont="1" applyFill="1" applyBorder="1" applyAlignment="1">
      <alignment vertical="center"/>
    </xf>
    <xf numFmtId="184" fontId="2" fillId="5" borderId="55" xfId="0" applyNumberFormat="1" applyFont="1" applyFill="1" applyBorder="1" applyAlignment="1">
      <alignment vertical="center"/>
    </xf>
    <xf numFmtId="186" fontId="2" fillId="5" borderId="4" xfId="0" applyNumberFormat="1" applyFont="1" applyFill="1" applyBorder="1" applyAlignment="1">
      <alignment vertical="center"/>
    </xf>
    <xf numFmtId="184" fontId="2" fillId="5" borderId="10" xfId="0" applyNumberFormat="1" applyFont="1" applyFill="1" applyBorder="1" applyAlignment="1">
      <alignment vertical="center"/>
    </xf>
    <xf numFmtId="186" fontId="2" fillId="5" borderId="1" xfId="0" applyNumberFormat="1" applyFont="1" applyFill="1" applyBorder="1" applyAlignment="1">
      <alignment vertical="center"/>
    </xf>
    <xf numFmtId="186" fontId="1" fillId="5" borderId="4" xfId="0" applyNumberFormat="1" applyFont="1" applyFill="1" applyBorder="1" applyAlignment="1">
      <alignment vertical="center"/>
    </xf>
    <xf numFmtId="184" fontId="1" fillId="5" borderId="1" xfId="0" applyNumberFormat="1" applyFont="1" applyFill="1" applyBorder="1" applyAlignment="1">
      <alignment vertical="center"/>
    </xf>
    <xf numFmtId="186" fontId="2" fillId="5" borderId="55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5" borderId="22" xfId="0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horizontal="center" vertical="center" shrinkToFit="1"/>
    </xf>
    <xf numFmtId="0" fontId="4" fillId="5" borderId="21" xfId="0" applyNumberFormat="1" applyFont="1" applyFill="1" applyBorder="1" applyAlignment="1">
      <alignment horizontal="center" vertical="center" shrinkToFit="1"/>
    </xf>
    <xf numFmtId="178" fontId="4" fillId="5" borderId="46" xfId="0" applyNumberFormat="1" applyFont="1" applyFill="1" applyBorder="1" applyAlignment="1">
      <alignment horizontal="center" vertical="center" shrinkToFit="1"/>
    </xf>
    <xf numFmtId="0" fontId="5" fillId="5" borderId="22" xfId="0" applyNumberFormat="1" applyFont="1" applyFill="1" applyBorder="1" applyAlignment="1">
      <alignment vertical="center" wrapText="1"/>
    </xf>
    <xf numFmtId="0" fontId="5" fillId="5" borderId="22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left" vertical="center" wrapText="1"/>
    </xf>
    <xf numFmtId="185" fontId="2" fillId="5" borderId="20" xfId="0" applyNumberFormat="1" applyFont="1" applyFill="1" applyBorder="1" applyAlignment="1">
      <alignment vertical="center"/>
    </xf>
    <xf numFmtId="182" fontId="2" fillId="5" borderId="45" xfId="0" applyNumberFormat="1" applyFont="1" applyFill="1" applyBorder="1" applyAlignment="1">
      <alignment vertical="center"/>
    </xf>
    <xf numFmtId="184" fontId="2" fillId="5" borderId="45" xfId="0" applyNumberFormat="1" applyFont="1" applyFill="1" applyBorder="1" applyAlignment="1">
      <alignment vertical="center"/>
    </xf>
    <xf numFmtId="186" fontId="2" fillId="5" borderId="46" xfId="0" applyNumberFormat="1" applyFont="1" applyFill="1" applyBorder="1" applyAlignment="1">
      <alignment vertical="center"/>
    </xf>
    <xf numFmtId="184" fontId="2" fillId="5" borderId="22" xfId="0" applyNumberFormat="1" applyFont="1" applyFill="1" applyBorder="1" applyAlignment="1">
      <alignment vertical="center"/>
    </xf>
    <xf numFmtId="186" fontId="2" fillId="5" borderId="20" xfId="0" applyNumberFormat="1" applyFont="1" applyFill="1" applyBorder="1" applyAlignment="1">
      <alignment vertical="center"/>
    </xf>
    <xf numFmtId="186" fontId="1" fillId="5" borderId="46" xfId="0" applyNumberFormat="1" applyFont="1" applyFill="1" applyBorder="1" applyAlignment="1">
      <alignment vertical="center"/>
    </xf>
    <xf numFmtId="184" fontId="1" fillId="5" borderId="20" xfId="0" applyNumberFormat="1" applyFont="1" applyFill="1" applyBorder="1" applyAlignment="1">
      <alignment vertical="center"/>
    </xf>
    <xf numFmtId="186" fontId="2" fillId="5" borderId="45" xfId="0" applyNumberFormat="1" applyFont="1" applyFill="1" applyBorder="1" applyAlignment="1">
      <alignment vertical="center"/>
    </xf>
    <xf numFmtId="0" fontId="4" fillId="5" borderId="6" xfId="0" applyFont="1" applyFill="1" applyBorder="1" applyAlignment="1">
      <alignment vertical="center"/>
    </xf>
    <xf numFmtId="178" fontId="4" fillId="5" borderId="5" xfId="0" applyNumberFormat="1" applyFont="1" applyFill="1" applyBorder="1" applyAlignment="1">
      <alignment horizontal="center" vertical="center" shrinkToFit="1"/>
    </xf>
    <xf numFmtId="0" fontId="4" fillId="5" borderId="11" xfId="0" applyNumberFormat="1" applyFont="1" applyFill="1" applyBorder="1" applyAlignment="1">
      <alignment horizontal="center" vertical="center" shrinkToFit="1"/>
    </xf>
    <xf numFmtId="178" fontId="4" fillId="5" borderId="35" xfId="0" applyNumberFormat="1" applyFont="1" applyFill="1" applyBorder="1" applyAlignment="1">
      <alignment horizontal="center" vertical="center" shrinkToFit="1"/>
    </xf>
    <xf numFmtId="0" fontId="5" fillId="5" borderId="6" xfId="0" applyNumberFormat="1" applyFont="1" applyFill="1" applyBorder="1" applyAlignment="1">
      <alignment vertical="center" wrapText="1"/>
    </xf>
    <xf numFmtId="0" fontId="5" fillId="5" borderId="6" xfId="0" applyNumberFormat="1" applyFont="1" applyFill="1" applyBorder="1" applyAlignment="1">
      <alignment horizontal="center" vertical="center"/>
    </xf>
    <xf numFmtId="185" fontId="2" fillId="5" borderId="5" xfId="0" applyNumberFormat="1" applyFont="1" applyFill="1" applyBorder="1" applyAlignment="1">
      <alignment vertical="center"/>
    </xf>
    <xf numFmtId="182" fontId="2" fillId="5" borderId="41" xfId="0" applyNumberFormat="1" applyFont="1" applyFill="1" applyBorder="1" applyAlignment="1">
      <alignment vertical="center"/>
    </xf>
    <xf numFmtId="184" fontId="2" fillId="5" borderId="41" xfId="0" applyNumberFormat="1" applyFont="1" applyFill="1" applyBorder="1" applyAlignment="1">
      <alignment vertical="center"/>
    </xf>
    <xf numFmtId="186" fontId="2" fillId="5" borderId="35" xfId="0" applyNumberFormat="1" applyFont="1" applyFill="1" applyBorder="1" applyAlignment="1">
      <alignment vertical="center"/>
    </xf>
    <xf numFmtId="184" fontId="2" fillId="5" borderId="6" xfId="0" applyNumberFormat="1" applyFont="1" applyFill="1" applyBorder="1" applyAlignment="1">
      <alignment vertical="center"/>
    </xf>
    <xf numFmtId="186" fontId="2" fillId="5" borderId="5" xfId="0" applyNumberFormat="1" applyFont="1" applyFill="1" applyBorder="1" applyAlignment="1">
      <alignment vertical="center"/>
    </xf>
    <xf numFmtId="186" fontId="1" fillId="5" borderId="35" xfId="0" applyNumberFormat="1" applyFont="1" applyFill="1" applyBorder="1" applyAlignment="1">
      <alignment vertical="center"/>
    </xf>
    <xf numFmtId="184" fontId="1" fillId="5" borderId="5" xfId="0" applyNumberFormat="1" applyFont="1" applyFill="1" applyBorder="1" applyAlignment="1">
      <alignment vertical="center"/>
    </xf>
    <xf numFmtId="186" fontId="2" fillId="5" borderId="41" xfId="0" applyNumberFormat="1" applyFont="1" applyFill="1" applyBorder="1" applyAlignment="1">
      <alignment vertical="center"/>
    </xf>
    <xf numFmtId="178" fontId="4" fillId="5" borderId="18" xfId="0" applyNumberFormat="1" applyFont="1" applyFill="1" applyBorder="1" applyAlignment="1">
      <alignment horizontal="center" vertical="center" shrinkToFit="1"/>
    </xf>
    <xf numFmtId="0" fontId="4" fillId="5" borderId="12" xfId="0" applyNumberFormat="1" applyFont="1" applyFill="1" applyBorder="1" applyAlignment="1">
      <alignment horizontal="center" vertical="center" shrinkToFit="1"/>
    </xf>
    <xf numFmtId="178" fontId="4" fillId="5" borderId="19" xfId="0" applyNumberFormat="1" applyFont="1" applyFill="1" applyBorder="1" applyAlignment="1">
      <alignment horizontal="center" vertical="center" shrinkToFit="1"/>
    </xf>
    <xf numFmtId="0" fontId="4" fillId="5" borderId="3" xfId="0" applyFont="1" applyFill="1" applyBorder="1" applyAlignment="1">
      <alignment vertical="center" wrapText="1"/>
    </xf>
    <xf numFmtId="0" fontId="5" fillId="5" borderId="3" xfId="0" applyNumberFormat="1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>
      <alignment horizontal="left" vertical="center" wrapText="1"/>
    </xf>
    <xf numFmtId="185" fontId="1" fillId="5" borderId="18" xfId="0" applyNumberFormat="1" applyFont="1" applyFill="1" applyBorder="1" applyAlignment="1">
      <alignment vertical="center"/>
    </xf>
    <xf numFmtId="182" fontId="1" fillId="5" borderId="42" xfId="0" applyNumberFormat="1" applyFont="1" applyFill="1" applyBorder="1" applyAlignment="1">
      <alignment vertical="center"/>
    </xf>
    <xf numFmtId="184" fontId="1" fillId="5" borderId="42" xfId="0" applyNumberFormat="1" applyFont="1" applyFill="1" applyBorder="1" applyAlignment="1">
      <alignment vertical="center"/>
    </xf>
    <xf numFmtId="186" fontId="1" fillId="5" borderId="19" xfId="0" applyNumberFormat="1" applyFont="1" applyFill="1" applyBorder="1" applyAlignment="1">
      <alignment vertical="center"/>
    </xf>
    <xf numFmtId="184" fontId="1" fillId="5" borderId="3" xfId="0" applyNumberFormat="1" applyFont="1" applyFill="1" applyBorder="1" applyAlignment="1">
      <alignment vertical="center"/>
    </xf>
    <xf numFmtId="186" fontId="1" fillId="5" borderId="18" xfId="0" applyNumberFormat="1" applyFont="1" applyFill="1" applyBorder="1" applyAlignment="1">
      <alignment vertical="center"/>
    </xf>
    <xf numFmtId="184" fontId="1" fillId="5" borderId="18" xfId="0" applyNumberFormat="1" applyFont="1" applyFill="1" applyBorder="1" applyAlignment="1">
      <alignment vertical="center"/>
    </xf>
    <xf numFmtId="186" fontId="1" fillId="5" borderId="42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vertical="center"/>
    </xf>
    <xf numFmtId="178" fontId="4" fillId="5" borderId="2" xfId="0" applyNumberFormat="1" applyFont="1" applyFill="1" applyBorder="1" applyAlignment="1">
      <alignment horizontal="center" vertical="center" shrinkToFit="1"/>
    </xf>
    <xf numFmtId="0" fontId="4" fillId="5" borderId="7" xfId="0" applyNumberFormat="1" applyFont="1" applyFill="1" applyBorder="1" applyAlignment="1">
      <alignment horizontal="center" vertical="center" shrinkToFit="1"/>
    </xf>
    <xf numFmtId="178" fontId="4" fillId="5" borderId="8" xfId="0" applyNumberFormat="1" applyFont="1" applyFill="1" applyBorder="1" applyAlignment="1">
      <alignment horizontal="center" vertical="center" shrinkToFit="1"/>
    </xf>
    <xf numFmtId="0" fontId="5" fillId="5" borderId="9" xfId="0" applyNumberFormat="1" applyFont="1" applyFill="1" applyBorder="1" applyAlignment="1">
      <alignment horizontal="left" vertical="center" wrapText="1"/>
    </xf>
    <xf numFmtId="185" fontId="1" fillId="5" borderId="2" xfId="0" applyNumberFormat="1" applyFont="1" applyFill="1" applyBorder="1" applyAlignment="1">
      <alignment vertical="center"/>
    </xf>
    <xf numFmtId="182" fontId="1" fillId="5" borderId="39" xfId="0" applyNumberFormat="1" applyFont="1" applyFill="1" applyBorder="1" applyAlignment="1">
      <alignment vertical="center"/>
    </xf>
    <xf numFmtId="184" fontId="1" fillId="5" borderId="39" xfId="0" applyNumberFormat="1" applyFont="1" applyFill="1" applyBorder="1" applyAlignment="1">
      <alignment vertical="center"/>
    </xf>
    <xf numFmtId="186" fontId="1" fillId="5" borderId="8" xfId="0" applyNumberFormat="1" applyFont="1" applyFill="1" applyBorder="1" applyAlignment="1">
      <alignment vertical="center"/>
    </xf>
    <xf numFmtId="184" fontId="1" fillId="5" borderId="9" xfId="0" applyNumberFormat="1" applyFont="1" applyFill="1" applyBorder="1" applyAlignment="1">
      <alignment vertical="center"/>
    </xf>
    <xf numFmtId="186" fontId="1" fillId="5" borderId="2" xfId="0" applyNumberFormat="1" applyFont="1" applyFill="1" applyBorder="1" applyAlignment="1">
      <alignment vertical="center"/>
    </xf>
    <xf numFmtId="184" fontId="1" fillId="5" borderId="2" xfId="0" applyNumberFormat="1" applyFont="1" applyFill="1" applyBorder="1" applyAlignment="1">
      <alignment vertical="center"/>
    </xf>
    <xf numFmtId="186" fontId="1" fillId="5" borderId="39" xfId="0" applyNumberFormat="1" applyFont="1" applyFill="1" applyBorder="1" applyAlignment="1">
      <alignment vertical="center"/>
    </xf>
    <xf numFmtId="0" fontId="5" fillId="5" borderId="53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horizontal="center" vertical="center" shrinkToFit="1"/>
    </xf>
    <xf numFmtId="0" fontId="4" fillId="5" borderId="51" xfId="0" applyNumberFormat="1" applyFont="1" applyFill="1" applyBorder="1" applyAlignment="1">
      <alignment horizontal="center" vertical="center" shrinkToFit="1"/>
    </xf>
    <xf numFmtId="178" fontId="4" fillId="5" borderId="52" xfId="0" applyNumberFormat="1" applyFont="1" applyFill="1" applyBorder="1" applyAlignment="1">
      <alignment horizontal="center" vertical="center" shrinkToFit="1"/>
    </xf>
    <xf numFmtId="0" fontId="4" fillId="5" borderId="53" xfId="0" applyFont="1" applyFill="1" applyBorder="1" applyAlignment="1">
      <alignment vertical="center" wrapText="1"/>
    </xf>
    <xf numFmtId="0" fontId="5" fillId="5" borderId="53" xfId="0" applyNumberFormat="1" applyFont="1" applyFill="1" applyBorder="1" applyAlignment="1">
      <alignment horizontal="center" vertical="center"/>
    </xf>
    <xf numFmtId="0" fontId="5" fillId="5" borderId="53" xfId="0" applyNumberFormat="1" applyFont="1" applyFill="1" applyBorder="1" applyAlignment="1">
      <alignment horizontal="left" vertical="center" wrapText="1"/>
    </xf>
    <xf numFmtId="185" fontId="1" fillId="5" borderId="50" xfId="0" applyNumberFormat="1" applyFont="1" applyFill="1" applyBorder="1" applyAlignment="1">
      <alignment vertical="center"/>
    </xf>
    <xf numFmtId="182" fontId="1" fillId="5" borderId="56" xfId="0" applyNumberFormat="1" applyFont="1" applyFill="1" applyBorder="1" applyAlignment="1">
      <alignment vertical="center"/>
    </xf>
    <xf numFmtId="184" fontId="1" fillId="5" borderId="56" xfId="0" applyNumberFormat="1" applyFont="1" applyFill="1" applyBorder="1" applyAlignment="1">
      <alignment vertical="center"/>
    </xf>
    <xf numFmtId="186" fontId="1" fillId="5" borderId="52" xfId="0" applyNumberFormat="1" applyFont="1" applyFill="1" applyBorder="1" applyAlignment="1">
      <alignment vertical="center"/>
    </xf>
    <xf numFmtId="184" fontId="1" fillId="5" borderId="53" xfId="0" applyNumberFormat="1" applyFont="1" applyFill="1" applyBorder="1" applyAlignment="1">
      <alignment vertical="center"/>
    </xf>
    <xf numFmtId="186" fontId="1" fillId="5" borderId="50" xfId="0" applyNumberFormat="1" applyFont="1" applyFill="1" applyBorder="1" applyAlignment="1">
      <alignment vertical="center"/>
    </xf>
    <xf numFmtId="184" fontId="1" fillId="5" borderId="50" xfId="0" applyNumberFormat="1" applyFont="1" applyFill="1" applyBorder="1" applyAlignment="1">
      <alignment vertical="center"/>
    </xf>
    <xf numFmtId="186" fontId="1" fillId="5" borderId="56" xfId="0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 wrapText="1"/>
    </xf>
    <xf numFmtId="185" fontId="1" fillId="5" borderId="5" xfId="0" applyNumberFormat="1" applyFont="1" applyFill="1" applyBorder="1" applyAlignment="1">
      <alignment vertical="center"/>
    </xf>
    <xf numFmtId="182" fontId="1" fillId="5" borderId="41" xfId="0" applyNumberFormat="1" applyFont="1" applyFill="1" applyBorder="1" applyAlignment="1">
      <alignment vertical="center"/>
    </xf>
    <xf numFmtId="184" fontId="1" fillId="5" borderId="41" xfId="0" applyNumberFormat="1" applyFont="1" applyFill="1" applyBorder="1" applyAlignment="1">
      <alignment vertical="center"/>
    </xf>
    <xf numFmtId="184" fontId="1" fillId="5" borderId="6" xfId="0" applyNumberFormat="1" applyFont="1" applyFill="1" applyBorder="1" applyAlignment="1">
      <alignment vertical="center"/>
    </xf>
    <xf numFmtId="186" fontId="1" fillId="5" borderId="5" xfId="0" applyNumberFormat="1" applyFont="1" applyFill="1" applyBorder="1" applyAlignment="1">
      <alignment vertical="center"/>
    </xf>
    <xf numFmtId="186" fontId="1" fillId="5" borderId="41" xfId="0" applyNumberFormat="1" applyFont="1" applyFill="1" applyBorder="1" applyAlignment="1">
      <alignment vertical="center"/>
    </xf>
    <xf numFmtId="0" fontId="4" fillId="5" borderId="23" xfId="0" applyFont="1" applyFill="1" applyBorder="1" applyAlignment="1">
      <alignment vertical="center"/>
    </xf>
    <xf numFmtId="178" fontId="4" fillId="5" borderId="24" xfId="0" applyNumberFormat="1" applyFont="1" applyFill="1" applyBorder="1" applyAlignment="1">
      <alignment horizontal="center" vertical="center" shrinkToFit="1"/>
    </xf>
    <xf numFmtId="0" fontId="4" fillId="5" borderId="25" xfId="0" applyFont="1" applyFill="1" applyBorder="1" applyAlignment="1">
      <alignment horizontal="center" vertical="center" shrinkToFit="1"/>
    </xf>
    <xf numFmtId="178" fontId="4" fillId="5" borderId="25" xfId="0" applyNumberFormat="1" applyFont="1" applyFill="1" applyBorder="1" applyAlignment="1">
      <alignment horizontal="center" vertical="center" shrinkToFit="1"/>
    </xf>
    <xf numFmtId="0" fontId="4" fillId="5" borderId="23" xfId="0" applyFont="1" applyFill="1" applyBorder="1" applyAlignment="1">
      <alignment horizontal="left" vertical="center"/>
    </xf>
    <xf numFmtId="0" fontId="4" fillId="5" borderId="24" xfId="0" applyFont="1" applyFill="1" applyBorder="1" applyAlignment="1">
      <alignment horizontal="left" vertical="center" wrapText="1"/>
    </xf>
    <xf numFmtId="185" fontId="2" fillId="5" borderId="24" xfId="0" applyNumberFormat="1" applyFont="1" applyFill="1" applyBorder="1" applyAlignment="1">
      <alignment vertical="center"/>
    </xf>
    <xf numFmtId="182" fontId="2" fillId="5" borderId="43" xfId="0" applyNumberFormat="1" applyFont="1" applyFill="1" applyBorder="1" applyAlignment="1">
      <alignment vertical="center"/>
    </xf>
    <xf numFmtId="184" fontId="2" fillId="5" borderId="43" xfId="0" applyNumberFormat="1" applyFont="1" applyFill="1" applyBorder="1" applyAlignment="1">
      <alignment vertical="center"/>
    </xf>
    <xf numFmtId="186" fontId="2" fillId="5" borderId="25" xfId="0" applyNumberFormat="1" applyFont="1" applyFill="1" applyBorder="1" applyAlignment="1">
      <alignment vertical="center"/>
    </xf>
    <xf numFmtId="184" fontId="2" fillId="5" borderId="24" xfId="0" applyNumberFormat="1" applyFont="1" applyFill="1" applyBorder="1" applyAlignment="1">
      <alignment vertical="center"/>
    </xf>
    <xf numFmtId="186" fontId="2" fillId="5" borderId="24" xfId="0" applyNumberFormat="1" applyFont="1" applyFill="1" applyBorder="1" applyAlignment="1">
      <alignment vertical="center"/>
    </xf>
    <xf numFmtId="186" fontId="2" fillId="5" borderId="26" xfId="0" applyNumberFormat="1" applyFont="1" applyFill="1" applyBorder="1" applyAlignment="1">
      <alignment vertical="center"/>
    </xf>
    <xf numFmtId="186" fontId="2" fillId="5" borderId="43" xfId="0" applyNumberFormat="1" applyFont="1" applyFill="1" applyBorder="1" applyAlignment="1">
      <alignment vertical="center"/>
    </xf>
    <xf numFmtId="0" fontId="4" fillId="5" borderId="53" xfId="0" applyFont="1" applyFill="1" applyBorder="1" applyAlignment="1">
      <alignment vertical="center"/>
    </xf>
    <xf numFmtId="0" fontId="4" fillId="5" borderId="51" xfId="0" applyFont="1" applyFill="1" applyBorder="1" applyAlignment="1">
      <alignment horizontal="center" vertical="center" shrinkToFit="1"/>
    </xf>
    <xf numFmtId="178" fontId="4" fillId="5" borderId="51" xfId="0" applyNumberFormat="1" applyFont="1" applyFill="1" applyBorder="1" applyAlignment="1">
      <alignment horizontal="center" vertical="center" shrinkToFit="1"/>
    </xf>
    <xf numFmtId="0" fontId="4" fillId="5" borderId="50" xfId="0" applyFont="1" applyFill="1" applyBorder="1" applyAlignment="1">
      <alignment horizontal="left" vertical="center" wrapText="1"/>
    </xf>
    <xf numFmtId="185" fontId="2" fillId="5" borderId="50" xfId="0" applyNumberFormat="1" applyFont="1" applyFill="1" applyBorder="1" applyAlignment="1">
      <alignment vertical="center"/>
    </xf>
    <xf numFmtId="182" fontId="2" fillId="5" borderId="56" xfId="0" applyNumberFormat="1" applyFont="1" applyFill="1" applyBorder="1" applyAlignment="1">
      <alignment vertical="center"/>
    </xf>
    <xf numFmtId="184" fontId="2" fillId="5" borderId="56" xfId="0" applyNumberFormat="1" applyFont="1" applyFill="1" applyBorder="1" applyAlignment="1">
      <alignment vertical="center"/>
    </xf>
    <xf numFmtId="186" fontId="2" fillId="5" borderId="51" xfId="0" applyNumberFormat="1" applyFont="1" applyFill="1" applyBorder="1" applyAlignment="1">
      <alignment vertical="center"/>
    </xf>
    <xf numFmtId="184" fontId="2" fillId="5" borderId="50" xfId="0" applyNumberFormat="1" applyFont="1" applyFill="1" applyBorder="1" applyAlignment="1">
      <alignment vertical="center"/>
    </xf>
    <xf numFmtId="186" fontId="2" fillId="5" borderId="50" xfId="0" applyNumberFormat="1" applyFont="1" applyFill="1" applyBorder="1" applyAlignment="1">
      <alignment vertical="center"/>
    </xf>
    <xf numFmtId="186" fontId="2" fillId="5" borderId="52" xfId="0" applyNumberFormat="1" applyFont="1" applyFill="1" applyBorder="1" applyAlignment="1">
      <alignment vertical="center"/>
    </xf>
    <xf numFmtId="186" fontId="2" fillId="5" borderId="56" xfId="0" applyNumberFormat="1" applyFont="1" applyFill="1" applyBorder="1" applyAlignment="1">
      <alignment vertical="center"/>
    </xf>
    <xf numFmtId="178" fontId="4" fillId="5" borderId="11" xfId="0" applyNumberFormat="1" applyFont="1" applyFill="1" applyBorder="1" applyAlignment="1">
      <alignment horizontal="center" vertical="center" shrinkToFit="1"/>
    </xf>
    <xf numFmtId="186" fontId="2" fillId="5" borderId="11" xfId="0" applyNumberFormat="1" applyFont="1" applyFill="1" applyBorder="1" applyAlignment="1">
      <alignment vertical="center"/>
    </xf>
    <xf numFmtId="184" fontId="2" fillId="5" borderId="5" xfId="0" applyNumberFormat="1" applyFont="1" applyFill="1" applyBorder="1" applyAlignment="1">
      <alignment vertical="center"/>
    </xf>
    <xf numFmtId="0" fontId="5" fillId="5" borderId="3" xfId="0" applyNumberFormat="1" applyFont="1" applyFill="1" applyBorder="1" applyAlignment="1">
      <alignment vertical="center" wrapText="1"/>
    </xf>
    <xf numFmtId="185" fontId="2" fillId="5" borderId="18" xfId="0" applyNumberFormat="1" applyFont="1" applyFill="1" applyBorder="1" applyAlignment="1">
      <alignment vertical="center"/>
    </xf>
    <xf numFmtId="182" fontId="2" fillId="5" borderId="42" xfId="0" applyNumberFormat="1" applyFont="1" applyFill="1" applyBorder="1" applyAlignment="1">
      <alignment vertical="center"/>
    </xf>
    <xf numFmtId="184" fontId="2" fillId="5" borderId="42" xfId="0" applyNumberFormat="1" applyFont="1" applyFill="1" applyBorder="1" applyAlignment="1">
      <alignment vertical="center"/>
    </xf>
    <xf numFmtId="186" fontId="2" fillId="5" borderId="19" xfId="0" applyNumberFormat="1" applyFont="1" applyFill="1" applyBorder="1" applyAlignment="1">
      <alignment vertical="center"/>
    </xf>
    <xf numFmtId="184" fontId="2" fillId="5" borderId="3" xfId="0" applyNumberFormat="1" applyFont="1" applyFill="1" applyBorder="1" applyAlignment="1">
      <alignment vertical="center"/>
    </xf>
    <xf numFmtId="186" fontId="2" fillId="5" borderId="18" xfId="0" applyNumberFormat="1" applyFont="1" applyFill="1" applyBorder="1" applyAlignment="1">
      <alignment vertical="center"/>
    </xf>
    <xf numFmtId="184" fontId="2" fillId="5" borderId="18" xfId="0" applyNumberFormat="1" applyFont="1" applyFill="1" applyBorder="1" applyAlignment="1">
      <alignment vertical="center"/>
    </xf>
    <xf numFmtId="186" fontId="2" fillId="5" borderId="42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left" vertical="center" wrapText="1"/>
    </xf>
    <xf numFmtId="186" fontId="2" fillId="5" borderId="21" xfId="0" applyNumberFormat="1" applyFont="1" applyFill="1" applyBorder="1" applyAlignment="1">
      <alignment vertical="center"/>
    </xf>
    <xf numFmtId="184" fontId="2" fillId="5" borderId="20" xfId="0" applyNumberFormat="1" applyFont="1" applyFill="1" applyBorder="1" applyAlignment="1">
      <alignment vertical="center"/>
    </xf>
    <xf numFmtId="0" fontId="0" fillId="5" borderId="6" xfId="0" applyFill="1" applyBorder="1" applyAlignment="1">
      <alignment vertical="center"/>
    </xf>
    <xf numFmtId="0" fontId="5" fillId="5" borderId="53" xfId="0" applyNumberFormat="1" applyFont="1" applyFill="1" applyBorder="1" applyAlignment="1">
      <alignment vertical="center" wrapText="1"/>
    </xf>
    <xf numFmtId="0" fontId="5" fillId="5" borderId="10" xfId="0" applyNumberFormat="1" applyFont="1" applyFill="1" applyBorder="1" applyAlignment="1">
      <alignment vertical="center"/>
    </xf>
    <xf numFmtId="178" fontId="4" fillId="5" borderId="0" xfId="0" applyNumberFormat="1" applyFont="1" applyFill="1" applyBorder="1" applyAlignment="1">
      <alignment horizontal="center" vertical="center" shrinkToFit="1"/>
    </xf>
    <xf numFmtId="0" fontId="5" fillId="5" borderId="1" xfId="0" applyNumberFormat="1" applyFont="1" applyFill="1" applyBorder="1" applyAlignment="1">
      <alignment horizontal="left" vertical="center" wrapText="1"/>
    </xf>
    <xf numFmtId="185" fontId="1" fillId="5" borderId="1" xfId="0" applyNumberFormat="1" applyFont="1" applyFill="1" applyBorder="1" applyAlignment="1">
      <alignment vertical="center"/>
    </xf>
    <xf numFmtId="182" fontId="1" fillId="5" borderId="55" xfId="0" applyNumberFormat="1" applyFont="1" applyFill="1" applyBorder="1" applyAlignment="1">
      <alignment vertical="center"/>
    </xf>
    <xf numFmtId="184" fontId="1" fillId="5" borderId="55" xfId="0" applyNumberFormat="1" applyFont="1" applyFill="1" applyBorder="1" applyAlignment="1">
      <alignment vertical="center"/>
    </xf>
    <xf numFmtId="186" fontId="1" fillId="5" borderId="0" xfId="0" applyNumberFormat="1" applyFont="1" applyFill="1" applyBorder="1" applyAlignment="1">
      <alignment vertical="center"/>
    </xf>
    <xf numFmtId="186" fontId="1" fillId="5" borderId="1" xfId="0" applyNumberFormat="1" applyFont="1" applyFill="1" applyBorder="1" applyAlignment="1">
      <alignment vertical="center"/>
    </xf>
    <xf numFmtId="186" fontId="1" fillId="5" borderId="55" xfId="0" applyNumberFormat="1" applyFont="1" applyFill="1" applyBorder="1" applyAlignment="1">
      <alignment vertical="center"/>
    </xf>
    <xf numFmtId="0" fontId="5" fillId="5" borderId="22" xfId="0" applyNumberFormat="1" applyFont="1" applyFill="1" applyBorder="1" applyAlignment="1">
      <alignment vertical="center"/>
    </xf>
    <xf numFmtId="178" fontId="4" fillId="5" borderId="21" xfId="0" applyNumberFormat="1" applyFont="1" applyFill="1" applyBorder="1" applyAlignment="1">
      <alignment horizontal="center" vertical="center" shrinkToFit="1"/>
    </xf>
    <xf numFmtId="0" fontId="5" fillId="5" borderId="20" xfId="0" applyNumberFormat="1" applyFont="1" applyFill="1" applyBorder="1" applyAlignment="1">
      <alignment horizontal="left" vertical="center" wrapText="1"/>
    </xf>
    <xf numFmtId="185" fontId="1" fillId="5" borderId="20" xfId="0" applyNumberFormat="1" applyFont="1" applyFill="1" applyBorder="1" applyAlignment="1">
      <alignment vertical="center"/>
    </xf>
    <xf numFmtId="182" fontId="1" fillId="5" borderId="45" xfId="0" applyNumberFormat="1" applyFont="1" applyFill="1" applyBorder="1" applyAlignment="1">
      <alignment vertical="center"/>
    </xf>
    <xf numFmtId="184" fontId="1" fillId="5" borderId="45" xfId="0" applyNumberFormat="1" applyFont="1" applyFill="1" applyBorder="1" applyAlignment="1">
      <alignment vertical="center"/>
    </xf>
    <xf numFmtId="186" fontId="1" fillId="5" borderId="21" xfId="0" applyNumberFormat="1" applyFont="1" applyFill="1" applyBorder="1" applyAlignment="1">
      <alignment vertical="center"/>
    </xf>
    <xf numFmtId="186" fontId="1" fillId="5" borderId="20" xfId="0" applyNumberFormat="1" applyFont="1" applyFill="1" applyBorder="1" applyAlignment="1">
      <alignment vertical="center"/>
    </xf>
    <xf numFmtId="186" fontId="1" fillId="5" borderId="45" xfId="0" applyNumberFormat="1" applyFont="1" applyFill="1" applyBorder="1" applyAlignment="1">
      <alignment vertical="center"/>
    </xf>
    <xf numFmtId="182" fontId="2" fillId="5" borderId="44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0" fillId="5" borderId="0" xfId="0" applyFill="1">
      <alignment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39" xfId="0" applyNumberFormat="1" applyFont="1" applyFill="1" applyBorder="1" applyAlignment="1">
      <alignment horizontal="center" vertical="center" wrapText="1"/>
    </xf>
    <xf numFmtId="0" fontId="4" fillId="5" borderId="8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 wrapText="1"/>
    </xf>
    <xf numFmtId="0" fontId="4" fillId="5" borderId="39" xfId="0" applyNumberFormat="1" applyFont="1" applyFill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 wrapText="1"/>
    </xf>
    <xf numFmtId="0" fontId="4" fillId="5" borderId="36" xfId="0" applyNumberFormat="1" applyFont="1" applyFill="1" applyBorder="1" applyAlignment="1">
      <alignment horizontal="center" vertical="center"/>
    </xf>
    <xf numFmtId="0" fontId="4" fillId="5" borderId="40" xfId="0" applyNumberFormat="1" applyFont="1" applyFill="1" applyBorder="1" applyAlignment="1">
      <alignment horizontal="center" vertical="center"/>
    </xf>
    <xf numFmtId="0" fontId="4" fillId="5" borderId="37" xfId="0" applyNumberFormat="1" applyFont="1" applyFill="1" applyBorder="1" applyAlignment="1">
      <alignment horizontal="center" vertical="center"/>
    </xf>
    <xf numFmtId="178" fontId="4" fillId="5" borderId="5" xfId="0" applyNumberFormat="1" applyFont="1" applyFill="1" applyBorder="1" applyAlignment="1">
      <alignment horizontal="center" vertical="center"/>
    </xf>
    <xf numFmtId="0" fontId="4" fillId="5" borderId="11" xfId="0" applyNumberFormat="1" applyFont="1" applyFill="1" applyBorder="1" applyAlignment="1">
      <alignment horizontal="center" vertical="center"/>
    </xf>
    <xf numFmtId="178" fontId="4" fillId="5" borderId="35" xfId="0" applyNumberFormat="1" applyFont="1" applyFill="1" applyBorder="1" applyAlignment="1">
      <alignment horizontal="center" vertical="center"/>
    </xf>
    <xf numFmtId="0" fontId="4" fillId="5" borderId="6" xfId="0" applyNumberFormat="1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83" fontId="2" fillId="5" borderId="5" xfId="0" applyNumberFormat="1" applyFont="1" applyFill="1" applyBorder="1" applyAlignment="1">
      <alignment vertical="center"/>
    </xf>
    <xf numFmtId="181" fontId="2" fillId="5" borderId="41" xfId="0" applyNumberFormat="1" applyFont="1" applyFill="1" applyBorder="1" applyAlignment="1">
      <alignment vertical="center"/>
    </xf>
    <xf numFmtId="180" fontId="2" fillId="5" borderId="35" xfId="0" applyNumberFormat="1" applyFont="1" applyFill="1" applyBorder="1" applyAlignment="1">
      <alignment vertical="center"/>
    </xf>
    <xf numFmtId="181" fontId="2" fillId="5" borderId="6" xfId="0" applyNumberFormat="1" applyFont="1" applyFill="1" applyBorder="1" applyAlignment="1">
      <alignment vertical="center"/>
    </xf>
    <xf numFmtId="180" fontId="2" fillId="5" borderId="5" xfId="0" applyNumberFormat="1" applyFont="1" applyFill="1" applyBorder="1" applyAlignment="1">
      <alignment vertical="center"/>
    </xf>
    <xf numFmtId="181" fontId="2" fillId="5" borderId="5" xfId="0" applyNumberFormat="1" applyFont="1" applyFill="1" applyBorder="1" applyAlignment="1">
      <alignment vertical="center"/>
    </xf>
    <xf numFmtId="180" fontId="2" fillId="5" borderId="41" xfId="0" applyNumberFormat="1" applyFont="1" applyFill="1" applyBorder="1" applyAlignment="1">
      <alignment vertical="center"/>
    </xf>
    <xf numFmtId="2" fontId="2" fillId="5" borderId="5" xfId="0" applyNumberFormat="1" applyFont="1" applyFill="1" applyBorder="1" applyAlignment="1">
      <alignment vertical="center"/>
    </xf>
    <xf numFmtId="178" fontId="4" fillId="5" borderId="18" xfId="0" applyNumberFormat="1" applyFont="1" applyFill="1" applyBorder="1" applyAlignment="1">
      <alignment horizontal="center" vertical="center"/>
    </xf>
    <xf numFmtId="0" fontId="4" fillId="5" borderId="12" xfId="0" applyNumberFormat="1" applyFont="1" applyFill="1" applyBorder="1" applyAlignment="1">
      <alignment horizontal="center" vertical="center"/>
    </xf>
    <xf numFmtId="178" fontId="4" fillId="5" borderId="19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183" fontId="2" fillId="5" borderId="18" xfId="0" applyNumberFormat="1" applyFont="1" applyFill="1" applyBorder="1" applyAlignment="1">
      <alignment vertical="center"/>
    </xf>
    <xf numFmtId="181" fontId="2" fillId="5" borderId="42" xfId="0" applyNumberFormat="1" applyFont="1" applyFill="1" applyBorder="1" applyAlignment="1">
      <alignment vertical="center"/>
    </xf>
    <xf numFmtId="180" fontId="2" fillId="5" borderId="19" xfId="0" applyNumberFormat="1" applyFont="1" applyFill="1" applyBorder="1" applyAlignment="1">
      <alignment vertical="center"/>
    </xf>
    <xf numFmtId="181" fontId="2" fillId="5" borderId="3" xfId="0" applyNumberFormat="1" applyFont="1" applyFill="1" applyBorder="1" applyAlignment="1">
      <alignment vertical="center"/>
    </xf>
    <xf numFmtId="180" fontId="2" fillId="5" borderId="18" xfId="0" applyNumberFormat="1" applyFont="1" applyFill="1" applyBorder="1" applyAlignment="1">
      <alignment vertical="center"/>
    </xf>
    <xf numFmtId="181" fontId="2" fillId="5" borderId="18" xfId="0" applyNumberFormat="1" applyFont="1" applyFill="1" applyBorder="1" applyAlignment="1">
      <alignment vertical="center"/>
    </xf>
    <xf numFmtId="180" fontId="2" fillId="5" borderId="42" xfId="0" applyNumberFormat="1" applyFont="1" applyFill="1" applyBorder="1" applyAlignment="1">
      <alignment vertical="center"/>
    </xf>
    <xf numFmtId="2" fontId="2" fillId="5" borderId="18" xfId="0" applyNumberFormat="1" applyFont="1" applyFill="1" applyBorder="1" applyAlignment="1">
      <alignment vertical="center"/>
    </xf>
    <xf numFmtId="0" fontId="4" fillId="5" borderId="3" xfId="0" applyNumberFormat="1" applyFont="1" applyFill="1" applyBorder="1" applyAlignment="1">
      <alignment horizontal="left" vertical="center"/>
    </xf>
    <xf numFmtId="0" fontId="4" fillId="5" borderId="3" xfId="0" applyNumberFormat="1" applyFont="1" applyFill="1" applyBorder="1" applyAlignment="1">
      <alignment horizontal="center" vertical="center"/>
    </xf>
    <xf numFmtId="0" fontId="4" fillId="5" borderId="7" xfId="0" applyNumberFormat="1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horizontal="left" vertical="center" wrapText="1"/>
    </xf>
    <xf numFmtId="0" fontId="4" fillId="5" borderId="9" xfId="0" applyNumberFormat="1" applyFont="1" applyFill="1" applyBorder="1" applyAlignment="1">
      <alignment horizontal="left" vertical="center"/>
    </xf>
    <xf numFmtId="183" fontId="2" fillId="5" borderId="2" xfId="0" applyNumberFormat="1" applyFont="1" applyFill="1" applyBorder="1" applyAlignment="1">
      <alignment vertical="center"/>
    </xf>
    <xf numFmtId="182" fontId="2" fillId="5" borderId="39" xfId="0" applyNumberFormat="1" applyFont="1" applyFill="1" applyBorder="1" applyAlignment="1">
      <alignment vertical="center"/>
    </xf>
    <xf numFmtId="181" fontId="2" fillId="5" borderId="39" xfId="0" applyNumberFormat="1" applyFont="1" applyFill="1" applyBorder="1" applyAlignment="1">
      <alignment vertical="center"/>
    </xf>
    <xf numFmtId="180" fontId="2" fillId="5" borderId="8" xfId="0" applyNumberFormat="1" applyFont="1" applyFill="1" applyBorder="1" applyAlignment="1">
      <alignment vertical="center"/>
    </xf>
    <xf numFmtId="181" fontId="2" fillId="5" borderId="9" xfId="0" applyNumberFormat="1" applyFont="1" applyFill="1" applyBorder="1" applyAlignment="1">
      <alignment vertical="center"/>
    </xf>
    <xf numFmtId="180" fontId="2" fillId="5" borderId="2" xfId="0" applyNumberFormat="1" applyFont="1" applyFill="1" applyBorder="1" applyAlignment="1">
      <alignment vertical="center"/>
    </xf>
    <xf numFmtId="180" fontId="2" fillId="5" borderId="7" xfId="0" applyNumberFormat="1" applyFont="1" applyFill="1" applyBorder="1" applyAlignment="1">
      <alignment vertical="center"/>
    </xf>
    <xf numFmtId="181" fontId="2" fillId="5" borderId="220" xfId="0" applyNumberFormat="1" applyFont="1" applyFill="1" applyBorder="1" applyAlignment="1">
      <alignment vertical="center"/>
    </xf>
    <xf numFmtId="180" fontId="2" fillId="5" borderId="39" xfId="0" applyNumberFormat="1" applyFont="1" applyFill="1" applyBorder="1" applyAlignment="1">
      <alignment vertical="center"/>
    </xf>
    <xf numFmtId="0" fontId="2" fillId="5" borderId="2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horizontal="center" vertical="center"/>
    </xf>
    <xf numFmtId="0" fontId="4" fillId="5" borderId="21" xfId="0" applyFont="1" applyFill="1" applyBorder="1" applyAlignment="1">
      <alignment horizontal="center" vertical="center"/>
    </xf>
    <xf numFmtId="178" fontId="4" fillId="5" borderId="21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horizontal="left" vertical="center"/>
    </xf>
    <xf numFmtId="183" fontId="2" fillId="5" borderId="20" xfId="0" applyNumberFormat="1" applyFont="1" applyFill="1" applyBorder="1" applyAlignment="1">
      <alignment vertical="center"/>
    </xf>
    <xf numFmtId="181" fontId="2" fillId="5" borderId="45" xfId="0" applyNumberFormat="1" applyFont="1" applyFill="1" applyBorder="1" applyAlignment="1">
      <alignment vertical="center"/>
    </xf>
    <xf numFmtId="180" fontId="2" fillId="5" borderId="21" xfId="0" applyNumberFormat="1" applyFont="1" applyFill="1" applyBorder="1" applyAlignment="1">
      <alignment vertical="center"/>
    </xf>
    <xf numFmtId="181" fontId="2" fillId="5" borderId="20" xfId="0" applyNumberFormat="1" applyFont="1" applyFill="1" applyBorder="1" applyAlignment="1">
      <alignment vertical="center"/>
    </xf>
    <xf numFmtId="180" fontId="2" fillId="5" borderId="20" xfId="0" applyNumberFormat="1" applyFont="1" applyFill="1" applyBorder="1" applyAlignment="1">
      <alignment vertical="center"/>
    </xf>
    <xf numFmtId="181" fontId="2" fillId="5" borderId="221" xfId="0" applyNumberFormat="1" applyFont="1" applyFill="1" applyBorder="1" applyAlignment="1">
      <alignment vertical="center"/>
    </xf>
    <xf numFmtId="180" fontId="2" fillId="5" borderId="45" xfId="0" applyNumberFormat="1" applyFont="1" applyFill="1" applyBorder="1" applyAlignment="1">
      <alignment vertical="center"/>
    </xf>
    <xf numFmtId="180" fontId="2" fillId="5" borderId="46" xfId="0" applyNumberFormat="1" applyFont="1" applyFill="1" applyBorder="1" applyAlignment="1">
      <alignment vertical="center"/>
    </xf>
    <xf numFmtId="0" fontId="2" fillId="5" borderId="20" xfId="0" applyFont="1" applyFill="1" applyBorder="1" applyAlignment="1">
      <alignment vertical="center"/>
    </xf>
    <xf numFmtId="0" fontId="4" fillId="5" borderId="223" xfId="0" applyFont="1" applyFill="1" applyBorder="1" applyAlignment="1">
      <alignment horizontal="left" vertical="center" wrapText="1"/>
    </xf>
    <xf numFmtId="0" fontId="4" fillId="5" borderId="224" xfId="0" applyFont="1" applyFill="1" applyBorder="1" applyAlignment="1">
      <alignment horizontal="left" vertical="center"/>
    </xf>
    <xf numFmtId="0" fontId="4" fillId="5" borderId="225" xfId="0" applyFont="1" applyFill="1" applyBorder="1" applyAlignment="1">
      <alignment horizontal="left" vertical="center"/>
    </xf>
    <xf numFmtId="183" fontId="2" fillId="5" borderId="223" xfId="0" applyNumberFormat="1" applyFont="1" applyFill="1" applyBorder="1" applyAlignment="1">
      <alignment vertical="center"/>
    </xf>
    <xf numFmtId="182" fontId="2" fillId="5" borderId="228" xfId="0" applyNumberFormat="1" applyFont="1" applyFill="1" applyBorder="1" applyAlignment="1">
      <alignment vertical="center"/>
    </xf>
    <xf numFmtId="181" fontId="2" fillId="5" borderId="228" xfId="0" applyNumberFormat="1" applyFont="1" applyFill="1" applyBorder="1" applyAlignment="1">
      <alignment vertical="center"/>
    </xf>
    <xf numFmtId="180" fontId="2" fillId="5" borderId="226" xfId="0" applyNumberFormat="1" applyFont="1" applyFill="1" applyBorder="1" applyAlignment="1">
      <alignment vertical="center"/>
    </xf>
    <xf numFmtId="181" fontId="2" fillId="5" borderId="223" xfId="0" applyNumberFormat="1" applyFont="1" applyFill="1" applyBorder="1" applyAlignment="1">
      <alignment vertical="center"/>
    </xf>
    <xf numFmtId="180" fontId="2" fillId="5" borderId="223" xfId="0" applyNumberFormat="1" applyFont="1" applyFill="1" applyBorder="1" applyAlignment="1">
      <alignment vertical="center"/>
    </xf>
    <xf numFmtId="181" fontId="2" fillId="5" borderId="229" xfId="0" applyNumberFormat="1" applyFont="1" applyFill="1" applyBorder="1" applyAlignment="1">
      <alignment vertical="center"/>
    </xf>
    <xf numFmtId="180" fontId="2" fillId="5" borderId="228" xfId="0" applyNumberFormat="1" applyFont="1" applyFill="1" applyBorder="1" applyAlignment="1">
      <alignment vertical="center"/>
    </xf>
    <xf numFmtId="180" fontId="2" fillId="5" borderId="227" xfId="0" applyNumberFormat="1" applyFont="1" applyFill="1" applyBorder="1" applyAlignment="1">
      <alignment vertical="center"/>
    </xf>
    <xf numFmtId="0" fontId="2" fillId="5" borderId="223" xfId="0" applyFont="1" applyFill="1" applyBorder="1" applyAlignment="1">
      <alignment vertical="center"/>
    </xf>
    <xf numFmtId="0" fontId="4" fillId="5" borderId="11" xfId="0" applyFont="1" applyFill="1" applyBorder="1" applyAlignment="1">
      <alignment horizontal="center" vertical="center"/>
    </xf>
    <xf numFmtId="178" fontId="4" fillId="5" borderId="11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left" vertical="center"/>
    </xf>
    <xf numFmtId="180" fontId="2" fillId="5" borderId="11" xfId="0" applyNumberFormat="1" applyFont="1" applyFill="1" applyBorder="1" applyAlignment="1">
      <alignment vertical="center"/>
    </xf>
    <xf numFmtId="181" fontId="2" fillId="5" borderId="222" xfId="0" applyNumberFormat="1" applyFont="1" applyFill="1" applyBorder="1" applyAlignment="1">
      <alignment vertical="center"/>
    </xf>
    <xf numFmtId="0" fontId="2" fillId="5" borderId="5" xfId="0" applyFont="1" applyFill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3" xfId="0" applyNumberFormat="1" applyFont="1" applyFill="1" applyBorder="1" applyAlignment="1">
      <alignment horizontal="left" vertical="center" wrapText="1"/>
    </xf>
    <xf numFmtId="0" fontId="2" fillId="5" borderId="18" xfId="0" applyFont="1" applyFill="1" applyBorder="1" applyAlignment="1">
      <alignment vertical="center"/>
    </xf>
    <xf numFmtId="0" fontId="4" fillId="5" borderId="23" xfId="0" applyNumberFormat="1" applyFont="1" applyFill="1" applyBorder="1" applyAlignment="1">
      <alignment vertical="center"/>
    </xf>
    <xf numFmtId="178" fontId="4" fillId="5" borderId="24" xfId="0" applyNumberFormat="1" applyFont="1" applyFill="1" applyBorder="1" applyAlignment="1">
      <alignment horizontal="center" vertical="center"/>
    </xf>
    <xf numFmtId="0" fontId="4" fillId="5" borderId="25" xfId="0" applyNumberFormat="1" applyFont="1" applyFill="1" applyBorder="1" applyAlignment="1">
      <alignment horizontal="center" vertical="center"/>
    </xf>
    <xf numFmtId="178" fontId="4" fillId="5" borderId="26" xfId="0" applyNumberFormat="1" applyFont="1" applyFill="1" applyBorder="1" applyAlignment="1">
      <alignment horizontal="center" vertical="center"/>
    </xf>
    <xf numFmtId="0" fontId="4" fillId="5" borderId="23" xfId="0" applyNumberFormat="1" applyFont="1" applyFill="1" applyBorder="1" applyAlignment="1">
      <alignment horizontal="left" vertical="center" wrapText="1"/>
    </xf>
    <xf numFmtId="183" fontId="2" fillId="5" borderId="24" xfId="0" applyNumberFormat="1" applyFont="1" applyFill="1" applyBorder="1" applyAlignment="1">
      <alignment vertical="center"/>
    </xf>
    <xf numFmtId="181" fontId="2" fillId="5" borderId="43" xfId="0" applyNumberFormat="1" applyFont="1" applyFill="1" applyBorder="1" applyAlignment="1">
      <alignment vertical="center"/>
    </xf>
    <xf numFmtId="180" fontId="2" fillId="5" borderId="26" xfId="0" applyNumberFormat="1" applyFont="1" applyFill="1" applyBorder="1" applyAlignment="1">
      <alignment vertical="center"/>
    </xf>
    <xf numFmtId="181" fontId="2" fillId="5" borderId="23" xfId="0" applyNumberFormat="1" applyFont="1" applyFill="1" applyBorder="1" applyAlignment="1">
      <alignment vertical="center"/>
    </xf>
    <xf numFmtId="180" fontId="2" fillId="5" borderId="24" xfId="0" applyNumberFormat="1" applyFont="1" applyFill="1" applyBorder="1" applyAlignment="1">
      <alignment vertical="center"/>
    </xf>
    <xf numFmtId="181" fontId="2" fillId="5" borderId="24" xfId="0" applyNumberFormat="1" applyFont="1" applyFill="1" applyBorder="1" applyAlignment="1">
      <alignment vertical="center"/>
    </xf>
    <xf numFmtId="180" fontId="2" fillId="5" borderId="43" xfId="0" applyNumberFormat="1" applyFont="1" applyFill="1" applyBorder="1" applyAlignment="1">
      <alignment vertical="center"/>
    </xf>
    <xf numFmtId="0" fontId="2" fillId="5" borderId="24" xfId="0" applyNumberFormat="1" applyFont="1" applyFill="1" applyBorder="1" applyAlignment="1">
      <alignment vertical="center"/>
    </xf>
    <xf numFmtId="0" fontId="4" fillId="5" borderId="48" xfId="0" applyNumberFormat="1" applyFont="1" applyFill="1" applyBorder="1" applyAlignment="1">
      <alignment horizontal="center" vertical="center"/>
    </xf>
    <xf numFmtId="182" fontId="2" fillId="5" borderId="5" xfId="0" applyNumberFormat="1" applyFont="1" applyFill="1" applyBorder="1" applyAlignment="1">
      <alignment vertical="center"/>
    </xf>
    <xf numFmtId="182" fontId="2" fillId="5" borderId="24" xfId="0" applyNumberFormat="1" applyFont="1" applyFill="1" applyBorder="1" applyAlignment="1">
      <alignment vertical="center"/>
    </xf>
    <xf numFmtId="187" fontId="2" fillId="5" borderId="5" xfId="0" applyNumberFormat="1" applyFont="1" applyFill="1" applyBorder="1" applyAlignment="1">
      <alignment vertical="center"/>
    </xf>
    <xf numFmtId="0" fontId="4" fillId="5" borderId="10" xfId="0" applyNumberFormat="1" applyFont="1" applyFill="1" applyBorder="1" applyAlignment="1">
      <alignment vertical="center" wrapText="1"/>
    </xf>
    <xf numFmtId="178" fontId="4" fillId="5" borderId="1" xfId="0" applyNumberFormat="1" applyFont="1" applyFill="1" applyBorder="1" applyAlignment="1">
      <alignment horizontal="center" vertical="center"/>
    </xf>
    <xf numFmtId="178" fontId="4" fillId="5" borderId="0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right" vertical="center"/>
    </xf>
    <xf numFmtId="0" fontId="4" fillId="5" borderId="1" xfId="0" applyNumberFormat="1" applyFont="1" applyFill="1" applyBorder="1" applyAlignment="1">
      <alignment horizontal="left" vertical="center"/>
    </xf>
    <xf numFmtId="183" fontId="2" fillId="5" borderId="1" xfId="0" applyNumberFormat="1" applyFont="1" applyFill="1" applyBorder="1" applyAlignment="1">
      <alignment vertical="center"/>
    </xf>
    <xf numFmtId="181" fontId="2" fillId="5" borderId="55" xfId="0" applyNumberFormat="1" applyFont="1" applyFill="1" applyBorder="1" applyAlignment="1">
      <alignment vertical="center"/>
    </xf>
    <xf numFmtId="180" fontId="2" fillId="5" borderId="0" xfId="0" applyNumberFormat="1" applyFont="1" applyFill="1" applyBorder="1" applyAlignment="1">
      <alignment vertical="center"/>
    </xf>
    <xf numFmtId="181" fontId="2" fillId="5" borderId="1" xfId="0" applyNumberFormat="1" applyFont="1" applyFill="1" applyBorder="1" applyAlignment="1">
      <alignment vertical="center"/>
    </xf>
    <xf numFmtId="180" fontId="2" fillId="5" borderId="1" xfId="0" applyNumberFormat="1" applyFont="1" applyFill="1" applyBorder="1" applyAlignment="1">
      <alignment vertical="center"/>
    </xf>
    <xf numFmtId="180" fontId="2" fillId="5" borderId="4" xfId="0" applyNumberFormat="1" applyFont="1" applyFill="1" applyBorder="1" applyAlignment="1">
      <alignment vertical="center"/>
    </xf>
    <xf numFmtId="180" fontId="2" fillId="5" borderId="55" xfId="0" applyNumberFormat="1" applyFont="1" applyFill="1" applyBorder="1" applyAlignment="1">
      <alignment vertical="center"/>
    </xf>
    <xf numFmtId="0" fontId="2" fillId="5" borderId="1" xfId="0" applyNumberFormat="1" applyFont="1" applyFill="1" applyBorder="1" applyAlignment="1">
      <alignment vertical="center"/>
    </xf>
    <xf numFmtId="0" fontId="4" fillId="5" borderId="22" xfId="0" applyNumberFormat="1" applyFont="1" applyFill="1" applyBorder="1" applyAlignment="1">
      <alignment vertical="center"/>
    </xf>
    <xf numFmtId="0" fontId="4" fillId="5" borderId="21" xfId="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2" xfId="0" applyNumberFormat="1" applyFont="1" applyFill="1" applyBorder="1" applyAlignment="1">
      <alignment horizontal="right" vertical="center"/>
    </xf>
    <xf numFmtId="0" fontId="2" fillId="5" borderId="20" xfId="0" applyNumberFormat="1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right" vertical="center"/>
    </xf>
    <xf numFmtId="0" fontId="4" fillId="5" borderId="0" xfId="0" applyNumberFormat="1" applyFont="1" applyFill="1" applyBorder="1" applyAlignment="1">
      <alignment vertical="center"/>
    </xf>
    <xf numFmtId="0" fontId="4" fillId="5" borderId="1" xfId="0" applyNumberFormat="1" applyFont="1" applyFill="1" applyBorder="1" applyAlignment="1">
      <alignment vertical="center"/>
    </xf>
    <xf numFmtId="0" fontId="4" fillId="5" borderId="1" xfId="0" applyNumberFormat="1" applyFont="1" applyFill="1" applyBorder="1" applyAlignment="1">
      <alignment horizontal="left" vertical="center" wrapText="1"/>
    </xf>
    <xf numFmtId="0" fontId="4" fillId="5" borderId="4" xfId="0" applyNumberFormat="1" applyFont="1" applyFill="1" applyBorder="1" applyAlignment="1">
      <alignment vertical="center"/>
    </xf>
    <xf numFmtId="0" fontId="4" fillId="5" borderId="20" xfId="0" applyNumberFormat="1" applyFont="1" applyFill="1" applyBorder="1" applyAlignment="1">
      <alignment horizontal="left" vertical="center" wrapText="1"/>
    </xf>
    <xf numFmtId="0" fontId="4" fillId="5" borderId="22" xfId="0" applyNumberFormat="1" applyFont="1" applyFill="1" applyBorder="1" applyAlignment="1">
      <alignment horizontal="center" vertical="center"/>
    </xf>
    <xf numFmtId="183" fontId="2" fillId="5" borderId="33" xfId="0" applyNumberFormat="1" applyFont="1" applyFill="1" applyBorder="1" applyAlignment="1">
      <alignment vertical="center"/>
    </xf>
    <xf numFmtId="179" fontId="2" fillId="5" borderId="32" xfId="0" applyNumberFormat="1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0" fillId="5" borderId="0" xfId="0" applyFont="1" applyFill="1" applyBorder="1" applyAlignment="1">
      <alignment vertical="top"/>
    </xf>
    <xf numFmtId="0" fontId="22" fillId="5" borderId="0" xfId="0" applyFont="1" applyFill="1" applyBorder="1" applyAlignment="1">
      <alignment vertical="top"/>
    </xf>
    <xf numFmtId="0" fontId="0" fillId="5" borderId="0" xfId="0" applyFont="1" applyFill="1" applyAlignment="1">
      <alignment vertical="center"/>
    </xf>
    <xf numFmtId="179" fontId="2" fillId="0" borderId="124" xfId="0" applyNumberFormat="1" applyFont="1" applyBorder="1">
      <alignment vertical="center"/>
    </xf>
    <xf numFmtId="0" fontId="5" fillId="5" borderId="57" xfId="0" applyNumberFormat="1" applyFont="1" applyFill="1" applyBorder="1" applyAlignment="1">
      <alignment vertical="center"/>
    </xf>
    <xf numFmtId="178" fontId="5" fillId="5" borderId="18" xfId="0" applyNumberFormat="1" applyFont="1" applyFill="1" applyBorder="1" applyAlignment="1">
      <alignment horizontal="center" vertical="center"/>
    </xf>
    <xf numFmtId="178" fontId="5" fillId="5" borderId="19" xfId="0" applyNumberFormat="1" applyFont="1" applyFill="1" applyBorder="1" applyAlignment="1">
      <alignment horizontal="center" vertical="center"/>
    </xf>
    <xf numFmtId="0" fontId="5" fillId="5" borderId="3" xfId="0" applyNumberFormat="1" applyFont="1" applyFill="1" applyBorder="1" applyAlignment="1">
      <alignment horizontal="left" vertical="center"/>
    </xf>
    <xf numFmtId="183" fontId="1" fillId="5" borderId="18" xfId="0" applyNumberFormat="1" applyFont="1" applyFill="1" applyBorder="1" applyAlignment="1">
      <alignment vertical="center"/>
    </xf>
    <xf numFmtId="181" fontId="1" fillId="5" borderId="42" xfId="0" applyNumberFormat="1" applyFont="1" applyFill="1" applyBorder="1" applyAlignment="1">
      <alignment vertical="center"/>
    </xf>
    <xf numFmtId="180" fontId="1" fillId="5" borderId="19" xfId="0" applyNumberFormat="1" applyFont="1" applyFill="1" applyBorder="1" applyAlignment="1">
      <alignment vertical="center"/>
    </xf>
    <xf numFmtId="181" fontId="1" fillId="5" borderId="3" xfId="0" applyNumberFormat="1" applyFont="1" applyFill="1" applyBorder="1" applyAlignment="1">
      <alignment vertical="center"/>
    </xf>
    <xf numFmtId="180" fontId="1" fillId="5" borderId="18" xfId="0" applyNumberFormat="1" applyFont="1" applyFill="1" applyBorder="1" applyAlignment="1">
      <alignment vertical="center"/>
    </xf>
    <xf numFmtId="181" fontId="1" fillId="5" borderId="18" xfId="0" applyNumberFormat="1" applyFont="1" applyFill="1" applyBorder="1" applyAlignment="1">
      <alignment vertical="center"/>
    </xf>
    <xf numFmtId="180" fontId="1" fillId="5" borderId="42" xfId="0" applyNumberFormat="1" applyFont="1" applyFill="1" applyBorder="1" applyAlignment="1">
      <alignment vertical="center"/>
    </xf>
    <xf numFmtId="2" fontId="1" fillId="5" borderId="18" xfId="0" applyNumberFormat="1" applyFont="1" applyFill="1" applyBorder="1" applyAlignment="1">
      <alignment vertical="center"/>
    </xf>
    <xf numFmtId="178" fontId="5" fillId="5" borderId="50" xfId="0" applyNumberFormat="1" applyFont="1" applyFill="1" applyBorder="1" applyAlignment="1">
      <alignment horizontal="center" vertical="center"/>
    </xf>
    <xf numFmtId="0" fontId="5" fillId="5" borderId="51" xfId="0" applyNumberFormat="1" applyFont="1" applyFill="1" applyBorder="1" applyAlignment="1">
      <alignment horizontal="center" vertical="center"/>
    </xf>
    <xf numFmtId="178" fontId="5" fillId="5" borderId="52" xfId="0" applyNumberFormat="1" applyFont="1" applyFill="1" applyBorder="1" applyAlignment="1">
      <alignment horizontal="center" vertical="center"/>
    </xf>
    <xf numFmtId="186" fontId="19" fillId="5" borderId="50" xfId="2" applyNumberFormat="1" applyFill="1" applyBorder="1" applyAlignment="1">
      <alignment vertical="center"/>
    </xf>
    <xf numFmtId="178" fontId="5" fillId="5" borderId="5" xfId="0" applyNumberFormat="1" applyFont="1" applyFill="1" applyBorder="1" applyAlignment="1">
      <alignment horizontal="center" vertical="center"/>
    </xf>
    <xf numFmtId="0" fontId="5" fillId="5" borderId="11" xfId="0" applyNumberFormat="1" applyFont="1" applyFill="1" applyBorder="1" applyAlignment="1">
      <alignment horizontal="center" vertical="center"/>
    </xf>
    <xf numFmtId="178" fontId="5" fillId="5" borderId="35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178" fontId="4" fillId="5" borderId="25" xfId="0" applyNumberFormat="1" applyFont="1" applyFill="1" applyBorder="1" applyAlignment="1">
      <alignment horizontal="center" vertical="center"/>
    </xf>
    <xf numFmtId="178" fontId="4" fillId="5" borderId="50" xfId="0" applyNumberFormat="1" applyFont="1" applyFill="1" applyBorder="1" applyAlignment="1">
      <alignment horizontal="center" vertical="center"/>
    </xf>
    <xf numFmtId="0" fontId="4" fillId="5" borderId="51" xfId="0" applyFont="1" applyFill="1" applyBorder="1" applyAlignment="1">
      <alignment horizontal="center" vertical="center"/>
    </xf>
    <xf numFmtId="178" fontId="4" fillId="5" borderId="51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 shrinkToFit="1"/>
    </xf>
    <xf numFmtId="0" fontId="4" fillId="5" borderId="1" xfId="0" applyFont="1" applyFill="1" applyBorder="1" applyAlignment="1">
      <alignment horizontal="left" vertical="center" wrapText="1"/>
    </xf>
    <xf numFmtId="186" fontId="2" fillId="5" borderId="0" xfId="0" applyNumberFormat="1" applyFont="1" applyFill="1" applyBorder="1" applyAlignment="1">
      <alignment vertical="center"/>
    </xf>
    <xf numFmtId="184" fontId="2" fillId="5" borderId="1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center"/>
    </xf>
    <xf numFmtId="178" fontId="5" fillId="5" borderId="24" xfId="0" applyNumberFormat="1" applyFont="1" applyFill="1" applyBorder="1" applyAlignment="1">
      <alignment horizontal="center" vertical="center"/>
    </xf>
    <xf numFmtId="0" fontId="5" fillId="5" borderId="25" xfId="0" applyNumberFormat="1" applyFont="1" applyFill="1" applyBorder="1" applyAlignment="1">
      <alignment horizontal="center" vertical="center"/>
    </xf>
    <xf numFmtId="178" fontId="5" fillId="5" borderId="26" xfId="0" applyNumberFormat="1" applyFont="1" applyFill="1" applyBorder="1" applyAlignment="1">
      <alignment horizontal="center" vertical="center"/>
    </xf>
    <xf numFmtId="178" fontId="5" fillId="5" borderId="47" xfId="0" applyNumberFormat="1" applyFont="1" applyFill="1" applyBorder="1" applyAlignment="1">
      <alignment horizontal="center" vertical="center"/>
    </xf>
    <xf numFmtId="0" fontId="5" fillId="5" borderId="48" xfId="0" applyNumberFormat="1" applyFont="1" applyFill="1" applyBorder="1" applyAlignment="1">
      <alignment horizontal="center" vertical="center"/>
    </xf>
    <xf numFmtId="178" fontId="5" fillId="5" borderId="49" xfId="0" applyNumberFormat="1" applyFont="1" applyFill="1" applyBorder="1" applyAlignment="1">
      <alignment horizontal="center" vertical="center"/>
    </xf>
    <xf numFmtId="180" fontId="2" fillId="5" borderId="25" xfId="0" applyNumberFormat="1" applyFont="1" applyFill="1" applyBorder="1" applyAlignment="1">
      <alignment vertical="center"/>
    </xf>
    <xf numFmtId="0" fontId="2" fillId="5" borderId="24" xfId="0" applyFont="1" applyFill="1" applyBorder="1" applyAlignment="1">
      <alignment vertical="center"/>
    </xf>
    <xf numFmtId="0" fontId="4" fillId="5" borderId="10" xfId="0" applyFont="1" applyFill="1" applyBorder="1" applyAlignment="1">
      <alignment vertical="center"/>
    </xf>
    <xf numFmtId="178" fontId="4" fillId="5" borderId="48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vertical="center"/>
    </xf>
    <xf numFmtId="178" fontId="4" fillId="5" borderId="244" xfId="0" applyNumberFormat="1" applyFont="1" applyFill="1" applyBorder="1" applyAlignment="1">
      <alignment horizontal="center" vertical="center" shrinkToFit="1"/>
    </xf>
    <xf numFmtId="0" fontId="4" fillId="5" borderId="242" xfId="0" applyNumberFormat="1" applyFont="1" applyFill="1" applyBorder="1" applyAlignment="1">
      <alignment horizontal="center" vertical="center" shrinkToFit="1"/>
    </xf>
    <xf numFmtId="178" fontId="4" fillId="5" borderId="242" xfId="0" applyNumberFormat="1" applyFont="1" applyFill="1" applyBorder="1" applyAlignment="1">
      <alignment horizontal="center" vertical="center" shrinkToFit="1"/>
    </xf>
    <xf numFmtId="0" fontId="4" fillId="5" borderId="244" xfId="0" applyFont="1" applyFill="1" applyBorder="1" applyAlignment="1">
      <alignment vertical="center" wrapText="1"/>
    </xf>
    <xf numFmtId="0" fontId="4" fillId="5" borderId="245" xfId="0" applyFont="1" applyFill="1" applyBorder="1" applyAlignment="1">
      <alignment horizontal="center" vertical="center"/>
    </xf>
    <xf numFmtId="0" fontId="4" fillId="5" borderId="244" xfId="0" applyFont="1" applyFill="1" applyBorder="1" applyAlignment="1">
      <alignment horizontal="left" vertical="center" wrapText="1"/>
    </xf>
    <xf numFmtId="185" fontId="2" fillId="5" borderId="244" xfId="0" applyNumberFormat="1" applyFont="1" applyFill="1" applyBorder="1" applyAlignment="1">
      <alignment vertical="center"/>
    </xf>
    <xf numFmtId="182" fontId="2" fillId="5" borderId="246" xfId="0" applyNumberFormat="1" applyFont="1" applyFill="1" applyBorder="1" applyAlignment="1">
      <alignment vertical="center"/>
    </xf>
    <xf numFmtId="184" fontId="2" fillId="5" borderId="246" xfId="0" applyNumberFormat="1" applyFont="1" applyFill="1" applyBorder="1" applyAlignment="1">
      <alignment vertical="center"/>
    </xf>
    <xf numFmtId="186" fontId="2" fillId="5" borderId="242" xfId="0" applyNumberFormat="1" applyFont="1" applyFill="1" applyBorder="1" applyAlignment="1">
      <alignment vertical="center"/>
    </xf>
    <xf numFmtId="184" fontId="2" fillId="5" borderId="244" xfId="0" applyNumberFormat="1" applyFont="1" applyFill="1" applyBorder="1" applyAlignment="1">
      <alignment vertical="center"/>
    </xf>
    <xf numFmtId="186" fontId="2" fillId="5" borderId="244" xfId="0" applyNumberFormat="1" applyFont="1" applyFill="1" applyBorder="1" applyAlignment="1">
      <alignment vertical="center"/>
    </xf>
    <xf numFmtId="186" fontId="2" fillId="5" borderId="243" xfId="0" applyNumberFormat="1" applyFont="1" applyFill="1" applyBorder="1" applyAlignment="1">
      <alignment vertical="center"/>
    </xf>
    <xf numFmtId="186" fontId="2" fillId="5" borderId="246" xfId="0" applyNumberFormat="1" applyFont="1" applyFill="1" applyBorder="1" applyAlignment="1">
      <alignment vertical="center"/>
    </xf>
    <xf numFmtId="0" fontId="0" fillId="5" borderId="15" xfId="0" applyFill="1" applyBorder="1" applyAlignment="1">
      <alignment vertical="top"/>
    </xf>
    <xf numFmtId="0" fontId="0" fillId="5" borderId="15" xfId="0" applyFill="1" applyBorder="1">
      <alignment vertical="center"/>
    </xf>
    <xf numFmtId="0" fontId="5" fillId="5" borderId="73" xfId="0" applyNumberFormat="1" applyFont="1" applyFill="1" applyBorder="1" applyAlignment="1">
      <alignment horizontal="center" vertical="center"/>
    </xf>
    <xf numFmtId="0" fontId="0" fillId="5" borderId="74" xfId="0" applyFill="1" applyBorder="1" applyAlignment="1">
      <alignment vertical="center"/>
    </xf>
    <xf numFmtId="0" fontId="5" fillId="5" borderId="10" xfId="0" applyNumberFormat="1" applyFont="1" applyFill="1" applyBorder="1" applyAlignment="1">
      <alignment horizontal="left" vertical="center"/>
    </xf>
    <xf numFmtId="0" fontId="5" fillId="5" borderId="0" xfId="0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7" fontId="0" fillId="5" borderId="4" xfId="0" applyNumberFormat="1" applyFill="1" applyBorder="1" applyAlignment="1">
      <alignment horizontal="center" vertical="center"/>
    </xf>
    <xf numFmtId="0" fontId="0" fillId="5" borderId="63" xfId="0" applyFill="1" applyBorder="1" applyAlignment="1">
      <alignment vertical="center"/>
    </xf>
    <xf numFmtId="177" fontId="0" fillId="5" borderId="15" xfId="0" applyNumberFormat="1" applyFill="1" applyBorder="1" applyAlignment="1">
      <alignment vertical="center"/>
    </xf>
    <xf numFmtId="0" fontId="12" fillId="5" borderId="0" xfId="0" applyFont="1" applyFill="1" applyAlignment="1">
      <alignment vertical="center"/>
    </xf>
    <xf numFmtId="178" fontId="4" fillId="5" borderId="1" xfId="0" applyNumberFormat="1" applyFont="1" applyFill="1" applyBorder="1" applyAlignment="1">
      <alignment horizontal="right" vertical="center"/>
    </xf>
    <xf numFmtId="178" fontId="4" fillId="5" borderId="4" xfId="0" applyNumberFormat="1" applyFont="1" applyFill="1" applyBorder="1" applyAlignment="1">
      <alignment horizontal="left" vertical="center"/>
    </xf>
    <xf numFmtId="0" fontId="4" fillId="5" borderId="1" xfId="0" applyFont="1" applyFill="1" applyBorder="1" applyAlignment="1">
      <alignment vertical="center"/>
    </xf>
    <xf numFmtId="0" fontId="4" fillId="5" borderId="57" xfId="0" applyFont="1" applyFill="1" applyBorder="1" applyAlignment="1">
      <alignment horizontal="left" vertical="center"/>
    </xf>
    <xf numFmtId="0" fontId="2" fillId="5" borderId="55" xfId="0" applyNumberFormat="1" applyFont="1" applyFill="1" applyBorder="1" applyAlignment="1">
      <alignment horizontal="center" vertical="center"/>
    </xf>
    <xf numFmtId="0" fontId="2" fillId="5" borderId="4" xfId="0" applyNumberFormat="1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left" vertical="center"/>
    </xf>
    <xf numFmtId="178" fontId="4" fillId="5" borderId="18" xfId="0" applyNumberFormat="1" applyFont="1" applyFill="1" applyBorder="1" applyAlignment="1">
      <alignment horizontal="right" vertical="center"/>
    </xf>
    <xf numFmtId="178" fontId="4" fillId="5" borderId="19" xfId="0" applyNumberFormat="1" applyFont="1" applyFill="1" applyBorder="1" applyAlignment="1">
      <alignment horizontal="left" vertical="center"/>
    </xf>
    <xf numFmtId="0" fontId="4" fillId="5" borderId="19" xfId="0" applyFont="1" applyFill="1" applyBorder="1" applyAlignment="1">
      <alignment horizontal="center" vertical="center"/>
    </xf>
    <xf numFmtId="0" fontId="2" fillId="5" borderId="42" xfId="0" applyNumberFormat="1" applyFont="1" applyFill="1" applyBorder="1" applyAlignment="1">
      <alignment horizontal="center" vertical="center"/>
    </xf>
    <xf numFmtId="0" fontId="2" fillId="5" borderId="19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18" xfId="0" applyNumberFormat="1" applyFont="1" applyFill="1" applyBorder="1" applyAlignment="1">
      <alignment vertical="center"/>
    </xf>
    <xf numFmtId="0" fontId="2" fillId="5" borderId="18" xfId="0" applyNumberFormat="1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left" vertical="center"/>
    </xf>
    <xf numFmtId="178" fontId="5" fillId="5" borderId="47" xfId="0" applyNumberFormat="1" applyFont="1" applyFill="1" applyBorder="1" applyAlignment="1">
      <alignment horizontal="right" vertical="center"/>
    </xf>
    <xf numFmtId="178" fontId="5" fillId="5" borderId="49" xfId="0" applyNumberFormat="1" applyFont="1" applyFill="1" applyBorder="1" applyAlignment="1">
      <alignment horizontal="left" vertical="center"/>
    </xf>
    <xf numFmtId="0" fontId="5" fillId="5" borderId="69" xfId="0" applyNumberFormat="1" applyFont="1" applyFill="1" applyBorder="1" applyAlignment="1">
      <alignment vertical="center" wrapText="1"/>
    </xf>
    <xf numFmtId="0" fontId="4" fillId="5" borderId="69" xfId="0" applyFont="1" applyFill="1" applyBorder="1" applyAlignment="1">
      <alignment horizontal="center" vertical="center" shrinkToFit="1"/>
    </xf>
    <xf numFmtId="183" fontId="2" fillId="5" borderId="47" xfId="0" applyNumberFormat="1" applyFont="1" applyFill="1" applyBorder="1" applyAlignment="1">
      <alignment vertical="center"/>
    </xf>
    <xf numFmtId="182" fontId="2" fillId="5" borderId="72" xfId="0" applyNumberFormat="1" applyFont="1" applyFill="1" applyBorder="1" applyAlignment="1">
      <alignment vertical="center"/>
    </xf>
    <xf numFmtId="181" fontId="2" fillId="5" borderId="72" xfId="0" applyNumberFormat="1" applyFont="1" applyFill="1" applyBorder="1" applyAlignment="1">
      <alignment horizontal="center" vertical="center"/>
    </xf>
    <xf numFmtId="180" fontId="2" fillId="5" borderId="49" xfId="0" applyNumberFormat="1" applyFont="1" applyFill="1" applyBorder="1" applyAlignment="1">
      <alignment horizontal="center" vertical="center"/>
    </xf>
    <xf numFmtId="181" fontId="2" fillId="5" borderId="69" xfId="0" applyNumberFormat="1" applyFont="1" applyFill="1" applyBorder="1" applyAlignment="1">
      <alignment horizontal="center" vertical="center"/>
    </xf>
    <xf numFmtId="183" fontId="2" fillId="5" borderId="49" xfId="0" applyNumberFormat="1" applyFont="1" applyFill="1" applyBorder="1" applyAlignment="1">
      <alignment horizontal="right" vertical="center"/>
    </xf>
    <xf numFmtId="181" fontId="2" fillId="5" borderId="47" xfId="0" applyNumberFormat="1" applyFont="1" applyFill="1" applyBorder="1" applyAlignment="1">
      <alignment horizontal="right" vertical="center"/>
    </xf>
    <xf numFmtId="180" fontId="2" fillId="5" borderId="72" xfId="0" applyNumberFormat="1" applyFont="1" applyFill="1" applyBorder="1" applyAlignment="1">
      <alignment horizontal="center" vertical="center"/>
    </xf>
    <xf numFmtId="2" fontId="2" fillId="5" borderId="47" xfId="0" applyNumberFormat="1" applyFont="1" applyFill="1" applyBorder="1" applyAlignment="1">
      <alignment horizontal="left" vertical="center"/>
    </xf>
    <xf numFmtId="178" fontId="5" fillId="5" borderId="20" xfId="0" applyNumberFormat="1" applyFont="1" applyFill="1" applyBorder="1" applyAlignment="1">
      <alignment horizontal="right" vertical="center"/>
    </xf>
    <xf numFmtId="0" fontId="5" fillId="5" borderId="21" xfId="0" applyNumberFormat="1" applyFont="1" applyFill="1" applyBorder="1" applyAlignment="1">
      <alignment horizontal="center" vertical="center"/>
    </xf>
    <xf numFmtId="178" fontId="5" fillId="5" borderId="46" xfId="0" applyNumberFormat="1" applyFont="1" applyFill="1" applyBorder="1" applyAlignment="1">
      <alignment horizontal="left" vertical="center"/>
    </xf>
    <xf numFmtId="0" fontId="4" fillId="5" borderId="22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shrinkToFit="1"/>
    </xf>
    <xf numFmtId="181" fontId="2" fillId="5" borderId="45" xfId="0" applyNumberFormat="1" applyFont="1" applyFill="1" applyBorder="1" applyAlignment="1">
      <alignment horizontal="center" vertical="center"/>
    </xf>
    <xf numFmtId="180" fontId="2" fillId="5" borderId="46" xfId="0" applyNumberFormat="1" applyFont="1" applyFill="1" applyBorder="1" applyAlignment="1">
      <alignment horizontal="center" vertical="center"/>
    </xf>
    <xf numFmtId="181" fontId="2" fillId="5" borderId="22" xfId="0" applyNumberFormat="1" applyFont="1" applyFill="1" applyBorder="1" applyAlignment="1">
      <alignment horizontal="center" vertical="center"/>
    </xf>
    <xf numFmtId="183" fontId="2" fillId="5" borderId="46" xfId="0" applyNumberFormat="1" applyFont="1" applyFill="1" applyBorder="1" applyAlignment="1">
      <alignment horizontal="right" vertical="center"/>
    </xf>
    <xf numFmtId="181" fontId="2" fillId="5" borderId="20" xfId="0" applyNumberFormat="1" applyFont="1" applyFill="1" applyBorder="1" applyAlignment="1">
      <alignment horizontal="right" vertical="center"/>
    </xf>
    <xf numFmtId="180" fontId="2" fillId="5" borderId="45" xfId="0" applyNumberFormat="1" applyFont="1" applyFill="1" applyBorder="1" applyAlignment="1">
      <alignment horizontal="center" vertical="center"/>
    </xf>
    <xf numFmtId="2" fontId="2" fillId="5" borderId="20" xfId="0" applyNumberFormat="1" applyFont="1" applyFill="1" applyBorder="1" applyAlignment="1">
      <alignment horizontal="left" vertical="center"/>
    </xf>
    <xf numFmtId="178" fontId="5" fillId="5" borderId="50" xfId="0" applyNumberFormat="1" applyFont="1" applyFill="1" applyBorder="1" applyAlignment="1">
      <alignment horizontal="right" vertical="center"/>
    </xf>
    <xf numFmtId="178" fontId="5" fillId="5" borderId="52" xfId="0" applyNumberFormat="1" applyFont="1" applyFill="1" applyBorder="1" applyAlignment="1">
      <alignment horizontal="left" vertical="center"/>
    </xf>
    <xf numFmtId="0" fontId="4" fillId="5" borderId="53" xfId="0" applyFont="1" applyFill="1" applyBorder="1" applyAlignment="1">
      <alignment horizontal="center" vertical="center" shrinkToFit="1"/>
    </xf>
    <xf numFmtId="0" fontId="4" fillId="5" borderId="50" xfId="0" applyFont="1" applyFill="1" applyBorder="1" applyAlignment="1">
      <alignment vertical="center" wrapText="1"/>
    </xf>
    <xf numFmtId="183" fontId="2" fillId="5" borderId="50" xfId="0" applyNumberFormat="1" applyFont="1" applyFill="1" applyBorder="1" applyAlignment="1">
      <alignment vertical="center"/>
    </xf>
    <xf numFmtId="181" fontId="2" fillId="5" borderId="56" xfId="0" applyNumberFormat="1" applyFont="1" applyFill="1" applyBorder="1" applyAlignment="1">
      <alignment horizontal="center" vertical="center"/>
    </xf>
    <xf numFmtId="180" fontId="2" fillId="5" borderId="52" xfId="0" applyNumberFormat="1" applyFont="1" applyFill="1" applyBorder="1" applyAlignment="1">
      <alignment horizontal="center" vertical="center"/>
    </xf>
    <xf numFmtId="181" fontId="2" fillId="5" borderId="53" xfId="0" applyNumberFormat="1" applyFont="1" applyFill="1" applyBorder="1" applyAlignment="1">
      <alignment horizontal="center" vertical="center"/>
    </xf>
    <xf numFmtId="183" fontId="2" fillId="5" borderId="52" xfId="0" applyNumberFormat="1" applyFont="1" applyFill="1" applyBorder="1" applyAlignment="1">
      <alignment horizontal="right" vertical="center"/>
    </xf>
    <xf numFmtId="181" fontId="2" fillId="5" borderId="50" xfId="0" applyNumberFormat="1" applyFont="1" applyFill="1" applyBorder="1" applyAlignment="1">
      <alignment horizontal="right" vertical="center"/>
    </xf>
    <xf numFmtId="180" fontId="2" fillId="5" borderId="56" xfId="0" applyNumberFormat="1" applyFont="1" applyFill="1" applyBorder="1" applyAlignment="1">
      <alignment horizontal="center" vertical="center"/>
    </xf>
    <xf numFmtId="2" fontId="2" fillId="5" borderId="50" xfId="0" applyNumberFormat="1" applyFont="1" applyFill="1" applyBorder="1" applyAlignment="1">
      <alignment horizontal="left" vertical="center"/>
    </xf>
    <xf numFmtId="178" fontId="5" fillId="5" borderId="1" xfId="0" applyNumberFormat="1" applyFont="1" applyFill="1" applyBorder="1" applyAlignment="1">
      <alignment horizontal="right" vertical="center"/>
    </xf>
    <xf numFmtId="178" fontId="5" fillId="5" borderId="4" xfId="0" applyNumberFormat="1" applyFont="1" applyFill="1" applyBorder="1" applyAlignment="1">
      <alignment horizontal="left" vertical="center"/>
    </xf>
    <xf numFmtId="0" fontId="4" fillId="5" borderId="10" xfId="0" applyFont="1" applyFill="1" applyBorder="1" applyAlignment="1">
      <alignment vertical="center" wrapText="1"/>
    </xf>
    <xf numFmtId="178" fontId="5" fillId="5" borderId="24" xfId="0" applyNumberFormat="1" applyFont="1" applyFill="1" applyBorder="1" applyAlignment="1">
      <alignment horizontal="right" vertical="center"/>
    </xf>
    <xf numFmtId="178" fontId="5" fillId="5" borderId="26" xfId="0" applyNumberFormat="1" applyFont="1" applyFill="1" applyBorder="1" applyAlignment="1">
      <alignment horizontal="left" vertical="center"/>
    </xf>
    <xf numFmtId="0" fontId="4" fillId="5" borderId="23" xfId="0" applyFont="1" applyFill="1" applyBorder="1" applyAlignment="1">
      <alignment vertical="center" wrapText="1"/>
    </xf>
    <xf numFmtId="0" fontId="5" fillId="5" borderId="23" xfId="0" applyNumberFormat="1" applyFont="1" applyFill="1" applyBorder="1" applyAlignment="1">
      <alignment horizontal="center" vertical="center" shrinkToFit="1"/>
    </xf>
    <xf numFmtId="181" fontId="2" fillId="5" borderId="43" xfId="0" applyNumberFormat="1" applyFont="1" applyFill="1" applyBorder="1" applyAlignment="1">
      <alignment horizontal="center" vertical="center"/>
    </xf>
    <xf numFmtId="180" fontId="2" fillId="5" borderId="26" xfId="0" applyNumberFormat="1" applyFont="1" applyFill="1" applyBorder="1" applyAlignment="1">
      <alignment horizontal="center" vertical="center"/>
    </xf>
    <xf numFmtId="181" fontId="2" fillId="5" borderId="23" xfId="0" applyNumberFormat="1" applyFont="1" applyFill="1" applyBorder="1" applyAlignment="1">
      <alignment horizontal="right" vertical="center"/>
    </xf>
    <xf numFmtId="183" fontId="2" fillId="5" borderId="26" xfId="0" applyNumberFormat="1" applyFont="1" applyFill="1" applyBorder="1" applyAlignment="1">
      <alignment horizontal="right" vertical="center"/>
    </xf>
    <xf numFmtId="181" fontId="2" fillId="5" borderId="24" xfId="0" applyNumberFormat="1" applyFont="1" applyFill="1" applyBorder="1" applyAlignment="1">
      <alignment horizontal="right" vertical="center"/>
    </xf>
    <xf numFmtId="180" fontId="2" fillId="5" borderId="43" xfId="0" applyNumberFormat="1" applyFont="1" applyFill="1" applyBorder="1" applyAlignment="1">
      <alignment horizontal="right" vertical="center"/>
    </xf>
    <xf numFmtId="2" fontId="2" fillId="5" borderId="24" xfId="0" applyNumberFormat="1" applyFont="1" applyFill="1" applyBorder="1" applyAlignment="1">
      <alignment horizontal="left" vertical="center"/>
    </xf>
    <xf numFmtId="0" fontId="5" fillId="5" borderId="53" xfId="0" applyNumberFormat="1" applyFont="1" applyFill="1" applyBorder="1" applyAlignment="1">
      <alignment horizontal="center" vertical="center" shrinkToFit="1"/>
    </xf>
    <xf numFmtId="181" fontId="2" fillId="5" borderId="53" xfId="0" applyNumberFormat="1" applyFont="1" applyFill="1" applyBorder="1" applyAlignment="1">
      <alignment horizontal="right" vertical="center"/>
    </xf>
    <xf numFmtId="180" fontId="2" fillId="5" borderId="56" xfId="0" applyNumberFormat="1" applyFont="1" applyFill="1" applyBorder="1" applyAlignment="1">
      <alignment horizontal="right" vertical="center"/>
    </xf>
    <xf numFmtId="183" fontId="2" fillId="5" borderId="26" xfId="0" applyNumberFormat="1" applyFont="1" applyFill="1" applyBorder="1" applyAlignment="1">
      <alignment horizontal="left" vertical="center"/>
    </xf>
    <xf numFmtId="0" fontId="2" fillId="5" borderId="24" xfId="0" applyNumberFormat="1" applyFont="1" applyFill="1" applyBorder="1" applyAlignment="1">
      <alignment horizontal="left" vertical="center"/>
    </xf>
    <xf numFmtId="178" fontId="4" fillId="5" borderId="50" xfId="0" applyNumberFormat="1" applyFont="1" applyFill="1" applyBorder="1" applyAlignment="1">
      <alignment horizontal="right" vertical="center"/>
    </xf>
    <xf numFmtId="178" fontId="4" fillId="5" borderId="51" xfId="0" applyNumberFormat="1" applyFont="1" applyFill="1" applyBorder="1" applyAlignment="1">
      <alignment horizontal="left" vertical="center"/>
    </xf>
    <xf numFmtId="180" fontId="2" fillId="5" borderId="51" xfId="0" applyNumberFormat="1" applyFont="1" applyFill="1" applyBorder="1" applyAlignment="1">
      <alignment horizontal="center" vertical="center"/>
    </xf>
    <xf numFmtId="183" fontId="2" fillId="5" borderId="52" xfId="0" applyNumberFormat="1" applyFont="1" applyFill="1" applyBorder="1" applyAlignment="1">
      <alignment horizontal="left" vertical="center"/>
    </xf>
    <xf numFmtId="0" fontId="2" fillId="5" borderId="50" xfId="0" applyFont="1" applyFill="1" applyBorder="1" applyAlignment="1">
      <alignment horizontal="left" vertical="center"/>
    </xf>
    <xf numFmtId="178" fontId="4" fillId="5" borderId="0" xfId="0" applyNumberFormat="1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left" vertical="center" shrinkToFit="1"/>
    </xf>
    <xf numFmtId="181" fontId="2" fillId="5" borderId="55" xfId="0" applyNumberFormat="1" applyFont="1" applyFill="1" applyBorder="1" applyAlignment="1">
      <alignment horizontal="center" vertical="center"/>
    </xf>
    <xf numFmtId="180" fontId="2" fillId="5" borderId="0" xfId="0" applyNumberFormat="1" applyFont="1" applyFill="1" applyBorder="1" applyAlignment="1">
      <alignment horizontal="center" vertical="center"/>
    </xf>
    <xf numFmtId="181" fontId="2" fillId="5" borderId="1" xfId="0" applyNumberFormat="1" applyFont="1" applyFill="1" applyBorder="1" applyAlignment="1">
      <alignment horizontal="right" vertical="center"/>
    </xf>
    <xf numFmtId="183" fontId="2" fillId="5" borderId="4" xfId="0" applyNumberFormat="1" applyFont="1" applyFill="1" applyBorder="1" applyAlignment="1">
      <alignment horizontal="right" vertical="center"/>
    </xf>
    <xf numFmtId="180" fontId="2" fillId="5" borderId="55" xfId="0" applyNumberFormat="1" applyFont="1" applyFill="1" applyBorder="1" applyAlignment="1">
      <alignment horizontal="right" vertical="center"/>
    </xf>
    <xf numFmtId="183" fontId="2" fillId="5" borderId="4" xfId="0" applyNumberFormat="1" applyFont="1" applyFill="1" applyBorder="1" applyAlignment="1">
      <alignment horizontal="left" vertical="center"/>
    </xf>
    <xf numFmtId="178" fontId="4" fillId="5" borderId="24" xfId="0" applyNumberFormat="1" applyFont="1" applyFill="1" applyBorder="1" applyAlignment="1">
      <alignment horizontal="right" vertical="center"/>
    </xf>
    <xf numFmtId="178" fontId="4" fillId="5" borderId="25" xfId="0" applyNumberFormat="1" applyFont="1" applyFill="1" applyBorder="1" applyAlignment="1">
      <alignment horizontal="left" vertical="center"/>
    </xf>
    <xf numFmtId="0" fontId="4" fillId="5" borderId="23" xfId="0" applyFont="1" applyFill="1" applyBorder="1" applyAlignment="1">
      <alignment horizontal="left" vertical="center" shrinkToFit="1"/>
    </xf>
    <xf numFmtId="180" fontId="2" fillId="5" borderId="25" xfId="0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left" vertical="center"/>
    </xf>
    <xf numFmtId="178" fontId="4" fillId="5" borderId="20" xfId="0" applyNumberFormat="1" applyFont="1" applyFill="1" applyBorder="1" applyAlignment="1">
      <alignment horizontal="right" vertical="center"/>
    </xf>
    <xf numFmtId="178" fontId="4" fillId="5" borderId="46" xfId="0" applyNumberFormat="1" applyFont="1" applyFill="1" applyBorder="1" applyAlignment="1">
      <alignment horizontal="left" vertical="center"/>
    </xf>
    <xf numFmtId="183" fontId="2" fillId="5" borderId="46" xfId="0" applyNumberFormat="1" applyFont="1" applyFill="1" applyBorder="1" applyAlignment="1">
      <alignment horizontal="center" vertical="center"/>
    </xf>
    <xf numFmtId="181" fontId="2" fillId="5" borderId="20" xfId="0" applyNumberFormat="1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left" vertical="center"/>
    </xf>
    <xf numFmtId="181" fontId="2" fillId="5" borderId="22" xfId="0" applyNumberFormat="1" applyFont="1" applyFill="1" applyBorder="1" applyAlignment="1">
      <alignment horizontal="right" vertical="center"/>
    </xf>
    <xf numFmtId="180" fontId="2" fillId="5" borderId="45" xfId="0" applyNumberFormat="1" applyFont="1" applyFill="1" applyBorder="1" applyAlignment="1">
      <alignment horizontal="right" vertical="center"/>
    </xf>
    <xf numFmtId="0" fontId="2" fillId="5" borderId="20" xfId="0" applyNumberFormat="1" applyFont="1" applyFill="1" applyBorder="1" applyAlignment="1">
      <alignment horizontal="left" vertical="center"/>
    </xf>
    <xf numFmtId="0" fontId="5" fillId="5" borderId="23" xfId="0" applyNumberFormat="1" applyFont="1" applyFill="1" applyBorder="1" applyAlignment="1">
      <alignment vertical="center" wrapText="1"/>
    </xf>
    <xf numFmtId="0" fontId="4" fillId="5" borderId="23" xfId="0" applyFont="1" applyFill="1" applyBorder="1" applyAlignment="1">
      <alignment horizontal="center" vertical="center" shrinkToFit="1"/>
    </xf>
    <xf numFmtId="178" fontId="5" fillId="5" borderId="25" xfId="0" applyNumberFormat="1" applyFont="1" applyFill="1" applyBorder="1" applyAlignment="1">
      <alignment horizontal="left" vertical="center"/>
    </xf>
    <xf numFmtId="0" fontId="5" fillId="5" borderId="23" xfId="0" applyNumberFormat="1" applyFont="1" applyFill="1" applyBorder="1" applyAlignment="1">
      <alignment horizontal="right" vertical="center" shrinkToFit="1"/>
    </xf>
    <xf numFmtId="0" fontId="4" fillId="5" borderId="50" xfId="0" applyNumberFormat="1" applyFont="1" applyFill="1" applyBorder="1" applyAlignment="1">
      <alignment vertical="center" wrapText="1"/>
    </xf>
    <xf numFmtId="178" fontId="5" fillId="5" borderId="51" xfId="0" applyNumberFormat="1" applyFont="1" applyFill="1" applyBorder="1" applyAlignment="1">
      <alignment horizontal="left" vertical="center"/>
    </xf>
    <xf numFmtId="0" fontId="2" fillId="5" borderId="50" xfId="0" applyNumberFormat="1" applyFont="1" applyFill="1" applyBorder="1" applyAlignment="1">
      <alignment horizontal="left" vertical="center"/>
    </xf>
    <xf numFmtId="0" fontId="4" fillId="5" borderId="10" xfId="0" applyFont="1" applyFill="1" applyBorder="1" applyAlignment="1">
      <alignment horizontal="right" vertical="center" shrinkToFit="1"/>
    </xf>
    <xf numFmtId="178" fontId="5" fillId="5" borderId="21" xfId="0" applyNumberFormat="1" applyFont="1" applyFill="1" applyBorder="1" applyAlignment="1">
      <alignment horizontal="left" vertical="center"/>
    </xf>
    <xf numFmtId="0" fontId="5" fillId="5" borderId="22" xfId="0" applyNumberFormat="1" applyFont="1" applyFill="1" applyBorder="1" applyAlignment="1">
      <alignment horizontal="center" vertical="center" shrinkToFit="1"/>
    </xf>
    <xf numFmtId="180" fontId="2" fillId="5" borderId="21" xfId="0" applyNumberFormat="1" applyFont="1" applyFill="1" applyBorder="1" applyAlignment="1">
      <alignment horizontal="center" vertical="center"/>
    </xf>
    <xf numFmtId="0" fontId="4" fillId="5" borderId="46" xfId="0" applyNumberFormat="1" applyFont="1" applyFill="1" applyBorder="1" applyAlignment="1">
      <alignment vertical="center"/>
    </xf>
    <xf numFmtId="0" fontId="4" fillId="5" borderId="52" xfId="0" applyNumberFormat="1" applyFont="1" applyFill="1" applyBorder="1" applyAlignment="1">
      <alignment vertical="center"/>
    </xf>
    <xf numFmtId="0" fontId="4" fillId="5" borderId="26" xfId="0" applyNumberFormat="1" applyFont="1" applyFill="1" applyBorder="1" applyAlignment="1">
      <alignment vertical="center"/>
    </xf>
    <xf numFmtId="178" fontId="5" fillId="5" borderId="5" xfId="0" applyNumberFormat="1" applyFont="1" applyFill="1" applyBorder="1" applyAlignment="1">
      <alignment horizontal="right" vertical="center"/>
    </xf>
    <xf numFmtId="178" fontId="5" fillId="5" borderId="11" xfId="0" applyNumberFormat="1" applyFont="1" applyFill="1" applyBorder="1" applyAlignment="1">
      <alignment horizontal="left" vertical="center"/>
    </xf>
    <xf numFmtId="0" fontId="5" fillId="5" borderId="6" xfId="0" applyNumberFormat="1" applyFont="1" applyFill="1" applyBorder="1" applyAlignment="1">
      <alignment horizontal="center" vertical="center" shrinkToFit="1"/>
    </xf>
    <xf numFmtId="181" fontId="2" fillId="5" borderId="41" xfId="0" applyNumberFormat="1" applyFont="1" applyFill="1" applyBorder="1" applyAlignment="1">
      <alignment horizontal="center" vertical="center"/>
    </xf>
    <xf numFmtId="180" fontId="2" fillId="5" borderId="11" xfId="0" applyNumberFormat="1" applyFont="1" applyFill="1" applyBorder="1" applyAlignment="1">
      <alignment horizontal="center" vertical="center"/>
    </xf>
    <xf numFmtId="181" fontId="2" fillId="5" borderId="5" xfId="0" applyNumberFormat="1" applyFont="1" applyFill="1" applyBorder="1" applyAlignment="1">
      <alignment horizontal="right" vertical="center"/>
    </xf>
    <xf numFmtId="183" fontId="2" fillId="5" borderId="35" xfId="0" applyNumberFormat="1" applyFont="1" applyFill="1" applyBorder="1" applyAlignment="1">
      <alignment horizontal="right" vertical="center"/>
    </xf>
    <xf numFmtId="180" fontId="2" fillId="5" borderId="41" xfId="0" applyNumberFormat="1" applyFont="1" applyFill="1" applyBorder="1" applyAlignment="1">
      <alignment horizontal="right" vertical="center"/>
    </xf>
    <xf numFmtId="0" fontId="2" fillId="5" borderId="5" xfId="0" applyNumberFormat="1" applyFont="1" applyFill="1" applyBorder="1" applyAlignment="1">
      <alignment horizontal="left" vertical="center"/>
    </xf>
    <xf numFmtId="178" fontId="5" fillId="5" borderId="13" xfId="0" applyNumberFormat="1" applyFont="1" applyFill="1" applyBorder="1" applyAlignment="1">
      <alignment horizontal="right" vertical="center"/>
    </xf>
    <xf numFmtId="0" fontId="5" fillId="5" borderId="15" xfId="0" applyNumberFormat="1" applyFont="1" applyFill="1" applyBorder="1" applyAlignment="1">
      <alignment horizontal="center" vertical="center"/>
    </xf>
    <xf numFmtId="178" fontId="5" fillId="5" borderId="15" xfId="0" applyNumberFormat="1" applyFont="1" applyFill="1" applyBorder="1" applyAlignment="1">
      <alignment horizontal="left" vertical="center"/>
    </xf>
    <xf numFmtId="0" fontId="5" fillId="5" borderId="63" xfId="0" applyNumberFormat="1" applyFont="1" applyFill="1" applyBorder="1" applyAlignment="1">
      <alignment horizontal="center" vertical="center" shrinkToFit="1"/>
    </xf>
    <xf numFmtId="183" fontId="2" fillId="5" borderId="13" xfId="0" applyNumberFormat="1" applyFont="1" applyFill="1" applyBorder="1" applyAlignment="1">
      <alignment vertical="center"/>
    </xf>
    <xf numFmtId="182" fontId="2" fillId="5" borderId="254" xfId="0" applyNumberFormat="1" applyFont="1" applyFill="1" applyBorder="1" applyAlignment="1">
      <alignment vertical="center"/>
    </xf>
    <xf numFmtId="181" fontId="2" fillId="5" borderId="254" xfId="0" applyNumberFormat="1" applyFont="1" applyFill="1" applyBorder="1" applyAlignment="1">
      <alignment horizontal="center" vertical="center"/>
    </xf>
    <xf numFmtId="180" fontId="2" fillId="5" borderId="15" xfId="0" applyNumberFormat="1" applyFont="1" applyFill="1" applyBorder="1" applyAlignment="1">
      <alignment horizontal="center" vertical="center"/>
    </xf>
    <xf numFmtId="181" fontId="2" fillId="5" borderId="13" xfId="0" applyNumberFormat="1" applyFont="1" applyFill="1" applyBorder="1" applyAlignment="1">
      <alignment horizontal="right" vertical="center"/>
    </xf>
    <xf numFmtId="183" fontId="2" fillId="5" borderId="14" xfId="0" applyNumberFormat="1" applyFont="1" applyFill="1" applyBorder="1" applyAlignment="1">
      <alignment horizontal="right" vertical="center"/>
    </xf>
    <xf numFmtId="180" fontId="2" fillId="5" borderId="254" xfId="0" applyNumberFormat="1" applyFont="1" applyFill="1" applyBorder="1" applyAlignment="1">
      <alignment horizontal="right" vertical="center"/>
    </xf>
    <xf numFmtId="0" fontId="2" fillId="5" borderId="13" xfId="0" applyNumberFormat="1" applyFont="1" applyFill="1" applyBorder="1" applyAlignment="1">
      <alignment horizontal="left" vertical="center"/>
    </xf>
    <xf numFmtId="183" fontId="2" fillId="5" borderId="124" xfId="0" applyNumberFormat="1" applyFont="1" applyFill="1" applyBorder="1" applyAlignment="1">
      <alignment vertical="center"/>
    </xf>
    <xf numFmtId="178" fontId="5" fillId="5" borderId="33" xfId="0" applyNumberFormat="1" applyFont="1" applyFill="1" applyBorder="1" applyAlignment="1">
      <alignment horizontal="center" vertical="center"/>
    </xf>
    <xf numFmtId="0" fontId="5" fillId="5" borderId="32" xfId="0" applyNumberFormat="1" applyFont="1" applyFill="1" applyBorder="1" applyAlignment="1">
      <alignment horizontal="center" vertical="center"/>
    </xf>
    <xf numFmtId="178" fontId="5" fillId="5" borderId="32" xfId="0" applyNumberFormat="1" applyFont="1" applyFill="1" applyBorder="1" applyAlignment="1">
      <alignment horizontal="center" vertical="center"/>
    </xf>
    <xf numFmtId="0" fontId="4" fillId="5" borderId="34" xfId="0" applyFont="1" applyFill="1" applyBorder="1" applyAlignment="1">
      <alignment horizontal="center" vertical="center" shrinkToFit="1"/>
    </xf>
    <xf numFmtId="0" fontId="4" fillId="5" borderId="33" xfId="0" applyFont="1" applyFill="1" applyBorder="1" applyAlignment="1">
      <alignment vertical="center" wrapText="1"/>
    </xf>
    <xf numFmtId="181" fontId="2" fillId="5" borderId="44" xfId="0" applyNumberFormat="1" applyFont="1" applyFill="1" applyBorder="1" applyAlignment="1">
      <alignment horizontal="center" vertical="center"/>
    </xf>
    <xf numFmtId="180" fontId="2" fillId="5" borderId="32" xfId="0" applyNumberFormat="1" applyFont="1" applyFill="1" applyBorder="1" applyAlignment="1">
      <alignment horizontal="center" vertical="center"/>
    </xf>
    <xf numFmtId="181" fontId="2" fillId="5" borderId="33" xfId="0" applyNumberFormat="1" applyFont="1" applyFill="1" applyBorder="1" applyAlignment="1">
      <alignment horizontal="right" vertical="center"/>
    </xf>
    <xf numFmtId="181" fontId="2" fillId="5" borderId="44" xfId="0" applyNumberFormat="1" applyFont="1" applyFill="1" applyBorder="1" applyAlignment="1">
      <alignment horizontal="right" vertical="center"/>
    </xf>
    <xf numFmtId="180" fontId="2" fillId="5" borderId="38" xfId="0" applyNumberFormat="1" applyFont="1" applyFill="1" applyBorder="1" applyAlignment="1">
      <alignment horizontal="right" vertical="center"/>
    </xf>
    <xf numFmtId="180" fontId="2" fillId="5" borderId="44" xfId="0" applyNumberFormat="1" applyFont="1" applyFill="1" applyBorder="1" applyAlignment="1">
      <alignment horizontal="right" vertical="center"/>
    </xf>
    <xf numFmtId="0" fontId="2" fillId="5" borderId="33" xfId="0" applyFont="1" applyFill="1" applyBorder="1" applyAlignment="1">
      <alignment horizontal="left" vertical="center"/>
    </xf>
    <xf numFmtId="0" fontId="17" fillId="5" borderId="0" xfId="0" applyFont="1" applyFill="1" applyBorder="1" applyAlignment="1">
      <alignment horizontal="right" vertical="top"/>
    </xf>
    <xf numFmtId="0" fontId="0" fillId="5" borderId="189" xfId="0" applyFill="1" applyBorder="1" applyAlignment="1">
      <alignment vertical="center"/>
    </xf>
    <xf numFmtId="0" fontId="0" fillId="5" borderId="190" xfId="0" applyFill="1" applyBorder="1" applyAlignment="1">
      <alignment vertical="center"/>
    </xf>
    <xf numFmtId="0" fontId="0" fillId="5" borderId="188" xfId="0" applyFill="1" applyBorder="1" applyAlignment="1">
      <alignment vertical="center"/>
    </xf>
    <xf numFmtId="179" fontId="5" fillId="5" borderId="13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right" vertical="center"/>
    </xf>
    <xf numFmtId="178" fontId="4" fillId="5" borderId="58" xfId="0" applyNumberFormat="1" applyFont="1" applyFill="1" applyBorder="1" applyAlignment="1">
      <alignment horizontal="center" vertical="center"/>
    </xf>
    <xf numFmtId="178" fontId="4" fillId="5" borderId="47" xfId="0" applyNumberFormat="1" applyFont="1" applyFill="1" applyBorder="1" applyAlignment="1">
      <alignment horizontal="center" vertical="center"/>
    </xf>
    <xf numFmtId="178" fontId="4" fillId="5" borderId="49" xfId="0" applyNumberFormat="1" applyFont="1" applyFill="1" applyBorder="1" applyAlignment="1">
      <alignment horizontal="center" vertical="center"/>
    </xf>
    <xf numFmtId="0" fontId="4" fillId="5" borderId="68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0" fontId="4" fillId="5" borderId="20" xfId="0" applyNumberFormat="1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5" borderId="20" xfId="0" applyFont="1" applyFill="1" applyBorder="1" applyAlignment="1">
      <alignment horizontal="left" vertical="center"/>
    </xf>
    <xf numFmtId="0" fontId="0" fillId="5" borderId="4" xfId="0" applyFill="1" applyBorder="1" applyAlignment="1">
      <alignment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5" borderId="46" xfId="0" applyFont="1" applyFill="1" applyBorder="1" applyAlignment="1">
      <alignment vertical="center"/>
    </xf>
    <xf numFmtId="0" fontId="4" fillId="5" borderId="2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right" vertical="center"/>
    </xf>
    <xf numFmtId="0" fontId="0" fillId="5" borderId="52" xfId="0" applyFill="1" applyBorder="1" applyAlignment="1">
      <alignment vertical="center"/>
    </xf>
    <xf numFmtId="0" fontId="0" fillId="5" borderId="46" xfId="0" applyFill="1" applyBorder="1" applyAlignment="1">
      <alignment vertical="center"/>
    </xf>
    <xf numFmtId="0" fontId="4" fillId="5" borderId="24" xfId="0" applyFont="1" applyFill="1" applyBorder="1" applyAlignment="1">
      <alignment horizontal="left" vertical="center"/>
    </xf>
    <xf numFmtId="0" fontId="0" fillId="5" borderId="26" xfId="0" applyFill="1" applyBorder="1" applyAlignment="1">
      <alignment vertical="center"/>
    </xf>
    <xf numFmtId="0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5" fillId="5" borderId="238" xfId="0" applyNumberFormat="1" applyFont="1" applyFill="1" applyBorder="1" applyAlignment="1">
      <alignment vertical="center"/>
    </xf>
    <xf numFmtId="0" fontId="4" fillId="5" borderId="1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5" fillId="5" borderId="70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vertical="center"/>
    </xf>
    <xf numFmtId="0" fontId="4" fillId="5" borderId="70" xfId="0" applyFont="1" applyFill="1" applyBorder="1" applyAlignment="1">
      <alignment horizontal="right" vertical="center"/>
    </xf>
    <xf numFmtId="0" fontId="5" fillId="5" borderId="1" xfId="0" applyNumberFormat="1" applyFont="1" applyFill="1" applyBorder="1" applyAlignment="1">
      <alignment vertical="center" wrapText="1"/>
    </xf>
    <xf numFmtId="0" fontId="0" fillId="5" borderId="0" xfId="0" applyFill="1" applyBorder="1" applyAlignment="1">
      <alignment vertical="center" wrapText="1"/>
    </xf>
    <xf numFmtId="0" fontId="5" fillId="5" borderId="47" xfId="0" applyNumberFormat="1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0" fontId="4" fillId="5" borderId="50" xfId="0" applyFont="1" applyFill="1" applyBorder="1" applyAlignment="1">
      <alignment vertical="center" wrapText="1"/>
    </xf>
    <xf numFmtId="0" fontId="5" fillId="5" borderId="24" xfId="0" applyNumberFormat="1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0" fontId="5" fillId="5" borderId="20" xfId="0" applyNumberFormat="1" applyFont="1" applyFill="1" applyBorder="1" applyAlignment="1">
      <alignment vertical="center" wrapText="1"/>
    </xf>
    <xf numFmtId="0" fontId="5" fillId="5" borderId="50" xfId="0" applyNumberFormat="1" applyFont="1" applyFill="1" applyBorder="1" applyAlignment="1">
      <alignment vertical="center" wrapText="1"/>
    </xf>
    <xf numFmtId="0" fontId="4" fillId="5" borderId="18" xfId="0" applyFont="1" applyFill="1" applyBorder="1" applyAlignment="1">
      <alignment vertical="center"/>
    </xf>
    <xf numFmtId="0" fontId="4" fillId="5" borderId="239" xfId="0" applyFont="1" applyFill="1" applyBorder="1" applyAlignment="1">
      <alignment horizontal="left" vertical="center"/>
    </xf>
    <xf numFmtId="0" fontId="4" fillId="5" borderId="24" xfId="0" applyNumberFormat="1" applyFont="1" applyFill="1" applyBorder="1" applyAlignment="1">
      <alignment vertical="center"/>
    </xf>
    <xf numFmtId="0" fontId="4" fillId="5" borderId="20" xfId="0" applyNumberFormat="1" applyFont="1" applyFill="1" applyBorder="1" applyAlignment="1">
      <alignment vertical="center"/>
    </xf>
    <xf numFmtId="0" fontId="5" fillId="5" borderId="52" xfId="0" applyNumberFormat="1" applyFont="1" applyFill="1" applyBorder="1" applyAlignment="1">
      <alignment vertical="center"/>
    </xf>
    <xf numFmtId="0" fontId="4" fillId="5" borderId="50" xfId="0" applyNumberFormat="1" applyFont="1" applyFill="1" applyBorder="1" applyAlignment="1">
      <alignment vertical="center" wrapText="1"/>
    </xf>
    <xf numFmtId="0" fontId="4" fillId="5" borderId="50" xfId="0" applyNumberFormat="1" applyFont="1" applyFill="1" applyBorder="1" applyAlignment="1">
      <alignment vertical="center"/>
    </xf>
    <xf numFmtId="0" fontId="5" fillId="5" borderId="13" xfId="0" applyNumberFormat="1" applyFont="1" applyFill="1" applyBorder="1" applyAlignment="1">
      <alignment vertical="center" wrapText="1"/>
    </xf>
    <xf numFmtId="0" fontId="5" fillId="5" borderId="10" xfId="0" applyNumberFormat="1" applyFont="1" applyFill="1" applyBorder="1" applyAlignment="1">
      <alignment horizontal="center" vertical="center"/>
    </xf>
    <xf numFmtId="0" fontId="4" fillId="5" borderId="249" xfId="0" applyFont="1" applyFill="1" applyBorder="1" applyAlignment="1">
      <alignment horizontal="left" vertical="center"/>
    </xf>
    <xf numFmtId="0" fontId="5" fillId="5" borderId="12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 wrapText="1"/>
    </xf>
    <xf numFmtId="0" fontId="4" fillId="5" borderId="81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/>
    </xf>
    <xf numFmtId="0" fontId="5" fillId="5" borderId="55" xfId="0" applyNumberFormat="1" applyFont="1" applyFill="1" applyBorder="1" applyAlignment="1">
      <alignment horizontal="center" vertical="center"/>
    </xf>
    <xf numFmtId="0" fontId="5" fillId="5" borderId="4" xfId="0" applyNumberFormat="1" applyFont="1" applyFill="1" applyBorder="1" applyAlignment="1">
      <alignment horizontal="center" vertical="center"/>
    </xf>
    <xf numFmtId="0" fontId="4" fillId="5" borderId="83" xfId="0" applyNumberFormat="1" applyFont="1" applyFill="1" applyBorder="1" applyAlignment="1">
      <alignment horizontal="center" vertical="center"/>
    </xf>
    <xf numFmtId="0" fontId="4" fillId="5" borderId="106" xfId="0" applyFont="1" applyFill="1" applyBorder="1" applyAlignment="1">
      <alignment vertical="center"/>
    </xf>
    <xf numFmtId="0" fontId="4" fillId="5" borderId="131" xfId="0" applyFont="1" applyFill="1" applyBorder="1" applyAlignment="1">
      <alignment vertical="center"/>
    </xf>
    <xf numFmtId="178" fontId="4" fillId="5" borderId="132" xfId="0" applyNumberFormat="1" applyFont="1" applyFill="1" applyBorder="1" applyAlignment="1">
      <alignment horizontal="right" vertical="center"/>
    </xf>
    <xf numFmtId="0" fontId="4" fillId="5" borderId="106" xfId="0" applyFont="1" applyFill="1" applyBorder="1" applyAlignment="1">
      <alignment horizontal="center" vertical="center"/>
    </xf>
    <xf numFmtId="178" fontId="4" fillId="5" borderId="131" xfId="0" applyNumberFormat="1" applyFont="1" applyFill="1" applyBorder="1" applyAlignment="1">
      <alignment horizontal="left" vertical="center"/>
    </xf>
    <xf numFmtId="0" fontId="4" fillId="5" borderId="128" xfId="0" applyFont="1" applyFill="1" applyBorder="1" applyAlignment="1">
      <alignment vertical="center"/>
    </xf>
    <xf numFmtId="0" fontId="4" fillId="5" borderId="132" xfId="0" applyFont="1" applyFill="1" applyBorder="1" applyAlignment="1">
      <alignment vertical="center"/>
    </xf>
    <xf numFmtId="0" fontId="4" fillId="5" borderId="131" xfId="0" applyFont="1" applyFill="1" applyBorder="1" applyAlignment="1">
      <alignment horizontal="left" vertical="center"/>
    </xf>
    <xf numFmtId="0" fontId="4" fillId="5" borderId="132" xfId="0" applyFont="1" applyFill="1" applyBorder="1" applyAlignment="1">
      <alignment horizontal="left" vertical="center"/>
    </xf>
    <xf numFmtId="0" fontId="4" fillId="5" borderId="131" xfId="0" applyFont="1" applyFill="1" applyBorder="1" applyAlignment="1">
      <alignment horizontal="center" vertical="center"/>
    </xf>
    <xf numFmtId="183" fontId="2" fillId="5" borderId="132" xfId="0" applyNumberFormat="1" applyFont="1" applyFill="1" applyBorder="1" applyAlignment="1">
      <alignment vertical="center"/>
    </xf>
    <xf numFmtId="182" fontId="2" fillId="5" borderId="133" xfId="0" applyNumberFormat="1" applyFont="1" applyFill="1" applyBorder="1" applyAlignment="1">
      <alignment vertical="center"/>
    </xf>
    <xf numFmtId="0" fontId="2" fillId="5" borderId="133" xfId="0" applyNumberFormat="1" applyFont="1" applyFill="1" applyBorder="1" applyAlignment="1">
      <alignment horizontal="center" vertical="center"/>
    </xf>
    <xf numFmtId="0" fontId="2" fillId="5" borderId="131" xfId="0" applyNumberFormat="1" applyFont="1" applyFill="1" applyBorder="1" applyAlignment="1">
      <alignment horizontal="center" vertical="center"/>
    </xf>
    <xf numFmtId="0" fontId="2" fillId="5" borderId="128" xfId="0" applyFont="1" applyFill="1" applyBorder="1" applyAlignment="1">
      <alignment horizontal="center" vertical="center"/>
    </xf>
    <xf numFmtId="0" fontId="2" fillId="5" borderId="132" xfId="0" applyNumberFormat="1" applyFont="1" applyFill="1" applyBorder="1" applyAlignment="1">
      <alignment vertical="center"/>
    </xf>
    <xf numFmtId="0" fontId="2" fillId="5" borderId="132" xfId="0" applyNumberFormat="1" applyFont="1" applyFill="1" applyBorder="1" applyAlignment="1">
      <alignment horizontal="center" vertical="center"/>
    </xf>
    <xf numFmtId="0" fontId="2" fillId="5" borderId="132" xfId="0" applyFont="1" applyFill="1" applyBorder="1" applyAlignment="1">
      <alignment horizontal="left" vertical="center"/>
    </xf>
    <xf numFmtId="178" fontId="4" fillId="5" borderId="48" xfId="0" applyNumberFormat="1" applyFont="1" applyFill="1" applyBorder="1" applyAlignment="1">
      <alignment horizontal="right" vertical="center" wrapText="1"/>
    </xf>
    <xf numFmtId="0" fontId="1" fillId="5" borderId="48" xfId="0" applyNumberFormat="1" applyFont="1" applyFill="1" applyBorder="1" applyAlignment="1">
      <alignment horizontal="center" vertical="center" wrapText="1"/>
    </xf>
    <xf numFmtId="178" fontId="4" fillId="5" borderId="49" xfId="0" applyNumberFormat="1" applyFont="1" applyFill="1" applyBorder="1" applyAlignment="1">
      <alignment horizontal="left" vertical="center" wrapText="1"/>
    </xf>
    <xf numFmtId="0" fontId="4" fillId="5" borderId="69" xfId="0" applyNumberFormat="1" applyFont="1" applyFill="1" applyBorder="1" applyAlignment="1">
      <alignment vertical="center" wrapText="1"/>
    </xf>
    <xf numFmtId="183" fontId="2" fillId="5" borderId="47" xfId="0" applyNumberFormat="1" applyFont="1" applyFill="1" applyBorder="1" applyAlignment="1">
      <alignment vertical="center" wrapText="1"/>
    </xf>
    <xf numFmtId="183" fontId="2" fillId="5" borderId="72" xfId="0" applyNumberFormat="1" applyFont="1" applyFill="1" applyBorder="1" applyAlignment="1">
      <alignment vertical="center" wrapText="1"/>
    </xf>
    <xf numFmtId="181" fontId="2" fillId="5" borderId="72" xfId="0" applyNumberFormat="1" applyFont="1" applyFill="1" applyBorder="1" applyAlignment="1">
      <alignment vertical="center" wrapText="1"/>
    </xf>
    <xf numFmtId="180" fontId="2" fillId="5" borderId="49" xfId="0" applyNumberFormat="1" applyFont="1" applyFill="1" applyBorder="1" applyAlignment="1">
      <alignment vertical="center" wrapText="1"/>
    </xf>
    <xf numFmtId="181" fontId="2" fillId="5" borderId="47" xfId="0" applyNumberFormat="1" applyFont="1" applyFill="1" applyBorder="1" applyAlignment="1">
      <alignment vertical="center" wrapText="1"/>
    </xf>
    <xf numFmtId="183" fontId="2" fillId="5" borderId="125" xfId="0" applyNumberFormat="1" applyFont="1" applyFill="1" applyBorder="1" applyAlignment="1">
      <alignment vertical="center" wrapText="1"/>
    </xf>
    <xf numFmtId="183" fontId="2" fillId="5" borderId="48" xfId="0" applyNumberFormat="1" applyFont="1" applyFill="1" applyBorder="1" applyAlignment="1">
      <alignment vertical="center" wrapText="1"/>
    </xf>
    <xf numFmtId="181" fontId="2" fillId="5" borderId="125" xfId="0" applyNumberFormat="1" applyFont="1" applyFill="1" applyBorder="1" applyAlignment="1">
      <alignment vertical="center" wrapText="1"/>
    </xf>
    <xf numFmtId="183" fontId="2" fillId="5" borderId="49" xfId="0" applyNumberFormat="1" applyFont="1" applyFill="1" applyBorder="1" applyAlignment="1">
      <alignment vertical="center" wrapText="1"/>
    </xf>
    <xf numFmtId="178" fontId="4" fillId="5" borderId="21" xfId="0" applyNumberFormat="1" applyFont="1" applyFill="1" applyBorder="1" applyAlignment="1">
      <alignment horizontal="right" vertical="center" wrapText="1"/>
    </xf>
    <xf numFmtId="0" fontId="1" fillId="5" borderId="21" xfId="0" applyNumberFormat="1" applyFont="1" applyFill="1" applyBorder="1" applyAlignment="1">
      <alignment horizontal="center" vertical="center" wrapText="1"/>
    </xf>
    <xf numFmtId="178" fontId="4" fillId="5" borderId="46" xfId="0" applyNumberFormat="1" applyFont="1" applyFill="1" applyBorder="1" applyAlignment="1">
      <alignment horizontal="left" vertical="center" wrapText="1"/>
    </xf>
    <xf numFmtId="0" fontId="4" fillId="5" borderId="22" xfId="0" applyNumberFormat="1" applyFont="1" applyFill="1" applyBorder="1" applyAlignment="1">
      <alignment vertical="center" wrapText="1"/>
    </xf>
    <xf numFmtId="183" fontId="2" fillId="5" borderId="20" xfId="0" applyNumberFormat="1" applyFont="1" applyFill="1" applyBorder="1" applyAlignment="1">
      <alignment vertical="center" wrapText="1"/>
    </xf>
    <xf numFmtId="183" fontId="2" fillId="5" borderId="45" xfId="0" applyNumberFormat="1" applyFont="1" applyFill="1" applyBorder="1" applyAlignment="1">
      <alignment vertical="center" wrapText="1"/>
    </xf>
    <xf numFmtId="181" fontId="2" fillId="5" borderId="45" xfId="0" applyNumberFormat="1" applyFont="1" applyFill="1" applyBorder="1" applyAlignment="1">
      <alignment vertical="center" wrapText="1"/>
    </xf>
    <xf numFmtId="180" fontId="2" fillId="5" borderId="46" xfId="0" applyNumberFormat="1" applyFont="1" applyFill="1" applyBorder="1" applyAlignment="1">
      <alignment vertical="center" wrapText="1"/>
    </xf>
    <xf numFmtId="181" fontId="2" fillId="5" borderId="20" xfId="0" applyNumberFormat="1" applyFont="1" applyFill="1" applyBorder="1" applyAlignment="1">
      <alignment vertical="center" wrapText="1"/>
    </xf>
    <xf numFmtId="183" fontId="2" fillId="5" borderId="86" xfId="0" applyNumberFormat="1" applyFont="1" applyFill="1" applyBorder="1" applyAlignment="1">
      <alignment vertical="center" wrapText="1"/>
    </xf>
    <xf numFmtId="183" fontId="2" fillId="5" borderId="21" xfId="0" applyNumberFormat="1" applyFont="1" applyFill="1" applyBorder="1" applyAlignment="1">
      <alignment vertical="center" wrapText="1"/>
    </xf>
    <xf numFmtId="181" fontId="2" fillId="5" borderId="86" xfId="0" applyNumberFormat="1" applyFont="1" applyFill="1" applyBorder="1" applyAlignment="1">
      <alignment vertical="center" wrapText="1"/>
    </xf>
    <xf numFmtId="183" fontId="2" fillId="5" borderId="46" xfId="0" applyNumberFormat="1" applyFont="1" applyFill="1" applyBorder="1" applyAlignment="1">
      <alignment vertical="center" wrapText="1"/>
    </xf>
    <xf numFmtId="178" fontId="4" fillId="5" borderId="51" xfId="0" applyNumberFormat="1" applyFont="1" applyFill="1" applyBorder="1" applyAlignment="1">
      <alignment horizontal="right" vertical="center" wrapText="1"/>
    </xf>
    <xf numFmtId="0" fontId="1" fillId="5" borderId="51" xfId="0" applyNumberFormat="1" applyFont="1" applyFill="1" applyBorder="1" applyAlignment="1">
      <alignment horizontal="center" vertical="center" wrapText="1"/>
    </xf>
    <xf numFmtId="178" fontId="4" fillId="5" borderId="52" xfId="0" applyNumberFormat="1" applyFont="1" applyFill="1" applyBorder="1" applyAlignment="1">
      <alignment horizontal="left" vertical="center" wrapText="1"/>
    </xf>
    <xf numFmtId="0" fontId="4" fillId="5" borderId="53" xfId="0" applyNumberFormat="1" applyFont="1" applyFill="1" applyBorder="1" applyAlignment="1">
      <alignment vertical="center" wrapText="1"/>
    </xf>
    <xf numFmtId="183" fontId="2" fillId="5" borderId="50" xfId="0" applyNumberFormat="1" applyFont="1" applyFill="1" applyBorder="1" applyAlignment="1">
      <alignment vertical="center" wrapText="1"/>
    </xf>
    <xf numFmtId="183" fontId="2" fillId="5" borderId="56" xfId="0" applyNumberFormat="1" applyFont="1" applyFill="1" applyBorder="1" applyAlignment="1">
      <alignment vertical="center" wrapText="1"/>
    </xf>
    <xf numFmtId="181" fontId="2" fillId="5" borderId="56" xfId="0" applyNumberFormat="1" applyFont="1" applyFill="1" applyBorder="1" applyAlignment="1">
      <alignment vertical="center" wrapText="1"/>
    </xf>
    <xf numFmtId="180" fontId="2" fillId="5" borderId="52" xfId="0" applyNumberFormat="1" applyFont="1" applyFill="1" applyBorder="1" applyAlignment="1">
      <alignment vertical="center" wrapText="1"/>
    </xf>
    <xf numFmtId="181" fontId="2" fillId="5" borderId="50" xfId="0" applyNumberFormat="1" applyFont="1" applyFill="1" applyBorder="1" applyAlignment="1">
      <alignment vertical="center" wrapText="1"/>
    </xf>
    <xf numFmtId="183" fontId="2" fillId="5" borderId="87" xfId="0" applyNumberFormat="1" applyFont="1" applyFill="1" applyBorder="1" applyAlignment="1">
      <alignment vertical="center" wrapText="1"/>
    </xf>
    <xf numFmtId="183" fontId="2" fillId="5" borderId="51" xfId="0" applyNumberFormat="1" applyFont="1" applyFill="1" applyBorder="1" applyAlignment="1">
      <alignment vertical="center" wrapText="1"/>
    </xf>
    <xf numFmtId="181" fontId="2" fillId="5" borderId="87" xfId="0" applyNumberFormat="1" applyFont="1" applyFill="1" applyBorder="1" applyAlignment="1">
      <alignment vertical="center" wrapText="1"/>
    </xf>
    <xf numFmtId="183" fontId="2" fillId="5" borderId="52" xfId="0" applyNumberFormat="1" applyFont="1" applyFill="1" applyBorder="1" applyAlignment="1">
      <alignment vertical="center" wrapText="1"/>
    </xf>
    <xf numFmtId="178" fontId="4" fillId="5" borderId="25" xfId="0" applyNumberFormat="1" applyFont="1" applyFill="1" applyBorder="1" applyAlignment="1">
      <alignment horizontal="right" vertical="center" wrapText="1"/>
    </xf>
    <xf numFmtId="0" fontId="1" fillId="5" borderId="25" xfId="0" applyNumberFormat="1" applyFont="1" applyFill="1" applyBorder="1" applyAlignment="1">
      <alignment horizontal="center" vertical="center" wrapText="1"/>
    </xf>
    <xf numFmtId="178" fontId="4" fillId="5" borderId="26" xfId="0" applyNumberFormat="1" applyFont="1" applyFill="1" applyBorder="1" applyAlignment="1">
      <alignment horizontal="left" vertical="center" wrapText="1"/>
    </xf>
    <xf numFmtId="0" fontId="4" fillId="5" borderId="23" xfId="0" applyNumberFormat="1" applyFont="1" applyFill="1" applyBorder="1" applyAlignment="1">
      <alignment vertical="center" wrapText="1"/>
    </xf>
    <xf numFmtId="183" fontId="2" fillId="5" borderId="24" xfId="0" applyNumberFormat="1" applyFont="1" applyFill="1" applyBorder="1" applyAlignment="1">
      <alignment vertical="center" wrapText="1"/>
    </xf>
    <xf numFmtId="183" fontId="2" fillId="5" borderId="43" xfId="0" applyNumberFormat="1" applyFont="1" applyFill="1" applyBorder="1" applyAlignment="1">
      <alignment vertical="center" wrapText="1"/>
    </xf>
    <xf numFmtId="181" fontId="2" fillId="5" borderId="43" xfId="0" applyNumberFormat="1" applyFont="1" applyFill="1" applyBorder="1" applyAlignment="1">
      <alignment vertical="center" wrapText="1"/>
    </xf>
    <xf numFmtId="180" fontId="2" fillId="5" borderId="26" xfId="0" applyNumberFormat="1" applyFont="1" applyFill="1" applyBorder="1" applyAlignment="1">
      <alignment vertical="center" wrapText="1"/>
    </xf>
    <xf numFmtId="181" fontId="2" fillId="5" borderId="24" xfId="0" applyNumberFormat="1" applyFont="1" applyFill="1" applyBorder="1" applyAlignment="1">
      <alignment vertical="center" wrapText="1"/>
    </xf>
    <xf numFmtId="183" fontId="2" fillId="5" borderId="91" xfId="0" applyNumberFormat="1" applyFont="1" applyFill="1" applyBorder="1" applyAlignment="1">
      <alignment vertical="center" wrapText="1"/>
    </xf>
    <xf numFmtId="183" fontId="2" fillId="5" borderId="25" xfId="0" applyNumberFormat="1" applyFont="1" applyFill="1" applyBorder="1" applyAlignment="1">
      <alignment vertical="center" wrapText="1"/>
    </xf>
    <xf numFmtId="181" fontId="2" fillId="5" borderId="91" xfId="0" applyNumberFormat="1" applyFont="1" applyFill="1" applyBorder="1" applyAlignment="1">
      <alignment vertical="center" wrapText="1"/>
    </xf>
    <xf numFmtId="183" fontId="2" fillId="5" borderId="26" xfId="0" applyNumberFormat="1" applyFont="1" applyFill="1" applyBorder="1" applyAlignment="1">
      <alignment vertical="center" wrapText="1"/>
    </xf>
    <xf numFmtId="178" fontId="4" fillId="5" borderId="0" xfId="0" applyNumberFormat="1" applyFont="1" applyFill="1" applyBorder="1" applyAlignment="1">
      <alignment horizontal="right" vertical="center" wrapText="1"/>
    </xf>
    <xf numFmtId="0" fontId="1" fillId="5" borderId="0" xfId="0" applyNumberFormat="1" applyFont="1" applyFill="1" applyBorder="1" applyAlignment="1">
      <alignment horizontal="center" vertical="center" wrapText="1"/>
    </xf>
    <xf numFmtId="178" fontId="4" fillId="5" borderId="4" xfId="0" applyNumberFormat="1" applyFont="1" applyFill="1" applyBorder="1" applyAlignment="1">
      <alignment horizontal="left" vertical="center" wrapText="1"/>
    </xf>
    <xf numFmtId="183" fontId="2" fillId="5" borderId="1" xfId="0" applyNumberFormat="1" applyFont="1" applyFill="1" applyBorder="1" applyAlignment="1">
      <alignment vertical="center" wrapText="1"/>
    </xf>
    <xf numFmtId="183" fontId="2" fillId="5" borderId="55" xfId="0" applyNumberFormat="1" applyFont="1" applyFill="1" applyBorder="1" applyAlignment="1">
      <alignment vertical="center" wrapText="1"/>
    </xf>
    <xf numFmtId="181" fontId="2" fillId="5" borderId="55" xfId="0" applyNumberFormat="1" applyFont="1" applyFill="1" applyBorder="1" applyAlignment="1">
      <alignment vertical="center" wrapText="1"/>
    </xf>
    <xf numFmtId="180" fontId="2" fillId="5" borderId="4" xfId="0" applyNumberFormat="1" applyFont="1" applyFill="1" applyBorder="1" applyAlignment="1">
      <alignment vertical="center" wrapText="1"/>
    </xf>
    <xf numFmtId="181" fontId="2" fillId="5" borderId="1" xfId="0" applyNumberFormat="1" applyFont="1" applyFill="1" applyBorder="1" applyAlignment="1">
      <alignment vertical="center" wrapText="1"/>
    </xf>
    <xf numFmtId="183" fontId="2" fillId="5" borderId="83" xfId="0" applyNumberFormat="1" applyFont="1" applyFill="1" applyBorder="1" applyAlignment="1">
      <alignment vertical="center" wrapText="1"/>
    </xf>
    <xf numFmtId="183" fontId="2" fillId="5" borderId="0" xfId="0" applyNumberFormat="1" applyFont="1" applyFill="1" applyBorder="1" applyAlignment="1">
      <alignment vertical="center" wrapText="1"/>
    </xf>
    <xf numFmtId="181" fontId="2" fillId="5" borderId="83" xfId="0" applyNumberFormat="1" applyFont="1" applyFill="1" applyBorder="1" applyAlignment="1">
      <alignment vertical="center" wrapText="1"/>
    </xf>
    <xf numFmtId="183" fontId="2" fillId="5" borderId="4" xfId="0" applyNumberFormat="1" applyFont="1" applyFill="1" applyBorder="1" applyAlignment="1">
      <alignment vertical="center" wrapText="1"/>
    </xf>
    <xf numFmtId="2" fontId="5" fillId="5" borderId="1" xfId="0" applyNumberFormat="1" applyFont="1" applyFill="1" applyBorder="1" applyAlignment="1">
      <alignment vertical="center" wrapText="1"/>
    </xf>
    <xf numFmtId="187" fontId="2" fillId="5" borderId="0" xfId="0" applyNumberFormat="1" applyFont="1" applyFill="1" applyBorder="1" applyAlignment="1">
      <alignment vertical="center" wrapText="1"/>
    </xf>
    <xf numFmtId="0" fontId="1" fillId="5" borderId="25" xfId="0" applyNumberFormat="1" applyFont="1" applyFill="1" applyBorder="1" applyAlignment="1">
      <alignment horizontal="center" vertical="top" wrapText="1"/>
    </xf>
    <xf numFmtId="183" fontId="2" fillId="5" borderId="8" xfId="0" applyNumberFormat="1" applyFont="1" applyFill="1" applyBorder="1" applyAlignment="1">
      <alignment horizontal="right" vertical="center"/>
    </xf>
    <xf numFmtId="0" fontId="1" fillId="5" borderId="21" xfId="0" applyNumberFormat="1" applyFont="1" applyFill="1" applyBorder="1" applyAlignment="1">
      <alignment horizontal="center" vertical="top" wrapText="1"/>
    </xf>
    <xf numFmtId="183" fontId="2" fillId="5" borderId="88" xfId="0" applyNumberFormat="1" applyFont="1" applyFill="1" applyBorder="1" applyAlignment="1">
      <alignment horizontal="right" vertical="center"/>
    </xf>
    <xf numFmtId="0" fontId="1" fillId="5" borderId="51" xfId="0" applyNumberFormat="1" applyFont="1" applyFill="1" applyBorder="1" applyAlignment="1">
      <alignment horizontal="center" vertical="top" wrapText="1"/>
    </xf>
    <xf numFmtId="183" fontId="2" fillId="5" borderId="89" xfId="0" applyNumberFormat="1" applyFont="1" applyFill="1" applyBorder="1" applyAlignment="1">
      <alignment horizontal="right" vertical="center"/>
    </xf>
    <xf numFmtId="176" fontId="2" fillId="5" borderId="45" xfId="0" applyNumberFormat="1" applyFont="1" applyFill="1" applyBorder="1" applyAlignment="1">
      <alignment vertical="center" wrapText="1"/>
    </xf>
    <xf numFmtId="180" fontId="2" fillId="5" borderId="88" xfId="0" applyNumberFormat="1" applyFont="1" applyFill="1" applyBorder="1" applyAlignment="1">
      <alignment vertical="center" wrapText="1"/>
    </xf>
    <xf numFmtId="176" fontId="2" fillId="5" borderId="21" xfId="0" applyNumberFormat="1" applyFont="1" applyFill="1" applyBorder="1" applyAlignment="1">
      <alignment vertical="center" wrapText="1"/>
    </xf>
    <xf numFmtId="176" fontId="2" fillId="5" borderId="45" xfId="0" applyNumberFormat="1" applyFont="1" applyFill="1" applyBorder="1" applyAlignment="1">
      <alignment horizontal="center" vertical="center" wrapText="1"/>
    </xf>
    <xf numFmtId="183" fontId="2" fillId="5" borderId="88" xfId="0" applyNumberFormat="1" applyFont="1" applyFill="1" applyBorder="1" applyAlignment="1">
      <alignment vertical="center" wrapText="1"/>
    </xf>
    <xf numFmtId="176" fontId="2" fillId="5" borderId="86" xfId="0" applyNumberFormat="1" applyFont="1" applyFill="1" applyBorder="1" applyAlignment="1">
      <alignment vertical="center" wrapText="1"/>
    </xf>
    <xf numFmtId="0" fontId="4" fillId="5" borderId="21" xfId="0" applyNumberFormat="1" applyFont="1" applyFill="1" applyBorder="1" applyAlignment="1">
      <alignment vertical="center" wrapText="1"/>
    </xf>
    <xf numFmtId="178" fontId="4" fillId="5" borderId="11" xfId="0" applyNumberFormat="1" applyFont="1" applyFill="1" applyBorder="1" applyAlignment="1">
      <alignment horizontal="right" vertical="center" wrapText="1"/>
    </xf>
    <xf numFmtId="0" fontId="1" fillId="5" borderId="11" xfId="0" applyNumberFormat="1" applyFont="1" applyFill="1" applyBorder="1" applyAlignment="1">
      <alignment horizontal="center" vertical="center" wrapText="1"/>
    </xf>
    <xf numFmtId="178" fontId="4" fillId="5" borderId="35" xfId="0" applyNumberFormat="1" applyFont="1" applyFill="1" applyBorder="1" applyAlignment="1">
      <alignment horizontal="left" vertical="center" wrapText="1"/>
    </xf>
    <xf numFmtId="0" fontId="4" fillId="5" borderId="6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183" fontId="2" fillId="5" borderId="5" xfId="0" applyNumberFormat="1" applyFont="1" applyFill="1" applyBorder="1" applyAlignment="1">
      <alignment vertical="center" wrapText="1"/>
    </xf>
    <xf numFmtId="183" fontId="2" fillId="5" borderId="41" xfId="0" applyNumberFormat="1" applyFont="1" applyFill="1" applyBorder="1" applyAlignment="1">
      <alignment vertical="center" wrapText="1"/>
    </xf>
    <xf numFmtId="181" fontId="2" fillId="5" borderId="41" xfId="0" applyNumberFormat="1" applyFont="1" applyFill="1" applyBorder="1" applyAlignment="1">
      <alignment vertical="center" wrapText="1"/>
    </xf>
    <xf numFmtId="180" fontId="2" fillId="5" borderId="35" xfId="0" applyNumberFormat="1" applyFont="1" applyFill="1" applyBorder="1" applyAlignment="1">
      <alignment vertical="center" wrapText="1"/>
    </xf>
    <xf numFmtId="181" fontId="2" fillId="5" borderId="5" xfId="0" applyNumberFormat="1" applyFont="1" applyFill="1" applyBorder="1" applyAlignment="1">
      <alignment vertical="center" wrapText="1"/>
    </xf>
    <xf numFmtId="183" fontId="2" fillId="5" borderId="92" xfId="0" applyNumberFormat="1" applyFont="1" applyFill="1" applyBorder="1" applyAlignment="1">
      <alignment vertical="center" wrapText="1"/>
    </xf>
    <xf numFmtId="183" fontId="2" fillId="5" borderId="11" xfId="0" applyNumberFormat="1" applyFont="1" applyFill="1" applyBorder="1" applyAlignment="1">
      <alignment vertical="center" wrapText="1"/>
    </xf>
    <xf numFmtId="181" fontId="2" fillId="5" borderId="92" xfId="0" applyNumberFormat="1" applyFont="1" applyFill="1" applyBorder="1" applyAlignment="1">
      <alignment vertical="center" wrapText="1"/>
    </xf>
    <xf numFmtId="183" fontId="2" fillId="5" borderId="35" xfId="0" applyNumberFormat="1" applyFont="1" applyFill="1" applyBorder="1" applyAlignment="1">
      <alignment vertical="center" wrapText="1"/>
    </xf>
    <xf numFmtId="2" fontId="5" fillId="5" borderId="5" xfId="0" applyNumberFormat="1" applyFont="1" applyFill="1" applyBorder="1" applyAlignment="1">
      <alignment vertical="center" wrapText="1"/>
    </xf>
    <xf numFmtId="178" fontId="4" fillId="5" borderId="7" xfId="0" applyNumberFormat="1" applyFont="1" applyFill="1" applyBorder="1" applyAlignment="1">
      <alignment horizontal="right" vertical="center" wrapText="1"/>
    </xf>
    <xf numFmtId="0" fontId="1" fillId="5" borderId="7" xfId="0" applyNumberFormat="1" applyFont="1" applyFill="1" applyBorder="1" applyAlignment="1">
      <alignment horizontal="center" vertical="center" wrapText="1"/>
    </xf>
    <xf numFmtId="178" fontId="4" fillId="5" borderId="8" xfId="0" applyNumberFormat="1" applyFont="1" applyFill="1" applyBorder="1" applyAlignment="1">
      <alignment horizontal="left" vertical="center" wrapText="1"/>
    </xf>
    <xf numFmtId="0" fontId="4" fillId="5" borderId="9" xfId="0" applyNumberFormat="1" applyFont="1" applyFill="1" applyBorder="1" applyAlignment="1">
      <alignment vertical="center" wrapText="1"/>
    </xf>
    <xf numFmtId="183" fontId="2" fillId="5" borderId="2" xfId="0" applyNumberFormat="1" applyFont="1" applyFill="1" applyBorder="1" applyAlignment="1">
      <alignment vertical="center" wrapText="1"/>
    </xf>
    <xf numFmtId="183" fontId="2" fillId="5" borderId="39" xfId="0" applyNumberFormat="1" applyFont="1" applyFill="1" applyBorder="1" applyAlignment="1">
      <alignment vertical="center" wrapText="1"/>
    </xf>
    <xf numFmtId="181" fontId="2" fillId="5" borderId="39" xfId="0" applyNumberFormat="1" applyFont="1" applyFill="1" applyBorder="1" applyAlignment="1">
      <alignment vertical="center" wrapText="1"/>
    </xf>
    <xf numFmtId="180" fontId="2" fillId="5" borderId="8" xfId="0" applyNumberFormat="1" applyFont="1" applyFill="1" applyBorder="1" applyAlignment="1">
      <alignment vertical="center" wrapText="1"/>
    </xf>
    <xf numFmtId="181" fontId="2" fillId="5" borderId="2" xfId="0" applyNumberFormat="1" applyFont="1" applyFill="1" applyBorder="1" applyAlignment="1">
      <alignment vertical="center" wrapText="1"/>
    </xf>
    <xf numFmtId="183" fontId="2" fillId="5" borderId="81" xfId="0" applyNumberFormat="1" applyFont="1" applyFill="1" applyBorder="1" applyAlignment="1">
      <alignment vertical="center" wrapText="1"/>
    </xf>
    <xf numFmtId="183" fontId="2" fillId="5" borderId="7" xfId="0" applyNumberFormat="1" applyFont="1" applyFill="1" applyBorder="1" applyAlignment="1">
      <alignment vertical="center" wrapText="1"/>
    </xf>
    <xf numFmtId="181" fontId="2" fillId="5" borderId="81" xfId="0" applyNumberFormat="1" applyFont="1" applyFill="1" applyBorder="1" applyAlignment="1">
      <alignment vertical="center" wrapText="1"/>
    </xf>
    <xf numFmtId="183" fontId="2" fillId="5" borderId="8" xfId="0" applyNumberFormat="1" applyFont="1" applyFill="1" applyBorder="1" applyAlignment="1">
      <alignment vertical="center" wrapText="1"/>
    </xf>
    <xf numFmtId="2" fontId="5" fillId="5" borderId="2" xfId="0" applyNumberFormat="1" applyFont="1" applyFill="1" applyBorder="1" applyAlignment="1">
      <alignment vertical="center" wrapText="1"/>
    </xf>
    <xf numFmtId="183" fontId="19" fillId="5" borderId="20" xfId="2" applyNumberFormat="1" applyFont="1" applyFill="1" applyBorder="1" applyAlignment="1">
      <alignment horizontal="right" vertical="center"/>
    </xf>
    <xf numFmtId="0" fontId="5" fillId="5" borderId="8" xfId="0" applyNumberFormat="1" applyFont="1" applyFill="1" applyBorder="1" applyAlignment="1">
      <alignment horizontal="center" vertical="center" wrapText="1"/>
    </xf>
    <xf numFmtId="0" fontId="5" fillId="5" borderId="81" xfId="0" applyNumberFormat="1" applyFont="1" applyFill="1" applyBorder="1" applyAlignment="1">
      <alignment horizontal="center" vertical="center"/>
    </xf>
    <xf numFmtId="0" fontId="5" fillId="5" borderId="82" xfId="0" applyNumberFormat="1" applyFont="1" applyFill="1" applyBorder="1" applyAlignment="1">
      <alignment horizontal="center" vertical="center"/>
    </xf>
    <xf numFmtId="0" fontId="5" fillId="5" borderId="83" xfId="0" applyNumberFormat="1" applyFont="1" applyFill="1" applyBorder="1" applyAlignment="1">
      <alignment horizontal="center" vertical="center"/>
    </xf>
    <xf numFmtId="0" fontId="5" fillId="5" borderId="84" xfId="0" applyNumberFormat="1" applyFont="1" applyFill="1" applyBorder="1" applyAlignment="1">
      <alignment horizontal="center" vertical="center"/>
    </xf>
    <xf numFmtId="0" fontId="4" fillId="5" borderId="57" xfId="0" applyFont="1" applyFill="1" applyBorder="1" applyAlignment="1">
      <alignment vertical="center"/>
    </xf>
    <xf numFmtId="178" fontId="4" fillId="5" borderId="127" xfId="0" applyNumberFormat="1" applyFont="1" applyFill="1" applyBorder="1" applyAlignment="1">
      <alignment horizontal="right" vertical="center"/>
    </xf>
    <xf numFmtId="0" fontId="4" fillId="5" borderId="107" xfId="0" applyFont="1" applyFill="1" applyBorder="1" applyAlignment="1">
      <alignment horizontal="center" vertical="center"/>
    </xf>
    <xf numFmtId="178" fontId="4" fillId="5" borderId="57" xfId="0" applyNumberFormat="1" applyFont="1" applyFill="1" applyBorder="1" applyAlignment="1">
      <alignment horizontal="left" vertical="center"/>
    </xf>
    <xf numFmtId="0" fontId="4" fillId="5" borderId="54" xfId="0" applyFont="1" applyFill="1" applyBorder="1" applyAlignment="1">
      <alignment vertical="center"/>
    </xf>
    <xf numFmtId="0" fontId="4" fillId="5" borderId="127" xfId="0" applyFont="1" applyFill="1" applyBorder="1" applyAlignment="1">
      <alignment vertical="center"/>
    </xf>
    <xf numFmtId="0" fontId="4" fillId="5" borderId="127" xfId="0" applyFont="1" applyFill="1" applyBorder="1" applyAlignment="1">
      <alignment horizontal="left" vertical="center"/>
    </xf>
    <xf numFmtId="0" fontId="4" fillId="5" borderId="57" xfId="0" applyFont="1" applyFill="1" applyBorder="1" applyAlignment="1">
      <alignment horizontal="center" vertical="center"/>
    </xf>
    <xf numFmtId="183" fontId="2" fillId="5" borderId="127" xfId="0" applyNumberFormat="1" applyFont="1" applyFill="1" applyBorder="1" applyAlignment="1">
      <alignment horizontal="right" vertical="center"/>
    </xf>
    <xf numFmtId="182" fontId="2" fillId="5" borderId="129" xfId="0" applyNumberFormat="1" applyFont="1" applyFill="1" applyBorder="1" applyAlignment="1">
      <alignment horizontal="right" vertical="center"/>
    </xf>
    <xf numFmtId="0" fontId="2" fillId="5" borderId="129" xfId="0" applyNumberFormat="1" applyFont="1" applyFill="1" applyBorder="1" applyAlignment="1">
      <alignment horizontal="right" vertical="center"/>
    </xf>
    <xf numFmtId="0" fontId="2" fillId="5" borderId="57" xfId="0" applyNumberFormat="1" applyFont="1" applyFill="1" applyBorder="1" applyAlignment="1">
      <alignment horizontal="right" vertical="center"/>
    </xf>
    <xf numFmtId="0" fontId="2" fillId="5" borderId="54" xfId="0" applyFont="1" applyFill="1" applyBorder="1" applyAlignment="1">
      <alignment horizontal="right" vertical="center"/>
    </xf>
    <xf numFmtId="0" fontId="2" fillId="5" borderId="127" xfId="0" applyNumberFormat="1" applyFont="1" applyFill="1" applyBorder="1" applyAlignment="1">
      <alignment horizontal="right" vertical="center"/>
    </xf>
    <xf numFmtId="0" fontId="2" fillId="5" borderId="127" xfId="0" applyFont="1" applyFill="1" applyBorder="1" applyAlignment="1">
      <alignment horizontal="left" vertical="center"/>
    </xf>
    <xf numFmtId="183" fontId="2" fillId="5" borderId="18" xfId="0" applyNumberFormat="1" applyFont="1" applyFill="1" applyBorder="1" applyAlignment="1">
      <alignment horizontal="right" vertical="center"/>
    </xf>
    <xf numFmtId="182" fontId="2" fillId="5" borderId="42" xfId="0" applyNumberFormat="1" applyFont="1" applyFill="1" applyBorder="1" applyAlignment="1">
      <alignment horizontal="right" vertical="center"/>
    </xf>
    <xf numFmtId="0" fontId="2" fillId="5" borderId="42" xfId="0" applyNumberFormat="1" applyFont="1" applyFill="1" applyBorder="1" applyAlignment="1">
      <alignment horizontal="right" vertical="center"/>
    </xf>
    <xf numFmtId="0" fontId="2" fillId="5" borderId="19" xfId="0" applyNumberFormat="1" applyFont="1" applyFill="1" applyBorder="1" applyAlignment="1">
      <alignment horizontal="right" vertical="center"/>
    </xf>
    <xf numFmtId="0" fontId="2" fillId="5" borderId="3" xfId="0" applyFont="1" applyFill="1" applyBorder="1" applyAlignment="1">
      <alignment horizontal="right" vertical="center"/>
    </xf>
    <xf numFmtId="0" fontId="2" fillId="5" borderId="18" xfId="0" applyNumberFormat="1" applyFont="1" applyFill="1" applyBorder="1" applyAlignment="1">
      <alignment horizontal="right" vertical="center"/>
    </xf>
    <xf numFmtId="178" fontId="4" fillId="5" borderId="47" xfId="0" applyNumberFormat="1" applyFont="1" applyFill="1" applyBorder="1" applyAlignment="1">
      <alignment horizontal="right" vertical="center" wrapText="1"/>
    </xf>
    <xf numFmtId="0" fontId="10" fillId="5" borderId="48" xfId="0" applyNumberFormat="1" applyFont="1" applyFill="1" applyBorder="1" applyAlignment="1">
      <alignment horizontal="center" vertical="center" wrapText="1"/>
    </xf>
    <xf numFmtId="0" fontId="4" fillId="5" borderId="69" xfId="0" applyNumberFormat="1" applyFont="1" applyFill="1" applyBorder="1" applyAlignment="1">
      <alignment vertical="center" shrinkToFit="1"/>
    </xf>
    <xf numFmtId="183" fontId="2" fillId="5" borderId="125" xfId="0" applyNumberFormat="1" applyFont="1" applyFill="1" applyBorder="1" applyAlignment="1">
      <alignment horizontal="right" vertical="center"/>
    </xf>
    <xf numFmtId="183" fontId="2" fillId="5" borderId="72" xfId="0" applyNumberFormat="1" applyFont="1" applyFill="1" applyBorder="1" applyAlignment="1">
      <alignment horizontal="right" vertical="center"/>
    </xf>
    <xf numFmtId="176" fontId="2" fillId="5" borderId="72" xfId="0" applyNumberFormat="1" applyFont="1" applyFill="1" applyBorder="1" applyAlignment="1">
      <alignment horizontal="right" vertical="center"/>
    </xf>
    <xf numFmtId="180" fontId="2" fillId="5" borderId="126" xfId="0" applyNumberFormat="1" applyFont="1" applyFill="1" applyBorder="1" applyAlignment="1">
      <alignment horizontal="right" vertical="center"/>
    </xf>
    <xf numFmtId="176" fontId="2" fillId="5" borderId="48" xfId="0" applyNumberFormat="1" applyFont="1" applyFill="1" applyBorder="1" applyAlignment="1">
      <alignment horizontal="right" vertical="center"/>
    </xf>
    <xf numFmtId="183" fontId="2" fillId="5" borderId="126" xfId="0" applyNumberFormat="1" applyFont="1" applyFill="1" applyBorder="1" applyAlignment="1">
      <alignment horizontal="right" vertical="center"/>
    </xf>
    <xf numFmtId="176" fontId="2" fillId="5" borderId="125" xfId="0" applyNumberFormat="1" applyFont="1" applyFill="1" applyBorder="1" applyAlignment="1">
      <alignment horizontal="right" vertical="center"/>
    </xf>
    <xf numFmtId="0" fontId="4" fillId="5" borderId="48" xfId="0" applyNumberFormat="1" applyFont="1" applyFill="1" applyBorder="1" applyAlignment="1">
      <alignment vertical="center"/>
    </xf>
    <xf numFmtId="178" fontId="4" fillId="5" borderId="20" xfId="0" applyNumberFormat="1" applyFont="1" applyFill="1" applyBorder="1" applyAlignment="1">
      <alignment horizontal="right" vertical="center" wrapText="1"/>
    </xf>
    <xf numFmtId="0" fontId="10" fillId="5" borderId="21" xfId="0" applyNumberFormat="1" applyFont="1" applyFill="1" applyBorder="1" applyAlignment="1">
      <alignment horizontal="center" vertical="center" wrapText="1"/>
    </xf>
    <xf numFmtId="0" fontId="4" fillId="5" borderId="22" xfId="0" applyNumberFormat="1" applyFont="1" applyFill="1" applyBorder="1" applyAlignment="1">
      <alignment vertical="center" shrinkToFit="1"/>
    </xf>
    <xf numFmtId="0" fontId="4" fillId="5" borderId="21" xfId="0" applyNumberFormat="1" applyFont="1" applyFill="1" applyBorder="1" applyAlignment="1">
      <alignment vertical="center" wrapText="1"/>
    </xf>
    <xf numFmtId="183" fontId="2" fillId="5" borderId="86" xfId="0" applyNumberFormat="1" applyFont="1" applyFill="1" applyBorder="1" applyAlignment="1">
      <alignment horizontal="right" vertical="center"/>
    </xf>
    <xf numFmtId="183" fontId="2" fillId="5" borderId="45" xfId="0" applyNumberFormat="1" applyFont="1" applyFill="1" applyBorder="1" applyAlignment="1">
      <alignment horizontal="right" vertical="center"/>
    </xf>
    <xf numFmtId="176" fontId="2" fillId="5" borderId="45" xfId="0" applyNumberFormat="1" applyFont="1" applyFill="1" applyBorder="1" applyAlignment="1">
      <alignment horizontal="right" vertical="center"/>
    </xf>
    <xf numFmtId="180" fontId="2" fillId="5" borderId="88" xfId="0" applyNumberFormat="1" applyFont="1" applyFill="1" applyBorder="1" applyAlignment="1">
      <alignment horizontal="right" vertical="center"/>
    </xf>
    <xf numFmtId="176" fontId="2" fillId="5" borderId="21" xfId="0" applyNumberFormat="1" applyFont="1" applyFill="1" applyBorder="1" applyAlignment="1">
      <alignment horizontal="right" vertical="center"/>
    </xf>
    <xf numFmtId="176" fontId="2" fillId="5" borderId="86" xfId="0" applyNumberFormat="1" applyFont="1" applyFill="1" applyBorder="1" applyAlignment="1">
      <alignment horizontal="right" vertical="center"/>
    </xf>
    <xf numFmtId="0" fontId="4" fillId="5" borderId="21" xfId="0" applyNumberFormat="1" applyFont="1" applyFill="1" applyBorder="1" applyAlignment="1">
      <alignment vertical="center"/>
    </xf>
    <xf numFmtId="178" fontId="4" fillId="5" borderId="50" xfId="0" applyNumberFormat="1" applyFont="1" applyFill="1" applyBorder="1" applyAlignment="1">
      <alignment horizontal="right" vertical="center" wrapText="1"/>
    </xf>
    <xf numFmtId="0" fontId="10" fillId="5" borderId="51" xfId="0" applyNumberFormat="1" applyFont="1" applyFill="1" applyBorder="1" applyAlignment="1">
      <alignment horizontal="center" vertical="center" wrapText="1"/>
    </xf>
    <xf numFmtId="0" fontId="4" fillId="5" borderId="53" xfId="0" applyNumberFormat="1" applyFont="1" applyFill="1" applyBorder="1" applyAlignment="1">
      <alignment vertical="center" shrinkToFit="1"/>
    </xf>
    <xf numFmtId="183" fontId="2" fillId="5" borderId="87" xfId="0" applyNumberFormat="1" applyFont="1" applyFill="1" applyBorder="1" applyAlignment="1">
      <alignment horizontal="right" vertical="center"/>
    </xf>
    <xf numFmtId="183" fontId="2" fillId="5" borderId="56" xfId="0" applyNumberFormat="1" applyFont="1" applyFill="1" applyBorder="1" applyAlignment="1">
      <alignment horizontal="right" vertical="center"/>
    </xf>
    <xf numFmtId="176" fontId="2" fillId="5" borderId="56" xfId="0" applyNumberFormat="1" applyFont="1" applyFill="1" applyBorder="1" applyAlignment="1">
      <alignment horizontal="right" vertical="center"/>
    </xf>
    <xf numFmtId="180" fontId="2" fillId="5" borderId="89" xfId="0" applyNumberFormat="1" applyFont="1" applyFill="1" applyBorder="1" applyAlignment="1">
      <alignment horizontal="right" vertical="center"/>
    </xf>
    <xf numFmtId="176" fontId="2" fillId="5" borderId="51" xfId="0" applyNumberFormat="1" applyFont="1" applyFill="1" applyBorder="1" applyAlignment="1">
      <alignment horizontal="right" vertical="center"/>
    </xf>
    <xf numFmtId="176" fontId="2" fillId="5" borderId="87" xfId="0" applyNumberFormat="1" applyFont="1" applyFill="1" applyBorder="1" applyAlignment="1">
      <alignment horizontal="right" vertical="center"/>
    </xf>
    <xf numFmtId="0" fontId="4" fillId="5" borderId="51" xfId="0" applyNumberFormat="1" applyFont="1" applyFill="1" applyBorder="1" applyAlignment="1">
      <alignment vertical="center"/>
    </xf>
    <xf numFmtId="178" fontId="4" fillId="5" borderId="24" xfId="0" applyNumberFormat="1" applyFont="1" applyFill="1" applyBorder="1" applyAlignment="1">
      <alignment horizontal="right" vertical="center" wrapText="1"/>
    </xf>
    <xf numFmtId="0" fontId="4" fillId="5" borderId="25" xfId="0" applyNumberFormat="1" applyFont="1" applyFill="1" applyBorder="1" applyAlignment="1">
      <alignment horizontal="center" vertical="center" wrapText="1"/>
    </xf>
    <xf numFmtId="0" fontId="4" fillId="5" borderId="23" xfId="0" applyNumberFormat="1" applyFont="1" applyFill="1" applyBorder="1" applyAlignment="1">
      <alignment vertical="center" shrinkToFit="1"/>
    </xf>
    <xf numFmtId="183" fontId="2" fillId="5" borderId="91" xfId="0" applyNumberFormat="1" applyFont="1" applyFill="1" applyBorder="1" applyAlignment="1">
      <alignment horizontal="right" vertical="center"/>
    </xf>
    <xf numFmtId="183" fontId="2" fillId="5" borderId="43" xfId="0" applyNumberFormat="1" applyFont="1" applyFill="1" applyBorder="1" applyAlignment="1">
      <alignment horizontal="right" vertical="center"/>
    </xf>
    <xf numFmtId="176" fontId="2" fillId="5" borderId="43" xfId="0" applyNumberFormat="1" applyFont="1" applyFill="1" applyBorder="1" applyAlignment="1">
      <alignment horizontal="right" vertical="center"/>
    </xf>
    <xf numFmtId="180" fontId="2" fillId="5" borderId="95" xfId="0" applyNumberFormat="1" applyFont="1" applyFill="1" applyBorder="1" applyAlignment="1">
      <alignment horizontal="right" vertical="center"/>
    </xf>
    <xf numFmtId="176" fontId="2" fillId="5" borderId="25" xfId="0" applyNumberFormat="1" applyFont="1" applyFill="1" applyBorder="1" applyAlignment="1">
      <alignment horizontal="right" vertical="center"/>
    </xf>
    <xf numFmtId="183" fontId="2" fillId="5" borderId="95" xfId="0" applyNumberFormat="1" applyFont="1" applyFill="1" applyBorder="1" applyAlignment="1">
      <alignment horizontal="right" vertical="center"/>
    </xf>
    <xf numFmtId="176" fontId="2" fillId="5" borderId="91" xfId="0" applyNumberFormat="1" applyFont="1" applyFill="1" applyBorder="1" applyAlignment="1">
      <alignment horizontal="right" vertical="center"/>
    </xf>
    <xf numFmtId="0" fontId="4" fillId="5" borderId="25" xfId="0" applyNumberFormat="1" applyFont="1" applyFill="1" applyBorder="1" applyAlignment="1">
      <alignment vertical="center"/>
    </xf>
    <xf numFmtId="0" fontId="4" fillId="5" borderId="51" xfId="0" applyNumberFormat="1" applyFont="1" applyFill="1" applyBorder="1" applyAlignment="1">
      <alignment horizontal="center" vertical="center" wrapText="1"/>
    </xf>
    <xf numFmtId="178" fontId="4" fillId="5" borderId="18" xfId="0" applyNumberFormat="1" applyFont="1" applyFill="1" applyBorder="1" applyAlignment="1">
      <alignment horizontal="right" vertical="center" wrapText="1"/>
    </xf>
    <xf numFmtId="0" fontId="4" fillId="5" borderId="12" xfId="0" applyNumberFormat="1" applyFont="1" applyFill="1" applyBorder="1" applyAlignment="1">
      <alignment horizontal="center" vertical="center" wrapText="1"/>
    </xf>
    <xf numFmtId="178" fontId="4" fillId="5" borderId="19" xfId="0" applyNumberFormat="1" applyFont="1" applyFill="1" applyBorder="1" applyAlignment="1">
      <alignment horizontal="left" vertical="center" wrapText="1"/>
    </xf>
    <xf numFmtId="0" fontId="4" fillId="5" borderId="3" xfId="0" applyNumberFormat="1" applyFont="1" applyFill="1" applyBorder="1" applyAlignment="1">
      <alignment vertical="center" shrinkToFit="1"/>
    </xf>
    <xf numFmtId="183" fontId="2" fillId="5" borderId="85" xfId="0" applyNumberFormat="1" applyFont="1" applyFill="1" applyBorder="1" applyAlignment="1">
      <alignment horizontal="right" vertical="center"/>
    </xf>
    <xf numFmtId="183" fontId="2" fillId="5" borderId="42" xfId="0" applyNumberFormat="1" applyFont="1" applyFill="1" applyBorder="1" applyAlignment="1">
      <alignment horizontal="right" vertical="center"/>
    </xf>
    <xf numFmtId="176" fontId="2" fillId="5" borderId="42" xfId="0" applyNumberFormat="1" applyFont="1" applyFill="1" applyBorder="1" applyAlignment="1">
      <alignment horizontal="right" vertical="center"/>
    </xf>
    <xf numFmtId="180" fontId="2" fillId="5" borderId="90" xfId="0" applyNumberFormat="1" applyFont="1" applyFill="1" applyBorder="1" applyAlignment="1">
      <alignment horizontal="right" vertical="center"/>
    </xf>
    <xf numFmtId="176" fontId="2" fillId="5" borderId="12" xfId="0" applyNumberFormat="1" applyFont="1" applyFill="1" applyBorder="1" applyAlignment="1">
      <alignment horizontal="right" vertical="center"/>
    </xf>
    <xf numFmtId="183" fontId="2" fillId="5" borderId="90" xfId="0" applyNumberFormat="1" applyFont="1" applyFill="1" applyBorder="1" applyAlignment="1">
      <alignment horizontal="right" vertical="center"/>
    </xf>
    <xf numFmtId="176" fontId="2" fillId="5" borderId="85" xfId="0" applyNumberFormat="1" applyFont="1" applyFill="1" applyBorder="1" applyAlignment="1">
      <alignment horizontal="right" vertical="center"/>
    </xf>
    <xf numFmtId="2" fontId="4" fillId="5" borderId="12" xfId="0" applyNumberFormat="1" applyFont="1" applyFill="1" applyBorder="1" applyAlignment="1">
      <alignment vertical="center"/>
    </xf>
    <xf numFmtId="0" fontId="4" fillId="5" borderId="21" xfId="0" applyNumberFormat="1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vertical="center" shrinkToFit="1"/>
    </xf>
    <xf numFmtId="0" fontId="4" fillId="5" borderId="53" xfId="0" applyFont="1" applyFill="1" applyBorder="1" applyAlignment="1">
      <alignment vertical="center" shrinkToFit="1"/>
    </xf>
    <xf numFmtId="183" fontId="2" fillId="5" borderId="50" xfId="0" applyNumberFormat="1" applyFont="1" applyFill="1" applyBorder="1" applyAlignment="1">
      <alignment horizontal="right" vertical="center"/>
    </xf>
    <xf numFmtId="182" fontId="2" fillId="5" borderId="56" xfId="0" applyNumberFormat="1" applyFont="1" applyFill="1" applyBorder="1" applyAlignment="1">
      <alignment horizontal="right" vertical="center"/>
    </xf>
    <xf numFmtId="181" fontId="2" fillId="5" borderId="56" xfId="0" applyNumberFormat="1" applyFont="1" applyFill="1" applyBorder="1" applyAlignment="1">
      <alignment horizontal="right" vertical="center"/>
    </xf>
    <xf numFmtId="180" fontId="2" fillId="5" borderId="51" xfId="0" applyNumberFormat="1" applyFont="1" applyFill="1" applyBorder="1" applyAlignment="1">
      <alignment horizontal="right" vertical="center"/>
    </xf>
    <xf numFmtId="183" fontId="2" fillId="5" borderId="24" xfId="0" applyNumberFormat="1" applyFont="1" applyFill="1" applyBorder="1" applyAlignment="1">
      <alignment horizontal="right" vertical="center"/>
    </xf>
    <xf numFmtId="182" fontId="2" fillId="5" borderId="43" xfId="0" applyNumberFormat="1" applyFont="1" applyFill="1" applyBorder="1" applyAlignment="1">
      <alignment horizontal="right" vertical="center"/>
    </xf>
    <xf numFmtId="181" fontId="2" fillId="5" borderId="43" xfId="0" applyNumberFormat="1" applyFont="1" applyFill="1" applyBorder="1" applyAlignment="1">
      <alignment horizontal="right" vertical="center"/>
    </xf>
    <xf numFmtId="180" fontId="2" fillId="5" borderId="25" xfId="0" applyNumberFormat="1" applyFont="1" applyFill="1" applyBorder="1" applyAlignment="1">
      <alignment horizontal="right" vertical="center"/>
    </xf>
    <xf numFmtId="183" fontId="2" fillId="5" borderId="20" xfId="0" applyNumberFormat="1" applyFont="1" applyFill="1" applyBorder="1" applyAlignment="1">
      <alignment horizontal="right" vertical="center"/>
    </xf>
    <xf numFmtId="182" fontId="2" fillId="5" borderId="45" xfId="0" applyNumberFormat="1" applyFont="1" applyFill="1" applyBorder="1" applyAlignment="1">
      <alignment horizontal="right" vertical="center"/>
    </xf>
    <xf numFmtId="181" fontId="2" fillId="5" borderId="45" xfId="0" applyNumberFormat="1" applyFont="1" applyFill="1" applyBorder="1" applyAlignment="1">
      <alignment horizontal="right" vertical="center"/>
    </xf>
    <xf numFmtId="180" fontId="2" fillId="5" borderId="21" xfId="0" applyNumberFormat="1" applyFont="1" applyFill="1" applyBorder="1" applyAlignment="1">
      <alignment horizontal="right" vertical="center"/>
    </xf>
    <xf numFmtId="178" fontId="19" fillId="5" borderId="24" xfId="2" applyNumberFormat="1" applyFont="1" applyFill="1" applyBorder="1" applyAlignment="1">
      <alignment horizontal="right" vertical="center" wrapText="1"/>
    </xf>
    <xf numFmtId="0" fontId="19" fillId="5" borderId="25" xfId="2" applyNumberFormat="1" applyFont="1" applyFill="1" applyBorder="1" applyAlignment="1">
      <alignment horizontal="center" vertical="center" wrapText="1"/>
    </xf>
    <xf numFmtId="178" fontId="19" fillId="5" borderId="26" xfId="2" applyNumberFormat="1" applyFont="1" applyFill="1" applyBorder="1" applyAlignment="1">
      <alignment horizontal="left" vertical="center" wrapText="1"/>
    </xf>
    <xf numFmtId="0" fontId="19" fillId="5" borderId="23" xfId="2" applyNumberFormat="1" applyFont="1" applyFill="1" applyBorder="1" applyAlignment="1">
      <alignment vertical="center" wrapText="1"/>
    </xf>
    <xf numFmtId="0" fontId="19" fillId="5" borderId="22" xfId="2" applyNumberFormat="1" applyFont="1" applyFill="1" applyBorder="1" applyAlignment="1">
      <alignment horizontal="center" vertical="center" shrinkToFit="1"/>
    </xf>
    <xf numFmtId="182" fontId="19" fillId="5" borderId="45" xfId="2" applyNumberFormat="1" applyFont="1" applyFill="1" applyBorder="1" applyAlignment="1">
      <alignment horizontal="right" vertical="center"/>
    </xf>
    <xf numFmtId="181" fontId="19" fillId="5" borderId="45" xfId="2" applyNumberFormat="1" applyFont="1" applyFill="1" applyBorder="1" applyAlignment="1">
      <alignment horizontal="right" vertical="center"/>
    </xf>
    <xf numFmtId="180" fontId="19" fillId="5" borderId="21" xfId="2" applyNumberFormat="1" applyFont="1" applyFill="1" applyBorder="1" applyAlignment="1">
      <alignment horizontal="right" vertical="center"/>
    </xf>
    <xf numFmtId="181" fontId="19" fillId="5" borderId="20" xfId="2" applyNumberFormat="1" applyFont="1" applyFill="1" applyBorder="1" applyAlignment="1">
      <alignment horizontal="right" vertical="center"/>
    </xf>
    <xf numFmtId="183" fontId="19" fillId="5" borderId="49" xfId="2" applyNumberFormat="1" applyFont="1" applyFill="1" applyBorder="1" applyAlignment="1">
      <alignment horizontal="right" vertical="center"/>
    </xf>
    <xf numFmtId="180" fontId="19" fillId="5" borderId="45" xfId="2" applyNumberFormat="1" applyFont="1" applyFill="1" applyBorder="1" applyAlignment="1">
      <alignment horizontal="right" vertical="center"/>
    </xf>
    <xf numFmtId="183" fontId="19" fillId="5" borderId="46" xfId="2" applyNumberFormat="1" applyFont="1" applyFill="1" applyBorder="1" applyAlignment="1">
      <alignment horizontal="right" vertical="center"/>
    </xf>
    <xf numFmtId="0" fontId="19" fillId="5" borderId="20" xfId="2" applyNumberFormat="1" applyFont="1" applyFill="1" applyBorder="1" applyAlignment="1">
      <alignment horizontal="left" vertical="center"/>
    </xf>
    <xf numFmtId="0" fontId="4" fillId="5" borderId="22" xfId="0" applyFont="1" applyFill="1" applyBorder="1" applyAlignment="1">
      <alignment vertical="center" shrinkToFit="1"/>
    </xf>
    <xf numFmtId="178" fontId="4" fillId="5" borderId="60" xfId="0" applyNumberFormat="1" applyFont="1" applyFill="1" applyBorder="1" applyAlignment="1">
      <alignment horizontal="right" vertical="center" wrapText="1"/>
    </xf>
    <xf numFmtId="178" fontId="4" fillId="5" borderId="67" xfId="0" applyNumberFormat="1" applyFont="1" applyFill="1" applyBorder="1" applyAlignment="1">
      <alignment horizontal="left" vertical="center" wrapText="1"/>
    </xf>
    <xf numFmtId="0" fontId="4" fillId="5" borderId="62" xfId="0" applyFont="1" applyFill="1" applyBorder="1" applyAlignment="1">
      <alignment vertical="center" wrapText="1"/>
    </xf>
    <xf numFmtId="0" fontId="4" fillId="5" borderId="62" xfId="0" applyNumberFormat="1" applyFont="1" applyFill="1" applyBorder="1" applyAlignment="1">
      <alignment vertical="center" shrinkToFit="1"/>
    </xf>
    <xf numFmtId="183" fontId="2" fillId="5" borderId="96" xfId="0" applyNumberFormat="1" applyFont="1" applyFill="1" applyBorder="1" applyAlignment="1">
      <alignment horizontal="right" vertical="center"/>
    </xf>
    <xf numFmtId="183" fontId="2" fillId="5" borderId="66" xfId="0" applyNumberFormat="1" applyFont="1" applyFill="1" applyBorder="1" applyAlignment="1">
      <alignment horizontal="right" vertical="center"/>
    </xf>
    <xf numFmtId="176" fontId="2" fillId="5" borderId="66" xfId="0" applyNumberFormat="1" applyFont="1" applyFill="1" applyBorder="1" applyAlignment="1">
      <alignment horizontal="right" vertical="center"/>
    </xf>
    <xf numFmtId="180" fontId="2" fillId="5" borderId="97" xfId="0" applyNumberFormat="1" applyFont="1" applyFill="1" applyBorder="1" applyAlignment="1">
      <alignment horizontal="right" vertical="center"/>
    </xf>
    <xf numFmtId="176" fontId="2" fillId="5" borderId="61" xfId="0" applyNumberFormat="1" applyFont="1" applyFill="1" applyBorder="1" applyAlignment="1">
      <alignment horizontal="right" vertical="center"/>
    </xf>
    <xf numFmtId="183" fontId="2" fillId="5" borderId="97" xfId="0" applyNumberFormat="1" applyFont="1" applyFill="1" applyBorder="1" applyAlignment="1">
      <alignment horizontal="right" vertical="center"/>
    </xf>
    <xf numFmtId="176" fontId="2" fillId="5" borderId="96" xfId="0" applyNumberFormat="1" applyFont="1" applyFill="1" applyBorder="1" applyAlignment="1">
      <alignment horizontal="right" vertical="center"/>
    </xf>
    <xf numFmtId="2" fontId="4" fillId="5" borderId="61" xfId="0" applyNumberFormat="1" applyFont="1" applyFill="1" applyBorder="1" applyAlignment="1">
      <alignment vertical="center"/>
    </xf>
    <xf numFmtId="0" fontId="0" fillId="5" borderId="0" xfId="0" applyFill="1" applyBorder="1" applyAlignment="1">
      <alignment horizontal="center" vertical="center" wrapText="1"/>
    </xf>
    <xf numFmtId="0" fontId="9" fillId="5" borderId="0" xfId="0" applyFont="1" applyFill="1" applyBorder="1" applyAlignment="1">
      <alignment horizontal="center" vertical="center" wrapText="1"/>
    </xf>
    <xf numFmtId="0" fontId="9" fillId="5" borderId="0" xfId="0" applyFont="1" applyFill="1" applyBorder="1" applyAlignment="1">
      <alignment vertical="center" wrapText="1"/>
    </xf>
    <xf numFmtId="0" fontId="2" fillId="5" borderId="0" xfId="0" applyFont="1" applyFill="1" applyBorder="1" applyAlignment="1">
      <alignment vertical="center" wrapText="1"/>
    </xf>
    <xf numFmtId="181" fontId="2" fillId="5" borderId="0" xfId="0" applyNumberFormat="1" applyFont="1" applyFill="1" applyBorder="1" applyAlignment="1">
      <alignment vertical="center" wrapText="1"/>
    </xf>
    <xf numFmtId="2" fontId="5" fillId="5" borderId="0" xfId="0" applyNumberFormat="1" applyFont="1" applyFill="1" applyBorder="1" applyAlignment="1">
      <alignment vertical="center" wrapText="1"/>
    </xf>
    <xf numFmtId="185" fontId="2" fillId="0" borderId="0" xfId="0" applyNumberFormat="1" applyFont="1" applyBorder="1" applyAlignment="1">
      <alignment vertical="center"/>
    </xf>
    <xf numFmtId="0" fontId="1" fillId="5" borderId="1" xfId="0" applyNumberFormat="1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right" vertical="center"/>
    </xf>
    <xf numFmtId="0" fontId="1" fillId="5" borderId="1" xfId="0" applyNumberFormat="1" applyFont="1" applyFill="1" applyBorder="1" applyAlignment="1">
      <alignment horizontal="right" vertical="center"/>
    </xf>
    <xf numFmtId="0" fontId="1" fillId="5" borderId="0" xfId="0" applyNumberFormat="1" applyFont="1" applyFill="1" applyBorder="1" applyAlignment="1">
      <alignment horizontal="right" vertical="center"/>
    </xf>
    <xf numFmtId="0" fontId="1" fillId="5" borderId="4" xfId="0" applyNumberFormat="1" applyFont="1" applyFill="1" applyBorder="1" applyAlignment="1">
      <alignment horizontal="right" vertical="center"/>
    </xf>
    <xf numFmtId="0" fontId="1" fillId="5" borderId="1" xfId="0" applyNumberFormat="1" applyFont="1" applyFill="1" applyBorder="1" applyAlignment="1">
      <alignment horizontal="right" vertical="top" wrapText="1"/>
    </xf>
    <xf numFmtId="0" fontId="1" fillId="5" borderId="4" xfId="0" applyNumberFormat="1" applyFont="1" applyFill="1" applyBorder="1" applyAlignment="1">
      <alignment horizontal="right" vertical="top"/>
    </xf>
    <xf numFmtId="0" fontId="1" fillId="5" borderId="1" xfId="0" applyNumberFormat="1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right" vertical="center" wrapText="1"/>
    </xf>
    <xf numFmtId="177" fontId="4" fillId="5" borderId="14" xfId="0" applyNumberFormat="1" applyFont="1" applyFill="1" applyBorder="1" applyAlignment="1">
      <alignment horizontal="center" vertical="center" wrapText="1"/>
    </xf>
    <xf numFmtId="0" fontId="4" fillId="5" borderId="107" xfId="0" applyFont="1" applyFill="1" applyBorder="1" applyAlignment="1">
      <alignment vertical="center"/>
    </xf>
    <xf numFmtId="0" fontId="4" fillId="5" borderId="115" xfId="0" applyFont="1" applyFill="1" applyBorder="1" applyAlignment="1">
      <alignment vertical="center"/>
    </xf>
    <xf numFmtId="0" fontId="5" fillId="5" borderId="115" xfId="0" applyNumberFormat="1" applyFont="1" applyFill="1" applyBorder="1" applyAlignment="1">
      <alignment vertical="center" wrapText="1"/>
    </xf>
    <xf numFmtId="0" fontId="4" fillId="5" borderId="115" xfId="0" applyFont="1" applyFill="1" applyBorder="1" applyAlignment="1">
      <alignment horizontal="center" vertical="center" shrinkToFit="1"/>
    </xf>
    <xf numFmtId="0" fontId="4" fillId="5" borderId="115" xfId="0" applyFont="1" applyFill="1" applyBorder="1" applyAlignment="1">
      <alignment vertical="center" wrapText="1"/>
    </xf>
    <xf numFmtId="183" fontId="2" fillId="5" borderId="116" xfId="0" applyNumberFormat="1" applyFont="1" applyFill="1" applyBorder="1" applyAlignment="1">
      <alignment vertical="center"/>
    </xf>
    <xf numFmtId="182" fontId="2" fillId="5" borderId="117" xfId="0" applyNumberFormat="1" applyFont="1" applyFill="1" applyBorder="1" applyAlignment="1">
      <alignment vertical="center"/>
    </xf>
    <xf numFmtId="181" fontId="2" fillId="5" borderId="117" xfId="0" applyNumberFormat="1" applyFont="1" applyFill="1" applyBorder="1" applyAlignment="1">
      <alignment vertical="center"/>
    </xf>
    <xf numFmtId="180" fontId="2" fillId="5" borderId="118" xfId="0" applyNumberFormat="1" applyFont="1" applyFill="1" applyBorder="1" applyAlignment="1">
      <alignment vertical="center"/>
    </xf>
    <xf numFmtId="181" fontId="2" fillId="5" borderId="115" xfId="0" applyNumberFormat="1" applyFont="1" applyFill="1" applyBorder="1" applyAlignment="1">
      <alignment vertical="center"/>
    </xf>
    <xf numFmtId="183" fontId="1" fillId="5" borderId="118" xfId="0" applyNumberFormat="1" applyFont="1" applyFill="1" applyBorder="1" applyAlignment="1">
      <alignment vertical="center"/>
    </xf>
    <xf numFmtId="181" fontId="1" fillId="5" borderId="116" xfId="0" applyNumberFormat="1" applyFont="1" applyFill="1" applyBorder="1" applyAlignment="1">
      <alignment vertical="center"/>
    </xf>
    <xf numFmtId="183" fontId="2" fillId="5" borderId="117" xfId="0" applyNumberFormat="1" applyFont="1" applyFill="1" applyBorder="1" applyAlignment="1">
      <alignment vertical="center"/>
    </xf>
    <xf numFmtId="2" fontId="1" fillId="5" borderId="116" xfId="0" applyNumberFormat="1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181" fontId="2" fillId="5" borderId="56" xfId="0" applyNumberFormat="1" applyFont="1" applyFill="1" applyBorder="1" applyAlignment="1">
      <alignment vertical="center"/>
    </xf>
    <xf numFmtId="180" fontId="2" fillId="5" borderId="52" xfId="0" applyNumberFormat="1" applyFont="1" applyFill="1" applyBorder="1" applyAlignment="1">
      <alignment vertical="center"/>
    </xf>
    <xf numFmtId="181" fontId="2" fillId="5" borderId="53" xfId="0" applyNumberFormat="1" applyFont="1" applyFill="1" applyBorder="1" applyAlignment="1">
      <alignment vertical="center"/>
    </xf>
    <xf numFmtId="183" fontId="1" fillId="5" borderId="52" xfId="0" applyNumberFormat="1" applyFont="1" applyFill="1" applyBorder="1" applyAlignment="1">
      <alignment vertical="center"/>
    </xf>
    <xf numFmtId="181" fontId="1" fillId="5" borderId="50" xfId="0" applyNumberFormat="1" applyFont="1" applyFill="1" applyBorder="1" applyAlignment="1">
      <alignment vertical="center"/>
    </xf>
    <xf numFmtId="183" fontId="2" fillId="5" borderId="56" xfId="0" applyNumberFormat="1" applyFont="1" applyFill="1" applyBorder="1" applyAlignment="1">
      <alignment vertical="center"/>
    </xf>
    <xf numFmtId="2" fontId="1" fillId="5" borderId="50" xfId="0" applyNumberFormat="1" applyFont="1" applyFill="1" applyBorder="1" applyAlignment="1">
      <alignment vertical="center"/>
    </xf>
    <xf numFmtId="0" fontId="4" fillId="5" borderId="9" xfId="0" applyFont="1" applyFill="1" applyBorder="1" applyAlignment="1">
      <alignment horizontal="center" vertical="center" shrinkToFit="1"/>
    </xf>
    <xf numFmtId="183" fontId="1" fillId="5" borderId="8" xfId="0" applyNumberFormat="1" applyFont="1" applyFill="1" applyBorder="1" applyAlignment="1">
      <alignment vertical="center"/>
    </xf>
    <xf numFmtId="181" fontId="1" fillId="5" borderId="2" xfId="0" applyNumberFormat="1" applyFont="1" applyFill="1" applyBorder="1" applyAlignment="1">
      <alignment vertical="center"/>
    </xf>
    <xf numFmtId="183" fontId="2" fillId="5" borderId="39" xfId="0" applyNumberFormat="1" applyFont="1" applyFill="1" applyBorder="1" applyAlignment="1">
      <alignment vertical="center"/>
    </xf>
    <xf numFmtId="2" fontId="1" fillId="5" borderId="2" xfId="0" applyNumberFormat="1" applyFont="1" applyFill="1" applyBorder="1" applyAlignment="1">
      <alignment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178" fontId="5" fillId="5" borderId="8" xfId="0" applyNumberFormat="1" applyFont="1" applyFill="1" applyBorder="1" applyAlignment="1">
      <alignment horizontal="center" vertical="center"/>
    </xf>
    <xf numFmtId="183" fontId="1" fillId="5" borderId="24" xfId="0" applyNumberFormat="1" applyFont="1" applyFill="1" applyBorder="1" applyAlignment="1">
      <alignment vertical="center"/>
    </xf>
    <xf numFmtId="182" fontId="1" fillId="5" borderId="43" xfId="0" applyNumberFormat="1" applyFont="1" applyFill="1" applyBorder="1" applyAlignment="1">
      <alignment vertical="center"/>
    </xf>
    <xf numFmtId="181" fontId="1" fillId="5" borderId="43" xfId="0" applyNumberFormat="1" applyFont="1" applyFill="1" applyBorder="1" applyAlignment="1">
      <alignment vertical="center"/>
    </xf>
    <xf numFmtId="180" fontId="1" fillId="5" borderId="26" xfId="0" applyNumberFormat="1" applyFont="1" applyFill="1" applyBorder="1" applyAlignment="1">
      <alignment vertical="center"/>
    </xf>
    <xf numFmtId="181" fontId="1" fillId="5" borderId="23" xfId="0" applyNumberFormat="1" applyFont="1" applyFill="1" applyBorder="1" applyAlignment="1">
      <alignment vertical="center"/>
    </xf>
    <xf numFmtId="183" fontId="1" fillId="5" borderId="26" xfId="0" applyNumberFormat="1" applyFont="1" applyFill="1" applyBorder="1" applyAlignment="1">
      <alignment vertical="center"/>
    </xf>
    <xf numFmtId="181" fontId="1" fillId="5" borderId="24" xfId="0" applyNumberFormat="1" applyFont="1" applyFill="1" applyBorder="1" applyAlignment="1">
      <alignment vertical="center"/>
    </xf>
    <xf numFmtId="183" fontId="1" fillId="5" borderId="43" xfId="0" applyNumberFormat="1" applyFont="1" applyFill="1" applyBorder="1" applyAlignment="1">
      <alignment vertical="center"/>
    </xf>
    <xf numFmtId="2" fontId="1" fillId="5" borderId="24" xfId="0" applyNumberFormat="1" applyFont="1" applyFill="1" applyBorder="1" applyAlignment="1">
      <alignment vertical="center"/>
    </xf>
    <xf numFmtId="183" fontId="1" fillId="5" borderId="50" xfId="0" applyNumberFormat="1" applyFont="1" applyFill="1" applyBorder="1" applyAlignment="1">
      <alignment vertical="center"/>
    </xf>
    <xf numFmtId="181" fontId="1" fillId="5" borderId="56" xfId="0" applyNumberFormat="1" applyFont="1" applyFill="1" applyBorder="1" applyAlignment="1">
      <alignment vertical="center"/>
    </xf>
    <xf numFmtId="180" fontId="1" fillId="5" borderId="52" xfId="0" applyNumberFormat="1" applyFont="1" applyFill="1" applyBorder="1" applyAlignment="1">
      <alignment vertical="center"/>
    </xf>
    <xf numFmtId="181" fontId="1" fillId="5" borderId="53" xfId="0" applyNumberFormat="1" applyFont="1" applyFill="1" applyBorder="1" applyAlignment="1">
      <alignment vertical="center"/>
    </xf>
    <xf numFmtId="183" fontId="1" fillId="5" borderId="56" xfId="0" applyNumberFormat="1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horizontal="left" vertical="center" shrinkToFit="1"/>
    </xf>
    <xf numFmtId="0" fontId="1" fillId="5" borderId="24" xfId="0" applyNumberFormat="1" applyFont="1" applyFill="1" applyBorder="1" applyAlignment="1">
      <alignment vertical="center"/>
    </xf>
    <xf numFmtId="0" fontId="4" fillId="5" borderId="53" xfId="0" applyFont="1" applyFill="1" applyBorder="1" applyAlignment="1">
      <alignment horizontal="left" vertical="center" shrinkToFit="1"/>
    </xf>
    <xf numFmtId="180" fontId="2" fillId="5" borderId="51" xfId="0" applyNumberFormat="1" applyFont="1" applyFill="1" applyBorder="1" applyAlignment="1">
      <alignment vertical="center"/>
    </xf>
    <xf numFmtId="181" fontId="2" fillId="5" borderId="50" xfId="0" applyNumberFormat="1" applyFont="1" applyFill="1" applyBorder="1" applyAlignment="1">
      <alignment vertical="center"/>
    </xf>
    <xf numFmtId="183" fontId="2" fillId="5" borderId="52" xfId="0" applyNumberFormat="1" applyFont="1" applyFill="1" applyBorder="1" applyAlignment="1">
      <alignment vertical="center"/>
    </xf>
    <xf numFmtId="0" fontId="2" fillId="5" borderId="50" xfId="0" applyFont="1" applyFill="1" applyBorder="1" applyAlignment="1">
      <alignment vertical="center"/>
    </xf>
    <xf numFmtId="178" fontId="4" fillId="5" borderId="2" xfId="0" applyNumberFormat="1" applyFont="1" applyFill="1" applyBorder="1" applyAlignment="1">
      <alignment horizontal="center" vertical="center"/>
    </xf>
    <xf numFmtId="178" fontId="4" fillId="5" borderId="8" xfId="0" applyNumberFormat="1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center" wrapText="1"/>
    </xf>
    <xf numFmtId="183" fontId="2" fillId="5" borderId="26" xfId="0" applyNumberFormat="1" applyFont="1" applyFill="1" applyBorder="1" applyAlignment="1">
      <alignment vertical="center"/>
    </xf>
    <xf numFmtId="183" fontId="2" fillId="5" borderId="43" xfId="0" applyNumberFormat="1" applyFont="1" applyFill="1" applyBorder="1" applyAlignment="1">
      <alignment vertical="center"/>
    </xf>
    <xf numFmtId="0" fontId="5" fillId="5" borderId="9" xfId="0" applyNumberFormat="1" applyFont="1" applyFill="1" applyBorder="1" applyAlignment="1">
      <alignment vertical="center" wrapText="1"/>
    </xf>
    <xf numFmtId="0" fontId="5" fillId="5" borderId="59" xfId="0" applyNumberFormat="1" applyFont="1" applyFill="1" applyBorder="1" applyAlignment="1">
      <alignment vertical="center" wrapText="1"/>
    </xf>
    <xf numFmtId="0" fontId="4" fillId="5" borderId="59" xfId="0" applyFont="1" applyFill="1" applyBorder="1" applyAlignment="1">
      <alignment horizontal="center" vertical="center" shrinkToFit="1"/>
    </xf>
    <xf numFmtId="183" fontId="1" fillId="5" borderId="58" xfId="0" applyNumberFormat="1" applyFont="1" applyFill="1" applyBorder="1" applyAlignment="1">
      <alignment vertical="center"/>
    </xf>
    <xf numFmtId="182" fontId="1" fillId="5" borderId="64" xfId="0" applyNumberFormat="1" applyFont="1" applyFill="1" applyBorder="1" applyAlignment="1">
      <alignment vertical="center"/>
    </xf>
    <xf numFmtId="181" fontId="1" fillId="5" borderId="64" xfId="0" applyNumberFormat="1" applyFont="1" applyFill="1" applyBorder="1" applyAlignment="1">
      <alignment vertical="center"/>
    </xf>
    <xf numFmtId="180" fontId="1" fillId="5" borderId="65" xfId="0" applyNumberFormat="1" applyFont="1" applyFill="1" applyBorder="1" applyAlignment="1">
      <alignment vertical="center"/>
    </xf>
    <xf numFmtId="181" fontId="1" fillId="5" borderId="59" xfId="0" applyNumberFormat="1" applyFont="1" applyFill="1" applyBorder="1" applyAlignment="1">
      <alignment vertical="center"/>
    </xf>
    <xf numFmtId="183" fontId="1" fillId="5" borderId="65" xfId="0" applyNumberFormat="1" applyFont="1" applyFill="1" applyBorder="1" applyAlignment="1">
      <alignment vertical="center"/>
    </xf>
    <xf numFmtId="181" fontId="1" fillId="5" borderId="58" xfId="0" applyNumberFormat="1" applyFont="1" applyFill="1" applyBorder="1" applyAlignment="1">
      <alignment vertical="center"/>
    </xf>
    <xf numFmtId="183" fontId="1" fillId="5" borderId="64" xfId="0" applyNumberFormat="1" applyFont="1" applyFill="1" applyBorder="1" applyAlignment="1">
      <alignment vertical="center"/>
    </xf>
    <xf numFmtId="0" fontId="1" fillId="5" borderId="58" xfId="0" applyNumberFormat="1" applyFont="1" applyFill="1" applyBorder="1" applyAlignment="1">
      <alignment vertical="center"/>
    </xf>
    <xf numFmtId="0" fontId="4" fillId="5" borderId="216" xfId="0" applyFont="1" applyFill="1" applyBorder="1" applyAlignment="1">
      <alignment vertical="center" wrapText="1"/>
    </xf>
    <xf numFmtId="0" fontId="5" fillId="5" borderId="149" xfId="0" applyNumberFormat="1" applyFont="1" applyFill="1" applyBorder="1" applyAlignment="1">
      <alignment vertical="center" wrapText="1"/>
    </xf>
    <xf numFmtId="0" fontId="4" fillId="5" borderId="52" xfId="0" applyFont="1" applyFill="1" applyBorder="1" applyAlignment="1">
      <alignment horizontal="center" vertical="center" shrinkToFit="1"/>
    </xf>
    <xf numFmtId="0" fontId="1" fillId="5" borderId="50" xfId="0" applyNumberFormat="1" applyFont="1" applyFill="1" applyBorder="1" applyAlignment="1">
      <alignment vertical="center"/>
    </xf>
    <xf numFmtId="0" fontId="4" fillId="5" borderId="58" xfId="0" applyFont="1" applyFill="1" applyBorder="1" applyAlignment="1">
      <alignment vertical="center" wrapText="1"/>
    </xf>
    <xf numFmtId="0" fontId="5" fillId="5" borderId="53" xfId="0" applyNumberFormat="1" applyFont="1" applyFill="1" applyBorder="1" applyAlignment="1">
      <alignment horizontal="right" vertical="center" shrinkToFit="1"/>
    </xf>
    <xf numFmtId="180" fontId="1" fillId="5" borderId="51" xfId="0" applyNumberFormat="1" applyFont="1" applyFill="1" applyBorder="1" applyAlignment="1">
      <alignment vertical="center"/>
    </xf>
    <xf numFmtId="178" fontId="5" fillId="5" borderId="1" xfId="0" applyNumberFormat="1" applyFont="1" applyFill="1" applyBorder="1" applyAlignment="1">
      <alignment horizontal="center" vertical="center"/>
    </xf>
    <xf numFmtId="178" fontId="5" fillId="5" borderId="0" xfId="0" applyNumberFormat="1" applyFont="1" applyFill="1" applyBorder="1" applyAlignment="1">
      <alignment horizontal="center" vertical="center"/>
    </xf>
    <xf numFmtId="0" fontId="4" fillId="5" borderId="148" xfId="0" applyFont="1" applyFill="1" applyBorder="1" applyAlignment="1">
      <alignment vertical="center" wrapText="1"/>
    </xf>
    <xf numFmtId="0" fontId="5" fillId="5" borderId="4" xfId="0" applyNumberFormat="1" applyFont="1" applyFill="1" applyBorder="1" applyAlignment="1">
      <alignment horizontal="right" vertical="center" shrinkToFit="1"/>
    </xf>
    <xf numFmtId="183" fontId="1" fillId="5" borderId="1" xfId="0" applyNumberFormat="1" applyFont="1" applyFill="1" applyBorder="1" applyAlignment="1">
      <alignment vertical="center"/>
    </xf>
    <xf numFmtId="181" fontId="1" fillId="5" borderId="55" xfId="0" applyNumberFormat="1" applyFont="1" applyFill="1" applyBorder="1" applyAlignment="1">
      <alignment vertical="center"/>
    </xf>
    <xf numFmtId="180" fontId="1" fillId="5" borderId="0" xfId="0" applyNumberFormat="1" applyFont="1" applyFill="1" applyBorder="1" applyAlignment="1">
      <alignment vertical="center"/>
    </xf>
    <xf numFmtId="181" fontId="1" fillId="5" borderId="1" xfId="0" applyNumberFormat="1" applyFont="1" applyFill="1" applyBorder="1" applyAlignment="1">
      <alignment vertical="center"/>
    </xf>
    <xf numFmtId="183" fontId="1" fillId="5" borderId="4" xfId="0" applyNumberFormat="1" applyFont="1" applyFill="1" applyBorder="1" applyAlignment="1">
      <alignment vertical="center"/>
    </xf>
    <xf numFmtId="183" fontId="1" fillId="5" borderId="55" xfId="0" applyNumberFormat="1" applyFont="1" applyFill="1" applyBorder="1" applyAlignment="1">
      <alignment vertical="center"/>
    </xf>
    <xf numFmtId="0" fontId="1" fillId="5" borderId="1" xfId="0" applyNumberFormat="1" applyFont="1" applyFill="1" applyBorder="1" applyAlignment="1">
      <alignment vertical="center"/>
    </xf>
    <xf numFmtId="0" fontId="4" fillId="5" borderId="217" xfId="0" applyFont="1" applyFill="1" applyBorder="1" applyAlignment="1">
      <alignment vertical="center" wrapText="1"/>
    </xf>
    <xf numFmtId="0" fontId="4" fillId="5" borderId="23" xfId="0" applyFont="1" applyFill="1" applyBorder="1" applyAlignment="1">
      <alignment horizontal="right" vertical="center" shrinkToFit="1"/>
    </xf>
    <xf numFmtId="0" fontId="5" fillId="5" borderId="52" xfId="0" applyNumberFormat="1" applyFont="1" applyFill="1" applyBorder="1" applyAlignment="1">
      <alignment horizontal="center" vertical="center" shrinkToFit="1"/>
    </xf>
    <xf numFmtId="180" fontId="1" fillId="5" borderId="25" xfId="0" applyNumberFormat="1" applyFont="1" applyFill="1" applyBorder="1" applyAlignment="1">
      <alignment vertical="center"/>
    </xf>
    <xf numFmtId="0" fontId="5" fillId="5" borderId="58" xfId="0" applyNumberFormat="1" applyFont="1" applyFill="1" applyBorder="1" applyAlignment="1">
      <alignment vertical="center" wrapText="1"/>
    </xf>
    <xf numFmtId="191" fontId="1" fillId="5" borderId="20" xfId="0" applyNumberFormat="1" applyFont="1" applyFill="1" applyBorder="1" applyAlignment="1">
      <alignment vertical="center"/>
    </xf>
    <xf numFmtId="181" fontId="1" fillId="5" borderId="45" xfId="0" applyNumberFormat="1" applyFont="1" applyFill="1" applyBorder="1" applyAlignment="1">
      <alignment vertical="center"/>
    </xf>
    <xf numFmtId="180" fontId="1" fillId="5" borderId="21" xfId="0" applyNumberFormat="1" applyFont="1" applyFill="1" applyBorder="1" applyAlignment="1">
      <alignment vertical="center"/>
    </xf>
    <xf numFmtId="181" fontId="1" fillId="5" borderId="20" xfId="0" applyNumberFormat="1" applyFont="1" applyFill="1" applyBorder="1" applyAlignment="1">
      <alignment vertical="center"/>
    </xf>
    <xf numFmtId="183" fontId="1" fillId="5" borderId="20" xfId="0" applyNumberFormat="1" applyFont="1" applyFill="1" applyBorder="1" applyAlignment="1">
      <alignment vertical="center"/>
    </xf>
    <xf numFmtId="183" fontId="1" fillId="5" borderId="46" xfId="0" applyNumberFormat="1" applyFont="1" applyFill="1" applyBorder="1" applyAlignment="1">
      <alignment vertical="center"/>
    </xf>
    <xf numFmtId="183" fontId="1" fillId="5" borderId="45" xfId="0" applyNumberFormat="1" applyFont="1" applyFill="1" applyBorder="1" applyAlignment="1">
      <alignment vertical="center"/>
    </xf>
    <xf numFmtId="0" fontId="5" fillId="5" borderId="218" xfId="0" applyNumberFormat="1" applyFont="1" applyFill="1" applyBorder="1" applyAlignment="1">
      <alignment vertical="center" wrapText="1"/>
    </xf>
    <xf numFmtId="178" fontId="5" fillId="5" borderId="60" xfId="0" applyNumberFormat="1" applyFont="1" applyFill="1" applyBorder="1" applyAlignment="1">
      <alignment horizontal="center" vertical="center"/>
    </xf>
    <xf numFmtId="0" fontId="5" fillId="5" borderId="61" xfId="0" applyNumberFormat="1" applyFont="1" applyFill="1" applyBorder="1" applyAlignment="1">
      <alignment horizontal="center" vertical="center"/>
    </xf>
    <xf numFmtId="178" fontId="5" fillId="5" borderId="61" xfId="0" applyNumberFormat="1" applyFont="1" applyFill="1" applyBorder="1" applyAlignment="1">
      <alignment horizontal="center" vertical="center"/>
    </xf>
    <xf numFmtId="0" fontId="5" fillId="5" borderId="36" xfId="0" applyNumberFormat="1" applyFont="1" applyFill="1" applyBorder="1" applyAlignment="1">
      <alignment vertical="center" wrapText="1"/>
    </xf>
    <xf numFmtId="0" fontId="5" fillId="5" borderId="62" xfId="0" applyNumberFormat="1" applyFont="1" applyFill="1" applyBorder="1" applyAlignment="1">
      <alignment horizontal="center" vertical="center" shrinkToFit="1"/>
    </xf>
    <xf numFmtId="0" fontId="5" fillId="5" borderId="60" xfId="0" applyNumberFormat="1" applyFont="1" applyFill="1" applyBorder="1" applyAlignment="1">
      <alignment vertical="center" wrapText="1"/>
    </xf>
    <xf numFmtId="183" fontId="1" fillId="5" borderId="60" xfId="0" applyNumberFormat="1" applyFont="1" applyFill="1" applyBorder="1" applyAlignment="1">
      <alignment vertical="center"/>
    </xf>
    <xf numFmtId="182" fontId="1" fillId="5" borderId="66" xfId="0" applyNumberFormat="1" applyFont="1" applyFill="1" applyBorder="1" applyAlignment="1">
      <alignment vertical="center"/>
    </xf>
    <xf numFmtId="181" fontId="1" fillId="5" borderId="66" xfId="0" applyNumberFormat="1" applyFont="1" applyFill="1" applyBorder="1" applyAlignment="1">
      <alignment vertical="center"/>
    </xf>
    <xf numFmtId="180" fontId="1" fillId="5" borderId="61" xfId="0" applyNumberFormat="1" applyFont="1" applyFill="1" applyBorder="1" applyAlignment="1">
      <alignment vertical="center"/>
    </xf>
    <xf numFmtId="181" fontId="1" fillId="5" borderId="60" xfId="0" applyNumberFormat="1" applyFont="1" applyFill="1" applyBorder="1" applyAlignment="1">
      <alignment vertical="center"/>
    </xf>
    <xf numFmtId="183" fontId="1" fillId="5" borderId="67" xfId="0" applyNumberFormat="1" applyFont="1" applyFill="1" applyBorder="1" applyAlignment="1">
      <alignment vertical="center"/>
    </xf>
    <xf numFmtId="183" fontId="1" fillId="5" borderId="66" xfId="0" applyNumberFormat="1" applyFont="1" applyFill="1" applyBorder="1" applyAlignment="1">
      <alignment vertical="center"/>
    </xf>
    <xf numFmtId="0" fontId="1" fillId="5" borderId="60" xfId="0" applyNumberFormat="1" applyFont="1" applyFill="1" applyBorder="1" applyAlignment="1">
      <alignment vertical="center"/>
    </xf>
    <xf numFmtId="0" fontId="0" fillId="0" borderId="0" xfId="0" applyBorder="1">
      <alignment vertical="center"/>
    </xf>
    <xf numFmtId="0" fontId="5" fillId="5" borderId="6" xfId="0" applyNumberFormat="1" applyFont="1" applyFill="1" applyBorder="1" applyAlignment="1">
      <alignment vertical="top" wrapText="1"/>
    </xf>
    <xf numFmtId="0" fontId="5" fillId="5" borderId="5" xfId="0" applyNumberFormat="1" applyFont="1" applyFill="1" applyBorder="1" applyAlignment="1">
      <alignment vertical="center" wrapText="1"/>
    </xf>
    <xf numFmtId="185" fontId="2" fillId="5" borderId="5" xfId="0" applyNumberFormat="1" applyFont="1" applyFill="1" applyBorder="1" applyAlignment="1">
      <alignment horizontal="center" vertical="center"/>
    </xf>
    <xf numFmtId="182" fontId="2" fillId="5" borderId="41" xfId="0" applyNumberFormat="1" applyFont="1" applyFill="1" applyBorder="1" applyAlignment="1">
      <alignment horizontal="center" vertical="center"/>
    </xf>
    <xf numFmtId="180" fontId="2" fillId="5" borderId="35" xfId="0" applyNumberFormat="1" applyFont="1" applyFill="1" applyBorder="1" applyAlignment="1">
      <alignment horizontal="center" vertical="center"/>
    </xf>
    <xf numFmtId="181" fontId="2" fillId="5" borderId="6" xfId="0" applyNumberFormat="1" applyFont="1" applyFill="1" applyBorder="1" applyAlignment="1">
      <alignment horizontal="center" vertical="center"/>
    </xf>
    <xf numFmtId="180" fontId="2" fillId="5" borderId="5" xfId="0" applyNumberFormat="1" applyFont="1" applyFill="1" applyBorder="1" applyAlignment="1">
      <alignment horizontal="center" vertical="center"/>
    </xf>
    <xf numFmtId="180" fontId="1" fillId="5" borderId="35" xfId="0" applyNumberFormat="1" applyFont="1" applyFill="1" applyBorder="1" applyAlignment="1">
      <alignment horizontal="right" vertical="center"/>
    </xf>
    <xf numFmtId="181" fontId="1" fillId="5" borderId="5" xfId="0" applyNumberFormat="1" applyFont="1" applyFill="1" applyBorder="1" applyAlignment="1">
      <alignment horizontal="right" vertical="center"/>
    </xf>
    <xf numFmtId="180" fontId="2" fillId="5" borderId="41" xfId="0" applyNumberFormat="1" applyFont="1" applyFill="1" applyBorder="1" applyAlignment="1">
      <alignment horizontal="center" vertical="center"/>
    </xf>
    <xf numFmtId="2" fontId="1" fillId="5" borderId="5" xfId="0" applyNumberFormat="1" applyFont="1" applyFill="1" applyBorder="1" applyAlignment="1">
      <alignment vertical="center"/>
    </xf>
    <xf numFmtId="0" fontId="4" fillId="5" borderId="3" xfId="0" applyFont="1" applyFill="1" applyBorder="1" applyAlignment="1">
      <alignment vertical="top" wrapText="1"/>
    </xf>
    <xf numFmtId="185" fontId="2" fillId="5" borderId="18" xfId="0" applyNumberFormat="1" applyFont="1" applyFill="1" applyBorder="1" applyAlignment="1">
      <alignment horizontal="center" vertical="center"/>
    </xf>
    <xf numFmtId="182" fontId="2" fillId="5" borderId="42" xfId="0" applyNumberFormat="1" applyFont="1" applyFill="1" applyBorder="1" applyAlignment="1">
      <alignment horizontal="center" vertical="center"/>
    </xf>
    <xf numFmtId="181" fontId="2" fillId="5" borderId="42" xfId="0" applyNumberFormat="1" applyFont="1" applyFill="1" applyBorder="1" applyAlignment="1">
      <alignment horizontal="center" vertical="center"/>
    </xf>
    <xf numFmtId="180" fontId="2" fillId="5" borderId="19" xfId="0" applyNumberFormat="1" applyFont="1" applyFill="1" applyBorder="1" applyAlignment="1">
      <alignment horizontal="center" vertical="center"/>
    </xf>
    <xf numFmtId="181" fontId="2" fillId="5" borderId="3" xfId="0" applyNumberFormat="1" applyFont="1" applyFill="1" applyBorder="1" applyAlignment="1">
      <alignment horizontal="center" vertical="center"/>
    </xf>
    <xf numFmtId="180" fontId="2" fillId="5" borderId="18" xfId="0" applyNumberFormat="1" applyFont="1" applyFill="1" applyBorder="1" applyAlignment="1">
      <alignment horizontal="center" vertical="center"/>
    </xf>
    <xf numFmtId="180" fontId="1" fillId="5" borderId="19" xfId="0" applyNumberFormat="1" applyFont="1" applyFill="1" applyBorder="1" applyAlignment="1">
      <alignment horizontal="right" vertical="center"/>
    </xf>
    <xf numFmtId="181" fontId="1" fillId="5" borderId="18" xfId="0" applyNumberFormat="1" applyFont="1" applyFill="1" applyBorder="1" applyAlignment="1">
      <alignment horizontal="right" vertical="center"/>
    </xf>
    <xf numFmtId="180" fontId="2" fillId="5" borderId="42" xfId="0" applyNumberFormat="1" applyFont="1" applyFill="1" applyBorder="1" applyAlignment="1">
      <alignment horizontal="center" vertical="center"/>
    </xf>
    <xf numFmtId="185" fontId="2" fillId="5" borderId="2" xfId="0" applyNumberFormat="1" applyFont="1" applyFill="1" applyBorder="1" applyAlignment="1">
      <alignment horizontal="center" vertical="center"/>
    </xf>
    <xf numFmtId="182" fontId="2" fillId="5" borderId="39" xfId="0" applyNumberFormat="1" applyFont="1" applyFill="1" applyBorder="1" applyAlignment="1">
      <alignment horizontal="center" vertical="center"/>
    </xf>
    <xf numFmtId="181" fontId="2" fillId="5" borderId="39" xfId="0" applyNumberFormat="1" applyFont="1" applyFill="1" applyBorder="1" applyAlignment="1">
      <alignment horizontal="center" vertical="center"/>
    </xf>
    <xf numFmtId="180" fontId="2" fillId="5" borderId="8" xfId="0" applyNumberFormat="1" applyFont="1" applyFill="1" applyBorder="1" applyAlignment="1">
      <alignment horizontal="center" vertical="center"/>
    </xf>
    <xf numFmtId="181" fontId="2" fillId="5" borderId="9" xfId="0" applyNumberFormat="1" applyFont="1" applyFill="1" applyBorder="1" applyAlignment="1">
      <alignment horizontal="center" vertical="center"/>
    </xf>
    <xf numFmtId="180" fontId="2" fillId="5" borderId="2" xfId="0" applyNumberFormat="1" applyFont="1" applyFill="1" applyBorder="1" applyAlignment="1">
      <alignment horizontal="center" vertical="center"/>
    </xf>
    <xf numFmtId="180" fontId="1" fillId="5" borderId="8" xfId="0" applyNumberFormat="1" applyFont="1" applyFill="1" applyBorder="1" applyAlignment="1">
      <alignment horizontal="right" vertical="center"/>
    </xf>
    <xf numFmtId="181" fontId="1" fillId="5" borderId="2" xfId="0" applyNumberFormat="1" applyFont="1" applyFill="1" applyBorder="1" applyAlignment="1">
      <alignment horizontal="right" vertical="center"/>
    </xf>
    <xf numFmtId="180" fontId="2" fillId="5" borderId="39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vertical="center"/>
    </xf>
    <xf numFmtId="0" fontId="4" fillId="5" borderId="23" xfId="0" applyFont="1" applyFill="1" applyBorder="1" applyAlignment="1">
      <alignment vertical="top" wrapText="1"/>
    </xf>
    <xf numFmtId="0" fontId="5" fillId="5" borderId="23" xfId="0" applyNumberFormat="1" applyFont="1" applyFill="1" applyBorder="1" applyAlignment="1">
      <alignment horizontal="center" vertical="center"/>
    </xf>
    <xf numFmtId="185" fontId="1" fillId="5" borderId="24" xfId="0" applyNumberFormat="1" applyFont="1" applyFill="1" applyBorder="1" applyAlignment="1">
      <alignment horizontal="right" vertical="center"/>
    </xf>
    <xf numFmtId="182" fontId="1" fillId="5" borderId="43" xfId="0" applyNumberFormat="1" applyFont="1" applyFill="1" applyBorder="1" applyAlignment="1">
      <alignment horizontal="right" vertical="center"/>
    </xf>
    <xf numFmtId="181" fontId="1" fillId="5" borderId="43" xfId="0" applyNumberFormat="1" applyFont="1" applyFill="1" applyBorder="1" applyAlignment="1">
      <alignment horizontal="right" vertical="center"/>
    </xf>
    <xf numFmtId="180" fontId="1" fillId="5" borderId="26" xfId="0" applyNumberFormat="1" applyFont="1" applyFill="1" applyBorder="1" applyAlignment="1">
      <alignment horizontal="center" vertical="center"/>
    </xf>
    <xf numFmtId="181" fontId="1" fillId="5" borderId="23" xfId="0" applyNumberFormat="1" applyFont="1" applyFill="1" applyBorder="1" applyAlignment="1">
      <alignment horizontal="right" vertical="center"/>
    </xf>
    <xf numFmtId="180" fontId="1" fillId="5" borderId="24" xfId="0" applyNumberFormat="1" applyFont="1" applyFill="1" applyBorder="1" applyAlignment="1">
      <alignment horizontal="left" vertical="center"/>
    </xf>
    <xf numFmtId="180" fontId="1" fillId="5" borderId="26" xfId="0" applyNumberFormat="1" applyFont="1" applyFill="1" applyBorder="1" applyAlignment="1">
      <alignment horizontal="right" vertical="center"/>
    </xf>
    <xf numFmtId="181" fontId="1" fillId="5" borderId="24" xfId="0" applyNumberFormat="1" applyFont="1" applyFill="1" applyBorder="1" applyAlignment="1">
      <alignment horizontal="right" vertical="center"/>
    </xf>
    <xf numFmtId="180" fontId="1" fillId="5" borderId="43" xfId="0" applyNumberFormat="1" applyFont="1" applyFill="1" applyBorder="1" applyAlignment="1">
      <alignment horizontal="right" vertical="center"/>
    </xf>
    <xf numFmtId="0" fontId="4" fillId="5" borderId="22" xfId="0" applyFont="1" applyFill="1" applyBorder="1" applyAlignment="1">
      <alignment horizontal="center" vertical="center"/>
    </xf>
    <xf numFmtId="178" fontId="5" fillId="5" borderId="20" xfId="0" applyNumberFormat="1" applyFont="1" applyFill="1" applyBorder="1" applyAlignment="1">
      <alignment horizontal="center" vertical="center"/>
    </xf>
    <xf numFmtId="178" fontId="5" fillId="5" borderId="46" xfId="0" applyNumberFormat="1" applyFont="1" applyFill="1" applyBorder="1" applyAlignment="1">
      <alignment horizontal="center" vertical="center"/>
    </xf>
    <xf numFmtId="0" fontId="4" fillId="5" borderId="22" xfId="0" applyFont="1" applyFill="1" applyBorder="1" applyAlignment="1">
      <alignment vertical="top" wrapText="1"/>
    </xf>
    <xf numFmtId="185" fontId="1" fillId="5" borderId="20" xfId="0" applyNumberFormat="1" applyFont="1" applyFill="1" applyBorder="1" applyAlignment="1">
      <alignment horizontal="right" vertical="center"/>
    </xf>
    <xf numFmtId="182" fontId="1" fillId="5" borderId="45" xfId="0" applyNumberFormat="1" applyFont="1" applyFill="1" applyBorder="1" applyAlignment="1">
      <alignment horizontal="right" vertical="center"/>
    </xf>
    <xf numFmtId="181" fontId="1" fillId="5" borderId="45" xfId="0" applyNumberFormat="1" applyFont="1" applyFill="1" applyBorder="1" applyAlignment="1">
      <alignment horizontal="right" vertical="center"/>
    </xf>
    <xf numFmtId="180" fontId="1" fillId="5" borderId="46" xfId="0" applyNumberFormat="1" applyFont="1" applyFill="1" applyBorder="1" applyAlignment="1">
      <alignment horizontal="center" vertical="center"/>
    </xf>
    <xf numFmtId="181" fontId="1" fillId="5" borderId="22" xfId="0" applyNumberFormat="1" applyFont="1" applyFill="1" applyBorder="1" applyAlignment="1">
      <alignment horizontal="right" vertical="center"/>
    </xf>
    <xf numFmtId="180" fontId="1" fillId="5" borderId="20" xfId="0" applyNumberFormat="1" applyFont="1" applyFill="1" applyBorder="1" applyAlignment="1">
      <alignment horizontal="left" vertical="center"/>
    </xf>
    <xf numFmtId="180" fontId="1" fillId="5" borderId="46" xfId="0" applyNumberFormat="1" applyFont="1" applyFill="1" applyBorder="1" applyAlignment="1">
      <alignment horizontal="right" vertical="center"/>
    </xf>
    <xf numFmtId="181" fontId="1" fillId="5" borderId="20" xfId="0" applyNumberFormat="1" applyFont="1" applyFill="1" applyBorder="1" applyAlignment="1">
      <alignment horizontal="right" vertical="center"/>
    </xf>
    <xf numFmtId="180" fontId="1" fillId="5" borderId="45" xfId="0" applyNumberFormat="1" applyFont="1" applyFill="1" applyBorder="1" applyAlignment="1">
      <alignment horizontal="right" vertical="center"/>
    </xf>
    <xf numFmtId="2" fontId="1" fillId="5" borderId="20" xfId="0" applyNumberFormat="1" applyFont="1" applyFill="1" applyBorder="1" applyAlignment="1">
      <alignment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52" xfId="0" applyFont="1" applyFill="1" applyBorder="1" applyAlignment="1">
      <alignment vertical="center"/>
    </xf>
    <xf numFmtId="0" fontId="5" fillId="5" borderId="53" xfId="0" applyNumberFormat="1" applyFont="1" applyFill="1" applyBorder="1" applyAlignment="1">
      <alignment vertical="top" wrapText="1"/>
    </xf>
    <xf numFmtId="0" fontId="5" fillId="5" borderId="53" xfId="0" applyNumberFormat="1" applyFont="1" applyFill="1" applyBorder="1" applyAlignment="1">
      <alignment horizontal="left" vertical="center"/>
    </xf>
    <xf numFmtId="185" fontId="1" fillId="5" borderId="50" xfId="0" applyNumberFormat="1" applyFont="1" applyFill="1" applyBorder="1" applyAlignment="1">
      <alignment horizontal="right" vertical="center"/>
    </xf>
    <xf numFmtId="182" fontId="1" fillId="5" borderId="56" xfId="0" applyNumberFormat="1" applyFont="1" applyFill="1" applyBorder="1" applyAlignment="1">
      <alignment horizontal="right" vertical="center"/>
    </xf>
    <xf numFmtId="181" fontId="1" fillId="5" borderId="56" xfId="0" applyNumberFormat="1" applyFont="1" applyFill="1" applyBorder="1" applyAlignment="1">
      <alignment horizontal="right" vertical="center"/>
    </xf>
    <xf numFmtId="180" fontId="1" fillId="5" borderId="52" xfId="0" applyNumberFormat="1" applyFont="1" applyFill="1" applyBorder="1" applyAlignment="1">
      <alignment horizontal="center" vertical="center"/>
    </xf>
    <xf numFmtId="181" fontId="1" fillId="5" borderId="53" xfId="0" applyNumberFormat="1" applyFont="1" applyFill="1" applyBorder="1" applyAlignment="1">
      <alignment horizontal="right" vertical="center"/>
    </xf>
    <xf numFmtId="180" fontId="1" fillId="5" borderId="50" xfId="0" applyNumberFormat="1" applyFont="1" applyFill="1" applyBorder="1" applyAlignment="1">
      <alignment horizontal="left" vertical="center"/>
    </xf>
    <xf numFmtId="180" fontId="1" fillId="5" borderId="52" xfId="0" applyNumberFormat="1" applyFont="1" applyFill="1" applyBorder="1" applyAlignment="1">
      <alignment horizontal="right" vertical="center"/>
    </xf>
    <xf numFmtId="181" fontId="1" fillId="5" borderId="50" xfId="0" applyNumberFormat="1" applyFont="1" applyFill="1" applyBorder="1" applyAlignment="1">
      <alignment horizontal="right" vertical="center"/>
    </xf>
    <xf numFmtId="180" fontId="1" fillId="5" borderId="56" xfId="0" applyNumberFormat="1" applyFont="1" applyFill="1" applyBorder="1" applyAlignment="1">
      <alignment horizontal="right" vertical="center"/>
    </xf>
    <xf numFmtId="0" fontId="4" fillId="5" borderId="23" xfId="0" applyFont="1" applyFill="1" applyBorder="1" applyAlignment="1">
      <alignment horizontal="center" vertical="center"/>
    </xf>
    <xf numFmtId="178" fontId="4" fillId="5" borderId="7" xfId="0" applyNumberFormat="1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vertical="top" wrapText="1"/>
    </xf>
    <xf numFmtId="185" fontId="2" fillId="5" borderId="24" xfId="0" applyNumberFormat="1" applyFont="1" applyFill="1" applyBorder="1" applyAlignment="1">
      <alignment horizontal="right" vertical="center"/>
    </xf>
    <xf numFmtId="180" fontId="2" fillId="5" borderId="24" xfId="0" applyNumberFormat="1" applyFont="1" applyFill="1" applyBorder="1" applyAlignment="1">
      <alignment horizontal="left" vertical="center"/>
    </xf>
    <xf numFmtId="180" fontId="2" fillId="5" borderId="26" xfId="0" applyNumberFormat="1" applyFont="1" applyFill="1" applyBorder="1" applyAlignment="1">
      <alignment horizontal="right" vertical="center"/>
    </xf>
    <xf numFmtId="178" fontId="4" fillId="5" borderId="52" xfId="0" applyNumberFormat="1" applyFont="1" applyFill="1" applyBorder="1" applyAlignment="1">
      <alignment horizontal="center" vertical="center"/>
    </xf>
    <xf numFmtId="0" fontId="4" fillId="5" borderId="50" xfId="0" applyFont="1" applyFill="1" applyBorder="1" applyAlignment="1">
      <alignment vertical="top" wrapText="1"/>
    </xf>
    <xf numFmtId="0" fontId="4" fillId="5" borderId="53" xfId="0" applyFont="1" applyFill="1" applyBorder="1" applyAlignment="1">
      <alignment horizontal="left" vertical="center"/>
    </xf>
    <xf numFmtId="185" fontId="2" fillId="5" borderId="50" xfId="0" applyNumberFormat="1" applyFont="1" applyFill="1" applyBorder="1" applyAlignment="1">
      <alignment horizontal="right" vertical="center"/>
    </xf>
    <xf numFmtId="180" fontId="2" fillId="5" borderId="50" xfId="0" applyNumberFormat="1" applyFont="1" applyFill="1" applyBorder="1" applyAlignment="1">
      <alignment horizontal="left" vertical="center"/>
    </xf>
    <xf numFmtId="180" fontId="2" fillId="5" borderId="52" xfId="0" applyNumberFormat="1" applyFont="1" applyFill="1" applyBorder="1" applyAlignment="1">
      <alignment horizontal="right" vertical="center"/>
    </xf>
    <xf numFmtId="0" fontId="4" fillId="5" borderId="1" xfId="0" applyFont="1" applyFill="1" applyBorder="1" applyAlignment="1">
      <alignment vertical="top" wrapText="1"/>
    </xf>
    <xf numFmtId="0" fontId="4" fillId="5" borderId="10" xfId="0" applyFont="1" applyFill="1" applyBorder="1" applyAlignment="1">
      <alignment horizontal="left" vertical="center"/>
    </xf>
    <xf numFmtId="185" fontId="2" fillId="5" borderId="1" xfId="0" applyNumberFormat="1" applyFont="1" applyFill="1" applyBorder="1" applyAlignment="1">
      <alignment horizontal="right" vertical="center"/>
    </xf>
    <xf numFmtId="182" fontId="2" fillId="5" borderId="55" xfId="0" applyNumberFormat="1" applyFont="1" applyFill="1" applyBorder="1" applyAlignment="1">
      <alignment horizontal="right" vertical="center"/>
    </xf>
    <xf numFmtId="181" fontId="2" fillId="5" borderId="55" xfId="0" applyNumberFormat="1" applyFont="1" applyFill="1" applyBorder="1" applyAlignment="1">
      <alignment horizontal="right" vertical="center"/>
    </xf>
    <xf numFmtId="180" fontId="2" fillId="5" borderId="1" xfId="0" applyNumberFormat="1" applyFont="1" applyFill="1" applyBorder="1" applyAlignment="1">
      <alignment horizontal="left" vertical="center"/>
    </xf>
    <xf numFmtId="180" fontId="2" fillId="5" borderId="4" xfId="0" applyNumberFormat="1" applyFont="1" applyFill="1" applyBorder="1" applyAlignment="1">
      <alignment horizontal="right" vertical="center"/>
    </xf>
    <xf numFmtId="0" fontId="4" fillId="5" borderId="25" xfId="0" applyFont="1" applyFill="1" applyBorder="1" applyAlignment="1">
      <alignment vertical="center"/>
    </xf>
    <xf numFmtId="0" fontId="5" fillId="5" borderId="23" xfId="0" applyNumberFormat="1" applyFont="1" applyFill="1" applyBorder="1" applyAlignment="1">
      <alignment vertical="top" wrapText="1"/>
    </xf>
    <xf numFmtId="185" fontId="2" fillId="5" borderId="24" xfId="0" applyNumberFormat="1" applyFont="1" applyFill="1" applyBorder="1" applyAlignment="1">
      <alignment horizontal="center" vertical="center"/>
    </xf>
    <xf numFmtId="182" fontId="2" fillId="5" borderId="43" xfId="0" applyNumberFormat="1" applyFont="1" applyFill="1" applyBorder="1" applyAlignment="1">
      <alignment horizontal="center" vertical="center"/>
    </xf>
    <xf numFmtId="180" fontId="2" fillId="5" borderId="24" xfId="0" applyNumberFormat="1" applyFont="1" applyFill="1" applyBorder="1" applyAlignment="1">
      <alignment horizontal="center" vertical="center"/>
    </xf>
    <xf numFmtId="180" fontId="2" fillId="5" borderId="43" xfId="0" applyNumberFormat="1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vertical="center" shrinkToFit="1"/>
    </xf>
    <xf numFmtId="0" fontId="4" fillId="5" borderId="9" xfId="0" applyFont="1" applyFill="1" applyBorder="1" applyAlignment="1">
      <alignment vertical="top" wrapText="1"/>
    </xf>
    <xf numFmtId="178" fontId="5" fillId="5" borderId="51" xfId="0" applyNumberFormat="1" applyFont="1" applyFill="1" applyBorder="1" applyAlignment="1">
      <alignment horizontal="center" vertical="center"/>
    </xf>
    <xf numFmtId="0" fontId="5" fillId="5" borderId="53" xfId="0" applyNumberFormat="1" applyFont="1" applyFill="1" applyBorder="1" applyAlignment="1">
      <alignment horizontal="right" vertical="center"/>
    </xf>
    <xf numFmtId="180" fontId="1" fillId="5" borderId="51" xfId="0" applyNumberFormat="1" applyFont="1" applyFill="1" applyBorder="1" applyAlignment="1">
      <alignment horizontal="center" vertical="center"/>
    </xf>
    <xf numFmtId="180" fontId="1" fillId="5" borderId="50" xfId="0" applyNumberFormat="1" applyFont="1" applyFill="1" applyBorder="1" applyAlignment="1">
      <alignment horizontal="left" vertical="center" wrapText="1"/>
    </xf>
    <xf numFmtId="0" fontId="5" fillId="5" borderId="26" xfId="0" applyNumberFormat="1" applyFont="1" applyFill="1" applyBorder="1" applyAlignment="1">
      <alignment vertical="center" shrinkToFit="1"/>
    </xf>
    <xf numFmtId="178" fontId="5" fillId="5" borderId="25" xfId="0" applyNumberFormat="1" applyFont="1" applyFill="1" applyBorder="1" applyAlignment="1">
      <alignment horizontal="center" vertical="center"/>
    </xf>
    <xf numFmtId="0" fontId="5" fillId="5" borderId="23" xfId="0" applyNumberFormat="1" applyFont="1" applyFill="1" applyBorder="1" applyAlignment="1">
      <alignment horizontal="right" vertical="center"/>
    </xf>
    <xf numFmtId="180" fontId="1" fillId="5" borderId="25" xfId="0" applyNumberFormat="1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right" vertical="center"/>
    </xf>
    <xf numFmtId="178" fontId="5" fillId="5" borderId="13" xfId="0" applyNumberFormat="1" applyFont="1" applyFill="1" applyBorder="1" applyAlignment="1">
      <alignment horizontal="center" vertical="center"/>
    </xf>
    <xf numFmtId="178" fontId="5" fillId="5" borderId="15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vertical="top" wrapText="1"/>
    </xf>
    <xf numFmtId="0" fontId="4" fillId="5" borderId="6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vertical="center" wrapText="1"/>
    </xf>
    <xf numFmtId="185" fontId="2" fillId="5" borderId="13" xfId="0" applyNumberFormat="1" applyFont="1" applyFill="1" applyBorder="1" applyAlignment="1">
      <alignment horizontal="right" vertical="center"/>
    </xf>
    <xf numFmtId="182" fontId="2" fillId="5" borderId="254" xfId="0" applyNumberFormat="1" applyFont="1" applyFill="1" applyBorder="1" applyAlignment="1">
      <alignment horizontal="right" vertical="center"/>
    </xf>
    <xf numFmtId="181" fontId="2" fillId="5" borderId="254" xfId="0" applyNumberFormat="1" applyFont="1" applyFill="1" applyBorder="1" applyAlignment="1">
      <alignment horizontal="right" vertical="center"/>
    </xf>
    <xf numFmtId="180" fontId="2" fillId="5" borderId="13" xfId="0" applyNumberFormat="1" applyFont="1" applyFill="1" applyBorder="1" applyAlignment="1">
      <alignment horizontal="left" vertical="center"/>
    </xf>
    <xf numFmtId="180" fontId="2" fillId="5" borderId="14" xfId="0" applyNumberFormat="1" applyFont="1" applyFill="1" applyBorder="1" applyAlignment="1">
      <alignment horizontal="right" vertical="center"/>
    </xf>
    <xf numFmtId="0" fontId="2" fillId="5" borderId="13" xfId="0" applyFont="1" applyFill="1" applyBorder="1" applyAlignment="1">
      <alignment vertical="center"/>
    </xf>
    <xf numFmtId="178" fontId="5" fillId="5" borderId="4" xfId="0" applyNumberFormat="1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 shrinkToFit="1"/>
    </xf>
    <xf numFmtId="181" fontId="2" fillId="5" borderId="10" xfId="0" applyNumberFormat="1" applyFont="1" applyFill="1" applyBorder="1" applyAlignment="1">
      <alignment vertical="center"/>
    </xf>
    <xf numFmtId="180" fontId="1" fillId="5" borderId="4" xfId="0" applyNumberFormat="1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vertical="center"/>
    </xf>
    <xf numFmtId="180" fontId="2" fillId="5" borderId="50" xfId="0" applyNumberFormat="1" applyFont="1" applyFill="1" applyBorder="1" applyAlignment="1">
      <alignment vertical="center"/>
    </xf>
    <xf numFmtId="180" fontId="2" fillId="5" borderId="56" xfId="0" applyNumberFormat="1" applyFont="1" applyFill="1" applyBorder="1" applyAlignment="1">
      <alignment vertical="center"/>
    </xf>
    <xf numFmtId="180" fontId="1" fillId="5" borderId="24" xfId="0" applyNumberFormat="1" applyFont="1" applyFill="1" applyBorder="1" applyAlignment="1">
      <alignment vertical="center"/>
    </xf>
    <xf numFmtId="180" fontId="1" fillId="5" borderId="43" xfId="0" applyNumberFormat="1" applyFont="1" applyFill="1" applyBorder="1" applyAlignment="1">
      <alignment vertical="center"/>
    </xf>
    <xf numFmtId="0" fontId="0" fillId="5" borderId="167" xfId="0" applyFill="1" applyBorder="1">
      <alignment vertical="center"/>
    </xf>
    <xf numFmtId="180" fontId="1" fillId="5" borderId="56" xfId="0" applyNumberFormat="1" applyFont="1" applyFill="1" applyBorder="1" applyAlignment="1">
      <alignment vertical="center"/>
    </xf>
    <xf numFmtId="0" fontId="5" fillId="5" borderId="10" xfId="0" applyNumberFormat="1" applyFont="1" applyFill="1" applyBorder="1" applyAlignment="1">
      <alignment horizontal="center" vertical="center" shrinkToFit="1"/>
    </xf>
    <xf numFmtId="181" fontId="1" fillId="5" borderId="10" xfId="0" applyNumberFormat="1" applyFont="1" applyFill="1" applyBorder="1" applyAlignment="1">
      <alignment vertical="center"/>
    </xf>
    <xf numFmtId="180" fontId="1" fillId="5" borderId="1" xfId="0" applyNumberFormat="1" applyFont="1" applyFill="1" applyBorder="1" applyAlignment="1">
      <alignment vertical="center"/>
    </xf>
    <xf numFmtId="180" fontId="1" fillId="5" borderId="55" xfId="0" applyNumberFormat="1" applyFont="1" applyFill="1" applyBorder="1" applyAlignment="1">
      <alignment vertical="center"/>
    </xf>
    <xf numFmtId="178" fontId="4" fillId="5" borderId="68" xfId="0" applyNumberFormat="1" applyFont="1" applyFill="1" applyBorder="1" applyAlignment="1">
      <alignment horizontal="center" vertical="center"/>
    </xf>
    <xf numFmtId="0" fontId="4" fillId="5" borderId="58" xfId="0" applyFont="1" applyFill="1" applyBorder="1" applyAlignment="1">
      <alignment vertical="center" wrapText="1"/>
    </xf>
    <xf numFmtId="183" fontId="2" fillId="5" borderId="58" xfId="0" applyNumberFormat="1" applyFont="1" applyFill="1" applyBorder="1" applyAlignment="1">
      <alignment vertical="center"/>
    </xf>
    <xf numFmtId="182" fontId="2" fillId="5" borderId="64" xfId="0" applyNumberFormat="1" applyFont="1" applyFill="1" applyBorder="1" applyAlignment="1">
      <alignment vertical="center"/>
    </xf>
    <xf numFmtId="181" fontId="2" fillId="5" borderId="64" xfId="0" applyNumberFormat="1" applyFont="1" applyFill="1" applyBorder="1" applyAlignment="1">
      <alignment vertical="center"/>
    </xf>
    <xf numFmtId="180" fontId="2" fillId="5" borderId="68" xfId="0" applyNumberFormat="1" applyFont="1" applyFill="1" applyBorder="1" applyAlignment="1">
      <alignment vertical="center"/>
    </xf>
    <xf numFmtId="181" fontId="2" fillId="5" borderId="58" xfId="0" applyNumberFormat="1" applyFont="1" applyFill="1" applyBorder="1" applyAlignment="1">
      <alignment vertical="center"/>
    </xf>
    <xf numFmtId="180" fontId="2" fillId="5" borderId="58" xfId="0" applyNumberFormat="1" applyFont="1" applyFill="1" applyBorder="1" applyAlignment="1">
      <alignment vertical="center"/>
    </xf>
    <xf numFmtId="180" fontId="2" fillId="5" borderId="65" xfId="0" applyNumberFormat="1" applyFont="1" applyFill="1" applyBorder="1" applyAlignment="1">
      <alignment vertical="center"/>
    </xf>
    <xf numFmtId="180" fontId="2" fillId="5" borderId="64" xfId="0" applyNumberFormat="1" applyFont="1" applyFill="1" applyBorder="1" applyAlignment="1">
      <alignment vertical="center"/>
    </xf>
    <xf numFmtId="0" fontId="2" fillId="5" borderId="58" xfId="0" applyFont="1" applyFill="1" applyBorder="1" applyAlignment="1">
      <alignment vertical="center"/>
    </xf>
    <xf numFmtId="0" fontId="4" fillId="5" borderId="53" xfId="0" applyNumberFormat="1" applyFont="1" applyFill="1" applyBorder="1" applyAlignment="1">
      <alignment vertical="center"/>
    </xf>
    <xf numFmtId="180" fontId="1" fillId="5" borderId="50" xfId="0" applyNumberFormat="1" applyFont="1" applyFill="1" applyBorder="1" applyAlignment="1">
      <alignment vertical="center"/>
    </xf>
    <xf numFmtId="182" fontId="1" fillId="5" borderId="50" xfId="0" applyNumberFormat="1" applyFont="1" applyFill="1" applyBorder="1" applyAlignment="1">
      <alignment vertical="center"/>
    </xf>
    <xf numFmtId="0" fontId="4" fillId="5" borderId="69" xfId="0" applyFont="1" applyFill="1" applyBorder="1" applyAlignment="1">
      <alignment vertical="center"/>
    </xf>
    <xf numFmtId="0" fontId="4" fillId="5" borderId="47" xfId="0" applyFont="1" applyFill="1" applyBorder="1" applyAlignment="1">
      <alignment vertical="center" wrapText="1"/>
    </xf>
    <xf numFmtId="181" fontId="2" fillId="5" borderId="72" xfId="0" applyNumberFormat="1" applyFont="1" applyFill="1" applyBorder="1" applyAlignment="1">
      <alignment vertical="center"/>
    </xf>
    <xf numFmtId="180" fontId="2" fillId="5" borderId="48" xfId="0" applyNumberFormat="1" applyFont="1" applyFill="1" applyBorder="1" applyAlignment="1">
      <alignment vertical="center"/>
    </xf>
    <xf numFmtId="181" fontId="2" fillId="5" borderId="47" xfId="0" applyNumberFormat="1" applyFont="1" applyFill="1" applyBorder="1" applyAlignment="1">
      <alignment vertical="center"/>
    </xf>
    <xf numFmtId="180" fontId="2" fillId="5" borderId="47" xfId="0" applyNumberFormat="1" applyFont="1" applyFill="1" applyBorder="1" applyAlignment="1">
      <alignment vertical="center"/>
    </xf>
    <xf numFmtId="180" fontId="2" fillId="5" borderId="49" xfId="0" applyNumberFormat="1" applyFont="1" applyFill="1" applyBorder="1" applyAlignment="1">
      <alignment vertical="center"/>
    </xf>
    <xf numFmtId="180" fontId="2" fillId="5" borderId="72" xfId="0" applyNumberFormat="1" applyFont="1" applyFill="1" applyBorder="1" applyAlignment="1">
      <alignment vertical="center"/>
    </xf>
    <xf numFmtId="0" fontId="2" fillId="5" borderId="47" xfId="0" applyFont="1" applyFill="1" applyBorder="1" applyAlignment="1">
      <alignment vertical="center"/>
    </xf>
    <xf numFmtId="0" fontId="4" fillId="5" borderId="159" xfId="0" applyFont="1" applyFill="1" applyBorder="1" applyAlignment="1">
      <alignment vertical="center"/>
    </xf>
    <xf numFmtId="178" fontId="5" fillId="5" borderId="157" xfId="0" applyNumberFormat="1" applyFont="1" applyFill="1" applyBorder="1" applyAlignment="1">
      <alignment horizontal="center" vertical="center"/>
    </xf>
    <xf numFmtId="0" fontId="5" fillId="5" borderId="158" xfId="0" applyNumberFormat="1" applyFont="1" applyFill="1" applyBorder="1" applyAlignment="1">
      <alignment horizontal="center" vertical="center"/>
    </xf>
    <xf numFmtId="178" fontId="5" fillId="5" borderId="158" xfId="0" applyNumberFormat="1" applyFont="1" applyFill="1" applyBorder="1" applyAlignment="1">
      <alignment horizontal="center" vertical="center"/>
    </xf>
    <xf numFmtId="0" fontId="4" fillId="5" borderId="159" xfId="0" applyFont="1" applyFill="1" applyBorder="1" applyAlignment="1">
      <alignment horizontal="center" vertical="center" shrinkToFit="1"/>
    </xf>
    <xf numFmtId="0" fontId="4" fillId="5" borderId="157" xfId="0" applyFont="1" applyFill="1" applyBorder="1" applyAlignment="1">
      <alignment vertical="center" wrapText="1"/>
    </xf>
    <xf numFmtId="183" fontId="2" fillId="5" borderId="157" xfId="0" applyNumberFormat="1" applyFont="1" applyFill="1" applyBorder="1" applyAlignment="1">
      <alignment vertical="center"/>
    </xf>
    <xf numFmtId="182" fontId="2" fillId="5" borderId="162" xfId="0" applyNumberFormat="1" applyFont="1" applyFill="1" applyBorder="1" applyAlignment="1">
      <alignment vertical="center"/>
    </xf>
    <xf numFmtId="181" fontId="2" fillId="5" borderId="162" xfId="0" applyNumberFormat="1" applyFont="1" applyFill="1" applyBorder="1" applyAlignment="1">
      <alignment vertical="center"/>
    </xf>
    <xf numFmtId="180" fontId="2" fillId="5" borderId="158" xfId="0" applyNumberFormat="1" applyFont="1" applyFill="1" applyBorder="1" applyAlignment="1">
      <alignment vertical="center"/>
    </xf>
    <xf numFmtId="181" fontId="2" fillId="5" borderId="157" xfId="0" applyNumberFormat="1" applyFont="1" applyFill="1" applyBorder="1" applyAlignment="1">
      <alignment vertical="center"/>
    </xf>
    <xf numFmtId="180" fontId="2" fillId="5" borderId="157" xfId="0" applyNumberFormat="1" applyFont="1" applyFill="1" applyBorder="1" applyAlignment="1">
      <alignment vertical="center"/>
    </xf>
    <xf numFmtId="180" fontId="2" fillId="5" borderId="215" xfId="0" applyNumberFormat="1" applyFont="1" applyFill="1" applyBorder="1" applyAlignment="1">
      <alignment vertical="center"/>
    </xf>
    <xf numFmtId="180" fontId="2" fillId="5" borderId="162" xfId="0" applyNumberFormat="1" applyFont="1" applyFill="1" applyBorder="1" applyAlignment="1">
      <alignment vertical="center"/>
    </xf>
    <xf numFmtId="0" fontId="2" fillId="5" borderId="157" xfId="0" applyFont="1" applyFill="1" applyBorder="1" applyAlignment="1">
      <alignment vertical="center"/>
    </xf>
    <xf numFmtId="180" fontId="19" fillId="5" borderId="50" xfId="2" applyNumberFormat="1" applyFont="1" applyFill="1" applyBorder="1" applyAlignment="1">
      <alignment vertical="center"/>
    </xf>
    <xf numFmtId="181" fontId="19" fillId="5" borderId="56" xfId="2" applyNumberFormat="1" applyFont="1" applyFill="1" applyBorder="1" applyAlignment="1">
      <alignment vertical="center"/>
    </xf>
    <xf numFmtId="180" fontId="19" fillId="5" borderId="52" xfId="2" applyNumberFormat="1" applyFont="1" applyFill="1" applyBorder="1" applyAlignment="1">
      <alignment vertical="center"/>
    </xf>
    <xf numFmtId="181" fontId="19" fillId="5" borderId="50" xfId="2" applyNumberFormat="1" applyFont="1" applyFill="1" applyBorder="1" applyAlignment="1">
      <alignment vertical="center"/>
    </xf>
    <xf numFmtId="180" fontId="25" fillId="5" borderId="50" xfId="2" applyNumberFormat="1" applyFont="1" applyFill="1" applyBorder="1" applyAlignment="1">
      <alignment vertical="center"/>
    </xf>
    <xf numFmtId="181" fontId="25" fillId="5" borderId="56" xfId="2" applyNumberFormat="1" applyFont="1" applyFill="1" applyBorder="1" applyAlignment="1">
      <alignment vertical="center"/>
    </xf>
    <xf numFmtId="180" fontId="25" fillId="5" borderId="52" xfId="2" applyNumberFormat="1" applyFont="1" applyFill="1" applyBorder="1" applyAlignment="1">
      <alignment vertical="center"/>
    </xf>
    <xf numFmtId="181" fontId="25" fillId="5" borderId="50" xfId="2" applyNumberFormat="1" applyFont="1" applyFill="1" applyBorder="1" applyAlignment="1">
      <alignment vertical="center"/>
    </xf>
    <xf numFmtId="180" fontId="25" fillId="5" borderId="56" xfId="2" applyNumberFormat="1" applyFont="1" applyFill="1" applyBorder="1" applyAlignment="1">
      <alignment horizontal="center" vertical="center" wrapText="1"/>
    </xf>
    <xf numFmtId="180" fontId="25" fillId="5" borderId="52" xfId="2" applyNumberFormat="1" applyFont="1" applyFill="1" applyBorder="1" applyAlignment="1">
      <alignment horizontal="center" vertical="center" wrapText="1"/>
    </xf>
    <xf numFmtId="0" fontId="0" fillId="0" borderId="259" xfId="0" applyBorder="1">
      <alignment vertical="center"/>
    </xf>
    <xf numFmtId="181" fontId="2" fillId="5" borderId="22" xfId="0" applyNumberFormat="1" applyFont="1" applyFill="1" applyBorder="1" applyAlignment="1">
      <alignment vertical="center"/>
    </xf>
    <xf numFmtId="180" fontId="1" fillId="5" borderId="46" xfId="0" applyNumberFormat="1" applyFont="1" applyFill="1" applyBorder="1" applyAlignment="1">
      <alignment vertical="center"/>
    </xf>
    <xf numFmtId="181" fontId="2" fillId="5" borderId="52" xfId="0" applyNumberFormat="1" applyFont="1" applyFill="1" applyBorder="1" applyAlignment="1">
      <alignment vertical="center"/>
    </xf>
    <xf numFmtId="0" fontId="19" fillId="5" borderId="23" xfId="2" applyNumberFormat="1" applyFont="1" applyFill="1" applyBorder="1" applyAlignment="1">
      <alignment vertical="center"/>
    </xf>
    <xf numFmtId="178" fontId="19" fillId="5" borderId="24" xfId="2" applyNumberFormat="1" applyFont="1" applyFill="1" applyBorder="1" applyAlignment="1">
      <alignment horizontal="center" vertical="center"/>
    </xf>
    <xf numFmtId="0" fontId="19" fillId="5" borderId="25" xfId="2" applyNumberFormat="1" applyFont="1" applyFill="1" applyBorder="1" applyAlignment="1">
      <alignment horizontal="center" vertical="center"/>
    </xf>
    <xf numFmtId="178" fontId="19" fillId="5" borderId="26" xfId="2" applyNumberFormat="1" applyFont="1" applyFill="1" applyBorder="1" applyAlignment="1">
      <alignment horizontal="center" vertical="center"/>
    </xf>
    <xf numFmtId="0" fontId="21" fillId="5" borderId="23" xfId="2" applyNumberFormat="1" applyFont="1" applyFill="1" applyBorder="1" applyAlignment="1">
      <alignment vertical="center" wrapText="1"/>
    </xf>
    <xf numFmtId="0" fontId="19" fillId="5" borderId="23" xfId="2" applyFont="1" applyFill="1" applyBorder="1" applyAlignment="1">
      <alignment horizontal="center" vertical="center" shrinkToFit="1"/>
    </xf>
    <xf numFmtId="183" fontId="19" fillId="5" borderId="24" xfId="2" applyNumberFormat="1" applyFont="1" applyFill="1" applyBorder="1" applyAlignment="1">
      <alignment vertical="center"/>
    </xf>
    <xf numFmtId="182" fontId="19" fillId="5" borderId="43" xfId="2" applyNumberFormat="1" applyFont="1" applyFill="1" applyBorder="1" applyAlignment="1">
      <alignment vertical="center"/>
    </xf>
    <xf numFmtId="181" fontId="19" fillId="5" borderId="43" xfId="2" applyNumberFormat="1" applyFont="1" applyFill="1" applyBorder="1" applyAlignment="1">
      <alignment vertical="center"/>
    </xf>
    <xf numFmtId="180" fontId="19" fillId="5" borderId="26" xfId="2" applyNumberFormat="1" applyFont="1" applyFill="1" applyBorder="1" applyAlignment="1">
      <alignment vertical="center"/>
    </xf>
    <xf numFmtId="181" fontId="19" fillId="5" borderId="23" xfId="2" applyNumberFormat="1" applyFont="1" applyFill="1" applyBorder="1" applyAlignment="1">
      <alignment vertical="center"/>
    </xf>
    <xf numFmtId="180" fontId="19" fillId="5" borderId="24" xfId="2" applyNumberFormat="1" applyFont="1" applyFill="1" applyBorder="1" applyAlignment="1">
      <alignment vertical="center"/>
    </xf>
    <xf numFmtId="181" fontId="19" fillId="5" borderId="24" xfId="2" applyNumberFormat="1" applyFont="1" applyFill="1" applyBorder="1" applyAlignment="1">
      <alignment vertical="center"/>
    </xf>
    <xf numFmtId="180" fontId="19" fillId="5" borderId="43" xfId="2" applyNumberFormat="1" applyFont="1" applyFill="1" applyBorder="1" applyAlignment="1">
      <alignment vertical="center"/>
    </xf>
    <xf numFmtId="0" fontId="19" fillId="5" borderId="24" xfId="2" applyNumberFormat="1" applyFont="1" applyFill="1" applyBorder="1" applyAlignment="1">
      <alignment vertical="center"/>
    </xf>
    <xf numFmtId="0" fontId="19" fillId="5" borderId="53" xfId="2" applyFont="1" applyFill="1" applyBorder="1" applyAlignment="1">
      <alignment vertical="center"/>
    </xf>
    <xf numFmtId="178" fontId="19" fillId="5" borderId="50" xfId="2" applyNumberFormat="1" applyFont="1" applyFill="1" applyBorder="1" applyAlignment="1">
      <alignment horizontal="center" vertical="center"/>
    </xf>
    <xf numFmtId="0" fontId="19" fillId="5" borderId="51" xfId="2" applyNumberFormat="1" applyFont="1" applyFill="1" applyBorder="1" applyAlignment="1">
      <alignment horizontal="center" vertical="center"/>
    </xf>
    <xf numFmtId="178" fontId="19" fillId="5" borderId="52" xfId="2" applyNumberFormat="1" applyFont="1" applyFill="1" applyBorder="1" applyAlignment="1">
      <alignment horizontal="center" vertical="center"/>
    </xf>
    <xf numFmtId="0" fontId="19" fillId="5" borderId="53" xfId="2" applyFont="1" applyFill="1" applyBorder="1" applyAlignment="1">
      <alignment horizontal="center" vertical="center" shrinkToFit="1"/>
    </xf>
    <xf numFmtId="0" fontId="19" fillId="5" borderId="50" xfId="2" applyFont="1" applyFill="1" applyBorder="1" applyAlignment="1">
      <alignment vertical="center" wrapText="1"/>
    </xf>
    <xf numFmtId="183" fontId="19" fillId="5" borderId="50" xfId="2" applyNumberFormat="1" applyFont="1" applyFill="1" applyBorder="1" applyAlignment="1">
      <alignment vertical="center"/>
    </xf>
    <xf numFmtId="182" fontId="19" fillId="5" borderId="56" xfId="2" applyNumberFormat="1" applyFont="1" applyFill="1" applyBorder="1" applyAlignment="1">
      <alignment vertical="center"/>
    </xf>
    <xf numFmtId="180" fontId="19" fillId="5" borderId="51" xfId="2" applyNumberFormat="1" applyFont="1" applyFill="1" applyBorder="1" applyAlignment="1">
      <alignment vertical="center"/>
    </xf>
    <xf numFmtId="180" fontId="19" fillId="5" borderId="56" xfId="2" applyNumberFormat="1" applyFont="1" applyFill="1" applyBorder="1" applyAlignment="1">
      <alignment vertical="center"/>
    </xf>
    <xf numFmtId="0" fontId="19" fillId="5" borderId="50" xfId="2" applyFont="1" applyFill="1" applyBorder="1" applyAlignment="1">
      <alignment vertical="center"/>
    </xf>
    <xf numFmtId="0" fontId="19" fillId="5" borderId="53" xfId="2" applyNumberFormat="1" applyFill="1" applyBorder="1" applyAlignment="1">
      <alignment vertical="center"/>
    </xf>
    <xf numFmtId="178" fontId="19" fillId="5" borderId="51" xfId="2" applyNumberFormat="1" applyFont="1" applyFill="1" applyBorder="1" applyAlignment="1">
      <alignment horizontal="center" vertical="center"/>
    </xf>
    <xf numFmtId="0" fontId="19" fillId="5" borderId="50" xfId="2" applyNumberFormat="1" applyFont="1" applyFill="1" applyBorder="1" applyAlignment="1">
      <alignment vertical="center" wrapText="1"/>
    </xf>
    <xf numFmtId="0" fontId="19" fillId="5" borderId="50" xfId="2" applyNumberFormat="1" applyFont="1" applyFill="1" applyBorder="1" applyAlignment="1">
      <alignment vertical="center"/>
    </xf>
    <xf numFmtId="0" fontId="4" fillId="0" borderId="107" xfId="0" applyNumberFormat="1" applyFont="1" applyFill="1" applyBorder="1" applyAlignment="1">
      <alignment vertical="center" wrapText="1"/>
    </xf>
    <xf numFmtId="0" fontId="0" fillId="5" borderId="105" xfId="0" applyFill="1" applyBorder="1" applyAlignment="1">
      <alignment vertical="center"/>
    </xf>
    <xf numFmtId="0" fontId="4" fillId="5" borderId="7" xfId="0" applyNumberFormat="1" applyFont="1" applyFill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 wrapText="1"/>
    </xf>
    <xf numFmtId="0" fontId="4" fillId="5" borderId="12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center" vertic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36" xfId="0" applyNumberFormat="1" applyFont="1" applyFill="1" applyBorder="1" applyAlignment="1">
      <alignment horizontal="center" vertical="center"/>
    </xf>
    <xf numFmtId="0" fontId="4" fillId="5" borderId="37" xfId="0" applyNumberFormat="1" applyFont="1" applyFill="1" applyBorder="1" applyAlignment="1">
      <alignment horizontal="center" vertical="center"/>
    </xf>
    <xf numFmtId="0" fontId="4" fillId="5" borderId="47" xfId="0" applyNumberFormat="1" applyFont="1" applyFill="1" applyBorder="1" applyAlignment="1">
      <alignment vertical="center" wrapText="1"/>
    </xf>
    <xf numFmtId="0" fontId="4" fillId="5" borderId="134" xfId="0" applyNumberFormat="1" applyFont="1" applyFill="1" applyBorder="1" applyAlignment="1">
      <alignment vertical="center" wrapText="1"/>
    </xf>
    <xf numFmtId="0" fontId="4" fillId="5" borderId="48" xfId="0" applyNumberFormat="1" applyFont="1" applyFill="1" applyBorder="1" applyAlignment="1">
      <alignment vertical="center" wrapText="1"/>
    </xf>
    <xf numFmtId="187" fontId="2" fillId="5" borderId="72" xfId="0" applyNumberFormat="1" applyFont="1" applyFill="1" applyBorder="1" applyAlignment="1">
      <alignment vertical="center" wrapText="1"/>
    </xf>
    <xf numFmtId="180" fontId="2" fillId="5" borderId="126" xfId="0" applyNumberFormat="1" applyFont="1" applyFill="1" applyBorder="1" applyAlignment="1">
      <alignment vertical="center" wrapText="1"/>
    </xf>
    <xf numFmtId="181" fontId="2" fillId="5" borderId="48" xfId="0" applyNumberFormat="1" applyFont="1" applyFill="1" applyBorder="1" applyAlignment="1">
      <alignment vertical="center" wrapText="1"/>
    </xf>
    <xf numFmtId="180" fontId="2" fillId="5" borderId="125" xfId="0" applyNumberFormat="1" applyFont="1" applyFill="1" applyBorder="1" applyAlignment="1">
      <alignment vertical="center" wrapText="1"/>
    </xf>
    <xf numFmtId="186" fontId="2" fillId="5" borderId="126" xfId="0" applyNumberFormat="1" applyFont="1" applyFill="1" applyBorder="1" applyAlignment="1">
      <alignment vertical="center" wrapText="1"/>
    </xf>
    <xf numFmtId="184" fontId="2" fillId="5" borderId="125" xfId="0" applyNumberFormat="1" applyFont="1" applyFill="1" applyBorder="1" applyAlignment="1">
      <alignment vertical="center" wrapText="1"/>
    </xf>
    <xf numFmtId="180" fontId="2" fillId="5" borderId="72" xfId="0" applyNumberFormat="1" applyFont="1" applyFill="1" applyBorder="1" applyAlignment="1">
      <alignment vertical="center" wrapText="1"/>
    </xf>
    <xf numFmtId="182" fontId="2" fillId="5" borderId="48" xfId="0" applyNumberFormat="1" applyFont="1" applyFill="1" applyBorder="1" applyAlignment="1">
      <alignment vertical="center" wrapText="1"/>
    </xf>
    <xf numFmtId="182" fontId="2" fillId="5" borderId="48" xfId="0" applyNumberFormat="1" applyFont="1" applyFill="1" applyBorder="1" applyAlignment="1">
      <alignment horizontal="right" vertical="center" wrapText="1"/>
    </xf>
    <xf numFmtId="0" fontId="4" fillId="5" borderId="20" xfId="0" applyNumberFormat="1" applyFont="1" applyFill="1" applyBorder="1" applyAlignment="1">
      <alignment vertical="center" wrapText="1"/>
    </xf>
    <xf numFmtId="0" fontId="4" fillId="5" borderId="101" xfId="0" applyNumberFormat="1" applyFont="1" applyFill="1" applyBorder="1" applyAlignment="1">
      <alignment vertical="center" wrapText="1"/>
    </xf>
    <xf numFmtId="187" fontId="2" fillId="5" borderId="45" xfId="0" applyNumberFormat="1" applyFont="1" applyFill="1" applyBorder="1" applyAlignment="1">
      <alignment vertical="center" wrapText="1"/>
    </xf>
    <xf numFmtId="181" fontId="2" fillId="5" borderId="21" xfId="0" applyNumberFormat="1" applyFont="1" applyFill="1" applyBorder="1" applyAlignment="1">
      <alignment vertical="center" wrapText="1"/>
    </xf>
    <xf numFmtId="180" fontId="2" fillId="5" borderId="86" xfId="0" applyNumberFormat="1" applyFont="1" applyFill="1" applyBorder="1" applyAlignment="1">
      <alignment vertical="center" wrapText="1"/>
    </xf>
    <xf numFmtId="186" fontId="2" fillId="5" borderId="88" xfId="0" applyNumberFormat="1" applyFont="1" applyFill="1" applyBorder="1" applyAlignment="1">
      <alignment vertical="center" wrapText="1"/>
    </xf>
    <xf numFmtId="184" fontId="2" fillId="5" borderId="86" xfId="0" applyNumberFormat="1" applyFont="1" applyFill="1" applyBorder="1" applyAlignment="1">
      <alignment vertical="center" wrapText="1"/>
    </xf>
    <xf numFmtId="180" fontId="2" fillId="5" borderId="45" xfId="0" applyNumberFormat="1" applyFont="1" applyFill="1" applyBorder="1" applyAlignment="1">
      <alignment vertical="center" wrapText="1"/>
    </xf>
    <xf numFmtId="182" fontId="2" fillId="5" borderId="21" xfId="0" applyNumberFormat="1" applyFont="1" applyFill="1" applyBorder="1" applyAlignment="1">
      <alignment vertical="center" wrapText="1"/>
    </xf>
    <xf numFmtId="182" fontId="2" fillId="5" borderId="21" xfId="0" applyNumberFormat="1" applyFont="1" applyFill="1" applyBorder="1" applyAlignment="1">
      <alignment horizontal="right" vertical="center" wrapText="1"/>
    </xf>
    <xf numFmtId="0" fontId="4" fillId="5" borderId="51" xfId="0" applyNumberFormat="1" applyFont="1" applyFill="1" applyBorder="1" applyAlignment="1">
      <alignment horizontal="center" vertical="center"/>
    </xf>
    <xf numFmtId="0" fontId="4" fillId="5" borderId="102" xfId="0" applyFont="1" applyFill="1" applyBorder="1" applyAlignment="1">
      <alignment vertical="center" wrapText="1"/>
    </xf>
    <xf numFmtId="0" fontId="4" fillId="5" borderId="51" xfId="0" applyFont="1" applyFill="1" applyBorder="1" applyAlignment="1">
      <alignment vertical="center" wrapText="1"/>
    </xf>
    <xf numFmtId="187" fontId="2" fillId="5" borderId="56" xfId="0" applyNumberFormat="1" applyFont="1" applyFill="1" applyBorder="1" applyAlignment="1">
      <alignment vertical="center" wrapText="1"/>
    </xf>
    <xf numFmtId="180" fontId="2" fillId="5" borderId="89" xfId="0" applyNumberFormat="1" applyFont="1" applyFill="1" applyBorder="1" applyAlignment="1">
      <alignment vertical="center" wrapText="1"/>
    </xf>
    <xf numFmtId="181" fontId="2" fillId="5" borderId="51" xfId="0" applyNumberFormat="1" applyFont="1" applyFill="1" applyBorder="1" applyAlignment="1">
      <alignment vertical="center" wrapText="1"/>
    </xf>
    <xf numFmtId="180" fontId="2" fillId="5" borderId="87" xfId="0" applyNumberFormat="1" applyFont="1" applyFill="1" applyBorder="1" applyAlignment="1">
      <alignment vertical="center" wrapText="1"/>
    </xf>
    <xf numFmtId="186" fontId="2" fillId="5" borderId="89" xfId="0" applyNumberFormat="1" applyFont="1" applyFill="1" applyBorder="1" applyAlignment="1">
      <alignment vertical="center" wrapText="1"/>
    </xf>
    <xf numFmtId="184" fontId="2" fillId="5" borderId="87" xfId="0" applyNumberFormat="1" applyFont="1" applyFill="1" applyBorder="1" applyAlignment="1">
      <alignment vertical="center" wrapText="1"/>
    </xf>
    <xf numFmtId="180" fontId="2" fillId="5" borderId="56" xfId="0" applyNumberFormat="1" applyFont="1" applyFill="1" applyBorder="1" applyAlignment="1">
      <alignment vertical="center" wrapText="1"/>
    </xf>
    <xf numFmtId="182" fontId="2" fillId="5" borderId="51" xfId="0" applyNumberFormat="1" applyFont="1" applyFill="1" applyBorder="1" applyAlignment="1">
      <alignment vertical="center" wrapText="1"/>
    </xf>
    <xf numFmtId="182" fontId="2" fillId="5" borderId="51" xfId="0" applyNumberFormat="1" applyFont="1" applyFill="1" applyBorder="1" applyAlignment="1">
      <alignment horizontal="right" vertical="center" wrapText="1"/>
    </xf>
    <xf numFmtId="0" fontId="4" fillId="5" borderId="24" xfId="0" applyNumberFormat="1" applyFont="1" applyFill="1" applyBorder="1" applyAlignment="1">
      <alignment vertical="center" wrapText="1"/>
    </xf>
    <xf numFmtId="0" fontId="4" fillId="5" borderId="100" xfId="0" applyNumberFormat="1" applyFont="1" applyFill="1" applyBorder="1" applyAlignment="1">
      <alignment vertical="center" wrapText="1"/>
    </xf>
    <xf numFmtId="0" fontId="4" fillId="5" borderId="25" xfId="0" applyNumberFormat="1" applyFont="1" applyFill="1" applyBorder="1" applyAlignment="1">
      <alignment vertical="center" wrapText="1"/>
    </xf>
    <xf numFmtId="187" fontId="2" fillId="5" borderId="43" xfId="0" applyNumberFormat="1" applyFont="1" applyFill="1" applyBorder="1" applyAlignment="1">
      <alignment vertical="center" wrapText="1"/>
    </xf>
    <xf numFmtId="180" fontId="2" fillId="5" borderId="95" xfId="0" applyNumberFormat="1" applyFont="1" applyFill="1" applyBorder="1" applyAlignment="1">
      <alignment vertical="center" wrapText="1"/>
    </xf>
    <xf numFmtId="181" fontId="2" fillId="5" borderId="25" xfId="0" applyNumberFormat="1" applyFont="1" applyFill="1" applyBorder="1" applyAlignment="1">
      <alignment vertical="center" wrapText="1"/>
    </xf>
    <xf numFmtId="180" fontId="2" fillId="5" borderId="91" xfId="0" applyNumberFormat="1" applyFont="1" applyFill="1" applyBorder="1" applyAlignment="1">
      <alignment vertical="center" wrapText="1"/>
    </xf>
    <xf numFmtId="186" fontId="2" fillId="5" borderId="95" xfId="0" applyNumberFormat="1" applyFont="1" applyFill="1" applyBorder="1" applyAlignment="1">
      <alignment vertical="center" wrapText="1"/>
    </xf>
    <xf numFmtId="184" fontId="2" fillId="5" borderId="91" xfId="0" applyNumberFormat="1" applyFont="1" applyFill="1" applyBorder="1" applyAlignment="1">
      <alignment vertical="center" wrapText="1"/>
    </xf>
    <xf numFmtId="180" fontId="2" fillId="5" borderId="43" xfId="0" applyNumberFormat="1" applyFont="1" applyFill="1" applyBorder="1" applyAlignment="1">
      <alignment vertical="center" wrapText="1"/>
    </xf>
    <xf numFmtId="182" fontId="2" fillId="5" borderId="25" xfId="0" applyNumberFormat="1" applyFont="1" applyFill="1" applyBorder="1" applyAlignment="1">
      <alignment vertical="center" wrapText="1"/>
    </xf>
    <xf numFmtId="182" fontId="2" fillId="5" borderId="25" xfId="0" applyNumberFormat="1" applyFont="1" applyFill="1" applyBorder="1" applyAlignment="1">
      <alignment horizontal="right" vertical="center" wrapText="1"/>
    </xf>
    <xf numFmtId="0" fontId="4" fillId="5" borderId="102" xfId="0" applyNumberFormat="1" applyFont="1" applyFill="1" applyBorder="1" applyAlignment="1">
      <alignment vertical="center" wrapText="1"/>
    </xf>
    <xf numFmtId="0" fontId="4" fillId="5" borderId="51" xfId="0" applyNumberFormat="1" applyFont="1" applyFill="1" applyBorder="1" applyAlignment="1">
      <alignment vertical="center" wrapText="1"/>
    </xf>
    <xf numFmtId="0" fontId="4" fillId="5" borderId="98" xfId="0" applyNumberFormat="1" applyFont="1" applyFill="1" applyBorder="1" applyAlignment="1">
      <alignment vertical="center" wrapText="1"/>
    </xf>
    <xf numFmtId="0" fontId="4" fillId="5" borderId="18" xfId="0" applyNumberFormat="1" applyFont="1" applyFill="1" applyBorder="1" applyAlignment="1">
      <alignment vertical="center" wrapText="1"/>
    </xf>
    <xf numFmtId="0" fontId="4" fillId="5" borderId="12" xfId="0" applyNumberFormat="1" applyFont="1" applyFill="1" applyBorder="1" applyAlignment="1">
      <alignment vertical="center" wrapText="1"/>
    </xf>
    <xf numFmtId="183" fontId="2" fillId="5" borderId="85" xfId="0" applyNumberFormat="1" applyFont="1" applyFill="1" applyBorder="1" applyAlignment="1">
      <alignment vertical="center" wrapText="1"/>
    </xf>
    <xf numFmtId="187" fontId="2" fillId="5" borderId="42" xfId="0" applyNumberFormat="1" applyFont="1" applyFill="1" applyBorder="1" applyAlignment="1">
      <alignment vertical="center" wrapText="1"/>
    </xf>
    <xf numFmtId="181" fontId="2" fillId="5" borderId="42" xfId="0" applyNumberFormat="1" applyFont="1" applyFill="1" applyBorder="1" applyAlignment="1">
      <alignment vertical="center" wrapText="1"/>
    </xf>
    <xf numFmtId="180" fontId="2" fillId="5" borderId="90" xfId="0" applyNumberFormat="1" applyFont="1" applyFill="1" applyBorder="1" applyAlignment="1">
      <alignment vertical="center" wrapText="1"/>
    </xf>
    <xf numFmtId="181" fontId="2" fillId="5" borderId="12" xfId="0" applyNumberFormat="1" applyFont="1" applyFill="1" applyBorder="1" applyAlignment="1">
      <alignment vertical="center" wrapText="1"/>
    </xf>
    <xf numFmtId="180" fontId="2" fillId="5" borderId="85" xfId="0" applyNumberFormat="1" applyFont="1" applyFill="1" applyBorder="1" applyAlignment="1">
      <alignment vertical="center" wrapText="1"/>
    </xf>
    <xf numFmtId="186" fontId="2" fillId="5" borderId="90" xfId="0" applyNumberFormat="1" applyFont="1" applyFill="1" applyBorder="1" applyAlignment="1">
      <alignment vertical="center" wrapText="1"/>
    </xf>
    <xf numFmtId="184" fontId="2" fillId="5" borderId="85" xfId="0" applyNumberFormat="1" applyFont="1" applyFill="1" applyBorder="1" applyAlignment="1">
      <alignment vertical="center" wrapText="1"/>
    </xf>
    <xf numFmtId="180" fontId="2" fillId="5" borderId="42" xfId="0" applyNumberFormat="1" applyFont="1" applyFill="1" applyBorder="1" applyAlignment="1">
      <alignment vertical="center" wrapText="1"/>
    </xf>
    <xf numFmtId="182" fontId="2" fillId="5" borderId="12" xfId="0" applyNumberFormat="1" applyFont="1" applyFill="1" applyBorder="1" applyAlignment="1">
      <alignment vertical="center" wrapText="1"/>
    </xf>
    <xf numFmtId="182" fontId="2" fillId="5" borderId="12" xfId="0" applyNumberFormat="1" applyFont="1" applyFill="1" applyBorder="1" applyAlignment="1">
      <alignment horizontal="right" vertical="center" wrapText="1"/>
    </xf>
    <xf numFmtId="180" fontId="25" fillId="5" borderId="85" xfId="1" applyNumberFormat="1" applyFont="1" applyFill="1" applyBorder="1" applyAlignment="1">
      <alignment vertical="center" wrapText="1"/>
    </xf>
    <xf numFmtId="0" fontId="4" fillId="5" borderId="3" xfId="0" applyNumberFormat="1" applyFont="1" applyFill="1" applyBorder="1" applyAlignment="1">
      <alignment vertical="center" wrapText="1"/>
    </xf>
    <xf numFmtId="178" fontId="4" fillId="5" borderId="2" xfId="0" applyNumberFormat="1" applyFont="1" applyFill="1" applyBorder="1" applyAlignment="1">
      <alignment horizontal="right" vertical="center" wrapText="1"/>
    </xf>
    <xf numFmtId="0" fontId="4" fillId="5" borderId="9" xfId="0" applyNumberFormat="1" applyFont="1" applyFill="1" applyBorder="1" applyAlignment="1">
      <alignment vertical="center" shrinkToFit="1"/>
    </xf>
    <xf numFmtId="0" fontId="4" fillId="5" borderId="99" xfId="0" applyNumberFormat="1" applyFont="1" applyFill="1" applyBorder="1" applyAlignment="1">
      <alignment vertical="center" wrapText="1"/>
    </xf>
    <xf numFmtId="0" fontId="4" fillId="5" borderId="2" xfId="0" applyNumberFormat="1" applyFont="1" applyFill="1" applyBorder="1" applyAlignment="1">
      <alignment vertical="center" wrapText="1"/>
    </xf>
    <xf numFmtId="0" fontId="4" fillId="5" borderId="7" xfId="0" applyNumberFormat="1" applyFont="1" applyFill="1" applyBorder="1" applyAlignment="1">
      <alignment vertical="center" wrapText="1"/>
    </xf>
    <xf numFmtId="187" fontId="2" fillId="5" borderId="39" xfId="0" applyNumberFormat="1" applyFont="1" applyFill="1" applyBorder="1" applyAlignment="1">
      <alignment vertical="center" wrapText="1"/>
    </xf>
    <xf numFmtId="180" fontId="2" fillId="5" borderId="82" xfId="0" applyNumberFormat="1" applyFont="1" applyFill="1" applyBorder="1" applyAlignment="1">
      <alignment vertical="center" wrapText="1"/>
    </xf>
    <xf numFmtId="181" fontId="2" fillId="5" borderId="7" xfId="0" applyNumberFormat="1" applyFont="1" applyFill="1" applyBorder="1" applyAlignment="1">
      <alignment vertical="center" wrapText="1"/>
    </xf>
    <xf numFmtId="180" fontId="25" fillId="5" borderId="81" xfId="2" applyNumberFormat="1" applyFont="1" applyFill="1" applyBorder="1" applyAlignment="1">
      <alignment vertical="center" wrapText="1"/>
    </xf>
    <xf numFmtId="186" fontId="2" fillId="5" borderId="82" xfId="0" applyNumberFormat="1" applyFont="1" applyFill="1" applyBorder="1" applyAlignment="1">
      <alignment vertical="center" wrapText="1"/>
    </xf>
    <xf numFmtId="184" fontId="2" fillId="5" borderId="81" xfId="0" applyNumberFormat="1" applyFont="1" applyFill="1" applyBorder="1" applyAlignment="1">
      <alignment vertical="center" wrapText="1"/>
    </xf>
    <xf numFmtId="180" fontId="2" fillId="5" borderId="39" xfId="0" applyNumberFormat="1" applyFont="1" applyFill="1" applyBorder="1" applyAlignment="1">
      <alignment vertical="center" wrapText="1"/>
    </xf>
    <xf numFmtId="182" fontId="2" fillId="5" borderId="7" xfId="0" applyNumberFormat="1" applyFont="1" applyFill="1" applyBorder="1" applyAlignment="1">
      <alignment vertical="center" wrapText="1"/>
    </xf>
    <xf numFmtId="182" fontId="2" fillId="5" borderId="7" xfId="0" applyNumberFormat="1" applyFont="1" applyFill="1" applyBorder="1" applyAlignment="1">
      <alignment horizontal="right" vertical="center" wrapText="1"/>
    </xf>
    <xf numFmtId="0" fontId="4" fillId="5" borderId="51" xfId="0" applyFont="1" applyFill="1" applyBorder="1" applyAlignment="1">
      <alignment horizontal="center" vertical="center" wrapText="1"/>
    </xf>
    <xf numFmtId="0" fontId="4" fillId="5" borderId="61" xfId="0" applyNumberFormat="1" applyFont="1" applyFill="1" applyBorder="1" applyAlignment="1">
      <alignment horizontal="center" vertical="center" wrapText="1"/>
    </xf>
    <xf numFmtId="0" fontId="4" fillId="5" borderId="61" xfId="0" applyFont="1" applyFill="1" applyBorder="1" applyAlignment="1">
      <alignment horizontal="center" vertical="center" wrapText="1"/>
    </xf>
    <xf numFmtId="0" fontId="4" fillId="5" borderId="62" xfId="0" applyFont="1" applyFill="1" applyBorder="1" applyAlignment="1">
      <alignment vertical="center" shrinkToFit="1"/>
    </xf>
    <xf numFmtId="0" fontId="4" fillId="5" borderId="135" xfId="0" applyFont="1" applyFill="1" applyBorder="1" applyAlignment="1">
      <alignment vertical="center" wrapText="1"/>
    </xf>
    <xf numFmtId="0" fontId="4" fillId="5" borderId="60" xfId="0" applyFont="1" applyFill="1" applyBorder="1" applyAlignment="1">
      <alignment vertical="center" wrapText="1"/>
    </xf>
    <xf numFmtId="0" fontId="4" fillId="5" borderId="61" xfId="0" applyFont="1" applyFill="1" applyBorder="1" applyAlignment="1">
      <alignment vertical="center" wrapText="1"/>
    </xf>
    <xf numFmtId="183" fontId="2" fillId="5" borderId="96" xfId="0" applyNumberFormat="1" applyFont="1" applyFill="1" applyBorder="1" applyAlignment="1">
      <alignment vertical="center" wrapText="1"/>
    </xf>
    <xf numFmtId="187" fontId="2" fillId="5" borderId="66" xfId="0" applyNumberFormat="1" applyFont="1" applyFill="1" applyBorder="1" applyAlignment="1">
      <alignment vertical="center" wrapText="1"/>
    </xf>
    <xf numFmtId="181" fontId="2" fillId="5" borderId="66" xfId="0" applyNumberFormat="1" applyFont="1" applyFill="1" applyBorder="1" applyAlignment="1">
      <alignment vertical="center" wrapText="1"/>
    </xf>
    <xf numFmtId="180" fontId="2" fillId="5" borderId="97" xfId="0" applyNumberFormat="1" applyFont="1" applyFill="1" applyBorder="1" applyAlignment="1">
      <alignment vertical="center" wrapText="1"/>
    </xf>
    <xf numFmtId="181" fontId="2" fillId="5" borderId="61" xfId="0" applyNumberFormat="1" applyFont="1" applyFill="1" applyBorder="1" applyAlignment="1">
      <alignment vertical="center" wrapText="1"/>
    </xf>
    <xf numFmtId="180" fontId="2" fillId="5" borderId="96" xfId="0" applyNumberFormat="1" applyFont="1" applyFill="1" applyBorder="1" applyAlignment="1">
      <alignment vertical="center" wrapText="1"/>
    </xf>
    <xf numFmtId="186" fontId="2" fillId="5" borderId="97" xfId="0" applyNumberFormat="1" applyFont="1" applyFill="1" applyBorder="1" applyAlignment="1">
      <alignment vertical="center" wrapText="1"/>
    </xf>
    <xf numFmtId="184" fontId="2" fillId="5" borderId="96" xfId="0" applyNumberFormat="1" applyFont="1" applyFill="1" applyBorder="1" applyAlignment="1">
      <alignment vertical="center" wrapText="1"/>
    </xf>
    <xf numFmtId="180" fontId="2" fillId="5" borderId="66" xfId="0" applyNumberFormat="1" applyFont="1" applyFill="1" applyBorder="1" applyAlignment="1">
      <alignment vertical="center" wrapText="1"/>
    </xf>
    <xf numFmtId="182" fontId="2" fillId="5" borderId="61" xfId="0" applyNumberFormat="1" applyFont="1" applyFill="1" applyBorder="1" applyAlignment="1">
      <alignment vertical="center" wrapText="1"/>
    </xf>
    <xf numFmtId="0" fontId="0" fillId="5" borderId="61" xfId="0" applyFont="1" applyFill="1" applyBorder="1" applyAlignment="1">
      <alignment horizontal="right" vertical="center"/>
    </xf>
    <xf numFmtId="178" fontId="4" fillId="5" borderId="5" xfId="0" applyNumberFormat="1" applyFont="1" applyFill="1" applyBorder="1" applyAlignment="1">
      <alignment horizontal="right" vertical="center" wrapText="1"/>
    </xf>
    <xf numFmtId="0" fontId="4" fillId="5" borderId="6" xfId="0" applyNumberFormat="1" applyFont="1" applyFill="1" applyBorder="1" applyAlignment="1">
      <alignment vertical="center" shrinkToFit="1"/>
    </xf>
    <xf numFmtId="0" fontId="4" fillId="5" borderId="103" xfId="0" applyNumberFormat="1" applyFont="1" applyFill="1" applyBorder="1" applyAlignment="1">
      <alignment vertical="center" wrapText="1"/>
    </xf>
    <xf numFmtId="0" fontId="4" fillId="5" borderId="5" xfId="0" applyNumberFormat="1" applyFont="1" applyFill="1" applyBorder="1" applyAlignment="1">
      <alignment vertical="center" wrapText="1"/>
    </xf>
    <xf numFmtId="0" fontId="4" fillId="5" borderId="11" xfId="0" applyNumberFormat="1" applyFont="1" applyFill="1" applyBorder="1" applyAlignment="1">
      <alignment vertical="center" wrapText="1"/>
    </xf>
    <xf numFmtId="187" fontId="2" fillId="5" borderId="41" xfId="0" applyNumberFormat="1" applyFont="1" applyFill="1" applyBorder="1" applyAlignment="1">
      <alignment vertical="center" wrapText="1"/>
    </xf>
    <xf numFmtId="180" fontId="2" fillId="5" borderId="104" xfId="0" applyNumberFormat="1" applyFont="1" applyFill="1" applyBorder="1" applyAlignment="1">
      <alignment vertical="center" wrapText="1"/>
    </xf>
    <xf numFmtId="181" fontId="2" fillId="5" borderId="11" xfId="0" applyNumberFormat="1" applyFont="1" applyFill="1" applyBorder="1" applyAlignment="1">
      <alignment vertical="center" wrapText="1"/>
    </xf>
    <xf numFmtId="180" fontId="2" fillId="5" borderId="92" xfId="0" applyNumberFormat="1" applyFont="1" applyFill="1" applyBorder="1" applyAlignment="1">
      <alignment vertical="center" wrapText="1"/>
    </xf>
    <xf numFmtId="186" fontId="2" fillId="5" borderId="104" xfId="0" applyNumberFormat="1" applyFont="1" applyFill="1" applyBorder="1" applyAlignment="1">
      <alignment vertical="center" wrapText="1"/>
    </xf>
    <xf numFmtId="184" fontId="2" fillId="5" borderId="92" xfId="0" applyNumberFormat="1" applyFont="1" applyFill="1" applyBorder="1" applyAlignment="1">
      <alignment vertical="center" wrapText="1"/>
    </xf>
    <xf numFmtId="180" fontId="2" fillId="5" borderId="41" xfId="0" applyNumberFormat="1" applyFont="1" applyFill="1" applyBorder="1" applyAlignment="1">
      <alignment vertical="center" wrapText="1"/>
    </xf>
    <xf numFmtId="182" fontId="2" fillId="5" borderId="11" xfId="0" applyNumberFormat="1" applyFont="1" applyFill="1" applyBorder="1" applyAlignment="1">
      <alignment vertical="center" wrapText="1"/>
    </xf>
    <xf numFmtId="178" fontId="4" fillId="5" borderId="25" xfId="0" applyNumberFormat="1" applyFont="1" applyFill="1" applyBorder="1" applyAlignment="1">
      <alignment horizontal="left" vertical="center" wrapText="1"/>
    </xf>
    <xf numFmtId="178" fontId="4" fillId="5" borderId="21" xfId="0" applyNumberFormat="1" applyFont="1" applyFill="1" applyBorder="1" applyAlignment="1">
      <alignment horizontal="left" vertical="center" wrapText="1"/>
    </xf>
    <xf numFmtId="0" fontId="4" fillId="5" borderId="58" xfId="0" applyNumberFormat="1" applyFont="1" applyFill="1" applyBorder="1" applyAlignment="1">
      <alignment vertical="center" wrapText="1"/>
    </xf>
    <xf numFmtId="178" fontId="4" fillId="5" borderId="58" xfId="0" applyNumberFormat="1" applyFont="1" applyFill="1" applyBorder="1" applyAlignment="1">
      <alignment horizontal="right" vertical="center" wrapText="1"/>
    </xf>
    <xf numFmtId="0" fontId="4" fillId="5" borderId="68" xfId="0" applyFont="1" applyFill="1" applyBorder="1" applyAlignment="1">
      <alignment horizontal="center" vertical="center" wrapText="1"/>
    </xf>
    <xf numFmtId="178" fontId="4" fillId="5" borderId="68" xfId="0" applyNumberFormat="1" applyFont="1" applyFill="1" applyBorder="1" applyAlignment="1">
      <alignment horizontal="left" vertical="center" wrapText="1"/>
    </xf>
    <xf numFmtId="0" fontId="4" fillId="5" borderId="142" xfId="0" applyFont="1" applyFill="1" applyBorder="1" applyAlignment="1">
      <alignment vertical="center" wrapText="1"/>
    </xf>
    <xf numFmtId="0" fontId="4" fillId="5" borderId="59" xfId="0" applyFont="1" applyFill="1" applyBorder="1" applyAlignment="1">
      <alignment vertical="center" shrinkToFit="1"/>
    </xf>
    <xf numFmtId="0" fontId="4" fillId="5" borderId="136" xfId="0" applyFont="1" applyFill="1" applyBorder="1" applyAlignment="1">
      <alignment vertical="center" wrapText="1"/>
    </xf>
    <xf numFmtId="0" fontId="4" fillId="5" borderId="68" xfId="0" applyFont="1" applyFill="1" applyBorder="1" applyAlignment="1">
      <alignment vertical="center" wrapText="1"/>
    </xf>
    <xf numFmtId="183" fontId="2" fillId="5" borderId="137" xfId="0" applyNumberFormat="1" applyFont="1" applyFill="1" applyBorder="1" applyAlignment="1">
      <alignment vertical="center" wrapText="1"/>
    </xf>
    <xf numFmtId="187" fontId="2" fillId="5" borderId="64" xfId="0" applyNumberFormat="1" applyFont="1" applyFill="1" applyBorder="1" applyAlignment="1">
      <alignment vertical="center" wrapText="1"/>
    </xf>
    <xf numFmtId="181" fontId="2" fillId="5" borderId="64" xfId="0" applyNumberFormat="1" applyFont="1" applyFill="1" applyBorder="1" applyAlignment="1">
      <alignment vertical="center" wrapText="1"/>
    </xf>
    <xf numFmtId="180" fontId="2" fillId="5" borderId="138" xfId="0" applyNumberFormat="1" applyFont="1" applyFill="1" applyBorder="1" applyAlignment="1">
      <alignment vertical="center" wrapText="1"/>
    </xf>
    <xf numFmtId="181" fontId="2" fillId="5" borderId="68" xfId="0" applyNumberFormat="1" applyFont="1" applyFill="1" applyBorder="1" applyAlignment="1">
      <alignment vertical="center" wrapText="1"/>
    </xf>
    <xf numFmtId="180" fontId="2" fillId="5" borderId="137" xfId="0" applyNumberFormat="1" applyFont="1" applyFill="1" applyBorder="1" applyAlignment="1">
      <alignment vertical="center" wrapText="1"/>
    </xf>
    <xf numFmtId="186" fontId="2" fillId="5" borderId="138" xfId="0" applyNumberFormat="1" applyFont="1" applyFill="1" applyBorder="1" applyAlignment="1">
      <alignment vertical="center" wrapText="1"/>
    </xf>
    <xf numFmtId="184" fontId="2" fillId="5" borderId="137" xfId="0" applyNumberFormat="1" applyFont="1" applyFill="1" applyBorder="1" applyAlignment="1">
      <alignment vertical="center" wrapText="1"/>
    </xf>
    <xf numFmtId="180" fontId="2" fillId="5" borderId="64" xfId="0" applyNumberFormat="1" applyFont="1" applyFill="1" applyBorder="1" applyAlignment="1">
      <alignment vertical="center" wrapText="1"/>
    </xf>
    <xf numFmtId="182" fontId="2" fillId="5" borderId="68" xfId="0" applyNumberFormat="1" applyFont="1" applyFill="1" applyBorder="1" applyAlignment="1">
      <alignment vertical="center" wrapText="1"/>
    </xf>
    <xf numFmtId="182" fontId="2" fillId="5" borderId="68" xfId="0" applyNumberFormat="1" applyFont="1" applyFill="1" applyBorder="1" applyAlignment="1">
      <alignment vertical="center"/>
    </xf>
    <xf numFmtId="180" fontId="25" fillId="5" borderId="85" xfId="2" applyNumberFormat="1" applyFont="1" applyFill="1" applyBorder="1" applyAlignment="1">
      <alignment vertical="center" wrapText="1"/>
    </xf>
    <xf numFmtId="0" fontId="4" fillId="5" borderId="11" xfId="0" applyNumberFormat="1" applyFont="1" applyFill="1" applyBorder="1" applyAlignment="1">
      <alignment horizontal="center" vertical="center" wrapText="1"/>
    </xf>
    <xf numFmtId="0" fontId="24" fillId="5" borderId="98" xfId="0" applyNumberFormat="1" applyFont="1" applyFill="1" applyBorder="1" applyAlignment="1">
      <alignment vertical="center" wrapText="1"/>
    </xf>
    <xf numFmtId="0" fontId="4" fillId="5" borderId="68" xfId="0" applyNumberFormat="1" applyFont="1" applyFill="1" applyBorder="1" applyAlignment="1">
      <alignment horizontal="center" vertical="center"/>
    </xf>
    <xf numFmtId="178" fontId="4" fillId="5" borderId="65" xfId="0" applyNumberFormat="1" applyFont="1" applyFill="1" applyBorder="1" applyAlignment="1">
      <alignment horizontal="left" vertical="center" wrapText="1"/>
    </xf>
    <xf numFmtId="0" fontId="4" fillId="5" borderId="59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vertical="center"/>
    </xf>
    <xf numFmtId="0" fontId="4" fillId="0" borderId="262" xfId="0" applyNumberFormat="1" applyFont="1" applyFill="1" applyBorder="1" applyAlignment="1">
      <alignment horizontal="center" vertical="center"/>
    </xf>
    <xf numFmtId="179" fontId="22" fillId="0" borderId="263" xfId="0" applyNumberFormat="1" applyFont="1" applyBorder="1" applyAlignment="1">
      <alignment vertical="center"/>
    </xf>
    <xf numFmtId="179" fontId="22" fillId="0" borderId="264" xfId="0" applyNumberFormat="1" applyFont="1" applyBorder="1" applyAlignment="1">
      <alignment vertical="center"/>
    </xf>
    <xf numFmtId="179" fontId="22" fillId="0" borderId="265" xfId="0" applyNumberFormat="1" applyFont="1" applyBorder="1" applyAlignment="1">
      <alignment vertical="center"/>
    </xf>
    <xf numFmtId="179" fontId="22" fillId="0" borderId="266" xfId="0" applyNumberFormat="1" applyFont="1" applyBorder="1" applyAlignment="1">
      <alignment vertical="center"/>
    </xf>
    <xf numFmtId="179" fontId="22" fillId="0" borderId="267" xfId="0" applyNumberFormat="1" applyFont="1" applyBorder="1" applyAlignment="1">
      <alignment vertical="center"/>
    </xf>
    <xf numFmtId="179" fontId="22" fillId="0" borderId="268" xfId="0" applyNumberFormat="1" applyFont="1" applyBorder="1" applyAlignment="1">
      <alignment vertical="center"/>
    </xf>
    <xf numFmtId="179" fontId="22" fillId="0" borderId="262" xfId="0" applyNumberFormat="1" applyFont="1" applyBorder="1" applyAlignment="1">
      <alignment vertical="center"/>
    </xf>
    <xf numFmtId="179" fontId="2" fillId="5" borderId="271" xfId="0" applyNumberFormat="1" applyFont="1" applyFill="1" applyBorder="1" applyAlignment="1">
      <alignment vertical="center"/>
    </xf>
    <xf numFmtId="179" fontId="2" fillId="5" borderId="272" xfId="0" applyNumberFormat="1" applyFont="1" applyFill="1" applyBorder="1" applyAlignment="1">
      <alignment vertical="center"/>
    </xf>
    <xf numFmtId="179" fontId="2" fillId="5" borderId="269" xfId="0" applyNumberFormat="1" applyFont="1" applyFill="1" applyBorder="1" applyAlignment="1">
      <alignment vertical="center"/>
    </xf>
    <xf numFmtId="179" fontId="2" fillId="5" borderId="275" xfId="0" applyNumberFormat="1" applyFont="1" applyFill="1" applyBorder="1" applyAlignment="1">
      <alignment vertical="center"/>
    </xf>
    <xf numFmtId="179" fontId="2" fillId="5" borderId="267" xfId="0" applyNumberFormat="1" applyFont="1" applyFill="1" applyBorder="1" applyAlignment="1">
      <alignment vertical="center"/>
    </xf>
    <xf numFmtId="179" fontId="2" fillId="5" borderId="277" xfId="0" applyNumberFormat="1" applyFont="1" applyFill="1" applyBorder="1" applyAlignment="1">
      <alignment vertical="center"/>
    </xf>
    <xf numFmtId="0" fontId="4" fillId="5" borderId="278" xfId="0" applyNumberFormat="1" applyFont="1" applyFill="1" applyBorder="1" applyAlignment="1">
      <alignment vertical="center"/>
    </xf>
    <xf numFmtId="179" fontId="2" fillId="5" borderId="279" xfId="0" applyNumberFormat="1" applyFont="1" applyFill="1" applyBorder="1" applyAlignment="1">
      <alignment vertical="center"/>
    </xf>
    <xf numFmtId="179" fontId="2" fillId="5" borderId="187" xfId="0" applyNumberFormat="1" applyFont="1" applyFill="1" applyBorder="1" applyAlignment="1">
      <alignment vertical="center"/>
    </xf>
    <xf numFmtId="0" fontId="4" fillId="5" borderId="70" xfId="0" applyNumberFormat="1" applyFont="1" applyFill="1" applyBorder="1" applyAlignment="1">
      <alignment vertical="center"/>
    </xf>
    <xf numFmtId="0" fontId="4" fillId="5" borderId="71" xfId="0" applyFont="1" applyFill="1" applyBorder="1" applyAlignment="1">
      <alignment vertical="center"/>
    </xf>
    <xf numFmtId="0" fontId="4" fillId="5" borderId="15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178" fontId="4" fillId="5" borderId="13" xfId="0" applyNumberFormat="1" applyFont="1" applyFill="1" applyBorder="1" applyAlignment="1">
      <alignment horizontal="center" vertical="center"/>
    </xf>
    <xf numFmtId="0" fontId="4" fillId="5" borderId="15" xfId="0" applyNumberFormat="1" applyFont="1" applyFill="1" applyBorder="1" applyAlignment="1">
      <alignment horizontal="center" vertical="center"/>
    </xf>
    <xf numFmtId="178" fontId="4" fillId="5" borderId="15" xfId="0" applyNumberFormat="1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horizontal="left" vertical="center"/>
    </xf>
    <xf numFmtId="181" fontId="2" fillId="5" borderId="254" xfId="0" applyNumberFormat="1" applyFont="1" applyFill="1" applyBorder="1" applyAlignment="1">
      <alignment vertical="center"/>
    </xf>
    <xf numFmtId="180" fontId="2" fillId="5" borderId="15" xfId="0" applyNumberFormat="1" applyFont="1" applyFill="1" applyBorder="1" applyAlignment="1">
      <alignment vertical="center"/>
    </xf>
    <xf numFmtId="181" fontId="2" fillId="5" borderId="13" xfId="0" applyNumberFormat="1" applyFont="1" applyFill="1" applyBorder="1" applyAlignment="1">
      <alignment vertical="center"/>
    </xf>
    <xf numFmtId="180" fontId="2" fillId="5" borderId="13" xfId="0" applyNumberFormat="1" applyFont="1" applyFill="1" applyBorder="1" applyAlignment="1">
      <alignment vertical="center"/>
    </xf>
    <xf numFmtId="180" fontId="2" fillId="5" borderId="14" xfId="0" applyNumberFormat="1" applyFont="1" applyFill="1" applyBorder="1" applyAlignment="1">
      <alignment vertical="center"/>
    </xf>
    <xf numFmtId="180" fontId="2" fillId="5" borderId="254" xfId="0" applyNumberFormat="1" applyFont="1" applyFill="1" applyBorder="1" applyAlignment="1">
      <alignment vertical="center"/>
    </xf>
    <xf numFmtId="179" fontId="2" fillId="5" borderId="175" xfId="0" applyNumberFormat="1" applyFont="1" applyFill="1" applyBorder="1" applyAlignment="1">
      <alignment vertical="center"/>
    </xf>
    <xf numFmtId="0" fontId="22" fillId="5" borderId="234" xfId="0" applyFont="1" applyFill="1" applyBorder="1">
      <alignment vertical="center"/>
    </xf>
    <xf numFmtId="0" fontId="0" fillId="0" borderId="0" xfId="0" applyFont="1" applyBorder="1">
      <alignment vertical="center"/>
    </xf>
    <xf numFmtId="179" fontId="22" fillId="0" borderId="74" xfId="0" applyNumberFormat="1" applyFont="1" applyBorder="1">
      <alignment vertical="center"/>
    </xf>
    <xf numFmtId="0" fontId="2" fillId="0" borderId="262" xfId="0" applyNumberFormat="1" applyFont="1" applyFill="1" applyBorder="1" applyAlignment="1">
      <alignment horizontal="center" vertical="center"/>
    </xf>
    <xf numFmtId="179" fontId="22" fillId="0" borderId="280" xfId="0" applyNumberFormat="1" applyFont="1" applyBorder="1">
      <alignment vertical="center"/>
    </xf>
    <xf numFmtId="179" fontId="22" fillId="0" borderId="267" xfId="0" applyNumberFormat="1" applyFont="1" applyBorder="1">
      <alignment vertical="center"/>
    </xf>
    <xf numFmtId="179" fontId="22" fillId="0" borderId="268" xfId="0" applyNumberFormat="1" applyFont="1" applyBorder="1">
      <alignment vertical="center"/>
    </xf>
    <xf numFmtId="179" fontId="22" fillId="0" borderId="264" xfId="0" applyNumberFormat="1" applyFont="1" applyBorder="1">
      <alignment vertical="center"/>
    </xf>
    <xf numFmtId="179" fontId="22" fillId="0" borderId="265" xfId="0" applyNumberFormat="1" applyFont="1" applyBorder="1">
      <alignment vertical="center"/>
    </xf>
    <xf numFmtId="179" fontId="22" fillId="0" borderId="187" xfId="0" applyNumberFormat="1" applyFont="1" applyBorder="1">
      <alignment vertical="center"/>
    </xf>
    <xf numFmtId="0" fontId="4" fillId="5" borderId="234" xfId="0" applyFont="1" applyFill="1" applyBorder="1" applyAlignment="1">
      <alignment vertical="center"/>
    </xf>
    <xf numFmtId="182" fontId="2" fillId="5" borderId="258" xfId="0" applyNumberFormat="1" applyFont="1" applyFill="1" applyBorder="1" applyAlignment="1">
      <alignment vertical="center"/>
    </xf>
    <xf numFmtId="182" fontId="2" fillId="5" borderId="275" xfId="0" applyNumberFormat="1" applyFont="1" applyFill="1" applyBorder="1" applyAlignment="1">
      <alignment vertical="center"/>
    </xf>
    <xf numFmtId="0" fontId="5" fillId="5" borderId="240" xfId="0" applyNumberFormat="1" applyFont="1" applyFill="1" applyBorder="1" applyAlignment="1">
      <alignment vertical="center"/>
    </xf>
    <xf numFmtId="182" fontId="2" fillId="5" borderId="277" xfId="0" applyNumberFormat="1" applyFont="1" applyFill="1" applyBorder="1" applyAlignment="1">
      <alignment vertical="center"/>
    </xf>
    <xf numFmtId="182" fontId="2" fillId="5" borderId="272" xfId="0" applyNumberFormat="1" applyFont="1" applyFill="1" applyBorder="1" applyAlignment="1">
      <alignment vertical="center"/>
    </xf>
    <xf numFmtId="182" fontId="2" fillId="5" borderId="269" xfId="0" applyNumberFormat="1" applyFont="1" applyFill="1" applyBorder="1" applyAlignment="1">
      <alignment vertical="center"/>
    </xf>
    <xf numFmtId="182" fontId="2" fillId="5" borderId="282" xfId="0" applyNumberFormat="1" applyFont="1" applyFill="1" applyBorder="1" applyAlignment="1">
      <alignment vertical="center"/>
    </xf>
    <xf numFmtId="182" fontId="2" fillId="5" borderId="279" xfId="0" applyNumberFormat="1" applyFont="1" applyFill="1" applyBorder="1" applyAlignment="1">
      <alignment vertical="center"/>
    </xf>
    <xf numFmtId="182" fontId="2" fillId="5" borderId="187" xfId="0" applyNumberFormat="1" applyFont="1" applyFill="1" applyBorder="1" applyAlignment="1">
      <alignment vertical="center"/>
    </xf>
    <xf numFmtId="0" fontId="4" fillId="5" borderId="63" xfId="0" applyFont="1" applyFill="1" applyBorder="1" applyAlignment="1">
      <alignment vertical="center"/>
    </xf>
    <xf numFmtId="178" fontId="4" fillId="5" borderId="13" xfId="0" applyNumberFormat="1" applyFont="1" applyFill="1" applyBorder="1" applyAlignment="1">
      <alignment horizontal="center" vertical="center" shrinkToFit="1"/>
    </xf>
    <xf numFmtId="0" fontId="4" fillId="5" borderId="15" xfId="0" applyNumberFormat="1" applyFont="1" applyFill="1" applyBorder="1" applyAlignment="1">
      <alignment horizontal="center" vertical="center" shrinkToFit="1"/>
    </xf>
    <xf numFmtId="178" fontId="4" fillId="5" borderId="15" xfId="0" applyNumberFormat="1" applyFont="1" applyFill="1" applyBorder="1" applyAlignment="1">
      <alignment horizontal="center" vertical="center" shrinkToFit="1"/>
    </xf>
    <xf numFmtId="185" fontId="2" fillId="5" borderId="13" xfId="0" applyNumberFormat="1" applyFont="1" applyFill="1" applyBorder="1" applyAlignment="1">
      <alignment vertical="center"/>
    </xf>
    <xf numFmtId="184" fontId="2" fillId="5" borderId="254" xfId="0" applyNumberFormat="1" applyFont="1" applyFill="1" applyBorder="1" applyAlignment="1">
      <alignment vertical="center"/>
    </xf>
    <xf numFmtId="186" fontId="2" fillId="5" borderId="15" xfId="0" applyNumberFormat="1" applyFont="1" applyFill="1" applyBorder="1" applyAlignment="1">
      <alignment vertical="center"/>
    </xf>
    <xf numFmtId="184" fontId="2" fillId="5" borderId="13" xfId="0" applyNumberFormat="1" applyFont="1" applyFill="1" applyBorder="1" applyAlignment="1">
      <alignment vertical="center"/>
    </xf>
    <xf numFmtId="186" fontId="2" fillId="5" borderId="13" xfId="0" applyNumberFormat="1" applyFont="1" applyFill="1" applyBorder="1" applyAlignment="1">
      <alignment vertical="center"/>
    </xf>
    <xf numFmtId="186" fontId="2" fillId="5" borderId="14" xfId="0" applyNumberFormat="1" applyFont="1" applyFill="1" applyBorder="1" applyAlignment="1">
      <alignment vertical="center"/>
    </xf>
    <xf numFmtId="186" fontId="2" fillId="5" borderId="254" xfId="0" applyNumberFormat="1" applyFont="1" applyFill="1" applyBorder="1" applyAlignment="1">
      <alignment vertical="center"/>
    </xf>
    <xf numFmtId="182" fontId="2" fillId="5" borderId="175" xfId="0" applyNumberFormat="1" applyFont="1" applyFill="1" applyBorder="1" applyAlignment="1">
      <alignment vertical="center"/>
    </xf>
    <xf numFmtId="0" fontId="14" fillId="0" borderId="0" xfId="0" applyFont="1" applyBorder="1">
      <alignment vertical="center"/>
    </xf>
    <xf numFmtId="0" fontId="2" fillId="5" borderId="262" xfId="0" applyNumberFormat="1" applyFont="1" applyFill="1" applyBorder="1" applyAlignment="1">
      <alignment horizontal="center" vertical="center"/>
    </xf>
    <xf numFmtId="179" fontId="19" fillId="5" borderId="265" xfId="2" applyNumberFormat="1" applyFill="1" applyBorder="1">
      <alignment vertical="center"/>
    </xf>
    <xf numFmtId="179" fontId="2" fillId="5" borderId="268" xfId="0" applyNumberFormat="1" applyFont="1" applyFill="1" applyBorder="1">
      <alignment vertical="center"/>
    </xf>
    <xf numFmtId="179" fontId="2" fillId="5" borderId="264" xfId="0" applyNumberFormat="1" applyFont="1" applyFill="1" applyBorder="1">
      <alignment vertical="center"/>
    </xf>
    <xf numFmtId="179" fontId="2" fillId="5" borderId="265" xfId="0" applyNumberFormat="1" applyFont="1" applyFill="1" applyBorder="1">
      <alignment vertical="center"/>
    </xf>
    <xf numFmtId="179" fontId="2" fillId="5" borderId="175" xfId="0" applyNumberFormat="1" applyFont="1" applyFill="1" applyBorder="1">
      <alignment vertical="center"/>
    </xf>
    <xf numFmtId="182" fontId="2" fillId="5" borderId="286" xfId="0" applyNumberFormat="1" applyFont="1" applyFill="1" applyBorder="1" applyAlignment="1">
      <alignment vertical="center"/>
    </xf>
    <xf numFmtId="0" fontId="13" fillId="5" borderId="262" xfId="0" applyNumberFormat="1" applyFont="1" applyFill="1" applyBorder="1" applyAlignment="1">
      <alignment horizontal="center" vertical="center"/>
    </xf>
    <xf numFmtId="183" fontId="2" fillId="5" borderId="187" xfId="0" applyNumberFormat="1" applyFont="1" applyFill="1" applyBorder="1" applyAlignment="1">
      <alignment vertical="center"/>
    </xf>
    <xf numFmtId="183" fontId="2" fillId="5" borderId="272" xfId="0" applyNumberFormat="1" applyFont="1" applyFill="1" applyBorder="1" applyAlignment="1">
      <alignment vertical="center"/>
    </xf>
    <xf numFmtId="183" fontId="2" fillId="5" borderId="267" xfId="0" applyNumberFormat="1" applyFont="1" applyFill="1" applyBorder="1" applyAlignment="1">
      <alignment vertical="center"/>
    </xf>
    <xf numFmtId="183" fontId="2" fillId="5" borderId="287" xfId="0" applyNumberFormat="1" applyFont="1" applyFill="1" applyBorder="1" applyAlignment="1">
      <alignment vertical="center"/>
    </xf>
    <xf numFmtId="183" fontId="2" fillId="5" borderId="265" xfId="0" applyNumberFormat="1" applyFont="1" applyFill="1" applyBorder="1" applyAlignment="1">
      <alignment vertical="center"/>
    </xf>
    <xf numFmtId="183" fontId="2" fillId="5" borderId="268" xfId="0" applyNumberFormat="1" applyFont="1" applyFill="1" applyBorder="1" applyAlignment="1">
      <alignment vertical="center"/>
    </xf>
    <xf numFmtId="183" fontId="2" fillId="5" borderId="264" xfId="0" applyNumberFormat="1" applyFont="1" applyFill="1" applyBorder="1" applyAlignment="1">
      <alignment vertical="center"/>
    </xf>
    <xf numFmtId="183" fontId="2" fillId="5" borderId="266" xfId="0" applyNumberFormat="1" applyFont="1" applyFill="1" applyBorder="1" applyAlignment="1">
      <alignment vertical="center"/>
    </xf>
    <xf numFmtId="183" fontId="2" fillId="5" borderId="288" xfId="0" applyNumberFormat="1" applyFont="1" applyFill="1" applyBorder="1" applyAlignment="1">
      <alignment vertical="center"/>
    </xf>
    <xf numFmtId="183" fontId="2" fillId="5" borderId="175" xfId="0" applyNumberFormat="1" applyFont="1" applyFill="1" applyBorder="1" applyAlignment="1">
      <alignment vertical="center"/>
    </xf>
    <xf numFmtId="187" fontId="2" fillId="5" borderId="187" xfId="0" applyNumberFormat="1" applyFont="1" applyFill="1" applyBorder="1" applyAlignment="1">
      <alignment vertical="center"/>
    </xf>
    <xf numFmtId="187" fontId="2" fillId="5" borderId="272" xfId="0" applyNumberFormat="1" applyFont="1" applyFill="1" applyBorder="1" applyAlignment="1">
      <alignment vertical="center"/>
    </xf>
    <xf numFmtId="187" fontId="2" fillId="5" borderId="289" xfId="0" applyNumberFormat="1" applyFont="1" applyFill="1" applyBorder="1" applyAlignment="1">
      <alignment vertical="center"/>
    </xf>
    <xf numFmtId="179" fontId="2" fillId="5" borderId="282" xfId="0" applyNumberFormat="1" applyFont="1" applyFill="1" applyBorder="1" applyAlignment="1">
      <alignment vertical="center"/>
    </xf>
    <xf numFmtId="0" fontId="4" fillId="0" borderId="187" xfId="0" applyNumberFormat="1" applyFont="1" applyFill="1" applyBorder="1" applyAlignment="1">
      <alignment horizontal="center" vertical="center"/>
    </xf>
    <xf numFmtId="185" fontId="2" fillId="0" borderId="271" xfId="0" applyNumberFormat="1" applyFont="1" applyFill="1" applyBorder="1" applyAlignment="1">
      <alignment vertical="center"/>
    </xf>
    <xf numFmtId="185" fontId="2" fillId="0" borderId="272" xfId="0" applyNumberFormat="1" applyFont="1" applyFill="1" applyBorder="1" applyAlignment="1">
      <alignment vertical="center"/>
    </xf>
    <xf numFmtId="185" fontId="2" fillId="0" borderId="187" xfId="0" applyNumberFormat="1" applyFont="1" applyBorder="1">
      <alignment vertical="center"/>
    </xf>
    <xf numFmtId="185" fontId="2" fillId="0" borderId="266" xfId="0" applyNumberFormat="1" applyFont="1" applyBorder="1">
      <alignment vertical="center"/>
    </xf>
    <xf numFmtId="185" fontId="2" fillId="0" borderId="268" xfId="0" applyNumberFormat="1" applyFont="1" applyBorder="1">
      <alignment vertical="center"/>
    </xf>
    <xf numFmtId="185" fontId="2" fillId="0" borderId="290" xfId="0" applyNumberFormat="1" applyFont="1" applyBorder="1">
      <alignment vertical="center"/>
    </xf>
    <xf numFmtId="185" fontId="2" fillId="0" borderId="265" xfId="0" applyNumberFormat="1" applyFont="1" applyBorder="1">
      <alignment vertical="center"/>
    </xf>
    <xf numFmtId="185" fontId="2" fillId="0" borderId="288" xfId="0" applyNumberFormat="1" applyFont="1" applyBorder="1">
      <alignment vertical="center"/>
    </xf>
    <xf numFmtId="185" fontId="2" fillId="0" borderId="287" xfId="0" applyNumberFormat="1" applyFont="1" applyBorder="1">
      <alignment vertical="center"/>
    </xf>
    <xf numFmtId="185" fontId="2" fillId="0" borderId="267" xfId="0" applyNumberFormat="1" applyFont="1" applyBorder="1">
      <alignment vertical="center"/>
    </xf>
    <xf numFmtId="185" fontId="2" fillId="0" borderId="268" xfId="0" applyNumberFormat="1" applyFont="1" applyBorder="1" applyAlignment="1">
      <alignment vertical="center"/>
    </xf>
    <xf numFmtId="185" fontId="2" fillId="0" borderId="187" xfId="0" applyNumberFormat="1" applyFont="1" applyBorder="1" applyAlignment="1">
      <alignment vertical="center"/>
    </xf>
    <xf numFmtId="185" fontId="2" fillId="0" borderId="266" xfId="0" applyNumberFormat="1" applyFont="1" applyBorder="1" applyAlignment="1">
      <alignment vertical="center"/>
    </xf>
    <xf numFmtId="185" fontId="2" fillId="0" borderId="287" xfId="0" applyNumberFormat="1" applyFont="1" applyBorder="1" applyAlignment="1">
      <alignment vertical="center"/>
    </xf>
    <xf numFmtId="185" fontId="2" fillId="0" borderId="264" xfId="0" applyNumberFormat="1" applyFont="1" applyBorder="1">
      <alignment vertical="center"/>
    </xf>
    <xf numFmtId="185" fontId="2" fillId="0" borderId="291" xfId="0" applyNumberFormat="1" applyFont="1" applyBorder="1">
      <alignment vertical="center"/>
    </xf>
    <xf numFmtId="185" fontId="2" fillId="0" borderId="175" xfId="0" applyNumberFormat="1" applyFont="1" applyBorder="1" applyAlignment="1">
      <alignment vertical="center"/>
    </xf>
    <xf numFmtId="0" fontId="4" fillId="5" borderId="292" xfId="0" applyFont="1" applyFill="1" applyBorder="1" applyAlignment="1">
      <alignment horizontal="left" vertical="center"/>
    </xf>
    <xf numFmtId="187" fontId="2" fillId="5" borderId="271" xfId="0" applyNumberFormat="1" applyFont="1" applyFill="1" applyBorder="1" applyAlignment="1">
      <alignment vertical="center"/>
    </xf>
    <xf numFmtId="187" fontId="2" fillId="5" borderId="289" xfId="0" applyNumberFormat="1" applyFont="1" applyFill="1" applyBorder="1" applyAlignment="1">
      <alignment vertical="center" wrapText="1"/>
    </xf>
    <xf numFmtId="187" fontId="2" fillId="5" borderId="275" xfId="0" applyNumberFormat="1" applyFont="1" applyFill="1" applyBorder="1" applyAlignment="1">
      <alignment vertical="center" wrapText="1"/>
    </xf>
    <xf numFmtId="187" fontId="2" fillId="5" borderId="282" xfId="0" applyNumberFormat="1" applyFont="1" applyFill="1" applyBorder="1" applyAlignment="1">
      <alignment vertical="center" wrapText="1"/>
    </xf>
    <xf numFmtId="187" fontId="2" fillId="5" borderId="279" xfId="0" applyNumberFormat="1" applyFont="1" applyFill="1" applyBorder="1" applyAlignment="1">
      <alignment vertical="center" wrapText="1"/>
    </xf>
    <xf numFmtId="187" fontId="2" fillId="5" borderId="187" xfId="0" applyNumberFormat="1" applyFont="1" applyFill="1" applyBorder="1" applyAlignment="1">
      <alignment vertical="center" wrapText="1"/>
    </xf>
    <xf numFmtId="179" fontId="4" fillId="5" borderId="275" xfId="0" applyNumberFormat="1" applyFont="1" applyFill="1" applyBorder="1" applyAlignment="1">
      <alignment vertical="center" wrapText="1"/>
    </xf>
    <xf numFmtId="187" fontId="2" fillId="5" borderId="277" xfId="0" applyNumberFormat="1" applyFont="1" applyFill="1" applyBorder="1" applyAlignment="1">
      <alignment vertical="center" wrapText="1"/>
    </xf>
    <xf numFmtId="187" fontId="2" fillId="5" borderId="269" xfId="0" applyNumberFormat="1" applyFont="1" applyFill="1" applyBorder="1" applyAlignment="1">
      <alignment vertical="center" wrapText="1"/>
    </xf>
    <xf numFmtId="0" fontId="1" fillId="5" borderId="297" xfId="0" applyNumberFormat="1" applyFont="1" applyFill="1" applyBorder="1" applyAlignment="1">
      <alignment horizontal="center" vertical="center" wrapText="1"/>
    </xf>
    <xf numFmtId="0" fontId="1" fillId="5" borderId="295" xfId="0" applyNumberFormat="1" applyFont="1" applyFill="1" applyBorder="1" applyAlignment="1">
      <alignment horizontal="center" vertical="center" wrapText="1"/>
    </xf>
    <xf numFmtId="0" fontId="0" fillId="5" borderId="296" xfId="0" applyFill="1" applyBorder="1" applyAlignment="1">
      <alignment horizontal="center" vertical="center" wrapText="1"/>
    </xf>
    <xf numFmtId="0" fontId="0" fillId="5" borderId="298" xfId="0" applyFill="1" applyBorder="1" applyAlignment="1">
      <alignment horizontal="center" vertical="center" wrapText="1"/>
    </xf>
    <xf numFmtId="0" fontId="2" fillId="5" borderId="297" xfId="0" applyFont="1" applyFill="1" applyBorder="1" applyAlignment="1">
      <alignment vertical="center" wrapText="1"/>
    </xf>
    <xf numFmtId="0" fontId="2" fillId="5" borderId="299" xfId="0" applyFont="1" applyFill="1" applyBorder="1" applyAlignment="1">
      <alignment vertical="center" wrapText="1"/>
    </xf>
    <xf numFmtId="181" fontId="2" fillId="5" borderId="299" xfId="0" applyNumberFormat="1" applyFont="1" applyFill="1" applyBorder="1" applyAlignment="1">
      <alignment vertical="center" wrapText="1"/>
    </xf>
    <xf numFmtId="0" fontId="2" fillId="5" borderId="296" xfId="0" applyFont="1" applyFill="1" applyBorder="1" applyAlignment="1">
      <alignment vertical="center" wrapText="1"/>
    </xf>
    <xf numFmtId="181" fontId="2" fillId="5" borderId="297" xfId="0" applyNumberFormat="1" applyFont="1" applyFill="1" applyBorder="1" applyAlignment="1">
      <alignment vertical="center" wrapText="1"/>
    </xf>
    <xf numFmtId="0" fontId="2" fillId="5" borderId="300" xfId="0" applyFont="1" applyFill="1" applyBorder="1" applyAlignment="1">
      <alignment vertical="center" wrapText="1"/>
    </xf>
    <xf numFmtId="0" fontId="2" fillId="5" borderId="295" xfId="0" applyFont="1" applyFill="1" applyBorder="1" applyAlignment="1">
      <alignment vertical="center" wrapText="1"/>
    </xf>
    <xf numFmtId="181" fontId="2" fillId="5" borderId="300" xfId="0" applyNumberFormat="1" applyFont="1" applyFill="1" applyBorder="1" applyAlignment="1">
      <alignment vertical="center" wrapText="1"/>
    </xf>
    <xf numFmtId="183" fontId="2" fillId="5" borderId="299" xfId="0" applyNumberFormat="1" applyFont="1" applyFill="1" applyBorder="1" applyAlignment="1">
      <alignment vertical="center" wrapText="1"/>
    </xf>
    <xf numFmtId="183" fontId="2" fillId="5" borderId="296" xfId="0" applyNumberFormat="1" applyFont="1" applyFill="1" applyBorder="1" applyAlignment="1">
      <alignment vertical="center" wrapText="1"/>
    </xf>
    <xf numFmtId="2" fontId="5" fillId="5" borderId="297" xfId="0" applyNumberFormat="1" applyFont="1" applyFill="1" applyBorder="1" applyAlignment="1">
      <alignment vertical="center" wrapText="1"/>
    </xf>
    <xf numFmtId="187" fontId="2" fillId="5" borderId="301" xfId="0" applyNumberFormat="1" applyFont="1" applyFill="1" applyBorder="1" applyAlignment="1">
      <alignment vertical="center" wrapText="1"/>
    </xf>
    <xf numFmtId="182" fontId="2" fillId="0" borderId="258" xfId="0" applyNumberFormat="1" applyFont="1" applyFill="1" applyBorder="1" applyAlignment="1">
      <alignment vertical="center"/>
    </xf>
    <xf numFmtId="182" fontId="2" fillId="0" borderId="272" xfId="0" applyNumberFormat="1" applyFont="1" applyFill="1" applyBorder="1" applyAlignment="1">
      <alignment vertical="center"/>
    </xf>
    <xf numFmtId="182" fontId="2" fillId="0" borderId="187" xfId="0" applyNumberFormat="1" applyFont="1" applyBorder="1" applyAlignment="1">
      <alignment vertical="center"/>
    </xf>
    <xf numFmtId="182" fontId="2" fillId="0" borderId="266" xfId="0" applyNumberFormat="1" applyFont="1" applyBorder="1" applyAlignment="1">
      <alignment vertical="center"/>
    </xf>
    <xf numFmtId="182" fontId="2" fillId="0" borderId="268" xfId="0" applyNumberFormat="1" applyFont="1" applyBorder="1" applyAlignment="1">
      <alignment vertical="center"/>
    </xf>
    <xf numFmtId="182" fontId="2" fillId="0" borderId="287" xfId="0" applyNumberFormat="1" applyFont="1" applyBorder="1" applyAlignment="1">
      <alignment vertical="center"/>
    </xf>
    <xf numFmtId="182" fontId="2" fillId="0" borderId="267" xfId="0" applyNumberFormat="1" applyFont="1" applyBorder="1" applyAlignment="1">
      <alignment vertical="center"/>
    </xf>
    <xf numFmtId="182" fontId="2" fillId="0" borderId="264" xfId="0" applyNumberFormat="1" applyFont="1" applyBorder="1" applyAlignment="1">
      <alignment vertical="center"/>
    </xf>
    <xf numFmtId="182" fontId="2" fillId="0" borderId="290" xfId="0" applyNumberFormat="1" applyFont="1" applyBorder="1" applyAlignment="1">
      <alignment vertical="center"/>
    </xf>
    <xf numFmtId="182" fontId="2" fillId="0" borderId="265" xfId="0" applyNumberFormat="1" applyFont="1" applyBorder="1" applyAlignment="1">
      <alignment vertical="center"/>
    </xf>
    <xf numFmtId="190" fontId="19" fillId="0" borderId="187" xfId="2" applyNumberFormat="1" applyFont="1" applyFill="1" applyBorder="1" applyAlignment="1">
      <alignment vertical="center"/>
    </xf>
    <xf numFmtId="182" fontId="2" fillId="0" borderId="288" xfId="0" applyNumberFormat="1" applyFont="1" applyBorder="1" applyAlignment="1">
      <alignment vertical="center"/>
    </xf>
    <xf numFmtId="182" fontId="2" fillId="0" borderId="291" xfId="0" applyNumberFormat="1" applyFont="1" applyBorder="1" applyAlignment="1">
      <alignment vertical="center"/>
    </xf>
    <xf numFmtId="182" fontId="2" fillId="0" borderId="175" xfId="0" applyNumberFormat="1" applyFont="1" applyBorder="1" applyAlignment="1">
      <alignment vertical="center"/>
    </xf>
    <xf numFmtId="187" fontId="2" fillId="5" borderId="258" xfId="0" applyNumberFormat="1" applyFont="1" applyFill="1" applyBorder="1" applyAlignment="1">
      <alignment vertical="center"/>
    </xf>
    <xf numFmtId="179" fontId="2" fillId="5" borderId="289" xfId="0" applyNumberFormat="1" applyFont="1" applyFill="1" applyBorder="1" applyAlignment="1">
      <alignment vertical="center"/>
    </xf>
    <xf numFmtId="179" fontId="4" fillId="5" borderId="279" xfId="0" applyNumberFormat="1" applyFont="1" applyFill="1" applyBorder="1" applyAlignment="1">
      <alignment vertical="center"/>
    </xf>
    <xf numFmtId="179" fontId="4" fillId="5" borderId="282" xfId="0" applyNumberFormat="1" applyFont="1" applyFill="1" applyBorder="1" applyAlignment="1">
      <alignment vertical="center"/>
    </xf>
    <xf numFmtId="179" fontId="4" fillId="5" borderId="275" xfId="0" applyNumberFormat="1" applyFont="1" applyFill="1" applyBorder="1" applyAlignment="1">
      <alignment vertical="center"/>
    </xf>
    <xf numFmtId="179" fontId="19" fillId="5" borderId="275" xfId="2" applyNumberFormat="1" applyFont="1" applyFill="1" applyBorder="1" applyAlignment="1">
      <alignment vertical="center"/>
    </xf>
    <xf numFmtId="179" fontId="4" fillId="5" borderId="272" xfId="0" applyNumberFormat="1" applyFont="1" applyFill="1" applyBorder="1" applyAlignment="1">
      <alignment vertical="center"/>
    </xf>
    <xf numFmtId="179" fontId="4" fillId="5" borderId="302" xfId="0" applyNumberFormat="1" applyFont="1" applyFill="1" applyBorder="1" applyAlignment="1">
      <alignment vertical="center"/>
    </xf>
    <xf numFmtId="178" fontId="4" fillId="5" borderId="13" xfId="0" applyNumberFormat="1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178" fontId="4" fillId="5" borderId="14" xfId="0" applyNumberFormat="1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horizontal="center" vertical="center" wrapText="1"/>
    </xf>
    <xf numFmtId="0" fontId="4" fillId="5" borderId="63" xfId="0" applyFont="1" applyFill="1" applyBorder="1" applyAlignment="1">
      <alignment vertical="center" shrinkToFit="1"/>
    </xf>
    <xf numFmtId="183" fontId="2" fillId="5" borderId="303" xfId="0" applyNumberFormat="1" applyFont="1" applyFill="1" applyBorder="1" applyAlignment="1">
      <alignment horizontal="right" vertical="center"/>
    </xf>
    <xf numFmtId="183" fontId="2" fillId="5" borderId="254" xfId="0" applyNumberFormat="1" applyFont="1" applyFill="1" applyBorder="1" applyAlignment="1">
      <alignment horizontal="right" vertical="center"/>
    </xf>
    <xf numFmtId="0" fontId="2" fillId="5" borderId="254" xfId="0" applyFont="1" applyFill="1" applyBorder="1" applyAlignment="1">
      <alignment horizontal="right" vertical="center"/>
    </xf>
    <xf numFmtId="180" fontId="2" fillId="5" borderId="304" xfId="0" applyNumberFormat="1" applyFont="1" applyFill="1" applyBorder="1" applyAlignment="1">
      <alignment horizontal="right" vertical="center"/>
    </xf>
    <xf numFmtId="0" fontId="2" fillId="5" borderId="15" xfId="0" applyFont="1" applyFill="1" applyBorder="1" applyAlignment="1">
      <alignment horizontal="right" vertical="center"/>
    </xf>
    <xf numFmtId="183" fontId="2" fillId="5" borderId="304" xfId="0" applyNumberFormat="1" applyFont="1" applyFill="1" applyBorder="1" applyAlignment="1">
      <alignment horizontal="right" vertical="center"/>
    </xf>
    <xf numFmtId="0" fontId="2" fillId="5" borderId="303" xfId="0" applyFont="1" applyFill="1" applyBorder="1" applyAlignment="1">
      <alignment horizontal="right" vertical="center"/>
    </xf>
    <xf numFmtId="2" fontId="2" fillId="5" borderId="304" xfId="0" applyNumberFormat="1" applyFont="1" applyFill="1" applyBorder="1" applyAlignment="1">
      <alignment horizontal="right" vertical="center"/>
    </xf>
    <xf numFmtId="2" fontId="4" fillId="5" borderId="15" xfId="0" applyNumberFormat="1" applyFont="1" applyFill="1" applyBorder="1" applyAlignment="1">
      <alignment vertical="center"/>
    </xf>
    <xf numFmtId="179" fontId="4" fillId="5" borderId="175" xfId="0" applyNumberFormat="1" applyFont="1" applyFill="1" applyBorder="1" applyAlignment="1">
      <alignment vertical="center"/>
    </xf>
    <xf numFmtId="0" fontId="2" fillId="0" borderId="187" xfId="0" applyNumberFormat="1" applyFont="1" applyFill="1" applyBorder="1" applyAlignment="1">
      <alignment horizontal="center" vertical="center"/>
    </xf>
    <xf numFmtId="179" fontId="2" fillId="0" borderId="258" xfId="0" applyNumberFormat="1" applyFont="1" applyBorder="1" applyAlignment="1">
      <alignment vertical="center"/>
    </xf>
    <xf numFmtId="179" fontId="2" fillId="0" borderId="290" xfId="0" applyNumberFormat="1" applyFont="1" applyBorder="1" applyAlignment="1">
      <alignment vertical="center"/>
    </xf>
    <xf numFmtId="179" fontId="2" fillId="0" borderId="264" xfId="0" applyNumberFormat="1" applyFont="1" applyBorder="1" applyAlignment="1">
      <alignment vertical="center"/>
    </xf>
    <xf numFmtId="179" fontId="2" fillId="0" borderId="265" xfId="0" applyNumberFormat="1" applyFont="1" applyBorder="1" applyAlignment="1">
      <alignment vertical="center"/>
    </xf>
    <xf numFmtId="179" fontId="2" fillId="0" borderId="268" xfId="0" applyNumberFormat="1" applyFont="1" applyBorder="1" applyAlignment="1">
      <alignment vertical="center"/>
    </xf>
    <xf numFmtId="179" fontId="2" fillId="0" borderId="288" xfId="0" applyNumberFormat="1" applyFont="1" applyBorder="1" applyAlignment="1">
      <alignment vertical="center"/>
    </xf>
    <xf numFmtId="179" fontId="2" fillId="0" borderId="287" xfId="0" applyNumberFormat="1" applyFont="1" applyBorder="1" applyAlignment="1">
      <alignment vertical="center"/>
    </xf>
    <xf numFmtId="179" fontId="2" fillId="0" borderId="187" xfId="0" applyNumberFormat="1" applyFont="1" applyBorder="1" applyAlignment="1">
      <alignment vertical="center"/>
    </xf>
    <xf numFmtId="179" fontId="20" fillId="0" borderId="266" xfId="0" applyNumberFormat="1" applyFont="1" applyBorder="1" applyAlignment="1">
      <alignment vertical="center"/>
    </xf>
    <xf numFmtId="179" fontId="20" fillId="0" borderId="305" xfId="0" applyNumberFormat="1" applyFont="1" applyBorder="1" applyAlignment="1">
      <alignment vertical="center"/>
    </xf>
    <xf numFmtId="179" fontId="2" fillId="5" borderId="306" xfId="0" applyNumberFormat="1" applyFont="1" applyFill="1" applyBorder="1" applyAlignment="1">
      <alignment vertical="center"/>
    </xf>
    <xf numFmtId="179" fontId="2" fillId="5" borderId="308" xfId="0" applyNumberFormat="1" applyFont="1" applyFill="1" applyBorder="1" applyAlignment="1">
      <alignment vertical="center"/>
    </xf>
    <xf numFmtId="179" fontId="2" fillId="5" borderId="302" xfId="0" applyNumberFormat="1" applyFont="1" applyFill="1" applyBorder="1" applyAlignment="1">
      <alignment vertical="center"/>
    </xf>
    <xf numFmtId="0" fontId="4" fillId="5" borderId="63" xfId="0" applyFont="1" applyFill="1" applyBorder="1" applyAlignment="1">
      <alignment horizontal="center" vertical="center" shrinkToFit="1"/>
    </xf>
    <xf numFmtId="0" fontId="0" fillId="5" borderId="298" xfId="0" applyFill="1" applyBorder="1" applyAlignment="1">
      <alignment horizontal="right" vertical="center"/>
    </xf>
    <xf numFmtId="183" fontId="2" fillId="5" borderId="14" xfId="0" applyNumberFormat="1" applyFont="1" applyFill="1" applyBorder="1" applyAlignment="1">
      <alignment vertical="center"/>
    </xf>
    <xf numFmtId="183" fontId="2" fillId="5" borderId="254" xfId="0" applyNumberFormat="1" applyFont="1" applyFill="1" applyBorder="1" applyAlignment="1">
      <alignment vertical="center"/>
    </xf>
    <xf numFmtId="179" fontId="2" fillId="0" borderId="187" xfId="0" applyNumberFormat="1" applyFont="1" applyBorder="1">
      <alignment vertical="center"/>
    </xf>
    <xf numFmtId="179" fontId="2" fillId="0" borderId="264" xfId="0" applyNumberFormat="1" applyFont="1" applyBorder="1">
      <alignment vertical="center"/>
    </xf>
    <xf numFmtId="179" fontId="2" fillId="0" borderId="266" xfId="0" applyNumberFormat="1" applyFont="1" applyBorder="1">
      <alignment vertical="center"/>
    </xf>
    <xf numFmtId="179" fontId="2" fillId="0" borderId="287" xfId="0" applyNumberFormat="1" applyFont="1" applyBorder="1">
      <alignment vertical="center"/>
    </xf>
    <xf numFmtId="179" fontId="2" fillId="0" borderId="267" xfId="0" applyNumberFormat="1" applyFont="1" applyBorder="1">
      <alignment vertical="center"/>
    </xf>
    <xf numFmtId="179" fontId="2" fillId="0" borderId="265" xfId="0" applyNumberFormat="1" applyFont="1" applyBorder="1">
      <alignment vertical="center"/>
    </xf>
    <xf numFmtId="179" fontId="2" fillId="0" borderId="268" xfId="0" applyNumberFormat="1" applyFont="1" applyBorder="1">
      <alignment vertical="center"/>
    </xf>
    <xf numFmtId="179" fontId="2" fillId="0" borderId="187" xfId="0" applyNumberFormat="1" applyFont="1" applyFill="1" applyBorder="1">
      <alignment vertical="center"/>
    </xf>
    <xf numFmtId="179" fontId="23" fillId="3" borderId="265" xfId="2" applyNumberFormat="1" applyFont="1" applyBorder="1">
      <alignment vertical="center"/>
    </xf>
    <xf numFmtId="179" fontId="2" fillId="0" borderId="175" xfId="0" applyNumberFormat="1" applyFont="1" applyBorder="1">
      <alignment vertical="center"/>
    </xf>
    <xf numFmtId="179" fontId="2" fillId="5" borderId="258" xfId="0" applyNumberFormat="1" applyFont="1" applyFill="1" applyBorder="1" applyAlignment="1">
      <alignment vertical="center"/>
    </xf>
    <xf numFmtId="179" fontId="2" fillId="5" borderId="310" xfId="0" applyNumberFormat="1" applyFont="1" applyFill="1" applyBorder="1" applyAlignment="1">
      <alignment vertical="center"/>
    </xf>
    <xf numFmtId="179" fontId="2" fillId="0" borderId="287" xfId="0" applyNumberFormat="1" applyFont="1" applyFill="1" applyBorder="1">
      <alignment vertical="center"/>
    </xf>
    <xf numFmtId="179" fontId="19" fillId="4" borderId="267" xfId="2" applyNumberFormat="1" applyFont="1" applyFill="1" applyBorder="1">
      <alignment vertical="center"/>
    </xf>
    <xf numFmtId="179" fontId="19" fillId="0" borderId="287" xfId="2" applyNumberFormat="1" applyFont="1" applyFill="1" applyBorder="1">
      <alignment vertical="center"/>
    </xf>
    <xf numFmtId="0" fontId="4" fillId="5" borderId="70" xfId="0" applyNumberFormat="1" applyFont="1" applyFill="1" applyBorder="1" applyAlignment="1">
      <alignment horizontal="left" vertical="center"/>
    </xf>
    <xf numFmtId="179" fontId="19" fillId="5" borderId="279" xfId="2" applyNumberFormat="1" applyFont="1" applyFill="1" applyBorder="1" applyAlignment="1">
      <alignment vertical="center"/>
    </xf>
    <xf numFmtId="179" fontId="19" fillId="5" borderId="282" xfId="2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right" vertical="center"/>
    </xf>
    <xf numFmtId="0" fontId="0" fillId="5" borderId="0" xfId="0" applyFont="1" applyFill="1" applyBorder="1" applyAlignment="1">
      <alignment horizontal="right" vertical="center"/>
    </xf>
    <xf numFmtId="178" fontId="4" fillId="5" borderId="58" xfId="0" applyNumberFormat="1" applyFont="1" applyFill="1" applyBorder="1" applyAlignment="1">
      <alignment horizontal="center" vertical="center"/>
    </xf>
    <xf numFmtId="178" fontId="4" fillId="5" borderId="47" xfId="0" applyNumberFormat="1" applyFont="1" applyFill="1" applyBorder="1" applyAlignment="1">
      <alignment horizontal="center" vertical="center"/>
    </xf>
    <xf numFmtId="178" fontId="4" fillId="5" borderId="65" xfId="0" applyNumberFormat="1" applyFont="1" applyFill="1" applyBorder="1" applyAlignment="1">
      <alignment horizontal="center" vertical="center"/>
    </xf>
    <xf numFmtId="178" fontId="4" fillId="5" borderId="49" xfId="0" applyNumberFormat="1" applyFont="1" applyFill="1" applyBorder="1" applyAlignment="1">
      <alignment horizontal="center" vertical="center"/>
    </xf>
    <xf numFmtId="0" fontId="4" fillId="5" borderId="68" xfId="0" applyFont="1" applyFill="1" applyBorder="1" applyAlignment="1">
      <alignment horizontal="center" vertical="center"/>
    </xf>
    <xf numFmtId="0" fontId="4" fillId="5" borderId="48" xfId="0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4" fillId="5" borderId="20" xfId="0" applyNumberFormat="1" applyFont="1" applyFill="1" applyBorder="1" applyAlignment="1">
      <alignment horizontal="left" vertical="center"/>
    </xf>
    <xf numFmtId="0" fontId="0" fillId="5" borderId="21" xfId="0" applyFont="1" applyFill="1" applyBorder="1" applyAlignment="1">
      <alignment vertical="center"/>
    </xf>
    <xf numFmtId="0" fontId="0" fillId="5" borderId="46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left" vertical="center"/>
    </xf>
    <xf numFmtId="0" fontId="0" fillId="5" borderId="11" xfId="0" applyFont="1" applyFill="1" applyBorder="1" applyAlignment="1">
      <alignment vertical="center"/>
    </xf>
    <xf numFmtId="0" fontId="0" fillId="5" borderId="35" xfId="0" applyFont="1" applyFill="1" applyBorder="1" applyAlignment="1">
      <alignment vertical="center"/>
    </xf>
    <xf numFmtId="0" fontId="4" fillId="5" borderId="238" xfId="0" applyNumberFormat="1" applyFont="1" applyFill="1" applyBorder="1" applyAlignment="1">
      <alignment vertical="center"/>
    </xf>
    <xf numFmtId="0" fontId="4" fillId="5" borderId="240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/>
    </xf>
    <xf numFmtId="0" fontId="0" fillId="5" borderId="35" xfId="0" applyFont="1" applyFill="1" applyBorder="1" applyAlignment="1">
      <alignment horizontal="center" vertical="center"/>
    </xf>
    <xf numFmtId="0" fontId="4" fillId="5" borderId="70" xfId="0" applyNumberFormat="1" applyFont="1" applyFill="1" applyBorder="1" applyAlignment="1">
      <alignment vertical="center"/>
    </xf>
    <xf numFmtId="0" fontId="0" fillId="5" borderId="4" xfId="0" applyFont="1" applyFill="1" applyBorder="1" applyAlignment="1">
      <alignment vertical="center"/>
    </xf>
    <xf numFmtId="0" fontId="4" fillId="5" borderId="240" xfId="0" applyFont="1" applyFill="1" applyBorder="1" applyAlignment="1">
      <alignment vertical="center"/>
    </xf>
    <xf numFmtId="0" fontId="4" fillId="5" borderId="24" xfId="0" applyNumberFormat="1" applyFont="1" applyFill="1" applyBorder="1" applyAlignment="1">
      <alignment horizontal="left" vertical="center"/>
    </xf>
    <xf numFmtId="0" fontId="0" fillId="5" borderId="25" xfId="0" applyFont="1" applyFill="1" applyBorder="1" applyAlignment="1">
      <alignment vertical="center"/>
    </xf>
    <xf numFmtId="0" fontId="0" fillId="5" borderId="26" xfId="0" applyFont="1" applyFill="1" applyBorder="1" applyAlignment="1">
      <alignment vertical="center"/>
    </xf>
    <xf numFmtId="0" fontId="4" fillId="5" borderId="13" xfId="0" applyFont="1" applyFill="1" applyBorder="1" applyAlignment="1">
      <alignment horizontal="left" vertical="center"/>
    </xf>
    <xf numFmtId="0" fontId="0" fillId="5" borderId="15" xfId="0" applyFont="1" applyFill="1" applyBorder="1" applyAlignment="1">
      <alignment vertical="center"/>
    </xf>
    <xf numFmtId="0" fontId="0" fillId="5" borderId="14" xfId="0" applyFont="1" applyFill="1" applyBorder="1" applyAlignment="1">
      <alignment vertical="center"/>
    </xf>
    <xf numFmtId="0" fontId="4" fillId="5" borderId="18" xfId="0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vertical="center"/>
    </xf>
    <xf numFmtId="0" fontId="0" fillId="5" borderId="19" xfId="0" applyFont="1" applyFill="1" applyBorder="1" applyAlignment="1">
      <alignment vertical="center"/>
    </xf>
    <xf numFmtId="0" fontId="4" fillId="5" borderId="18" xfId="0" applyNumberFormat="1" applyFont="1" applyFill="1" applyBorder="1" applyAlignment="1">
      <alignment horizontal="left" vertical="center"/>
    </xf>
    <xf numFmtId="0" fontId="4" fillId="5" borderId="2" xfId="0" applyNumberFormat="1" applyFont="1" applyFill="1" applyBorder="1" applyAlignment="1">
      <alignment horizontal="left" vertical="center" wrapText="1"/>
    </xf>
    <xf numFmtId="0" fontId="4" fillId="5" borderId="20" xfId="0" applyFont="1" applyFill="1" applyBorder="1" applyAlignment="1">
      <alignment horizontal="left" vertical="center"/>
    </xf>
    <xf numFmtId="0" fontId="4" fillId="5" borderId="225" xfId="0" applyFont="1" applyFill="1" applyBorder="1" applyAlignment="1">
      <alignment horizontal="center" vertical="center"/>
    </xf>
    <xf numFmtId="0" fontId="4" fillId="5" borderId="230" xfId="0" applyFont="1" applyFill="1" applyBorder="1" applyAlignment="1">
      <alignment horizontal="center" vertical="center"/>
    </xf>
    <xf numFmtId="0" fontId="4" fillId="5" borderId="231" xfId="0" applyFont="1" applyFill="1" applyBorder="1" applyAlignment="1">
      <alignment horizontal="center" vertical="center"/>
    </xf>
    <xf numFmtId="0" fontId="5" fillId="5" borderId="70" xfId="0" applyNumberFormat="1" applyFont="1" applyFill="1" applyBorder="1" applyAlignment="1">
      <alignment horizontal="center" vertical="center"/>
    </xf>
    <xf numFmtId="0" fontId="0" fillId="5" borderId="0" xfId="0" applyFill="1" applyBorder="1" applyAlignment="1">
      <alignment vertical="center"/>
    </xf>
    <xf numFmtId="0" fontId="0" fillId="5" borderId="71" xfId="0" applyFill="1" applyBorder="1" applyAlignment="1">
      <alignment vertical="center"/>
    </xf>
    <xf numFmtId="0" fontId="0" fillId="5" borderId="15" xfId="0" applyFill="1" applyBorder="1" applyAlignment="1">
      <alignment vertical="center"/>
    </xf>
    <xf numFmtId="0" fontId="5" fillId="5" borderId="184" xfId="0" applyNumberFormat="1" applyFont="1" applyFill="1" applyBorder="1" applyAlignment="1">
      <alignment horizontal="left" vertical="center" wrapText="1"/>
    </xf>
    <xf numFmtId="0" fontId="0" fillId="5" borderId="4" xfId="0" applyFill="1" applyBorder="1" applyAlignment="1">
      <alignment vertical="center"/>
    </xf>
    <xf numFmtId="0" fontId="0" fillId="5" borderId="185" xfId="0" applyFill="1" applyBorder="1" applyAlignment="1">
      <alignment vertical="center"/>
    </xf>
    <xf numFmtId="0" fontId="0" fillId="5" borderId="14" xfId="0" applyFill="1" applyBorder="1" applyAlignment="1">
      <alignment vertical="center"/>
    </xf>
    <xf numFmtId="0" fontId="5" fillId="5" borderId="10" xfId="0" applyNumberFormat="1" applyFont="1" applyFill="1" applyBorder="1" applyAlignment="1">
      <alignment horizontal="left" vertical="center"/>
    </xf>
    <xf numFmtId="0" fontId="0" fillId="5" borderId="63" xfId="0" applyFill="1" applyBorder="1" applyAlignment="1">
      <alignment vertical="center"/>
    </xf>
    <xf numFmtId="0" fontId="5" fillId="5" borderId="177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center"/>
    </xf>
    <xf numFmtId="0" fontId="4" fillId="5" borderId="2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 vertical="center"/>
    </xf>
    <xf numFmtId="0" fontId="4" fillId="5" borderId="75" xfId="0" applyFont="1" applyFill="1" applyBorder="1" applyAlignment="1">
      <alignment horizontal="center" vertical="center"/>
    </xf>
    <xf numFmtId="0" fontId="4" fillId="5" borderId="37" xfId="0" applyFont="1" applyFill="1" applyBorder="1" applyAlignment="1">
      <alignment horizontal="center" vertical="center"/>
    </xf>
    <xf numFmtId="0" fontId="5" fillId="5" borderId="186" xfId="0" applyNumberFormat="1" applyFont="1" applyFill="1" applyBorder="1" applyAlignment="1">
      <alignment horizontal="center" vertical="center"/>
    </xf>
    <xf numFmtId="0" fontId="4" fillId="5" borderId="178" xfId="0" applyFont="1" applyFill="1" applyBorder="1" applyAlignment="1">
      <alignment horizontal="center" vertical="center"/>
    </xf>
    <xf numFmtId="0" fontId="4" fillId="5" borderId="179" xfId="0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horizontal="center" vertical="center"/>
    </xf>
    <xf numFmtId="0" fontId="0" fillId="5" borderId="10" xfId="0" applyFont="1" applyFill="1" applyBorder="1" applyAlignment="1">
      <alignment vertical="center"/>
    </xf>
    <xf numFmtId="0" fontId="0" fillId="5" borderId="76" xfId="0" applyFont="1" applyFill="1" applyBorder="1" applyAlignment="1">
      <alignment vertical="center"/>
    </xf>
    <xf numFmtId="0" fontId="4" fillId="5" borderId="248" xfId="0" applyFont="1" applyFill="1" applyBorder="1" applyAlignment="1">
      <alignment horizontal="left" vertical="center"/>
    </xf>
    <xf numFmtId="0" fontId="4" fillId="5" borderId="75" xfId="0" applyFont="1" applyFill="1" applyBorder="1" applyAlignment="1">
      <alignment vertical="center"/>
    </xf>
    <xf numFmtId="0" fontId="4" fillId="5" borderId="37" xfId="0" applyFont="1" applyFill="1" applyBorder="1" applyAlignment="1">
      <alignment vertical="center"/>
    </xf>
    <xf numFmtId="177" fontId="5" fillId="5" borderId="13" xfId="0" applyNumberFormat="1" applyFont="1" applyFill="1" applyBorder="1" applyAlignment="1">
      <alignment vertical="center"/>
    </xf>
    <xf numFmtId="177" fontId="0" fillId="5" borderId="14" xfId="0" applyNumberFormat="1" applyFill="1" applyBorder="1" applyAlignment="1">
      <alignment vertical="center"/>
    </xf>
    <xf numFmtId="177" fontId="5" fillId="5" borderId="13" xfId="0" applyNumberFormat="1" applyFont="1" applyFill="1" applyBorder="1" applyAlignment="1">
      <alignment horizontal="center" vertical="center"/>
    </xf>
    <xf numFmtId="177" fontId="0" fillId="5" borderId="14" xfId="0" applyNumberFormat="1" applyFill="1" applyBorder="1" applyAlignment="1">
      <alignment horizontal="center" vertical="center"/>
    </xf>
    <xf numFmtId="0" fontId="0" fillId="5" borderId="179" xfId="0" applyFill="1" applyBorder="1" applyAlignment="1">
      <alignment horizontal="center" vertical="center"/>
    </xf>
    <xf numFmtId="0" fontId="4" fillId="5" borderId="236" xfId="0" applyNumberFormat="1" applyFont="1" applyFill="1" applyBorder="1" applyAlignment="1">
      <alignment horizontal="center" vertical="center"/>
    </xf>
    <xf numFmtId="0" fontId="5" fillId="5" borderId="17" xfId="0" applyNumberFormat="1" applyFont="1" applyFill="1" applyBorder="1" applyAlignment="1">
      <alignment horizontal="center" vertical="top" wrapText="1"/>
    </xf>
    <xf numFmtId="0" fontId="5" fillId="5" borderId="179" xfId="0" applyNumberFormat="1" applyFont="1" applyFill="1" applyBorder="1" applyAlignment="1">
      <alignment horizontal="center" vertical="top"/>
    </xf>
    <xf numFmtId="0" fontId="4" fillId="5" borderId="234" xfId="0" applyFont="1" applyFill="1" applyBorder="1" applyAlignment="1">
      <alignment horizontal="left" vertical="center"/>
    </xf>
    <xf numFmtId="0" fontId="4" fillId="5" borderId="261" xfId="0" applyFont="1" applyFill="1" applyBorder="1" applyAlignment="1">
      <alignment horizontal="left" vertical="center"/>
    </xf>
    <xf numFmtId="0" fontId="6" fillId="5" borderId="17" xfId="0" applyNumberFormat="1" applyFont="1" applyFill="1" applyBorder="1" applyAlignment="1">
      <alignment horizontal="center" vertical="center"/>
    </xf>
    <xf numFmtId="0" fontId="0" fillId="5" borderId="178" xfId="0" applyFill="1" applyBorder="1" applyAlignment="1">
      <alignment horizontal="center" vertical="center"/>
    </xf>
    <xf numFmtId="0" fontId="0" fillId="5" borderId="180" xfId="0" applyFill="1" applyBorder="1" applyAlignment="1">
      <alignment horizontal="center" vertical="center"/>
    </xf>
    <xf numFmtId="0" fontId="5" fillId="5" borderId="173" xfId="0" applyNumberFormat="1" applyFont="1" applyFill="1" applyBorder="1" applyAlignment="1">
      <alignment vertical="top" wrapText="1"/>
    </xf>
    <xf numFmtId="0" fontId="0" fillId="5" borderId="74" xfId="0" applyFill="1" applyBorder="1" applyAlignment="1">
      <alignment vertical="top" wrapText="1"/>
    </xf>
    <xf numFmtId="0" fontId="0" fillId="5" borderId="174" xfId="0" applyFill="1" applyBorder="1" applyAlignment="1">
      <alignment vertical="top" wrapText="1"/>
    </xf>
    <xf numFmtId="0" fontId="0" fillId="5" borderId="13" xfId="0" applyFill="1" applyBorder="1" applyAlignment="1">
      <alignment vertical="top" wrapText="1"/>
    </xf>
    <xf numFmtId="0" fontId="0" fillId="5" borderId="15" xfId="0" applyFill="1" applyBorder="1" applyAlignment="1">
      <alignment vertical="top" wrapText="1"/>
    </xf>
    <xf numFmtId="0" fontId="0" fillId="5" borderId="175" xfId="0" applyFill="1" applyBorder="1" applyAlignment="1">
      <alignment vertical="top" wrapText="1"/>
    </xf>
    <xf numFmtId="0" fontId="4" fillId="5" borderId="17" xfId="0" applyFont="1" applyFill="1" applyBorder="1" applyAlignment="1">
      <alignment horizontal="center" vertical="center" wrapText="1"/>
    </xf>
    <xf numFmtId="0" fontId="5" fillId="5" borderId="17" xfId="0" applyNumberFormat="1" applyFont="1" applyFill="1" applyBorder="1" applyAlignment="1">
      <alignment horizontal="center" vertical="center" wrapText="1"/>
    </xf>
    <xf numFmtId="0" fontId="5" fillId="5" borderId="178" xfId="0" applyNumberFormat="1" applyFont="1" applyFill="1" applyBorder="1" applyAlignment="1">
      <alignment horizontal="center" vertical="center"/>
    </xf>
    <xf numFmtId="0" fontId="5" fillId="5" borderId="179" xfId="0" applyNumberFormat="1" applyFont="1" applyFill="1" applyBorder="1" applyAlignment="1">
      <alignment horizontal="center" vertical="center"/>
    </xf>
    <xf numFmtId="0" fontId="4" fillId="5" borderId="18" xfId="0" applyNumberFormat="1" applyFont="1" applyFill="1" applyBorder="1" applyAlignment="1">
      <alignment horizontal="center" vertical="center"/>
    </xf>
    <xf numFmtId="0" fontId="0" fillId="5" borderId="12" xfId="0" applyFont="1" applyFill="1" applyBorder="1" applyAlignment="1">
      <alignment horizontal="center" vertical="center"/>
    </xf>
    <xf numFmtId="0" fontId="0" fillId="5" borderId="19" xfId="0" applyFont="1" applyFill="1" applyBorder="1" applyAlignment="1">
      <alignment horizontal="center" vertical="center"/>
    </xf>
    <xf numFmtId="0" fontId="4" fillId="5" borderId="36" xfId="0" applyFont="1" applyFill="1" applyBorder="1" applyAlignment="1">
      <alignment horizontal="center"/>
    </xf>
    <xf numFmtId="0" fontId="0" fillId="5" borderId="270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vertical="center"/>
    </xf>
    <xf numFmtId="0" fontId="4" fillId="5" borderId="35" xfId="0" applyFont="1" applyFill="1" applyBorder="1" applyAlignment="1">
      <alignment vertical="center"/>
    </xf>
    <xf numFmtId="0" fontId="4" fillId="5" borderId="239" xfId="0" applyNumberFormat="1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0" fontId="4" fillId="5" borderId="19" xfId="0" applyFont="1" applyFill="1" applyBorder="1" applyAlignment="1">
      <alignment vertical="center"/>
    </xf>
    <xf numFmtId="0" fontId="4" fillId="5" borderId="7" xfId="0" applyFont="1" applyFill="1" applyBorder="1" applyAlignment="1">
      <alignment vertical="center"/>
    </xf>
    <xf numFmtId="0" fontId="4" fillId="5" borderId="8" xfId="0" applyFont="1" applyFill="1" applyBorder="1" applyAlignment="1">
      <alignment vertical="center"/>
    </xf>
    <xf numFmtId="0" fontId="4" fillId="5" borderId="2" xfId="0" applyNumberFormat="1" applyFont="1" applyFill="1" applyBorder="1" applyAlignment="1">
      <alignment vertical="center"/>
    </xf>
    <xf numFmtId="0" fontId="4" fillId="5" borderId="273" xfId="0" applyNumberFormat="1" applyFont="1" applyFill="1" applyBorder="1" applyAlignment="1">
      <alignment horizontal="center" vertical="center" textRotation="255"/>
    </xf>
    <xf numFmtId="0" fontId="0" fillId="5" borderId="274" xfId="0" applyFont="1" applyFill="1" applyBorder="1" applyAlignment="1">
      <alignment horizontal="center" vertical="center" textRotation="255"/>
    </xf>
    <xf numFmtId="0" fontId="0" fillId="5" borderId="276" xfId="0" applyFont="1" applyFill="1" applyBorder="1" applyAlignment="1">
      <alignment horizontal="center" vertical="center" textRotation="255"/>
    </xf>
    <xf numFmtId="0" fontId="4" fillId="5" borderId="58" xfId="0" applyFont="1" applyFill="1" applyBorder="1" applyAlignment="1">
      <alignment horizontal="center" vertical="center"/>
    </xf>
    <xf numFmtId="0" fontId="4" fillId="5" borderId="65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5" fillId="0" borderId="261" xfId="0" applyFont="1" applyBorder="1" applyAlignment="1">
      <alignment horizontal="center" vertical="center" wrapText="1"/>
    </xf>
    <xf numFmtId="0" fontId="0" fillId="0" borderId="187" xfId="0" applyFont="1" applyBorder="1" applyAlignment="1">
      <alignment horizontal="center" vertical="center"/>
    </xf>
    <xf numFmtId="0" fontId="4" fillId="5" borderId="70" xfId="0" applyFont="1" applyFill="1" applyBorder="1" applyAlignment="1">
      <alignment vertical="center"/>
    </xf>
    <xf numFmtId="0" fontId="0" fillId="5" borderId="0" xfId="0" applyFont="1" applyFill="1" applyBorder="1" applyAlignment="1">
      <alignment vertical="center"/>
    </xf>
    <xf numFmtId="0" fontId="4" fillId="5" borderId="20" xfId="0" applyFont="1" applyFill="1" applyBorder="1" applyAlignment="1">
      <alignment vertical="center"/>
    </xf>
    <xf numFmtId="0" fontId="4" fillId="5" borderId="46" xfId="0" applyFont="1" applyFill="1" applyBorder="1" applyAlignment="1">
      <alignment vertical="center"/>
    </xf>
    <xf numFmtId="0" fontId="4" fillId="5" borderId="233" xfId="0" applyFont="1" applyFill="1" applyBorder="1" applyAlignment="1">
      <alignment horizontal="right" vertical="center"/>
    </xf>
    <xf numFmtId="0" fontId="4" fillId="5" borderId="234" xfId="0" applyFont="1" applyFill="1" applyBorder="1" applyAlignment="1">
      <alignment horizontal="right" vertical="center"/>
    </xf>
    <xf numFmtId="0" fontId="4" fillId="5" borderId="235" xfId="0" applyFont="1" applyFill="1" applyBorder="1" applyAlignment="1">
      <alignment horizontal="right" vertical="center"/>
    </xf>
    <xf numFmtId="0" fontId="4" fillId="5" borderId="2" xfId="0" applyNumberFormat="1" applyFont="1" applyFill="1" applyBorder="1" applyAlignment="1">
      <alignment horizontal="center" vertical="center" wrapText="1"/>
    </xf>
    <xf numFmtId="0" fontId="0" fillId="5" borderId="7" xfId="0" applyFont="1" applyFill="1" applyBorder="1" applyAlignment="1">
      <alignment horizontal="center" vertical="center"/>
    </xf>
    <xf numFmtId="0" fontId="0" fillId="5" borderId="8" xfId="0" applyFont="1" applyFill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/>
    </xf>
    <xf numFmtId="0" fontId="0" fillId="5" borderId="0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0" fillId="5" borderId="36" xfId="0" applyFont="1" applyFill="1" applyBorder="1" applyAlignment="1">
      <alignment horizontal="center" vertical="center"/>
    </xf>
    <xf numFmtId="0" fontId="0" fillId="5" borderId="75" xfId="0" applyFont="1" applyFill="1" applyBorder="1" applyAlignment="1">
      <alignment horizontal="center" vertical="center"/>
    </xf>
    <xf numFmtId="0" fontId="0" fillId="5" borderId="37" xfId="0" applyFont="1" applyFill="1" applyBorder="1" applyAlignment="1">
      <alignment horizontal="center" vertical="center"/>
    </xf>
    <xf numFmtId="0" fontId="4" fillId="5" borderId="5" xfId="0" applyNumberFormat="1" applyFont="1" applyFill="1" applyBorder="1" applyAlignment="1">
      <alignment horizontal="right" vertical="center"/>
    </xf>
    <xf numFmtId="0" fontId="0" fillId="5" borderId="269" xfId="0" applyFont="1" applyFill="1" applyBorder="1" applyAlignment="1">
      <alignment horizontal="center" vertical="center"/>
    </xf>
    <xf numFmtId="0" fontId="0" fillId="5" borderId="187" xfId="0" applyFont="1" applyFill="1" applyBorder="1" applyAlignment="1">
      <alignment horizontal="center" vertical="center"/>
    </xf>
    <xf numFmtId="0" fontId="4" fillId="5" borderId="9" xfId="0" applyNumberFormat="1" applyFont="1" applyFill="1" applyBorder="1" applyAlignment="1">
      <alignment horizontal="center" vertical="center" wrapText="1"/>
    </xf>
    <xf numFmtId="0" fontId="4" fillId="5" borderId="10" xfId="0" applyNumberFormat="1" applyFont="1" applyFill="1" applyBorder="1" applyAlignment="1">
      <alignment horizontal="center" vertical="center" wrapText="1"/>
    </xf>
    <xf numFmtId="0" fontId="0" fillId="5" borderId="76" xfId="0" applyFont="1" applyFill="1" applyBorder="1" applyAlignment="1">
      <alignment horizontal="center" vertical="center"/>
    </xf>
    <xf numFmtId="0" fontId="4" fillId="5" borderId="70" xfId="0" applyFont="1" applyFill="1" applyBorder="1" applyAlignment="1">
      <alignment horizontal="right" vertical="center"/>
    </xf>
    <xf numFmtId="0" fontId="4" fillId="5" borderId="4" xfId="0" applyFont="1" applyFill="1" applyBorder="1" applyAlignment="1">
      <alignment horizontal="right" vertical="center"/>
    </xf>
    <xf numFmtId="0" fontId="4" fillId="5" borderId="240" xfId="0" applyNumberFormat="1" applyFont="1" applyFill="1" applyBorder="1" applyAlignment="1">
      <alignment vertical="center"/>
    </xf>
    <xf numFmtId="0" fontId="4" fillId="5" borderId="11" xfId="0" applyNumberFormat="1" applyFont="1" applyFill="1" applyBorder="1" applyAlignment="1">
      <alignment vertical="center"/>
    </xf>
    <xf numFmtId="0" fontId="4" fillId="5" borderId="0" xfId="0" applyFont="1" applyFill="1" applyBorder="1" applyAlignment="1">
      <alignment horizontal="right" vertical="top"/>
    </xf>
    <xf numFmtId="0" fontId="0" fillId="5" borderId="0" xfId="0" applyFill="1" applyBorder="1" applyAlignment="1">
      <alignment horizontal="right" vertical="top"/>
    </xf>
    <xf numFmtId="0" fontId="4" fillId="5" borderId="71" xfId="0" applyFont="1" applyFill="1" applyBorder="1" applyAlignment="1">
      <alignment vertical="center"/>
    </xf>
    <xf numFmtId="0" fontId="5" fillId="5" borderId="50" xfId="0" applyNumberFormat="1" applyFont="1" applyFill="1" applyBorder="1" applyAlignment="1">
      <alignment horizontal="left" vertical="center"/>
    </xf>
    <xf numFmtId="0" fontId="0" fillId="5" borderId="51" xfId="0" applyFill="1" applyBorder="1" applyAlignment="1">
      <alignment vertical="center"/>
    </xf>
    <xf numFmtId="0" fontId="0" fillId="5" borderId="52" xfId="0" applyFill="1" applyBorder="1" applyAlignment="1">
      <alignment vertical="center"/>
    </xf>
    <xf numFmtId="0" fontId="5" fillId="5" borderId="238" xfId="0" applyNumberFormat="1" applyFont="1" applyFill="1" applyBorder="1" applyAlignment="1">
      <alignment vertical="center"/>
    </xf>
    <xf numFmtId="0" fontId="0" fillId="5" borderId="7" xfId="0" applyFill="1" applyBorder="1" applyAlignment="1">
      <alignment vertical="center"/>
    </xf>
    <xf numFmtId="0" fontId="5" fillId="5" borderId="20" xfId="0" applyNumberFormat="1" applyFont="1" applyFill="1" applyBorder="1" applyAlignment="1">
      <alignment horizontal="left" vertical="center"/>
    </xf>
    <xf numFmtId="0" fontId="0" fillId="5" borderId="21" xfId="0" applyFill="1" applyBorder="1" applyAlignment="1">
      <alignment vertical="center"/>
    </xf>
    <xf numFmtId="0" fontId="0" fillId="5" borderId="46" xfId="0" applyFill="1" applyBorder="1" applyAlignment="1">
      <alignment vertical="center"/>
    </xf>
    <xf numFmtId="0" fontId="5" fillId="5" borderId="70" xfId="0" applyNumberFormat="1" applyFont="1" applyFill="1" applyBorder="1" applyAlignment="1">
      <alignment vertical="center"/>
    </xf>
    <xf numFmtId="0" fontId="5" fillId="5" borderId="1" xfId="0" applyNumberFormat="1" applyFont="1" applyFill="1" applyBorder="1" applyAlignment="1">
      <alignment horizontal="left" vertical="center"/>
    </xf>
    <xf numFmtId="0" fontId="5" fillId="5" borderId="240" xfId="0" applyNumberFormat="1" applyFont="1" applyFill="1" applyBorder="1" applyAlignment="1">
      <alignment vertical="center"/>
    </xf>
    <xf numFmtId="0" fontId="0" fillId="5" borderId="11" xfId="0" applyFill="1" applyBorder="1" applyAlignment="1">
      <alignment vertical="center"/>
    </xf>
    <xf numFmtId="0" fontId="4" fillId="5" borderId="24" xfId="0" applyFont="1" applyFill="1" applyBorder="1" applyAlignment="1">
      <alignment horizontal="left" vertical="center"/>
    </xf>
    <xf numFmtId="0" fontId="0" fillId="5" borderId="25" xfId="0" applyFill="1" applyBorder="1" applyAlignment="1">
      <alignment vertical="center"/>
    </xf>
    <xf numFmtId="0" fontId="0" fillId="5" borderId="26" xfId="0" applyFill="1" applyBorder="1" applyAlignment="1">
      <alignment vertical="center"/>
    </xf>
    <xf numFmtId="0" fontId="4" fillId="5" borderId="50" xfId="0" applyFont="1" applyFill="1" applyBorder="1" applyAlignment="1">
      <alignment horizontal="left" vertical="center"/>
    </xf>
    <xf numFmtId="0" fontId="0" fillId="5" borderId="35" xfId="0" applyFill="1" applyBorder="1" applyAlignment="1">
      <alignment vertical="center"/>
    </xf>
    <xf numFmtId="0" fontId="4" fillId="5" borderId="70" xfId="0" applyFont="1" applyFill="1" applyBorder="1" applyAlignment="1">
      <alignment horizontal="center" vertical="center"/>
    </xf>
    <xf numFmtId="0" fontId="0" fillId="5" borderId="70" xfId="0" applyFill="1" applyBorder="1" applyAlignment="1">
      <alignment horizontal="center" vertical="center"/>
    </xf>
    <xf numFmtId="0" fontId="0" fillId="5" borderId="240" xfId="0" applyFill="1" applyBorder="1" applyAlignment="1">
      <alignment horizontal="center" vertical="center"/>
    </xf>
    <xf numFmtId="0" fontId="0" fillId="5" borderId="239" xfId="0" applyFill="1" applyBorder="1" applyAlignment="1">
      <alignment horizontal="center" vertical="center"/>
    </xf>
    <xf numFmtId="0" fontId="0" fillId="5" borderId="12" xfId="0" applyFill="1" applyBorder="1" applyAlignment="1">
      <alignment vertical="center"/>
    </xf>
    <xf numFmtId="0" fontId="5" fillId="5" borderId="239" xfId="0" applyNumberFormat="1" applyFont="1" applyFill="1" applyBorder="1" applyAlignment="1">
      <alignment vertical="center"/>
    </xf>
    <xf numFmtId="0" fontId="0" fillId="5" borderId="19" xfId="0" applyFill="1" applyBorder="1" applyAlignment="1">
      <alignment vertical="center"/>
    </xf>
    <xf numFmtId="0" fontId="5" fillId="5" borderId="2" xfId="0" applyNumberFormat="1" applyFont="1" applyFill="1" applyBorder="1" applyAlignment="1">
      <alignment horizontal="left" vertical="center"/>
    </xf>
    <xf numFmtId="0" fontId="0" fillId="5" borderId="8" xfId="0" applyFill="1" applyBorder="1" applyAlignment="1">
      <alignment vertical="center"/>
    </xf>
    <xf numFmtId="0" fontId="5" fillId="5" borderId="18" xfId="0" applyNumberFormat="1" applyFont="1" applyFill="1" applyBorder="1" applyAlignment="1">
      <alignment horizontal="left" vertical="center"/>
    </xf>
    <xf numFmtId="0" fontId="0" fillId="5" borderId="12" xfId="0" applyFill="1" applyBorder="1" applyAlignment="1">
      <alignment horizontal="left" vertical="center"/>
    </xf>
    <xf numFmtId="0" fontId="0" fillId="5" borderId="19" xfId="0" applyFill="1" applyBorder="1" applyAlignment="1">
      <alignment horizontal="left" vertical="center"/>
    </xf>
    <xf numFmtId="0" fontId="0" fillId="5" borderId="25" xfId="0" applyFill="1" applyBorder="1" applyAlignment="1">
      <alignment horizontal="left" vertical="center"/>
    </xf>
    <xf numFmtId="0" fontId="0" fillId="5" borderId="26" xfId="0" applyFill="1" applyBorder="1" applyAlignment="1">
      <alignment horizontal="left" vertical="center"/>
    </xf>
    <xf numFmtId="0" fontId="0" fillId="5" borderId="51" xfId="0" applyFill="1" applyBorder="1" applyAlignment="1">
      <alignment horizontal="left" vertical="center"/>
    </xf>
    <xf numFmtId="0" fontId="0" fillId="5" borderId="52" xfId="0" applyFill="1" applyBorder="1" applyAlignment="1">
      <alignment horizontal="left" vertical="center"/>
    </xf>
    <xf numFmtId="0" fontId="0" fillId="5" borderId="21" xfId="0" applyFill="1" applyBorder="1" applyAlignment="1">
      <alignment horizontal="left" vertical="center"/>
    </xf>
    <xf numFmtId="0" fontId="0" fillId="5" borderId="46" xfId="0" applyFill="1" applyBorder="1" applyAlignment="1">
      <alignment horizontal="left" vertical="center"/>
    </xf>
    <xf numFmtId="0" fontId="0" fillId="5" borderId="11" xfId="0" applyFill="1" applyBorder="1" applyAlignment="1">
      <alignment horizontal="left" vertical="center"/>
    </xf>
    <xf numFmtId="0" fontId="0" fillId="5" borderId="35" xfId="0" applyFill="1" applyBorder="1" applyAlignment="1">
      <alignment horizontal="left" vertical="center"/>
    </xf>
    <xf numFmtId="0" fontId="0" fillId="5" borderId="270" xfId="0" applyFill="1" applyBorder="1" applyAlignment="1">
      <alignment horizontal="center" vertical="center"/>
    </xf>
    <xf numFmtId="0" fontId="0" fillId="5" borderId="0" xfId="0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/>
    </xf>
    <xf numFmtId="0" fontId="5" fillId="5" borderId="9" xfId="0" applyNumberFormat="1" applyFont="1" applyFill="1" applyBorder="1" applyAlignment="1">
      <alignment horizontal="center" vertical="center" wrapText="1"/>
    </xf>
    <xf numFmtId="0" fontId="5" fillId="5" borderId="10" xfId="0" applyNumberFormat="1" applyFont="1" applyFill="1" applyBorder="1" applyAlignment="1">
      <alignment horizontal="center" vertical="center" wrapText="1"/>
    </xf>
    <xf numFmtId="0" fontId="0" fillId="5" borderId="76" xfId="0" applyFill="1" applyBorder="1" applyAlignment="1">
      <alignment horizontal="center" vertical="center"/>
    </xf>
    <xf numFmtId="0" fontId="5" fillId="5" borderId="18" xfId="0" applyNumberFormat="1" applyFont="1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9" xfId="0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 wrapText="1"/>
    </xf>
    <xf numFmtId="0" fontId="0" fillId="5" borderId="269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87" xfId="0" applyFill="1" applyBorder="1" applyAlignment="1">
      <alignment horizontal="center" vertical="center"/>
    </xf>
    <xf numFmtId="0" fontId="5" fillId="5" borderId="236" xfId="0" applyNumberFormat="1" applyFont="1" applyFill="1" applyBorder="1" applyAlignment="1">
      <alignment horizontal="center" vertical="center"/>
    </xf>
    <xf numFmtId="0" fontId="4" fillId="5" borderId="236" xfId="0" applyFont="1" applyFill="1" applyBorder="1" applyAlignment="1">
      <alignment horizontal="center" vertical="center"/>
    </xf>
    <xf numFmtId="0" fontId="4" fillId="5" borderId="281" xfId="0" applyFont="1" applyFill="1" applyBorder="1" applyAlignment="1">
      <alignment horizontal="center" vertical="center"/>
    </xf>
    <xf numFmtId="0" fontId="5" fillId="5" borderId="2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horizontal="center" vertical="center"/>
    </xf>
    <xf numFmtId="0" fontId="5" fillId="5" borderId="9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vertical="center"/>
    </xf>
    <xf numFmtId="0" fontId="0" fillId="5" borderId="76" xfId="0" applyFill="1" applyBorder="1" applyAlignment="1">
      <alignment vertical="center"/>
    </xf>
    <xf numFmtId="0" fontId="0" fillId="5" borderId="7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0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36" xfId="0" applyFill="1" applyBorder="1" applyAlignment="1">
      <alignment horizontal="center" vertical="center"/>
    </xf>
    <xf numFmtId="0" fontId="0" fillId="5" borderId="75" xfId="0" applyFill="1" applyBorder="1" applyAlignment="1">
      <alignment horizontal="center" vertical="center"/>
    </xf>
    <xf numFmtId="0" fontId="0" fillId="5" borderId="37" xfId="0" applyFill="1" applyBorder="1" applyAlignment="1">
      <alignment horizontal="center" vertical="center"/>
    </xf>
    <xf numFmtId="0" fontId="0" fillId="0" borderId="187" xfId="0" applyBorder="1" applyAlignment="1">
      <alignment horizontal="center" vertical="center"/>
    </xf>
    <xf numFmtId="0" fontId="5" fillId="5" borderId="16" xfId="0" applyNumberFormat="1" applyFont="1" applyFill="1" applyBorder="1" applyAlignment="1">
      <alignment horizontal="center" vertical="center"/>
    </xf>
    <xf numFmtId="0" fontId="5" fillId="5" borderId="260" xfId="0" applyNumberFormat="1" applyFont="1" applyFill="1" applyBorder="1" applyAlignment="1">
      <alignment horizontal="center" vertical="center"/>
    </xf>
    <xf numFmtId="0" fontId="4" fillId="5" borderId="234" xfId="0" applyFont="1" applyFill="1" applyBorder="1" applyAlignment="1">
      <alignment horizontal="center" vertical="center"/>
    </xf>
    <xf numFmtId="0" fontId="4" fillId="5" borderId="235" xfId="0" applyFont="1" applyFill="1" applyBorder="1" applyAlignment="1">
      <alignment horizontal="center" vertical="center"/>
    </xf>
    <xf numFmtId="0" fontId="5" fillId="5" borderId="283" xfId="0" applyNumberFormat="1" applyFont="1" applyFill="1" applyBorder="1" applyAlignment="1">
      <alignment horizontal="left" vertical="center" wrapText="1"/>
    </xf>
    <xf numFmtId="0" fontId="0" fillId="5" borderId="283" xfId="0" applyFill="1" applyBorder="1" applyAlignment="1">
      <alignment vertical="center"/>
    </xf>
    <xf numFmtId="0" fontId="0" fillId="5" borderId="284" xfId="0" applyFill="1" applyBorder="1" applyAlignment="1">
      <alignment vertical="center"/>
    </xf>
    <xf numFmtId="0" fontId="5" fillId="5" borderId="4" xfId="0" applyNumberFormat="1" applyFont="1" applyFill="1" applyBorder="1" applyAlignment="1">
      <alignment horizontal="left" vertical="center"/>
    </xf>
    <xf numFmtId="0" fontId="4" fillId="5" borderId="71" xfId="0" applyFont="1" applyFill="1" applyBorder="1" applyAlignment="1">
      <alignment horizontal="center" vertical="top"/>
    </xf>
    <xf numFmtId="0" fontId="0" fillId="5" borderId="15" xfId="0" applyFill="1" applyBorder="1" applyAlignment="1">
      <alignment horizontal="center" vertical="top"/>
    </xf>
    <xf numFmtId="0" fontId="0" fillId="5" borderId="197" xfId="0" applyFill="1" applyBorder="1" applyAlignment="1">
      <alignment horizontal="center" vertical="top"/>
    </xf>
    <xf numFmtId="0" fontId="4" fillId="5" borderId="240" xfId="0" applyFont="1" applyFill="1" applyBorder="1" applyAlignment="1">
      <alignment horizontal="left" vertical="center"/>
    </xf>
    <xf numFmtId="0" fontId="4" fillId="5" borderId="238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/>
    </xf>
    <xf numFmtId="0" fontId="4" fillId="5" borderId="244" xfId="0" applyFont="1" applyFill="1" applyBorder="1" applyAlignment="1">
      <alignment horizontal="left" vertical="center"/>
    </xf>
    <xf numFmtId="0" fontId="0" fillId="5" borderId="242" xfId="0" applyFill="1" applyBorder="1" applyAlignment="1">
      <alignment vertical="center"/>
    </xf>
    <xf numFmtId="0" fontId="0" fillId="5" borderId="243" xfId="0" applyFill="1" applyBorder="1" applyAlignment="1">
      <alignment vertical="center"/>
    </xf>
    <xf numFmtId="0" fontId="4" fillId="5" borderId="241" xfId="0" applyFont="1" applyFill="1" applyBorder="1" applyAlignment="1">
      <alignment vertical="center"/>
    </xf>
    <xf numFmtId="0" fontId="4" fillId="5" borderId="35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239" xfId="0" applyFont="1" applyFill="1" applyBorder="1" applyAlignment="1">
      <alignment vertical="center"/>
    </xf>
    <xf numFmtId="0" fontId="4" fillId="5" borderId="7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0" fontId="4" fillId="5" borderId="0" xfId="0" applyFont="1" applyFill="1" applyBorder="1" applyAlignment="1">
      <alignment vertical="center"/>
    </xf>
    <xf numFmtId="0" fontId="5" fillId="5" borderId="285" xfId="0" applyNumberFormat="1" applyFont="1" applyFill="1" applyBorder="1" applyAlignment="1">
      <alignment horizontal="center" vertical="center" wrapText="1"/>
    </xf>
    <xf numFmtId="0" fontId="5" fillId="5" borderId="283" xfId="0" applyNumberFormat="1" applyFont="1" applyFill="1" applyBorder="1" applyAlignment="1">
      <alignment horizontal="center" vertical="center" wrapText="1"/>
    </xf>
    <xf numFmtId="0" fontId="5" fillId="5" borderId="237" xfId="0" applyNumberFormat="1" applyFont="1" applyFill="1" applyBorder="1" applyAlignment="1">
      <alignment horizontal="center" vertical="center" wrapText="1"/>
    </xf>
    <xf numFmtId="0" fontId="5" fillId="5" borderId="148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vertical="center" wrapText="1"/>
    </xf>
    <xf numFmtId="0" fontId="0" fillId="5" borderId="0" xfId="0" applyFill="1" applyBorder="1" applyAlignment="1">
      <alignment vertical="center" wrapText="1"/>
    </xf>
    <xf numFmtId="0" fontId="0" fillId="5" borderId="187" xfId="0" applyFill="1" applyBorder="1" applyAlignment="1">
      <alignment vertical="center" wrapText="1"/>
    </xf>
    <xf numFmtId="0" fontId="0" fillId="5" borderId="13" xfId="0" applyFill="1" applyBorder="1" applyAlignment="1">
      <alignment vertical="center" wrapText="1"/>
    </xf>
    <xf numFmtId="0" fontId="0" fillId="5" borderId="15" xfId="0" applyFill="1" applyBorder="1" applyAlignment="1">
      <alignment vertical="center" wrapText="1"/>
    </xf>
    <xf numFmtId="0" fontId="0" fillId="5" borderId="175" xfId="0" applyFill="1" applyBorder="1" applyAlignment="1">
      <alignment vertical="center" wrapText="1"/>
    </xf>
    <xf numFmtId="179" fontId="5" fillId="5" borderId="13" xfId="0" applyNumberFormat="1" applyFont="1" applyFill="1" applyBorder="1" applyAlignment="1">
      <alignment vertical="center"/>
    </xf>
    <xf numFmtId="179" fontId="0" fillId="5" borderId="14" xfId="0" applyNumberFormat="1" applyFill="1" applyBorder="1" applyAlignment="1">
      <alignment vertical="center"/>
    </xf>
    <xf numFmtId="0" fontId="15" fillId="5" borderId="261" xfId="0" applyFont="1" applyFill="1" applyBorder="1" applyAlignment="1">
      <alignment horizontal="center" vertical="center" wrapText="1"/>
    </xf>
    <xf numFmtId="0" fontId="5" fillId="5" borderId="24" xfId="0" applyNumberFormat="1" applyFont="1" applyFill="1" applyBorder="1" applyAlignment="1">
      <alignment vertical="center" wrapText="1"/>
    </xf>
    <xf numFmtId="0" fontId="0" fillId="5" borderId="25" xfId="0" applyFill="1" applyBorder="1" applyAlignment="1">
      <alignment vertical="center" wrapText="1"/>
    </xf>
    <xf numFmtId="0" fontId="0" fillId="5" borderId="26" xfId="0" applyFill="1" applyBorder="1" applyAlignment="1">
      <alignment vertical="center" wrapText="1"/>
    </xf>
    <xf numFmtId="0" fontId="4" fillId="5" borderId="50" xfId="0" applyFont="1" applyFill="1" applyBorder="1" applyAlignment="1">
      <alignment vertical="center"/>
    </xf>
    <xf numFmtId="0" fontId="4" fillId="5" borderId="24" xfId="0" applyFont="1" applyFill="1" applyBorder="1" applyAlignment="1">
      <alignment vertical="center"/>
    </xf>
    <xf numFmtId="0" fontId="4" fillId="5" borderId="18" xfId="0" applyFont="1" applyFill="1" applyBorder="1" applyAlignment="1">
      <alignment vertical="center"/>
    </xf>
    <xf numFmtId="0" fontId="5" fillId="5" borderId="127" xfId="0" applyNumberFormat="1" applyFont="1" applyFill="1" applyBorder="1" applyAlignment="1">
      <alignment horizontal="left" vertical="top" wrapText="1"/>
    </xf>
    <xf numFmtId="0" fontId="5" fillId="5" borderId="107" xfId="0" applyNumberFormat="1" applyFont="1" applyFill="1" applyBorder="1" applyAlignment="1">
      <alignment horizontal="left" vertical="top" wrapText="1"/>
    </xf>
    <xf numFmtId="0" fontId="5" fillId="5" borderId="258" xfId="0" applyNumberFormat="1" applyFont="1" applyFill="1" applyBorder="1" applyAlignment="1">
      <alignment horizontal="left" vertical="top" wrapText="1"/>
    </xf>
    <xf numFmtId="0" fontId="5" fillId="5" borderId="1" xfId="0" applyNumberFormat="1" applyFont="1" applyFill="1" applyBorder="1" applyAlignment="1">
      <alignment horizontal="left" vertical="top" wrapText="1"/>
    </xf>
    <xf numFmtId="0" fontId="5" fillId="5" borderId="0" xfId="0" applyNumberFormat="1" applyFont="1" applyFill="1" applyBorder="1" applyAlignment="1">
      <alignment horizontal="left" vertical="top" wrapText="1"/>
    </xf>
    <xf numFmtId="0" fontId="5" fillId="5" borderId="187" xfId="0" applyNumberFormat="1" applyFont="1" applyFill="1" applyBorder="1" applyAlignment="1">
      <alignment horizontal="left" vertical="top" wrapText="1"/>
    </xf>
    <xf numFmtId="0" fontId="5" fillId="5" borderId="13" xfId="0" applyNumberFormat="1" applyFont="1" applyFill="1" applyBorder="1" applyAlignment="1">
      <alignment horizontal="left" vertical="top" wrapText="1"/>
    </xf>
    <xf numFmtId="0" fontId="5" fillId="5" borderId="15" xfId="0" applyNumberFormat="1" applyFont="1" applyFill="1" applyBorder="1" applyAlignment="1">
      <alignment horizontal="left" vertical="top" wrapText="1"/>
    </xf>
    <xf numFmtId="0" fontId="5" fillId="5" borderId="175" xfId="0" applyNumberFormat="1" applyFont="1" applyFill="1" applyBorder="1" applyAlignment="1">
      <alignment horizontal="left" vertical="top" wrapText="1"/>
    </xf>
    <xf numFmtId="0" fontId="5" fillId="5" borderId="1" xfId="0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177" fontId="4" fillId="5" borderId="1" xfId="0" applyNumberFormat="1" applyFont="1" applyFill="1" applyBorder="1" applyAlignment="1">
      <alignment horizontal="center" vertical="center" wrapText="1"/>
    </xf>
    <xf numFmtId="177" fontId="0" fillId="5" borderId="4" xfId="0" applyNumberFormat="1" applyFill="1" applyBorder="1" applyAlignment="1">
      <alignment horizontal="center" vertical="center"/>
    </xf>
    <xf numFmtId="177" fontId="0" fillId="5" borderId="1" xfId="0" applyNumberFormat="1" applyFill="1" applyBorder="1" applyAlignment="1">
      <alignment horizontal="center" vertical="center"/>
    </xf>
    <xf numFmtId="177" fontId="0" fillId="5" borderId="13" xfId="0" applyNumberFormat="1" applyFill="1" applyBorder="1" applyAlignment="1">
      <alignment horizontal="center" vertical="center"/>
    </xf>
    <xf numFmtId="0" fontId="4" fillId="5" borderId="50" xfId="0" applyFont="1" applyFill="1" applyBorder="1" applyAlignment="1">
      <alignment vertical="center" wrapText="1"/>
    </xf>
    <xf numFmtId="0" fontId="0" fillId="5" borderId="51" xfId="0" applyFill="1" applyBorder="1" applyAlignment="1">
      <alignment vertical="center" wrapText="1"/>
    </xf>
    <xf numFmtId="0" fontId="0" fillId="5" borderId="52" xfId="0" applyFill="1" applyBorder="1" applyAlignment="1">
      <alignment vertical="center" wrapText="1"/>
    </xf>
    <xf numFmtId="0" fontId="4" fillId="5" borderId="24" xfId="0" applyFont="1" applyFill="1" applyBorder="1" applyAlignment="1">
      <alignment vertical="center" wrapText="1"/>
    </xf>
    <xf numFmtId="0" fontId="4" fillId="5" borderId="20" xfId="0" applyFont="1" applyFill="1" applyBorder="1" applyAlignment="1">
      <alignment vertical="center" wrapText="1"/>
    </xf>
    <xf numFmtId="0" fontId="0" fillId="5" borderId="21" xfId="0" applyFill="1" applyBorder="1" applyAlignment="1">
      <alignment vertical="center" wrapText="1"/>
    </xf>
    <xf numFmtId="0" fontId="0" fillId="5" borderId="46" xfId="0" applyFill="1" applyBorder="1" applyAlignment="1">
      <alignment vertical="center" wrapText="1"/>
    </xf>
    <xf numFmtId="0" fontId="5" fillId="5" borderId="20" xfId="0" applyNumberFormat="1" applyFont="1" applyFill="1" applyBorder="1" applyAlignment="1">
      <alignment vertical="center" wrapText="1"/>
    </xf>
    <xf numFmtId="0" fontId="4" fillId="5" borderId="47" xfId="0" applyFont="1" applyFill="1" applyBorder="1" applyAlignment="1">
      <alignment vertical="center"/>
    </xf>
    <xf numFmtId="0" fontId="0" fillId="5" borderId="49" xfId="0" applyFill="1" applyBorder="1" applyAlignment="1">
      <alignment vertical="center"/>
    </xf>
    <xf numFmtId="0" fontId="5" fillId="5" borderId="20" xfId="0" applyNumberFormat="1" applyFont="1" applyFill="1" applyBorder="1" applyAlignment="1">
      <alignment vertical="center"/>
    </xf>
    <xf numFmtId="0" fontId="5" fillId="5" borderId="46" xfId="0" applyNumberFormat="1" applyFont="1" applyFill="1" applyBorder="1" applyAlignment="1">
      <alignment vertical="center"/>
    </xf>
    <xf numFmtId="0" fontId="5" fillId="5" borderId="50" xfId="0" applyNumberFormat="1" applyFont="1" applyFill="1" applyBorder="1" applyAlignment="1">
      <alignment vertical="center"/>
    </xf>
    <xf numFmtId="0" fontId="5" fillId="5" borderId="52" xfId="0" applyNumberFormat="1" applyFont="1" applyFill="1" applyBorder="1" applyAlignment="1">
      <alignment vertical="center"/>
    </xf>
    <xf numFmtId="0" fontId="5" fillId="5" borderId="24" xfId="0" applyNumberFormat="1" applyFont="1" applyFill="1" applyBorder="1" applyAlignment="1">
      <alignment vertical="center"/>
    </xf>
    <xf numFmtId="0" fontId="5" fillId="5" borderId="47" xfId="0" applyNumberFormat="1" applyFont="1" applyFill="1" applyBorder="1" applyAlignment="1">
      <alignment vertical="center" wrapText="1"/>
    </xf>
    <xf numFmtId="0" fontId="0" fillId="5" borderId="48" xfId="0" applyFill="1" applyBorder="1" applyAlignment="1">
      <alignment vertical="center" wrapText="1"/>
    </xf>
    <xf numFmtId="0" fontId="0" fillId="5" borderId="49" xfId="0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0" fillId="5" borderId="4" xfId="0" applyFill="1" applyBorder="1" applyAlignment="1">
      <alignment vertical="center" wrapText="1"/>
    </xf>
    <xf numFmtId="0" fontId="5" fillId="5" borderId="50" xfId="0" applyNumberFormat="1" applyFont="1" applyFill="1" applyBorder="1" applyAlignment="1">
      <alignment vertical="center" wrapText="1"/>
    </xf>
    <xf numFmtId="0" fontId="4" fillId="5" borderId="71" xfId="0" applyNumberFormat="1" applyFont="1" applyFill="1" applyBorder="1" applyAlignment="1">
      <alignment vertical="center"/>
    </xf>
    <xf numFmtId="0" fontId="5" fillId="5" borderId="9" xfId="0" applyNumberFormat="1" applyFont="1" applyFill="1" applyBorder="1" applyAlignment="1">
      <alignment vertical="top" wrapText="1"/>
    </xf>
    <xf numFmtId="0" fontId="0" fillId="5" borderId="10" xfId="0" applyFill="1" applyBorder="1" applyAlignment="1">
      <alignment vertical="top" wrapText="1"/>
    </xf>
    <xf numFmtId="0" fontId="0" fillId="5" borderId="6" xfId="0" applyFill="1" applyBorder="1" applyAlignment="1">
      <alignment vertical="top" wrapText="1"/>
    </xf>
    <xf numFmtId="0" fontId="4" fillId="5" borderId="253" xfId="0" applyNumberFormat="1" applyFont="1" applyFill="1" applyBorder="1" applyAlignment="1">
      <alignment vertical="center" wrapText="1"/>
    </xf>
    <xf numFmtId="0" fontId="0" fillId="5" borderId="251" xfId="0" applyFill="1" applyBorder="1" applyAlignment="1">
      <alignment vertical="center"/>
    </xf>
    <xf numFmtId="0" fontId="0" fillId="5" borderId="252" xfId="0" applyFill="1" applyBorder="1" applyAlignment="1">
      <alignment vertical="center"/>
    </xf>
    <xf numFmtId="0" fontId="4" fillId="5" borderId="20" xfId="0" applyNumberFormat="1" applyFont="1" applyFill="1" applyBorder="1" applyAlignment="1">
      <alignment vertical="center" shrinkToFit="1"/>
    </xf>
    <xf numFmtId="0" fontId="0" fillId="5" borderId="46" xfId="0" applyFill="1" applyBorder="1" applyAlignment="1">
      <alignment vertical="center" shrinkToFit="1"/>
    </xf>
    <xf numFmtId="0" fontId="5" fillId="5" borderId="18" xfId="0" applyNumberFormat="1" applyFont="1" applyFill="1" applyBorder="1" applyAlignment="1">
      <alignment vertical="center"/>
    </xf>
    <xf numFmtId="0" fontId="5" fillId="5" borderId="244" xfId="0" applyNumberFormat="1" applyFont="1" applyFill="1" applyBorder="1" applyAlignment="1">
      <alignment vertical="center"/>
    </xf>
    <xf numFmtId="0" fontId="4" fillId="5" borderId="253" xfId="0" applyNumberFormat="1" applyFont="1" applyFill="1" applyBorder="1" applyAlignment="1">
      <alignment vertical="center"/>
    </xf>
    <xf numFmtId="0" fontId="4" fillId="5" borderId="250" xfId="0" applyNumberFormat="1" applyFont="1" applyFill="1" applyBorder="1" applyAlignment="1">
      <alignment vertical="center" wrapText="1"/>
    </xf>
    <xf numFmtId="0" fontId="0" fillId="5" borderId="251" xfId="0" applyFill="1" applyBorder="1" applyAlignment="1">
      <alignment vertical="center" wrapText="1"/>
    </xf>
    <xf numFmtId="0" fontId="0" fillId="5" borderId="252" xfId="0" applyFill="1" applyBorder="1" applyAlignment="1">
      <alignment vertical="center" wrapText="1"/>
    </xf>
    <xf numFmtId="0" fontId="4" fillId="5" borderId="239" xfId="0" applyFont="1" applyFill="1" applyBorder="1" applyAlignment="1">
      <alignment horizontal="left" vertical="center"/>
    </xf>
    <xf numFmtId="0" fontId="4" fillId="5" borderId="253" xfId="0" applyFont="1" applyFill="1" applyBorder="1" applyAlignment="1">
      <alignment vertical="center" wrapText="1"/>
    </xf>
    <xf numFmtId="0" fontId="4" fillId="5" borderId="24" xfId="0" applyNumberFormat="1" applyFont="1" applyFill="1" applyBorder="1" applyAlignment="1">
      <alignment vertical="center"/>
    </xf>
    <xf numFmtId="0" fontId="4" fillId="5" borderId="20" xfId="0" applyNumberFormat="1" applyFont="1" applyFill="1" applyBorder="1" applyAlignment="1">
      <alignment vertical="center"/>
    </xf>
    <xf numFmtId="0" fontId="4" fillId="5" borderId="50" xfId="0" applyNumberFormat="1" applyFont="1" applyFill="1" applyBorder="1" applyAlignment="1">
      <alignment vertical="center" wrapText="1"/>
    </xf>
    <xf numFmtId="0" fontId="4" fillId="5" borderId="50" xfId="0" applyNumberFormat="1" applyFont="1" applyFill="1" applyBorder="1" applyAlignment="1">
      <alignment vertical="center"/>
    </xf>
    <xf numFmtId="0" fontId="0" fillId="5" borderId="253" xfId="0" applyFill="1" applyBorder="1" applyAlignment="1">
      <alignment vertical="center" wrapText="1"/>
    </xf>
    <xf numFmtId="0" fontId="5" fillId="5" borderId="13" xfId="0" applyNumberFormat="1" applyFont="1" applyFill="1" applyBorder="1" applyAlignment="1">
      <alignment vertical="center" wrapText="1"/>
    </xf>
    <xf numFmtId="0" fontId="0" fillId="5" borderId="14" xfId="0" applyFill="1" applyBorder="1" applyAlignment="1">
      <alignment vertical="center" wrapText="1"/>
    </xf>
    <xf numFmtId="0" fontId="5" fillId="5" borderId="18" xfId="0" applyNumberFormat="1" applyFont="1" applyFill="1" applyBorder="1" applyAlignment="1">
      <alignment vertical="center" wrapText="1"/>
    </xf>
    <xf numFmtId="0" fontId="0" fillId="5" borderId="12" xfId="0" applyFill="1" applyBorder="1" applyAlignment="1">
      <alignment vertical="center" wrapText="1"/>
    </xf>
    <xf numFmtId="0" fontId="0" fillId="5" borderId="19" xfId="0" applyFill="1" applyBorder="1" applyAlignment="1">
      <alignment vertical="center" wrapText="1"/>
    </xf>
    <xf numFmtId="0" fontId="5" fillId="5" borderId="73" xfId="0" applyNumberFormat="1" applyFont="1" applyFill="1" applyBorder="1" applyAlignment="1">
      <alignment horizontal="center" vertical="center"/>
    </xf>
    <xf numFmtId="0" fontId="0" fillId="5" borderId="74" xfId="0" applyFill="1" applyBorder="1" applyAlignment="1">
      <alignment vertical="center"/>
    </xf>
    <xf numFmtId="0" fontId="0" fillId="5" borderId="195" xfId="0" applyFill="1" applyBorder="1" applyAlignment="1">
      <alignment vertical="center"/>
    </xf>
    <xf numFmtId="0" fontId="0" fillId="5" borderId="196" xfId="0" applyFill="1" applyBorder="1" applyAlignment="1">
      <alignment vertical="center"/>
    </xf>
    <xf numFmtId="0" fontId="0" fillId="5" borderId="197" xfId="0" applyFill="1" applyBorder="1" applyAlignment="1">
      <alignment vertical="center"/>
    </xf>
    <xf numFmtId="0" fontId="5" fillId="5" borderId="198" xfId="0" applyNumberFormat="1" applyFont="1" applyFill="1" applyBorder="1" applyAlignment="1">
      <alignment horizontal="center" vertical="center"/>
    </xf>
    <xf numFmtId="0" fontId="5" fillId="5" borderId="199" xfId="0" applyNumberFormat="1" applyFont="1" applyFill="1" applyBorder="1" applyAlignment="1">
      <alignment horizontal="center" vertical="center"/>
    </xf>
    <xf numFmtId="0" fontId="4" fillId="5" borderId="247" xfId="0" applyFont="1" applyFill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0" fillId="5" borderId="36" xfId="0" applyFill="1" applyBorder="1" applyAlignment="1">
      <alignment vertical="center"/>
    </xf>
    <xf numFmtId="0" fontId="0" fillId="5" borderId="37" xfId="0" applyFill="1" applyBorder="1" applyAlignment="1">
      <alignment vertical="center"/>
    </xf>
    <xf numFmtId="0" fontId="4" fillId="5" borderId="70" xfId="0" applyFont="1" applyFill="1" applyBorder="1" applyAlignment="1"/>
    <xf numFmtId="0" fontId="0" fillId="5" borderId="0" xfId="0" applyFill="1" applyBorder="1" applyAlignment="1"/>
    <xf numFmtId="0" fontId="0" fillId="5" borderId="4" xfId="0" applyFill="1" applyBorder="1" applyAlignment="1"/>
    <xf numFmtId="0" fontId="5" fillId="5" borderId="10" xfId="0" applyNumberFormat="1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63" xfId="0" applyFill="1" applyBorder="1" applyAlignment="1">
      <alignment horizontal="center" vertical="center"/>
    </xf>
    <xf numFmtId="0" fontId="6" fillId="5" borderId="255" xfId="0" applyNumberFormat="1" applyFont="1" applyFill="1" applyBorder="1" applyAlignment="1">
      <alignment horizontal="center" vertical="center"/>
    </xf>
    <xf numFmtId="0" fontId="6" fillId="5" borderId="256" xfId="0" applyNumberFormat="1" applyFont="1" applyFill="1" applyBorder="1" applyAlignment="1">
      <alignment horizontal="center" vertical="center"/>
    </xf>
    <xf numFmtId="0" fontId="6" fillId="5" borderId="257" xfId="0" applyNumberFormat="1" applyFont="1" applyFill="1" applyBorder="1" applyAlignment="1">
      <alignment horizontal="center" vertical="center"/>
    </xf>
    <xf numFmtId="0" fontId="1" fillId="5" borderId="253" xfId="0" applyNumberFormat="1" applyFont="1" applyFill="1" applyBorder="1" applyAlignment="1">
      <alignment vertical="center" wrapText="1"/>
    </xf>
    <xf numFmtId="0" fontId="1" fillId="5" borderId="26" xfId="0" applyNumberFormat="1" applyFont="1" applyFill="1" applyBorder="1" applyAlignment="1">
      <alignment vertical="center" wrapText="1"/>
    </xf>
    <xf numFmtId="0" fontId="1" fillId="5" borderId="252" xfId="0" applyNumberFormat="1" applyFont="1" applyFill="1" applyBorder="1" applyAlignment="1">
      <alignment vertical="center" wrapText="1"/>
    </xf>
    <xf numFmtId="0" fontId="1" fillId="5" borderId="52" xfId="0" applyNumberFormat="1" applyFont="1" applyFill="1" applyBorder="1" applyAlignment="1">
      <alignment vertical="center" wrapText="1"/>
    </xf>
    <xf numFmtId="0" fontId="1" fillId="5" borderId="70" xfId="0" applyNumberFormat="1" applyFont="1" applyFill="1" applyBorder="1" applyAlignment="1">
      <alignment vertical="center" wrapText="1"/>
    </xf>
    <xf numFmtId="0" fontId="1" fillId="5" borderId="0" xfId="0" applyNumberFormat="1" applyFont="1" applyFill="1" applyBorder="1" applyAlignment="1">
      <alignment vertical="center" wrapText="1"/>
    </xf>
    <xf numFmtId="0" fontId="1" fillId="5" borderId="201" xfId="0" applyNumberFormat="1" applyFont="1" applyFill="1" applyBorder="1" applyAlignment="1">
      <alignment vertical="center" wrapText="1"/>
    </xf>
    <xf numFmtId="0" fontId="1" fillId="5" borderId="47" xfId="0" applyNumberFormat="1" applyFont="1" applyFill="1" applyBorder="1" applyAlignment="1">
      <alignment vertical="center" wrapText="1"/>
    </xf>
    <xf numFmtId="0" fontId="1" fillId="5" borderId="202" xfId="0" applyNumberFormat="1" applyFont="1" applyFill="1" applyBorder="1" applyAlignment="1">
      <alignment vertical="center" wrapText="1"/>
    </xf>
    <xf numFmtId="0" fontId="1" fillId="5" borderId="20" xfId="0" applyNumberFormat="1" applyFont="1" applyFill="1" applyBorder="1" applyAlignment="1">
      <alignment vertical="center" wrapText="1"/>
    </xf>
    <xf numFmtId="0" fontId="1" fillId="5" borderId="203" xfId="0" applyNumberFormat="1" applyFont="1" applyFill="1" applyBorder="1" applyAlignment="1">
      <alignment vertical="center" wrapText="1"/>
    </xf>
    <xf numFmtId="0" fontId="1" fillId="5" borderId="50" xfId="0" applyNumberFormat="1" applyFont="1" applyFill="1" applyBorder="1" applyAlignment="1">
      <alignment vertical="center" wrapText="1"/>
    </xf>
    <xf numFmtId="0" fontId="1" fillId="5" borderId="204" xfId="0" applyNumberFormat="1" applyFont="1" applyFill="1" applyBorder="1" applyAlignment="1">
      <alignment vertical="center" wrapText="1"/>
    </xf>
    <xf numFmtId="0" fontId="1" fillId="5" borderId="24" xfId="0" applyNumberFormat="1" applyFont="1" applyFill="1" applyBorder="1" applyAlignment="1">
      <alignment vertical="center" wrapText="1"/>
    </xf>
    <xf numFmtId="0" fontId="1" fillId="5" borderId="205" xfId="0" applyNumberFormat="1" applyFont="1" applyFill="1" applyBorder="1" applyAlignment="1">
      <alignment vertical="center" wrapText="1"/>
    </xf>
    <xf numFmtId="0" fontId="16" fillId="5" borderId="170" xfId="0" applyFont="1" applyFill="1" applyBorder="1" applyAlignment="1">
      <alignment vertical="top"/>
    </xf>
    <xf numFmtId="0" fontId="16" fillId="5" borderId="0" xfId="0" applyFont="1" applyFill="1" applyBorder="1" applyAlignment="1">
      <alignment horizontal="right" vertical="top"/>
    </xf>
    <xf numFmtId="0" fontId="17" fillId="5" borderId="0" xfId="0" applyFont="1" applyFill="1" applyBorder="1" applyAlignment="1">
      <alignment horizontal="right" vertical="top"/>
    </xf>
    <xf numFmtId="0" fontId="4" fillId="5" borderId="33" xfId="0" applyFont="1" applyFill="1" applyBorder="1" applyAlignment="1">
      <alignment vertical="center" wrapText="1"/>
    </xf>
    <xf numFmtId="0" fontId="0" fillId="5" borderId="32" xfId="0" applyFill="1" applyBorder="1" applyAlignment="1">
      <alignment vertical="center" wrapText="1"/>
    </xf>
    <xf numFmtId="0" fontId="0" fillId="5" borderId="38" xfId="0" applyFill="1" applyBorder="1" applyAlignment="1">
      <alignment vertical="center" wrapText="1"/>
    </xf>
    <xf numFmtId="0" fontId="4" fillId="5" borderId="33" xfId="0" applyFont="1" applyFill="1" applyBorder="1" applyAlignment="1">
      <alignment vertical="center"/>
    </xf>
    <xf numFmtId="0" fontId="0" fillId="5" borderId="38" xfId="0" applyFill="1" applyBorder="1" applyAlignment="1">
      <alignment vertical="center"/>
    </xf>
    <xf numFmtId="0" fontId="4" fillId="5" borderId="31" xfId="0" applyFont="1" applyFill="1" applyBorder="1" applyAlignment="1">
      <alignment horizontal="center" vertical="center"/>
    </xf>
    <xf numFmtId="0" fontId="0" fillId="5" borderId="32" xfId="0" applyFill="1" applyBorder="1" applyAlignment="1">
      <alignment horizontal="center" vertical="center"/>
    </xf>
    <xf numFmtId="0" fontId="0" fillId="5" borderId="38" xfId="0" applyFill="1" applyBorder="1" applyAlignment="1">
      <alignment horizontal="center" vertical="center"/>
    </xf>
    <xf numFmtId="0" fontId="4" fillId="5" borderId="47" xfId="0" applyNumberFormat="1" applyFont="1" applyFill="1" applyBorder="1" applyAlignment="1">
      <alignment vertical="center" wrapText="1"/>
    </xf>
    <xf numFmtId="0" fontId="9" fillId="5" borderId="48" xfId="0" applyFont="1" applyFill="1" applyBorder="1" applyAlignment="1">
      <alignment vertical="center" wrapText="1"/>
    </xf>
    <xf numFmtId="0" fontId="9" fillId="5" borderId="49" xfId="0" applyFont="1" applyFill="1" applyBorder="1" applyAlignment="1">
      <alignment vertical="center" wrapText="1"/>
    </xf>
    <xf numFmtId="0" fontId="4" fillId="5" borderId="20" xfId="0" applyNumberFormat="1" applyFont="1" applyFill="1" applyBorder="1" applyAlignment="1">
      <alignment vertical="center" wrapText="1"/>
    </xf>
    <xf numFmtId="0" fontId="9" fillId="5" borderId="21" xfId="0" applyFont="1" applyFill="1" applyBorder="1" applyAlignment="1">
      <alignment vertical="center" wrapText="1"/>
    </xf>
    <xf numFmtId="0" fontId="9" fillId="5" borderId="46" xfId="0" applyFont="1" applyFill="1" applyBorder="1" applyAlignment="1">
      <alignment vertical="center" wrapText="1"/>
    </xf>
    <xf numFmtId="0" fontId="5" fillId="5" borderId="12" xfId="0" applyNumberFormat="1" applyFont="1" applyFill="1" applyBorder="1" applyAlignment="1">
      <alignment horizontal="center" vertical="center"/>
    </xf>
    <xf numFmtId="0" fontId="5" fillId="5" borderId="19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1" fillId="5" borderId="250" xfId="0" applyNumberFormat="1" applyFont="1" applyFill="1" applyBorder="1" applyAlignment="1">
      <alignment vertical="center" wrapText="1"/>
    </xf>
    <xf numFmtId="0" fontId="1" fillId="5" borderId="49" xfId="0" applyNumberFormat="1" applyFont="1" applyFill="1" applyBorder="1" applyAlignment="1">
      <alignment vertical="center" wrapText="1"/>
    </xf>
    <xf numFmtId="0" fontId="1" fillId="5" borderId="251" xfId="0" applyNumberFormat="1" applyFont="1" applyFill="1" applyBorder="1" applyAlignment="1">
      <alignment vertical="center" wrapText="1"/>
    </xf>
    <xf numFmtId="0" fontId="1" fillId="5" borderId="46" xfId="0" applyNumberFormat="1" applyFont="1" applyFill="1" applyBorder="1" applyAlignment="1">
      <alignment vertical="center" wrapText="1"/>
    </xf>
    <xf numFmtId="0" fontId="9" fillId="5" borderId="51" xfId="0" applyFont="1" applyFill="1" applyBorder="1" applyAlignment="1">
      <alignment vertical="center" wrapText="1"/>
    </xf>
    <xf numFmtId="0" fontId="9" fillId="5" borderId="52" xfId="0" applyFont="1" applyFill="1" applyBorder="1" applyAlignment="1">
      <alignment vertical="center" wrapText="1"/>
    </xf>
    <xf numFmtId="0" fontId="4" fillId="5" borderId="24" xfId="0" applyNumberFormat="1" applyFont="1" applyFill="1" applyBorder="1" applyAlignment="1">
      <alignment vertical="center" wrapText="1"/>
    </xf>
    <xf numFmtId="0" fontId="4" fillId="5" borderId="26" xfId="0" applyFont="1" applyFill="1" applyBorder="1" applyAlignment="1">
      <alignment vertical="center" wrapText="1"/>
    </xf>
    <xf numFmtId="0" fontId="4" fillId="5" borderId="52" xfId="0" applyFont="1" applyFill="1" applyBorder="1" applyAlignment="1">
      <alignment vertical="center" wrapText="1"/>
    </xf>
    <xf numFmtId="0" fontId="0" fillId="5" borderId="205" xfId="0" applyFill="1" applyBorder="1" applyAlignment="1">
      <alignment vertical="center" wrapText="1"/>
    </xf>
    <xf numFmtId="0" fontId="0" fillId="5" borderId="203" xfId="0" applyFill="1" applyBorder="1" applyAlignment="1">
      <alignment vertical="center" wrapText="1"/>
    </xf>
    <xf numFmtId="0" fontId="1" fillId="5" borderId="50" xfId="0" applyNumberFormat="1" applyFont="1" applyFill="1" applyBorder="1" applyAlignment="1">
      <alignment vertical="center" shrinkToFit="1"/>
    </xf>
    <xf numFmtId="0" fontId="0" fillId="5" borderId="204" xfId="0" applyFill="1" applyBorder="1" applyAlignment="1">
      <alignment vertical="center" shrinkToFit="1"/>
    </xf>
    <xf numFmtId="0" fontId="9" fillId="5" borderId="25" xfId="0" applyFont="1" applyFill="1" applyBorder="1" applyAlignment="1">
      <alignment vertical="center" wrapText="1"/>
    </xf>
    <xf numFmtId="0" fontId="9" fillId="5" borderId="26" xfId="0" applyFont="1" applyFill="1" applyBorder="1" applyAlignment="1">
      <alignment vertical="center" wrapText="1"/>
    </xf>
    <xf numFmtId="0" fontId="0" fillId="5" borderId="204" xfId="0" applyFill="1" applyBorder="1" applyAlignment="1">
      <alignment vertical="center" wrapText="1"/>
    </xf>
    <xf numFmtId="0" fontId="1" fillId="5" borderId="240" xfId="0" applyNumberFormat="1" applyFont="1" applyFill="1" applyBorder="1" applyAlignment="1">
      <alignment vertical="center" wrapText="1"/>
    </xf>
    <xf numFmtId="0" fontId="1" fillId="5" borderId="11" xfId="0" applyNumberFormat="1" applyFont="1" applyFill="1" applyBorder="1" applyAlignment="1">
      <alignment vertical="center" wrapText="1"/>
    </xf>
    <xf numFmtId="0" fontId="1" fillId="5" borderId="206" xfId="0" applyNumberFormat="1" applyFont="1" applyFill="1" applyBorder="1" applyAlignment="1">
      <alignment vertical="center" wrapText="1"/>
    </xf>
    <xf numFmtId="0" fontId="1" fillId="5" borderId="293" xfId="0" applyNumberFormat="1" applyFont="1" applyFill="1" applyBorder="1" applyAlignment="1">
      <alignment vertical="center" wrapText="1"/>
    </xf>
    <xf numFmtId="0" fontId="1" fillId="5" borderId="61" xfId="0" applyNumberFormat="1" applyFont="1" applyFill="1" applyBorder="1" applyAlignment="1">
      <alignment vertical="center" wrapText="1"/>
    </xf>
    <xf numFmtId="0" fontId="1" fillId="5" borderId="208" xfId="0" applyNumberFormat="1" applyFont="1" applyFill="1" applyBorder="1" applyAlignment="1">
      <alignment vertical="center" wrapText="1"/>
    </xf>
    <xf numFmtId="0" fontId="4" fillId="5" borderId="52" xfId="0" applyNumberFormat="1" applyFont="1" applyFill="1" applyBorder="1" applyAlignment="1">
      <alignment vertical="center" wrapText="1"/>
    </xf>
    <xf numFmtId="0" fontId="4" fillId="5" borderId="1" xfId="0" applyNumberFormat="1" applyFont="1" applyFill="1" applyBorder="1" applyAlignment="1">
      <alignment vertical="center" wrapText="1"/>
    </xf>
    <xf numFmtId="0" fontId="4" fillId="5" borderId="4" xfId="0" applyNumberFormat="1" applyFont="1" applyFill="1" applyBorder="1" applyAlignment="1">
      <alignment vertical="center" wrapText="1"/>
    </xf>
    <xf numFmtId="0" fontId="4" fillId="5" borderId="26" xfId="0" applyNumberFormat="1" applyFont="1" applyFill="1" applyBorder="1" applyAlignment="1">
      <alignment vertical="center" wrapText="1"/>
    </xf>
    <xf numFmtId="0" fontId="1" fillId="5" borderId="20" xfId="0" applyNumberFormat="1" applyFont="1" applyFill="1" applyBorder="1" applyAlignment="1">
      <alignment vertical="center" shrinkToFit="1"/>
    </xf>
    <xf numFmtId="0" fontId="1" fillId="5" borderId="203" xfId="0" applyNumberFormat="1" applyFont="1" applyFill="1" applyBorder="1" applyAlignment="1">
      <alignment vertical="center" shrinkToFit="1"/>
    </xf>
    <xf numFmtId="0" fontId="4" fillId="5" borderId="18" xfId="0" applyNumberFormat="1" applyFont="1" applyFill="1" applyBorder="1" applyAlignment="1">
      <alignment vertical="center" wrapText="1"/>
    </xf>
    <xf numFmtId="0" fontId="9" fillId="5" borderId="12" xfId="0" applyFont="1" applyFill="1" applyBorder="1" applyAlignment="1">
      <alignment vertical="center" wrapText="1"/>
    </xf>
    <xf numFmtId="0" fontId="9" fillId="5" borderId="19" xfId="0" applyFont="1" applyFill="1" applyBorder="1" applyAlignment="1">
      <alignment vertical="center" wrapText="1"/>
    </xf>
    <xf numFmtId="0" fontId="1" fillId="5" borderId="294" xfId="0" applyNumberFormat="1" applyFont="1" applyFill="1" applyBorder="1" applyAlignment="1">
      <alignment horizontal="center" vertical="center" wrapText="1"/>
    </xf>
    <xf numFmtId="0" fontId="1" fillId="5" borderId="295" xfId="0" applyNumberFormat="1" applyFont="1" applyFill="1" applyBorder="1" applyAlignment="1">
      <alignment horizontal="center" vertical="center" wrapText="1"/>
    </xf>
    <xf numFmtId="0" fontId="1" fillId="5" borderId="296" xfId="0" applyNumberFormat="1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vertical="center"/>
    </xf>
    <xf numFmtId="0" fontId="11" fillId="5" borderId="253" xfId="0" applyNumberFormat="1" applyFont="1" applyFill="1" applyBorder="1" applyAlignment="1">
      <alignment vertical="center" wrapText="1"/>
    </xf>
    <xf numFmtId="0" fontId="11" fillId="5" borderId="26" xfId="0" applyNumberFormat="1" applyFont="1" applyFill="1" applyBorder="1" applyAlignment="1">
      <alignment vertical="center" wrapText="1"/>
    </xf>
    <xf numFmtId="0" fontId="11" fillId="5" borderId="251" xfId="0" applyNumberFormat="1" applyFont="1" applyFill="1" applyBorder="1" applyAlignment="1">
      <alignment vertical="center" wrapText="1"/>
    </xf>
    <xf numFmtId="0" fontId="11" fillId="5" borderId="46" xfId="0" applyNumberFormat="1" applyFont="1" applyFill="1" applyBorder="1" applyAlignment="1">
      <alignment vertical="center" wrapText="1"/>
    </xf>
    <xf numFmtId="0" fontId="11" fillId="5" borderId="252" xfId="0" applyNumberFormat="1" applyFont="1" applyFill="1" applyBorder="1" applyAlignment="1">
      <alignment vertical="center" wrapText="1"/>
    </xf>
    <xf numFmtId="0" fontId="11" fillId="5" borderId="52" xfId="0" applyNumberFormat="1" applyFont="1" applyFill="1" applyBorder="1" applyAlignment="1">
      <alignment vertical="center" wrapText="1"/>
    </xf>
    <xf numFmtId="0" fontId="4" fillId="5" borderId="49" xfId="0" applyNumberFormat="1" applyFont="1" applyFill="1" applyBorder="1" applyAlignment="1">
      <alignment vertical="center" wrapText="1"/>
    </xf>
    <xf numFmtId="0" fontId="4" fillId="5" borderId="46" xfId="0" applyNumberFormat="1" applyFont="1" applyFill="1" applyBorder="1" applyAlignment="1">
      <alignment vertical="center" wrapText="1"/>
    </xf>
    <xf numFmtId="0" fontId="0" fillId="5" borderId="297" xfId="0" applyFill="1" applyBorder="1" applyAlignment="1">
      <alignment horizontal="center" vertical="center" wrapText="1"/>
    </xf>
    <xf numFmtId="0" fontId="0" fillId="5" borderId="296" xfId="0" applyFill="1" applyBorder="1" applyAlignment="1">
      <alignment horizontal="center" vertical="center" wrapText="1"/>
    </xf>
    <xf numFmtId="0" fontId="4" fillId="5" borderId="52" xfId="0" applyFont="1" applyFill="1" applyBorder="1" applyAlignment="1">
      <alignment vertical="center"/>
    </xf>
    <xf numFmtId="0" fontId="4" fillId="5" borderId="46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4" fillId="5" borderId="35" xfId="0" applyFont="1" applyFill="1" applyBorder="1" applyAlignment="1">
      <alignment vertical="center" wrapText="1"/>
    </xf>
    <xf numFmtId="0" fontId="4" fillId="5" borderId="2" xfId="0" applyNumberFormat="1" applyFont="1" applyFill="1" applyBorder="1" applyAlignment="1">
      <alignment vertical="center" wrapText="1"/>
    </xf>
    <xf numFmtId="0" fontId="4" fillId="5" borderId="8" xfId="0" applyNumberFormat="1" applyFont="1" applyFill="1" applyBorder="1" applyAlignment="1">
      <alignment vertical="center" wrapText="1"/>
    </xf>
    <xf numFmtId="0" fontId="4" fillId="5" borderId="25" xfId="0" applyFont="1" applyFill="1" applyBorder="1" applyAlignment="1">
      <alignment vertical="center" wrapText="1"/>
    </xf>
    <xf numFmtId="0" fontId="4" fillId="5" borderId="21" xfId="0" applyFont="1" applyFill="1" applyBorder="1" applyAlignment="1">
      <alignment vertical="center" wrapText="1"/>
    </xf>
    <xf numFmtId="0" fontId="4" fillId="5" borderId="51" xfId="0" applyFont="1" applyFill="1" applyBorder="1" applyAlignment="1">
      <alignment vertical="center" wrapText="1"/>
    </xf>
    <xf numFmtId="0" fontId="4" fillId="5" borderId="12" xfId="0" applyNumberFormat="1" applyFont="1" applyFill="1" applyBorder="1" applyAlignment="1">
      <alignment vertical="center" wrapText="1"/>
    </xf>
    <xf numFmtId="0" fontId="4" fillId="5" borderId="25" xfId="0" applyNumberFormat="1" applyFont="1" applyFill="1" applyBorder="1" applyAlignment="1">
      <alignment vertical="center" wrapText="1"/>
    </xf>
    <xf numFmtId="0" fontId="19" fillId="5" borderId="20" xfId="2" applyNumberFormat="1" applyFont="1" applyFill="1" applyBorder="1" applyAlignment="1">
      <alignment vertical="center" wrapText="1"/>
    </xf>
    <xf numFmtId="0" fontId="19" fillId="5" borderId="21" xfId="2" applyFont="1" applyFill="1" applyBorder="1" applyAlignment="1">
      <alignment vertical="center" wrapText="1"/>
    </xf>
    <xf numFmtId="0" fontId="19" fillId="5" borderId="46" xfId="2" applyFont="1" applyFill="1" applyBorder="1" applyAlignment="1">
      <alignment vertical="center" wrapText="1"/>
    </xf>
    <xf numFmtId="0" fontId="4" fillId="5" borderId="21" xfId="0" applyNumberFormat="1" applyFont="1" applyFill="1" applyBorder="1" applyAlignment="1">
      <alignment vertical="center" wrapText="1"/>
    </xf>
    <xf numFmtId="0" fontId="4" fillId="5" borderId="51" xfId="0" applyNumberFormat="1" applyFont="1" applyFill="1" applyBorder="1" applyAlignment="1">
      <alignment vertical="center" wrapText="1"/>
    </xf>
    <xf numFmtId="0" fontId="4" fillId="5" borderId="60" xfId="0" applyNumberFormat="1" applyFont="1" applyFill="1" applyBorder="1" applyAlignment="1">
      <alignment vertical="center" wrapText="1"/>
    </xf>
    <xf numFmtId="0" fontId="4" fillId="5" borderId="61" xfId="0" applyNumberFormat="1" applyFont="1" applyFill="1" applyBorder="1" applyAlignment="1">
      <alignment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93" xfId="0" applyNumberFormat="1" applyFont="1" applyFill="1" applyBorder="1" applyAlignment="1">
      <alignment vertical="center" wrapText="1"/>
    </xf>
    <xf numFmtId="0" fontId="4" fillId="5" borderId="67" xfId="0" applyNumberFormat="1" applyFont="1" applyFill="1" applyBorder="1" applyAlignment="1">
      <alignment vertical="center" wrapText="1"/>
    </xf>
    <xf numFmtId="0" fontId="4" fillId="5" borderId="239" xfId="0" applyNumberFormat="1" applyFont="1" applyFill="1" applyBorder="1" applyAlignment="1">
      <alignment vertical="center" wrapText="1"/>
    </xf>
    <xf numFmtId="0" fontId="4" fillId="5" borderId="19" xfId="0" applyNumberFormat="1" applyFont="1" applyFill="1" applyBorder="1" applyAlignment="1">
      <alignment vertical="center" wrapText="1"/>
    </xf>
    <xf numFmtId="0" fontId="4" fillId="5" borderId="71" xfId="0" applyNumberFormat="1" applyFont="1" applyFill="1" applyBorder="1" applyAlignment="1">
      <alignment horizontal="center" vertical="center" wrapText="1"/>
    </xf>
    <xf numFmtId="0" fontId="4" fillId="5" borderId="15" xfId="0" applyNumberFormat="1" applyFont="1" applyFill="1" applyBorder="1" applyAlignment="1">
      <alignment horizontal="center" vertical="center" wrapText="1"/>
    </xf>
    <xf numFmtId="0" fontId="4" fillId="5" borderId="14" xfId="0" applyNumberFormat="1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11" fillId="5" borderId="250" xfId="0" applyNumberFormat="1" applyFont="1" applyFill="1" applyBorder="1" applyAlignment="1">
      <alignment vertical="center" wrapText="1"/>
    </xf>
    <xf numFmtId="0" fontId="11" fillId="5" borderId="49" xfId="0" applyNumberFormat="1" applyFont="1" applyFill="1" applyBorder="1" applyAlignment="1">
      <alignment vertical="center" wrapText="1"/>
    </xf>
    <xf numFmtId="0" fontId="4" fillId="5" borderId="252" xfId="0" applyNumberFormat="1" applyFont="1" applyFill="1" applyBorder="1" applyAlignment="1">
      <alignment vertical="center" wrapText="1"/>
    </xf>
    <xf numFmtId="0" fontId="4" fillId="5" borderId="251" xfId="0" applyNumberFormat="1" applyFont="1" applyFill="1" applyBorder="1" applyAlignment="1">
      <alignment vertical="center" wrapText="1"/>
    </xf>
    <xf numFmtId="0" fontId="4" fillId="5" borderId="50" xfId="0" applyNumberFormat="1" applyFont="1" applyFill="1" applyBorder="1" applyAlignment="1">
      <alignment vertical="center" shrinkToFit="1"/>
    </xf>
    <xf numFmtId="0" fontId="4" fillId="5" borderId="52" xfId="0" applyNumberFormat="1" applyFont="1" applyFill="1" applyBorder="1" applyAlignment="1">
      <alignment vertical="center" shrinkToFit="1"/>
    </xf>
    <xf numFmtId="0" fontId="19" fillId="5" borderId="24" xfId="2" applyNumberFormat="1" applyFill="1" applyBorder="1" applyAlignment="1">
      <alignment vertical="center" wrapText="1"/>
    </xf>
    <xf numFmtId="0" fontId="19" fillId="5" borderId="26" xfId="2" applyNumberFormat="1" applyFont="1" applyFill="1" applyBorder="1" applyAlignment="1">
      <alignment vertical="center" wrapText="1"/>
    </xf>
    <xf numFmtId="0" fontId="4" fillId="5" borderId="46" xfId="0" applyNumberFormat="1" applyFont="1" applyFill="1" applyBorder="1" applyAlignment="1">
      <alignment vertical="center" shrinkToFit="1"/>
    </xf>
    <xf numFmtId="0" fontId="5" fillId="5" borderId="85" xfId="0" applyNumberFormat="1" applyFont="1" applyFill="1" applyBorder="1" applyAlignment="1">
      <alignment horizontal="center" vertical="center"/>
    </xf>
    <xf numFmtId="0" fontId="0" fillId="5" borderId="42" xfId="0" applyFill="1" applyBorder="1" applyAlignment="1">
      <alignment horizontal="center" vertical="center"/>
    </xf>
    <xf numFmtId="0" fontId="0" fillId="5" borderId="90" xfId="0" applyFill="1" applyBorder="1" applyAlignment="1">
      <alignment horizontal="center" vertical="center"/>
    </xf>
    <xf numFmtId="0" fontId="19" fillId="5" borderId="20" xfId="2" applyNumberFormat="1" applyFont="1" applyFill="1" applyBorder="1" applyAlignment="1">
      <alignment vertical="center"/>
    </xf>
    <xf numFmtId="0" fontId="19" fillId="5" borderId="46" xfId="2" applyFont="1" applyFill="1" applyBorder="1" applyAlignment="1">
      <alignment vertical="center"/>
    </xf>
    <xf numFmtId="0" fontId="5" fillId="5" borderId="8" xfId="0" applyNumberFormat="1" applyFont="1" applyFill="1" applyBorder="1" applyAlignment="1">
      <alignment horizontal="center" vertical="center" wrapText="1"/>
    </xf>
    <xf numFmtId="0" fontId="5" fillId="5" borderId="4" xfId="0" applyNumberFormat="1" applyFont="1" applyFill="1" applyBorder="1" applyAlignment="1">
      <alignment horizontal="center" vertical="center" wrapText="1"/>
    </xf>
    <xf numFmtId="0" fontId="4" fillId="5" borderId="48" xfId="0" applyNumberFormat="1" applyFont="1" applyFill="1" applyBorder="1" applyAlignment="1">
      <alignment vertical="center" wrapText="1"/>
    </xf>
    <xf numFmtId="0" fontId="4" fillId="5" borderId="249" xfId="0" applyFont="1" applyFill="1" applyBorder="1" applyAlignment="1">
      <alignment horizontal="left" vertical="center"/>
    </xf>
    <xf numFmtId="0" fontId="0" fillId="5" borderId="107" xfId="0" applyFill="1" applyBorder="1" applyAlignment="1">
      <alignment vertical="center"/>
    </xf>
    <xf numFmtId="0" fontId="0" fillId="5" borderId="57" xfId="0" applyFill="1" applyBorder="1" applyAlignment="1">
      <alignment vertical="center"/>
    </xf>
    <xf numFmtId="0" fontId="0" fillId="5" borderId="240" xfId="0" applyFill="1" applyBorder="1" applyAlignment="1">
      <alignment vertical="center"/>
    </xf>
    <xf numFmtId="0" fontId="15" fillId="0" borderId="261" xfId="0" applyFont="1" applyBorder="1" applyAlignment="1">
      <alignment vertical="top" wrapText="1"/>
    </xf>
    <xf numFmtId="0" fontId="0" fillId="0" borderId="187" xfId="0" applyBorder="1" applyAlignment="1">
      <alignment vertical="center"/>
    </xf>
    <xf numFmtId="0" fontId="9" fillId="5" borderId="61" xfId="0" applyFont="1" applyFill="1" applyBorder="1" applyAlignment="1">
      <alignment vertical="center" wrapText="1"/>
    </xf>
    <xf numFmtId="0" fontId="9" fillId="5" borderId="67" xfId="0" applyFont="1" applyFill="1" applyBorder="1" applyAlignment="1">
      <alignment vertical="center" wrapText="1"/>
    </xf>
    <xf numFmtId="0" fontId="9" fillId="5" borderId="297" xfId="0" applyFont="1" applyFill="1" applyBorder="1" applyAlignment="1">
      <alignment horizontal="center" vertical="center" wrapText="1"/>
    </xf>
    <xf numFmtId="0" fontId="9" fillId="5" borderId="295" xfId="0" applyFont="1" applyFill="1" applyBorder="1" applyAlignment="1">
      <alignment vertical="center" wrapText="1"/>
    </xf>
    <xf numFmtId="0" fontId="9" fillId="5" borderId="296" xfId="0" applyFont="1" applyFill="1" applyBorder="1" applyAlignment="1">
      <alignment vertical="center" wrapText="1"/>
    </xf>
    <xf numFmtId="178" fontId="4" fillId="5" borderId="8" xfId="0" applyNumberFormat="1" applyFont="1" applyFill="1" applyBorder="1" applyAlignment="1">
      <alignment horizontal="center" vertical="center"/>
    </xf>
    <xf numFmtId="0" fontId="0" fillId="5" borderId="35" xfId="0" applyFill="1" applyBorder="1" applyAlignment="1">
      <alignment horizontal="center" vertical="center"/>
    </xf>
    <xf numFmtId="0" fontId="4" fillId="5" borderId="238" xfId="0" applyFont="1" applyFill="1" applyBorder="1" applyAlignment="1">
      <alignment vertical="center"/>
    </xf>
    <xf numFmtId="0" fontId="4" fillId="5" borderId="11" xfId="0" applyFont="1" applyFill="1" applyBorder="1" applyAlignment="1">
      <alignment vertical="center"/>
    </xf>
    <xf numFmtId="0" fontId="4" fillId="5" borderId="253" xfId="0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vertical="center"/>
    </xf>
    <xf numFmtId="0" fontId="4" fillId="5" borderId="252" xfId="0" applyFont="1" applyFill="1" applyBorder="1" applyAlignment="1">
      <alignment vertical="center"/>
    </xf>
    <xf numFmtId="0" fontId="4" fillId="5" borderId="51" xfId="0" applyFont="1" applyFill="1" applyBorder="1" applyAlignment="1">
      <alignment vertical="center"/>
    </xf>
    <xf numFmtId="0" fontId="5" fillId="5" borderId="253" xfId="0" applyNumberFormat="1" applyFont="1" applyFill="1" applyBorder="1" applyAlignment="1">
      <alignment vertical="center" wrapText="1"/>
    </xf>
    <xf numFmtId="0" fontId="4" fillId="5" borderId="307" xfId="0" applyFont="1" applyFill="1" applyBorder="1" applyAlignment="1">
      <alignment vertical="center" wrapText="1"/>
    </xf>
    <xf numFmtId="0" fontId="4" fillId="5" borderId="68" xfId="0" applyFont="1" applyFill="1" applyBorder="1" applyAlignment="1">
      <alignment vertical="center" wrapText="1"/>
    </xf>
    <xf numFmtId="0" fontId="4" fillId="5" borderId="252" xfId="0" applyFont="1" applyFill="1" applyBorder="1" applyAlignment="1">
      <alignment vertical="center" wrapText="1"/>
    </xf>
    <xf numFmtId="178" fontId="4" fillId="5" borderId="2" xfId="0" applyNumberFormat="1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178" fontId="5" fillId="5" borderId="2" xfId="0" applyNumberFormat="1" applyFont="1" applyFill="1" applyBorder="1" applyAlignment="1">
      <alignment horizontal="center" vertical="center"/>
    </xf>
    <xf numFmtId="0" fontId="5" fillId="5" borderId="7" xfId="0" applyNumberFormat="1" applyFont="1" applyFill="1" applyBorder="1" applyAlignment="1">
      <alignment horizontal="center" vertical="center"/>
    </xf>
    <xf numFmtId="178" fontId="5" fillId="5" borderId="8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vertical="center" wrapText="1"/>
    </xf>
    <xf numFmtId="0" fontId="0" fillId="5" borderId="7" xfId="0" applyFill="1" applyBorder="1" applyAlignment="1">
      <alignment vertical="center" wrapText="1"/>
    </xf>
    <xf numFmtId="0" fontId="0" fillId="5" borderId="8" xfId="0" applyFill="1" applyBorder="1" applyAlignment="1">
      <alignment vertical="center" wrapText="1"/>
    </xf>
    <xf numFmtId="178" fontId="5" fillId="5" borderId="127" xfId="0" applyNumberFormat="1" applyFont="1" applyFill="1" applyBorder="1" applyAlignment="1">
      <alignment horizontal="center" vertical="center"/>
    </xf>
    <xf numFmtId="0" fontId="5" fillId="5" borderId="107" xfId="0" applyNumberFormat="1" applyFont="1" applyFill="1" applyBorder="1" applyAlignment="1">
      <alignment horizontal="center" vertical="center"/>
    </xf>
    <xf numFmtId="178" fontId="5" fillId="5" borderId="57" xfId="0" applyNumberFormat="1" applyFont="1" applyFill="1" applyBorder="1" applyAlignment="1">
      <alignment horizontal="center" vertical="center"/>
    </xf>
    <xf numFmtId="0" fontId="5" fillId="5" borderId="249" xfId="0" applyNumberFormat="1" applyFont="1" applyFill="1" applyBorder="1" applyAlignment="1">
      <alignment vertical="center"/>
    </xf>
    <xf numFmtId="0" fontId="4" fillId="5" borderId="107" xfId="0" applyFont="1" applyFill="1" applyBorder="1" applyAlignment="1">
      <alignment vertical="center"/>
    </xf>
    <xf numFmtId="0" fontId="5" fillId="5" borderId="210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top"/>
    </xf>
    <xf numFmtId="0" fontId="0" fillId="5" borderId="0" xfId="0" applyFill="1" applyBorder="1" applyAlignment="1">
      <alignment vertical="top"/>
    </xf>
    <xf numFmtId="0" fontId="5" fillId="5" borderId="60" xfId="0" applyNumberFormat="1" applyFont="1" applyFill="1" applyBorder="1" applyAlignment="1">
      <alignment vertical="center" wrapText="1"/>
    </xf>
    <xf numFmtId="0" fontId="0" fillId="5" borderId="61" xfId="0" applyFill="1" applyBorder="1" applyAlignment="1">
      <alignment vertical="center" wrapText="1"/>
    </xf>
    <xf numFmtId="0" fontId="0" fillId="5" borderId="67" xfId="0" applyFill="1" applyBorder="1" applyAlignment="1">
      <alignment vertical="center" wrapText="1"/>
    </xf>
    <xf numFmtId="0" fontId="4" fillId="5" borderId="294" xfId="0" applyFont="1" applyFill="1" applyBorder="1" applyAlignment="1">
      <alignment horizontal="center" vertical="center"/>
    </xf>
    <xf numFmtId="0" fontId="0" fillId="5" borderId="295" xfId="0" applyFill="1" applyBorder="1" applyAlignment="1">
      <alignment horizontal="center" vertical="center"/>
    </xf>
    <xf numFmtId="0" fontId="0" fillId="5" borderId="296" xfId="0" applyFill="1" applyBorder="1" applyAlignment="1">
      <alignment horizontal="center" vertical="center"/>
    </xf>
    <xf numFmtId="0" fontId="4" fillId="5" borderId="13" xfId="0" applyFont="1" applyFill="1" applyBorder="1" applyAlignment="1">
      <alignment vertical="top" wrapText="1"/>
    </xf>
    <xf numFmtId="0" fontId="0" fillId="5" borderId="14" xfId="0" applyFill="1" applyBorder="1" applyAlignment="1">
      <alignment vertical="top" wrapText="1"/>
    </xf>
    <xf numFmtId="0" fontId="4" fillId="5" borderId="253" xfId="0" applyFont="1" applyFill="1" applyBorder="1" applyAlignment="1">
      <alignment vertical="center"/>
    </xf>
    <xf numFmtId="0" fontId="5" fillId="5" borderId="293" xfId="0" applyNumberFormat="1" applyFont="1" applyFill="1" applyBorder="1" applyAlignment="1">
      <alignment vertical="center"/>
    </xf>
    <xf numFmtId="0" fontId="4" fillId="5" borderId="61" xfId="0" applyFont="1" applyFill="1" applyBorder="1" applyAlignment="1">
      <alignment vertical="center"/>
    </xf>
    <xf numFmtId="0" fontId="4" fillId="5" borderId="67" xfId="0" applyFont="1" applyFill="1" applyBorder="1" applyAlignment="1">
      <alignment vertical="center"/>
    </xf>
    <xf numFmtId="0" fontId="4" fillId="5" borderId="251" xfId="0" applyFont="1" applyFill="1" applyBorder="1" applyAlignment="1">
      <alignment vertical="center"/>
    </xf>
    <xf numFmtId="0" fontId="4" fillId="5" borderId="21" xfId="0" applyFont="1" applyFill="1" applyBorder="1" applyAlignment="1">
      <alignment vertical="center"/>
    </xf>
    <xf numFmtId="0" fontId="5" fillId="5" borderId="9" xfId="0" applyNumberFormat="1" applyFont="1" applyFill="1" applyBorder="1" applyAlignment="1">
      <alignment vertical="center" wrapText="1"/>
    </xf>
    <xf numFmtId="0" fontId="0" fillId="5" borderId="6" xfId="0" applyFill="1" applyBorder="1" applyAlignment="1">
      <alignment vertical="center" wrapText="1"/>
    </xf>
    <xf numFmtId="0" fontId="5" fillId="5" borderId="2" xfId="0" applyNumberFormat="1" applyFont="1" applyFill="1" applyBorder="1" applyAlignment="1">
      <alignment vertical="top" wrapText="1"/>
    </xf>
    <xf numFmtId="0" fontId="0" fillId="5" borderId="7" xfId="0" applyFill="1" applyBorder="1" applyAlignment="1">
      <alignment vertical="top" wrapText="1"/>
    </xf>
    <xf numFmtId="0" fontId="0" fillId="5" borderId="8" xfId="0" applyFill="1" applyBorder="1" applyAlignment="1">
      <alignment vertical="top" wrapText="1"/>
    </xf>
    <xf numFmtId="0" fontId="0" fillId="5" borderId="1" xfId="0" applyFill="1" applyBorder="1" applyAlignment="1">
      <alignment vertical="top" wrapText="1"/>
    </xf>
    <xf numFmtId="0" fontId="0" fillId="5" borderId="0" xfId="0" applyFill="1" applyBorder="1" applyAlignment="1">
      <alignment vertical="top" wrapText="1"/>
    </xf>
    <xf numFmtId="0" fontId="0" fillId="5" borderId="4" xfId="0" applyFill="1" applyBorder="1" applyAlignment="1">
      <alignment vertical="top" wrapText="1"/>
    </xf>
    <xf numFmtId="0" fontId="0" fillId="5" borderId="5" xfId="0" applyFill="1" applyBorder="1" applyAlignment="1">
      <alignment vertical="top" wrapText="1"/>
    </xf>
    <xf numFmtId="0" fontId="0" fillId="5" borderId="11" xfId="0" applyFill="1" applyBorder="1" applyAlignment="1">
      <alignment vertical="top" wrapText="1"/>
    </xf>
    <xf numFmtId="0" fontId="0" fillId="5" borderId="35" xfId="0" applyFill="1" applyBorder="1" applyAlignment="1">
      <alignment vertical="top" wrapText="1"/>
    </xf>
    <xf numFmtId="0" fontId="4" fillId="5" borderId="2" xfId="0" applyFont="1" applyFill="1" applyBorder="1" applyAlignment="1">
      <alignment vertical="top" wrapText="1"/>
    </xf>
    <xf numFmtId="0" fontId="0" fillId="5" borderId="5" xfId="0" applyFill="1" applyBorder="1" applyAlignment="1">
      <alignment vertical="center" wrapText="1"/>
    </xf>
    <xf numFmtId="0" fontId="0" fillId="5" borderId="11" xfId="0" applyFill="1" applyBorder="1" applyAlignment="1">
      <alignment vertical="center" wrapText="1"/>
    </xf>
    <xf numFmtId="0" fontId="0" fillId="5" borderId="35" xfId="0" applyFill="1" applyBorder="1" applyAlignment="1">
      <alignment vertical="center" wrapText="1"/>
    </xf>
    <xf numFmtId="0" fontId="5" fillId="5" borderId="116" xfId="0" applyNumberFormat="1" applyFont="1" applyFill="1" applyBorder="1" applyAlignment="1">
      <alignment vertical="center" wrapText="1"/>
    </xf>
    <xf numFmtId="0" fontId="0" fillId="5" borderId="119" xfId="0" applyFill="1" applyBorder="1" applyAlignment="1">
      <alignment vertical="center" wrapText="1"/>
    </xf>
    <xf numFmtId="0" fontId="0" fillId="5" borderId="118" xfId="0" applyFill="1" applyBorder="1" applyAlignment="1">
      <alignment vertical="center" wrapText="1"/>
    </xf>
    <xf numFmtId="0" fontId="4" fillId="5" borderId="9" xfId="0" applyFont="1" applyFill="1" applyBorder="1" applyAlignment="1">
      <alignment vertical="center" wrapText="1"/>
    </xf>
    <xf numFmtId="0" fontId="5" fillId="5" borderId="132" xfId="0" applyNumberFormat="1" applyFont="1" applyFill="1" applyBorder="1" applyAlignment="1">
      <alignment vertical="center"/>
    </xf>
    <xf numFmtId="0" fontId="0" fillId="5" borderId="131" xfId="0" applyFill="1" applyBorder="1" applyAlignment="1">
      <alignment vertical="center"/>
    </xf>
    <xf numFmtId="0" fontId="4" fillId="5" borderId="18" xfId="0" applyFont="1" applyFill="1" applyBorder="1" applyAlignment="1">
      <alignment vertical="center" wrapText="1"/>
    </xf>
    <xf numFmtId="0" fontId="5" fillId="5" borderId="249" xfId="0" applyNumberFormat="1" applyFont="1" applyFill="1" applyBorder="1" applyAlignment="1">
      <alignment horizontal="center" vertical="center" textRotation="255"/>
    </xf>
    <xf numFmtId="0" fontId="4" fillId="5" borderId="70" xfId="0" applyFont="1" applyFill="1" applyBorder="1" applyAlignment="1">
      <alignment horizontal="center" vertical="center" textRotation="255"/>
    </xf>
    <xf numFmtId="0" fontId="4" fillId="5" borderId="240" xfId="0" applyFont="1" applyFill="1" applyBorder="1" applyAlignment="1">
      <alignment horizontal="center" vertical="center" textRotation="255"/>
    </xf>
    <xf numFmtId="0" fontId="4" fillId="5" borderId="23" xfId="0" applyFont="1" applyFill="1" applyBorder="1" applyAlignment="1">
      <alignment horizontal="center" vertical="center"/>
    </xf>
    <xf numFmtId="0" fontId="4" fillId="5" borderId="53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vertical="top" wrapText="1"/>
    </xf>
    <xf numFmtId="0" fontId="4" fillId="5" borderId="23" xfId="0" applyFont="1" applyFill="1" applyBorder="1" applyAlignment="1">
      <alignment horizontal="center" vertical="center" wrapText="1"/>
    </xf>
    <xf numFmtId="0" fontId="5" fillId="5" borderId="238" xfId="0" applyNumberFormat="1" applyFont="1" applyFill="1" applyBorder="1" applyAlignment="1">
      <alignment horizontal="center" vertical="center" textRotation="255"/>
    </xf>
    <xf numFmtId="0" fontId="0" fillId="5" borderId="70" xfId="0" applyFill="1" applyBorder="1" applyAlignment="1">
      <alignment horizontal="center" vertical="center" textRotation="255"/>
    </xf>
    <xf numFmtId="0" fontId="0" fillId="5" borderId="71" xfId="0" applyFill="1" applyBorder="1" applyAlignment="1">
      <alignment horizontal="center" vertical="center" textRotation="255"/>
    </xf>
    <xf numFmtId="0" fontId="4" fillId="5" borderId="244" xfId="0" applyFont="1" applyFill="1" applyBorder="1" applyAlignment="1">
      <alignment vertical="center"/>
    </xf>
    <xf numFmtId="0" fontId="4" fillId="5" borderId="22" xfId="0" applyFont="1" applyFill="1" applyBorder="1" applyAlignment="1">
      <alignment horizontal="center" vertical="center"/>
    </xf>
    <xf numFmtId="0" fontId="5" fillId="5" borderId="10" xfId="0" applyNumberFormat="1" applyFont="1" applyFill="1" applyBorder="1" applyAlignment="1">
      <alignment horizontal="left" vertical="center" wrapText="1"/>
    </xf>
    <xf numFmtId="0" fontId="4" fillId="5" borderId="13" xfId="0" applyFont="1" applyFill="1" applyBorder="1" applyAlignment="1">
      <alignment vertical="center" wrapText="1"/>
    </xf>
    <xf numFmtId="0" fontId="5" fillId="5" borderId="5" xfId="0" applyNumberFormat="1" applyFont="1" applyFill="1" applyBorder="1" applyAlignment="1">
      <alignment vertical="center" wrapText="1"/>
    </xf>
    <xf numFmtId="0" fontId="4" fillId="5" borderId="70" xfId="0" applyNumberFormat="1" applyFont="1" applyFill="1" applyBorder="1" applyAlignment="1">
      <alignment horizontal="left" vertical="center"/>
    </xf>
    <xf numFmtId="0" fontId="4" fillId="5" borderId="58" xfId="0" applyFont="1" applyFill="1" applyBorder="1" applyAlignment="1">
      <alignment vertical="center" wrapText="1"/>
    </xf>
    <xf numFmtId="0" fontId="0" fillId="5" borderId="68" xfId="0" applyFill="1" applyBorder="1" applyAlignment="1">
      <alignment vertical="center" wrapText="1"/>
    </xf>
    <xf numFmtId="0" fontId="0" fillId="5" borderId="65" xfId="0" applyFill="1" applyBorder="1" applyAlignment="1">
      <alignment vertical="center" wrapText="1"/>
    </xf>
    <xf numFmtId="0" fontId="4" fillId="5" borderId="253" xfId="0" applyFont="1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252" xfId="0" applyFill="1" applyBorder="1" applyAlignment="1">
      <alignment horizontal="center" vertical="center" wrapText="1"/>
    </xf>
    <xf numFmtId="0" fontId="0" fillId="5" borderId="51" xfId="0" applyFill="1" applyBorder="1" applyAlignment="1">
      <alignment horizontal="center" vertical="center" wrapText="1"/>
    </xf>
    <xf numFmtId="0" fontId="0" fillId="5" borderId="53" xfId="0" applyFill="1" applyBorder="1" applyAlignment="1">
      <alignment horizontal="center" vertical="center"/>
    </xf>
    <xf numFmtId="0" fontId="5" fillId="5" borderId="70" xfId="0" applyNumberFormat="1" applyFont="1" applyFill="1" applyBorder="1" applyAlignment="1">
      <alignment horizontal="center" vertical="center" wrapText="1"/>
    </xf>
    <xf numFmtId="0" fontId="4" fillId="5" borderId="47" xfId="0" applyFont="1" applyFill="1" applyBorder="1" applyAlignment="1">
      <alignment vertical="center" wrapText="1"/>
    </xf>
    <xf numFmtId="0" fontId="4" fillId="5" borderId="157" xfId="0" applyFont="1" applyFill="1" applyBorder="1" applyAlignment="1">
      <alignment vertical="center" wrapText="1"/>
    </xf>
    <xf numFmtId="0" fontId="0" fillId="5" borderId="158" xfId="0" applyFill="1" applyBorder="1" applyAlignment="1">
      <alignment vertical="center" wrapText="1"/>
    </xf>
    <xf numFmtId="0" fontId="0" fillId="5" borderId="215" xfId="0" applyFill="1" applyBorder="1" applyAlignment="1">
      <alignment vertical="center" wrapText="1"/>
    </xf>
    <xf numFmtId="0" fontId="4" fillId="5" borderId="250" xfId="0" applyFont="1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0" fillId="5" borderId="309" xfId="0" applyFill="1" applyBorder="1" applyAlignment="1">
      <alignment horizontal="center" vertical="center" wrapText="1"/>
    </xf>
    <xf numFmtId="0" fontId="0" fillId="5" borderId="158" xfId="0" applyFill="1" applyBorder="1" applyAlignment="1">
      <alignment horizontal="center" vertical="center" wrapText="1"/>
    </xf>
    <xf numFmtId="0" fontId="4" fillId="5" borderId="292" xfId="0" applyNumberFormat="1" applyFont="1" applyFill="1" applyBorder="1" applyAlignment="1">
      <alignment vertical="center"/>
    </xf>
    <xf numFmtId="0" fontId="0" fillId="5" borderId="106" xfId="0" applyFill="1" applyBorder="1" applyAlignment="1">
      <alignment vertical="center"/>
    </xf>
    <xf numFmtId="0" fontId="19" fillId="5" borderId="253" xfId="2" applyFill="1" applyBorder="1" applyAlignment="1">
      <alignment vertical="center" wrapText="1"/>
    </xf>
    <xf numFmtId="0" fontId="19" fillId="5" borderId="25" xfId="2" applyFont="1" applyFill="1" applyBorder="1" applyAlignment="1">
      <alignment vertical="center"/>
    </xf>
    <xf numFmtId="0" fontId="19" fillId="5" borderId="252" xfId="2" applyFont="1" applyFill="1" applyBorder="1" applyAlignment="1">
      <alignment vertical="center"/>
    </xf>
    <xf numFmtId="0" fontId="19" fillId="5" borderId="51" xfId="2" applyFont="1" applyFill="1" applyBorder="1" applyAlignment="1">
      <alignment vertical="center"/>
    </xf>
    <xf numFmtId="0" fontId="0" fillId="5" borderId="309" xfId="0" applyFill="1" applyBorder="1" applyAlignment="1">
      <alignment vertical="center" wrapText="1"/>
    </xf>
    <xf numFmtId="0" fontId="19" fillId="5" borderId="24" xfId="2" applyNumberFormat="1" applyFont="1" applyFill="1" applyBorder="1" applyAlignment="1">
      <alignment vertical="center" wrapText="1"/>
    </xf>
    <xf numFmtId="0" fontId="19" fillId="5" borderId="25" xfId="2" applyFont="1" applyFill="1" applyBorder="1" applyAlignment="1">
      <alignment vertical="center" wrapText="1"/>
    </xf>
    <xf numFmtId="0" fontId="19" fillId="5" borderId="26" xfId="2" applyFont="1" applyFill="1" applyBorder="1" applyAlignment="1">
      <alignment vertical="center" wrapText="1"/>
    </xf>
    <xf numFmtId="0" fontId="19" fillId="5" borderId="50" xfId="2" applyFont="1" applyFill="1" applyBorder="1" applyAlignment="1">
      <alignment vertical="center" wrapText="1"/>
    </xf>
    <xf numFmtId="0" fontId="19" fillId="5" borderId="51" xfId="2" applyFont="1" applyFill="1" applyBorder="1" applyAlignment="1">
      <alignment vertical="center" wrapText="1"/>
    </xf>
    <xf numFmtId="0" fontId="19" fillId="5" borderId="52" xfId="2" applyFont="1" applyFill="1" applyBorder="1" applyAlignment="1">
      <alignment vertical="center" wrapText="1"/>
    </xf>
    <xf numFmtId="0" fontId="19" fillId="5" borderId="50" xfId="2" applyNumberFormat="1" applyFont="1" applyFill="1" applyBorder="1" applyAlignment="1">
      <alignment vertical="center" wrapText="1"/>
    </xf>
    <xf numFmtId="0" fontId="4" fillId="5" borderId="249" xfId="0" applyNumberFormat="1" applyFont="1" applyFill="1" applyBorder="1" applyAlignment="1">
      <alignment vertical="center"/>
    </xf>
    <xf numFmtId="0" fontId="0" fillId="5" borderId="70" xfId="0" applyFill="1" applyBorder="1" applyAlignment="1">
      <alignment vertical="center"/>
    </xf>
    <xf numFmtId="0" fontId="9" fillId="0" borderId="148" xfId="3" applyBorder="1" applyAlignment="1">
      <alignment horizontal="left" vertical="center"/>
    </xf>
    <xf numFmtId="0" fontId="9" fillId="0" borderId="211" xfId="3" applyBorder="1" applyAlignment="1">
      <alignment horizontal="center" vertical="center"/>
    </xf>
    <xf numFmtId="0" fontId="9" fillId="0" borderId="149" xfId="3" applyBorder="1" applyAlignment="1">
      <alignment horizontal="center" vertical="center"/>
    </xf>
    <xf numFmtId="0" fontId="9" fillId="0" borderId="148" xfId="3" applyFont="1" applyBorder="1" applyAlignment="1">
      <alignment horizontal="left" vertical="center" wrapText="1"/>
    </xf>
    <xf numFmtId="0" fontId="4" fillId="5" borderId="12" xfId="0" applyNumberFormat="1" applyFont="1" applyFill="1" applyBorder="1" applyAlignment="1">
      <alignment horizontal="center" vertical="center"/>
    </xf>
    <xf numFmtId="0" fontId="4" fillId="5" borderId="19" xfId="0" applyNumberFormat="1" applyFont="1" applyFill="1" applyBorder="1" applyAlignment="1">
      <alignment horizontal="center" vertical="center"/>
    </xf>
    <xf numFmtId="0" fontId="5" fillId="5" borderId="1" xfId="0" applyNumberFormat="1" applyFont="1" applyFill="1" applyBorder="1" applyAlignment="1">
      <alignment vertical="top" wrapText="1"/>
    </xf>
    <xf numFmtId="0" fontId="0" fillId="5" borderId="187" xfId="0" applyFill="1" applyBorder="1" applyAlignment="1">
      <alignment vertical="top" wrapText="1"/>
    </xf>
    <xf numFmtId="0" fontId="15" fillId="0" borderId="176" xfId="0" applyFont="1" applyBorder="1" applyAlignment="1">
      <alignment horizontal="center" vertical="center" wrapText="1"/>
    </xf>
    <xf numFmtId="0" fontId="0" fillId="0" borderId="109" xfId="0" applyFont="1" applyBorder="1" applyAlignment="1">
      <alignment horizontal="center" vertical="center"/>
    </xf>
    <xf numFmtId="0" fontId="4" fillId="5" borderId="169" xfId="0" applyFont="1" applyFill="1" applyBorder="1" applyAlignment="1">
      <alignment horizontal="right" vertical="center"/>
    </xf>
    <xf numFmtId="0" fontId="4" fillId="5" borderId="170" xfId="0" applyFont="1" applyFill="1" applyBorder="1" applyAlignment="1">
      <alignment horizontal="right" vertical="center"/>
    </xf>
    <xf numFmtId="0" fontId="4" fillId="5" borderId="171" xfId="0" applyFont="1" applyFill="1" applyBorder="1" applyAlignment="1">
      <alignment horizontal="right" vertical="center"/>
    </xf>
    <xf numFmtId="0" fontId="4" fillId="5" borderId="200" xfId="0" applyNumberFormat="1" applyFont="1" applyFill="1" applyBorder="1" applyAlignment="1">
      <alignment horizontal="center" vertical="center"/>
    </xf>
    <xf numFmtId="0" fontId="4" fillId="5" borderId="172" xfId="0" applyNumberFormat="1" applyFont="1" applyFill="1" applyBorder="1" applyAlignment="1">
      <alignment horizontal="center" vertical="center"/>
    </xf>
    <xf numFmtId="0" fontId="4" fillId="5" borderId="172" xfId="0" applyFont="1" applyFill="1" applyBorder="1" applyAlignment="1">
      <alignment horizontal="left" vertical="center"/>
    </xf>
    <xf numFmtId="0" fontId="4" fillId="5" borderId="168" xfId="0" applyFont="1" applyFill="1" applyBorder="1" applyAlignment="1">
      <alignment horizontal="left" vertical="center"/>
    </xf>
    <xf numFmtId="0" fontId="4" fillId="5" borderId="75" xfId="0" applyFont="1" applyFill="1" applyBorder="1" applyAlignment="1">
      <alignment horizontal="left" vertical="center"/>
    </xf>
    <xf numFmtId="0" fontId="4" fillId="5" borderId="37" xfId="0" applyFont="1" applyFill="1" applyBorder="1" applyAlignment="1">
      <alignment horizontal="left" vertical="center"/>
    </xf>
    <xf numFmtId="0" fontId="4" fillId="5" borderId="27" xfId="0" applyFont="1" applyFill="1" applyBorder="1" applyAlignment="1"/>
    <xf numFmtId="0" fontId="4" fillId="5" borderId="0" xfId="0" applyFont="1" applyFill="1" applyBorder="1" applyAlignment="1"/>
    <xf numFmtId="0" fontId="4" fillId="5" borderId="4" xfId="0" applyFont="1" applyFill="1" applyBorder="1" applyAlignment="1"/>
    <xf numFmtId="0" fontId="4" fillId="5" borderId="27" xfId="0" applyFont="1" applyFill="1" applyBorder="1" applyAlignment="1">
      <alignment horizontal="right" vertical="center"/>
    </xf>
    <xf numFmtId="0" fontId="4" fillId="0" borderId="145" xfId="0" applyNumberFormat="1" applyFont="1" applyFill="1" applyBorder="1" applyAlignment="1">
      <alignment horizontal="center" vertical="center" wrapText="1"/>
    </xf>
    <xf numFmtId="0" fontId="4" fillId="0" borderId="77" xfId="0" applyNumberFormat="1" applyFont="1" applyFill="1" applyBorder="1" applyAlignment="1">
      <alignment horizontal="center" vertical="center" wrapText="1"/>
    </xf>
    <xf numFmtId="0" fontId="4" fillId="0" borderId="79" xfId="0" applyNumberFormat="1" applyFont="1" applyFill="1" applyBorder="1" applyAlignment="1">
      <alignment horizontal="center" vertical="center" wrapText="1"/>
    </xf>
    <xf numFmtId="0" fontId="5" fillId="5" borderId="1" xfId="0" applyNumberFormat="1" applyFont="1" applyFill="1" applyBorder="1" applyAlignment="1">
      <alignment horizontal="right" vertical="center" wrapText="1"/>
    </xf>
    <xf numFmtId="0" fontId="0" fillId="5" borderId="4" xfId="0" applyFill="1" applyBorder="1" applyAlignment="1">
      <alignment horizontal="right" vertical="center"/>
    </xf>
    <xf numFmtId="0" fontId="4" fillId="5" borderId="7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0" fontId="4" fillId="5" borderId="75" xfId="0" applyFont="1" applyFill="1" applyBorder="1" applyAlignment="1">
      <alignment horizontal="center"/>
    </xf>
    <xf numFmtId="0" fontId="4" fillId="5" borderId="10" xfId="0" applyNumberFormat="1" applyFont="1" applyFill="1" applyBorder="1" applyAlignment="1">
      <alignment horizontal="center" vertical="center"/>
    </xf>
    <xf numFmtId="0" fontId="4" fillId="5" borderId="76" xfId="0" applyNumberFormat="1" applyFont="1" applyFill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 wrapText="1"/>
    </xf>
    <xf numFmtId="0" fontId="4" fillId="5" borderId="4" xfId="0" applyNumberFormat="1" applyFont="1" applyFill="1" applyBorder="1" applyAlignment="1">
      <alignment horizontal="center" vertical="center" wrapText="1"/>
    </xf>
    <xf numFmtId="0" fontId="4" fillId="5" borderId="36" xfId="0" applyNumberFormat="1" applyFont="1" applyFill="1" applyBorder="1" applyAlignment="1">
      <alignment horizontal="center" vertical="center" wrapText="1"/>
    </xf>
    <xf numFmtId="0" fontId="4" fillId="5" borderId="75" xfId="0" applyNumberFormat="1" applyFont="1" applyFill="1" applyBorder="1" applyAlignment="1">
      <alignment horizontal="center" vertical="center" wrapText="1"/>
    </xf>
    <xf numFmtId="0" fontId="4" fillId="5" borderId="37" xfId="0" applyNumberFormat="1" applyFont="1" applyFill="1" applyBorder="1" applyAlignment="1">
      <alignment horizontal="center" vertical="center" wrapText="1"/>
    </xf>
    <xf numFmtId="0" fontId="4" fillId="5" borderId="76" xfId="0" applyNumberFormat="1" applyFont="1" applyFill="1" applyBorder="1" applyAlignment="1">
      <alignment horizontal="center" vertical="center" wrapText="1"/>
    </xf>
    <xf numFmtId="0" fontId="4" fillId="5" borderId="7" xfId="0" applyNumberFormat="1" applyFont="1" applyFill="1" applyBorder="1" applyAlignment="1">
      <alignment horizontal="center" vertical="center"/>
    </xf>
    <xf numFmtId="0" fontId="4" fillId="5" borderId="8" xfId="0" applyNumberFormat="1" applyFont="1" applyFill="1" applyBorder="1" applyAlignment="1">
      <alignment horizontal="center" vertical="center"/>
    </xf>
    <xf numFmtId="0" fontId="4" fillId="5" borderId="0" xfId="0" applyNumberFormat="1" applyFont="1" applyFill="1" applyBorder="1" applyAlignment="1">
      <alignment horizontal="center" vertical="center"/>
    </xf>
    <xf numFmtId="0" fontId="4" fillId="5" borderId="4" xfId="0" applyNumberFormat="1" applyFont="1" applyFill="1" applyBorder="1" applyAlignment="1">
      <alignment horizontal="center" vertical="center"/>
    </xf>
    <xf numFmtId="0" fontId="4" fillId="5" borderId="36" xfId="0" applyNumberFormat="1" applyFont="1" applyFill="1" applyBorder="1" applyAlignment="1">
      <alignment horizontal="center" vertical="center"/>
    </xf>
    <xf numFmtId="0" fontId="4" fillId="5" borderId="75" xfId="0" applyNumberFormat="1" applyFont="1" applyFill="1" applyBorder="1" applyAlignment="1">
      <alignment horizontal="center" vertical="center"/>
    </xf>
    <xf numFmtId="0" fontId="4" fillId="5" borderId="37" xfId="0" applyNumberFormat="1" applyFont="1" applyFill="1" applyBorder="1" applyAlignment="1">
      <alignment horizontal="center" vertical="center"/>
    </xf>
    <xf numFmtId="0" fontId="4" fillId="5" borderId="121" xfId="0" applyNumberFormat="1" applyFont="1" applyFill="1" applyBorder="1" applyAlignment="1">
      <alignment vertical="center" wrapText="1"/>
    </xf>
    <xf numFmtId="0" fontId="4" fillId="5" borderId="194" xfId="0" applyNumberFormat="1" applyFont="1" applyFill="1" applyBorder="1" applyAlignment="1">
      <alignment vertical="center" wrapText="1"/>
    </xf>
    <xf numFmtId="0" fontId="4" fillId="5" borderId="192" xfId="0" applyNumberFormat="1" applyFont="1" applyFill="1" applyBorder="1" applyAlignment="1">
      <alignment vertical="center" wrapText="1"/>
    </xf>
    <xf numFmtId="0" fontId="4" fillId="5" borderId="193" xfId="0" applyNumberFormat="1" applyFont="1" applyFill="1" applyBorder="1" applyAlignment="1">
      <alignment vertical="center" wrapText="1"/>
    </xf>
    <xf numFmtId="0" fontId="4" fillId="5" borderId="191" xfId="0" applyNumberFormat="1" applyFont="1" applyFill="1" applyBorder="1" applyAlignment="1">
      <alignment vertical="center" wrapText="1"/>
    </xf>
    <xf numFmtId="0" fontId="4" fillId="5" borderId="28" xfId="0" applyNumberFormat="1" applyFont="1" applyFill="1" applyBorder="1" applyAlignment="1">
      <alignment vertical="center" wrapText="1"/>
    </xf>
    <xf numFmtId="0" fontId="4" fillId="5" borderId="7" xfId="0" applyNumberFormat="1" applyFont="1" applyFill="1" applyBorder="1" applyAlignment="1">
      <alignment vertical="center" wrapText="1"/>
    </xf>
    <xf numFmtId="0" fontId="0" fillId="5" borderId="26" xfId="0" applyFont="1" applyFill="1" applyBorder="1" applyAlignment="1">
      <alignment vertical="center" wrapText="1"/>
    </xf>
    <xf numFmtId="0" fontId="0" fillId="5" borderId="49" xfId="0" applyFont="1" applyFill="1" applyBorder="1" applyAlignment="1">
      <alignment vertical="center" wrapText="1"/>
    </xf>
    <xf numFmtId="0" fontId="0" fillId="5" borderId="192" xfId="0" applyFont="1" applyFill="1" applyBorder="1" applyAlignment="1">
      <alignment vertical="center" wrapText="1"/>
    </xf>
    <xf numFmtId="0" fontId="0" fillId="5" borderId="46" xfId="0" applyFont="1" applyFill="1" applyBorder="1" applyAlignment="1">
      <alignment vertical="center" wrapText="1"/>
    </xf>
    <xf numFmtId="0" fontId="0" fillId="5" borderId="193" xfId="0" applyFont="1" applyFill="1" applyBorder="1" applyAlignment="1">
      <alignment vertical="center" wrapText="1"/>
    </xf>
    <xf numFmtId="0" fontId="0" fillId="5" borderId="52" xfId="0" applyFont="1" applyFill="1" applyBorder="1" applyAlignment="1">
      <alignment vertical="center" wrapText="1"/>
    </xf>
    <xf numFmtId="0" fontId="4" fillId="5" borderId="207" xfId="0" applyNumberFormat="1" applyFont="1" applyFill="1" applyBorder="1" applyAlignment="1">
      <alignment horizontal="center" vertical="center" wrapText="1"/>
    </xf>
    <xf numFmtId="0" fontId="4" fillId="5" borderId="61" xfId="0" applyNumberFormat="1" applyFont="1" applyFill="1" applyBorder="1" applyAlignment="1">
      <alignment horizontal="center" vertical="center" wrapText="1"/>
    </xf>
    <xf numFmtId="0" fontId="4" fillId="5" borderId="67" xfId="0" applyNumberFormat="1" applyFont="1" applyFill="1" applyBorder="1" applyAlignment="1">
      <alignment horizontal="center" vertical="center" wrapText="1"/>
    </xf>
    <xf numFmtId="0" fontId="4" fillId="5" borderId="30" xfId="0" applyNumberFormat="1" applyFont="1" applyFill="1" applyBorder="1" applyAlignment="1">
      <alignment vertical="center" wrapText="1"/>
    </xf>
    <xf numFmtId="0" fontId="4" fillId="5" borderId="11" xfId="0" applyNumberFormat="1" applyFont="1" applyFill="1" applyBorder="1" applyAlignment="1">
      <alignment vertical="center" wrapText="1"/>
    </xf>
    <xf numFmtId="0" fontId="0" fillId="5" borderId="209" xfId="0" applyFont="1" applyFill="1" applyBorder="1" applyAlignment="1">
      <alignment vertical="center" wrapText="1"/>
    </xf>
    <xf numFmtId="0" fontId="0" fillId="5" borderId="65" xfId="0" applyFont="1" applyFill="1" applyBorder="1" applyAlignment="1">
      <alignment vertical="center" wrapText="1"/>
    </xf>
    <xf numFmtId="0" fontId="4" fillId="5" borderId="20" xfId="0" applyNumberFormat="1" applyFont="1" applyFill="1" applyBorder="1" applyAlignment="1">
      <alignment horizontal="left" vertical="center" shrinkToFit="1"/>
    </xf>
    <xf numFmtId="0" fontId="4" fillId="5" borderId="46" xfId="0" applyNumberFormat="1" applyFont="1" applyFill="1" applyBorder="1" applyAlignment="1">
      <alignment horizontal="left" vertical="center" shrinkToFit="1"/>
    </xf>
    <xf numFmtId="0" fontId="4" fillId="5" borderId="107" xfId="0" applyNumberFormat="1" applyFont="1" applyFill="1" applyBorder="1" applyAlignment="1">
      <alignment horizontal="left" vertical="center" wrapText="1"/>
    </xf>
    <xf numFmtId="0" fontId="0" fillId="5" borderId="25" xfId="0" applyFont="1" applyFill="1" applyBorder="1" applyAlignment="1">
      <alignment vertical="center" wrapText="1"/>
    </xf>
    <xf numFmtId="0" fontId="0" fillId="5" borderId="51" xfId="0" applyFont="1" applyFill="1" applyBorder="1" applyAlignment="1">
      <alignment vertical="center" wrapText="1"/>
    </xf>
    <xf numFmtId="0" fontId="0" fillId="5" borderId="11" xfId="0" applyFont="1" applyFill="1" applyBorder="1" applyAlignment="1">
      <alignment vertical="center" wrapText="1"/>
    </xf>
    <xf numFmtId="0" fontId="0" fillId="5" borderId="12" xfId="0" applyFont="1" applyFill="1" applyBorder="1" applyAlignment="1">
      <alignment vertical="center" wrapText="1"/>
    </xf>
    <xf numFmtId="0" fontId="0" fillId="5" borderId="7" xfId="0" applyFont="1" applyFill="1" applyBorder="1" applyAlignment="1">
      <alignment vertical="center" wrapText="1"/>
    </xf>
    <xf numFmtId="0" fontId="4" fillId="0" borderId="145" xfId="0" applyNumberFormat="1" applyFont="1" applyFill="1" applyBorder="1" applyAlignment="1">
      <alignment vertical="center" wrapText="1"/>
    </xf>
    <xf numFmtId="0" fontId="0" fillId="0" borderId="77" xfId="0" applyFont="1" applyBorder="1" applyAlignment="1">
      <alignment vertical="center" wrapText="1"/>
    </xf>
    <xf numFmtId="0" fontId="0" fillId="5" borderId="8" xfId="0" applyFont="1" applyFill="1" applyBorder="1" applyAlignment="1">
      <alignment vertical="center" wrapText="1"/>
    </xf>
    <xf numFmtId="0" fontId="0" fillId="5" borderId="30" xfId="0" applyFont="1" applyFill="1" applyBorder="1" applyAlignment="1">
      <alignment vertical="center" wrapText="1"/>
    </xf>
    <xf numFmtId="0" fontId="0" fillId="5" borderId="35" xfId="0" applyFont="1" applyFill="1" applyBorder="1" applyAlignment="1">
      <alignment vertical="center" wrapText="1"/>
    </xf>
    <xf numFmtId="0" fontId="4" fillId="0" borderId="77" xfId="0" applyNumberFormat="1" applyFont="1" applyFill="1" applyBorder="1" applyAlignment="1">
      <alignment vertical="center" wrapText="1"/>
    </xf>
    <xf numFmtId="0" fontId="4" fillId="5" borderId="170" xfId="0" applyFont="1" applyFill="1" applyBorder="1" applyAlignment="1">
      <alignment horizontal="left" vertical="center"/>
    </xf>
    <xf numFmtId="0" fontId="0" fillId="5" borderId="0" xfId="0" applyFont="1" applyFill="1" applyBorder="1" applyAlignment="1"/>
    <xf numFmtId="0" fontId="0" fillId="5" borderId="4" xfId="0" applyFont="1" applyFill="1" applyBorder="1" applyAlignment="1"/>
    <xf numFmtId="187" fontId="15" fillId="0" borderId="176" xfId="0" applyNumberFormat="1" applyFont="1" applyBorder="1" applyAlignment="1">
      <alignment horizontal="center" vertical="center" wrapText="1"/>
    </xf>
    <xf numFmtId="0" fontId="0" fillId="0" borderId="170" xfId="0" applyFont="1" applyBorder="1" applyAlignment="1">
      <alignment horizontal="left" vertical="center"/>
    </xf>
    <xf numFmtId="0" fontId="4" fillId="0" borderId="169" xfId="0" applyFont="1" applyFill="1" applyBorder="1" applyAlignment="1">
      <alignment horizontal="right" vertical="center"/>
    </xf>
    <xf numFmtId="0" fontId="4" fillId="0" borderId="170" xfId="0" applyFont="1" applyFill="1" applyBorder="1" applyAlignment="1">
      <alignment horizontal="right" vertical="center"/>
    </xf>
    <xf numFmtId="0" fontId="4" fillId="0" borderId="171" xfId="0" applyFont="1" applyBorder="1" applyAlignment="1">
      <alignment horizontal="right" vertical="center"/>
    </xf>
    <xf numFmtId="0" fontId="4" fillId="0" borderId="172" xfId="0" applyNumberFormat="1" applyFont="1" applyFill="1" applyBorder="1" applyAlignment="1">
      <alignment horizontal="center" vertical="center"/>
    </xf>
    <xf numFmtId="0" fontId="4" fillId="0" borderId="170" xfId="0" applyFont="1" applyFill="1" applyBorder="1" applyAlignment="1">
      <alignment horizontal="left" vertical="center"/>
    </xf>
    <xf numFmtId="0" fontId="4" fillId="0" borderId="27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76" xfId="0" applyFont="1" applyBorder="1" applyAlignment="1">
      <alignment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75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4" fillId="0" borderId="27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4" fillId="0" borderId="168" xfId="0" applyFont="1" applyFill="1" applyBorder="1" applyAlignment="1">
      <alignment horizontal="left" vertical="center"/>
    </xf>
    <xf numFmtId="0" fontId="4" fillId="0" borderId="75" xfId="0" applyFont="1" applyBorder="1" applyAlignment="1">
      <alignment vertical="center"/>
    </xf>
    <xf numFmtId="0" fontId="4" fillId="0" borderId="37" xfId="0" applyFont="1" applyBorder="1" applyAlignment="1">
      <alignment vertical="center"/>
    </xf>
    <xf numFmtId="0" fontId="4" fillId="0" borderId="36" xfId="0" applyFont="1" applyFill="1" applyBorder="1" applyAlignment="1">
      <alignment horizontal="center"/>
    </xf>
    <xf numFmtId="0" fontId="4" fillId="0" borderId="18" xfId="0" applyNumberFormat="1" applyFont="1" applyFill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0" fillId="0" borderId="76" xfId="0" applyFont="1" applyBorder="1" applyAlignment="1">
      <alignment horizontal="center" vertical="center"/>
    </xf>
    <xf numFmtId="0" fontId="4" fillId="0" borderId="30" xfId="0" applyNumberFormat="1" applyFont="1" applyFill="1" applyBorder="1" applyAlignment="1">
      <alignment vertical="center"/>
    </xf>
    <xf numFmtId="0" fontId="4" fillId="0" borderId="11" xfId="0" applyNumberFormat="1" applyFont="1" applyFill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5" xfId="0" applyNumberFormat="1" applyFont="1" applyFill="1" applyBorder="1" applyAlignment="1">
      <alignment horizontal="right" vertical="center"/>
    </xf>
    <xf numFmtId="0" fontId="0" fillId="0" borderId="11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4" fillId="0" borderId="121" xfId="0" applyNumberFormat="1" applyFont="1" applyFill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18" xfId="0" applyFont="1" applyFill="1" applyBorder="1" applyAlignment="1">
      <alignment horizontal="center" vertical="center"/>
    </xf>
    <xf numFmtId="0" fontId="0" fillId="0" borderId="12" xfId="0" applyFont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4" fillId="0" borderId="28" xfId="0" applyNumberFormat="1" applyFont="1" applyFill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18" xfId="0" applyNumberFormat="1" applyFont="1" applyFill="1" applyBorder="1" applyAlignment="1">
      <alignment horizontal="left" vertical="center"/>
    </xf>
    <xf numFmtId="0" fontId="4" fillId="0" borderId="181" xfId="0" applyNumberFormat="1" applyFont="1" applyFill="1" applyBorder="1" applyAlignment="1">
      <alignment horizontal="center" vertical="center" textRotation="255"/>
    </xf>
    <xf numFmtId="0" fontId="0" fillId="0" borderId="182" xfId="0" applyFont="1" applyBorder="1" applyAlignment="1">
      <alignment horizontal="center" vertical="center" textRotation="255"/>
    </xf>
    <xf numFmtId="0" fontId="0" fillId="0" borderId="183" xfId="0" applyFont="1" applyBorder="1" applyAlignment="1">
      <alignment horizontal="center" vertical="center" textRotation="255"/>
    </xf>
    <xf numFmtId="0" fontId="4" fillId="0" borderId="2" xfId="0" applyNumberFormat="1" applyFont="1" applyFill="1" applyBorder="1" applyAlignment="1">
      <alignment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0" fillId="0" borderId="7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4" fillId="0" borderId="20" xfId="0" applyFont="1" applyFill="1" applyBorder="1" applyAlignment="1">
      <alignment vertical="center"/>
    </xf>
    <xf numFmtId="0" fontId="4" fillId="0" borderId="46" xfId="0" applyFont="1" applyBorder="1" applyAlignment="1">
      <alignment vertical="center"/>
    </xf>
    <xf numFmtId="0" fontId="4" fillId="0" borderId="20" xfId="0" applyFont="1" applyFill="1" applyBorder="1" applyAlignment="1">
      <alignment horizontal="left" vertical="center"/>
    </xf>
    <xf numFmtId="0" fontId="0" fillId="0" borderId="21" xfId="0" applyFont="1" applyBorder="1" applyAlignment="1">
      <alignment vertical="center"/>
    </xf>
    <xf numFmtId="0" fontId="0" fillId="0" borderId="46" xfId="0" applyFont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5" xfId="0" applyFont="1" applyFill="1" applyBorder="1" applyAlignment="1">
      <alignment horizontal="left" vertical="center"/>
    </xf>
    <xf numFmtId="0" fontId="4" fillId="0" borderId="24" xfId="0" applyNumberFormat="1" applyFont="1" applyFill="1" applyBorder="1" applyAlignment="1">
      <alignment horizontal="left"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4" fillId="0" borderId="30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212" xfId="0" applyNumberFormat="1" applyFont="1" applyFill="1" applyBorder="1" applyAlignment="1">
      <alignment vertical="center" wrapText="1"/>
    </xf>
    <xf numFmtId="0" fontId="0" fillId="0" borderId="213" xfId="0" applyFont="1" applyBorder="1" applyAlignment="1">
      <alignment vertical="center" wrapText="1"/>
    </xf>
    <xf numFmtId="0" fontId="0" fillId="0" borderId="192" xfId="0" applyFont="1" applyBorder="1" applyAlignment="1">
      <alignment vertical="center" wrapText="1"/>
    </xf>
    <xf numFmtId="0" fontId="0" fillId="0" borderId="46" xfId="0" applyFont="1" applyBorder="1" applyAlignment="1">
      <alignment vertical="center" wrapText="1"/>
    </xf>
    <xf numFmtId="0" fontId="0" fillId="0" borderId="214" xfId="0" applyFont="1" applyBorder="1" applyAlignment="1">
      <alignment vertical="center" wrapText="1"/>
    </xf>
    <xf numFmtId="0" fontId="0" fillId="0" borderId="215" xfId="0" applyFont="1" applyBorder="1" applyAlignment="1">
      <alignment vertical="center" wrapText="1"/>
    </xf>
    <xf numFmtId="0" fontId="4" fillId="0" borderId="4" xfId="0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/>
    </xf>
    <xf numFmtId="0" fontId="4" fillId="0" borderId="36" xfId="0" applyNumberFormat="1" applyFont="1" applyFill="1" applyBorder="1" applyAlignment="1">
      <alignment horizontal="center" vertical="center"/>
    </xf>
    <xf numFmtId="0" fontId="4" fillId="0" borderId="75" xfId="0" applyNumberFormat="1" applyFont="1" applyFill="1" applyBorder="1" applyAlignment="1">
      <alignment horizontal="center" vertical="center"/>
    </xf>
    <xf numFmtId="0" fontId="4" fillId="0" borderId="37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76" xfId="0" applyNumberFormat="1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27" xfId="0" applyFont="1" applyFill="1" applyBorder="1" applyAlignment="1"/>
    <xf numFmtId="0" fontId="4" fillId="0" borderId="0" xfId="0" applyFont="1" applyFill="1" applyBorder="1" applyAlignment="1"/>
    <xf numFmtId="0" fontId="4" fillId="0" borderId="4" xfId="0" applyFont="1" applyFill="1" applyBorder="1" applyAlignment="1"/>
    <xf numFmtId="0" fontId="4" fillId="0" borderId="75" xfId="0" applyFont="1" applyFill="1" applyBorder="1" applyAlignment="1">
      <alignment horizontal="left" vertical="center"/>
    </xf>
    <xf numFmtId="0" fontId="4" fillId="0" borderId="37" xfId="0" applyFont="1" applyFill="1" applyBorder="1" applyAlignment="1">
      <alignment horizontal="left" vertical="center"/>
    </xf>
    <xf numFmtId="0" fontId="4" fillId="0" borderId="75" xfId="0" applyFont="1" applyFill="1" applyBorder="1" applyAlignment="1">
      <alignment horizontal="center"/>
    </xf>
    <xf numFmtId="0" fontId="4" fillId="0" borderId="12" xfId="0" applyNumberFormat="1" applyFont="1" applyFill="1" applyBorder="1" applyAlignment="1">
      <alignment horizontal="center" vertical="center"/>
    </xf>
    <xf numFmtId="0" fontId="4" fillId="0" borderId="19" xfId="0" applyNumberFormat="1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36" xfId="0" applyNumberFormat="1" applyFont="1" applyFill="1" applyBorder="1" applyAlignment="1">
      <alignment horizontal="center" vertical="center" wrapText="1"/>
    </xf>
    <xf numFmtId="0" fontId="4" fillId="0" borderId="75" xfId="0" applyNumberFormat="1" applyFont="1" applyFill="1" applyBorder="1" applyAlignment="1">
      <alignment horizontal="center" vertical="center" wrapText="1"/>
    </xf>
    <xf numFmtId="0" fontId="4" fillId="0" borderId="37" xfId="0" applyNumberFormat="1" applyFont="1" applyFill="1" applyBorder="1" applyAlignment="1">
      <alignment horizontal="center" vertical="center" wrapText="1"/>
    </xf>
    <xf numFmtId="0" fontId="4" fillId="0" borderId="76" xfId="0" applyNumberFormat="1" applyFont="1" applyFill="1" applyBorder="1" applyAlignment="1">
      <alignment horizontal="center" vertical="center" wrapText="1"/>
    </xf>
    <xf numFmtId="0" fontId="4" fillId="0" borderId="200" xfId="0" applyNumberFormat="1" applyFont="1" applyFill="1" applyBorder="1" applyAlignment="1">
      <alignment horizontal="center" vertical="center"/>
    </xf>
    <xf numFmtId="0" fontId="4" fillId="0" borderId="172" xfId="0" applyFont="1" applyFill="1" applyBorder="1" applyAlignment="1">
      <alignment horizontal="left" vertical="center"/>
    </xf>
    <xf numFmtId="0" fontId="4" fillId="0" borderId="194" xfId="0" applyNumberFormat="1" applyFont="1" applyFill="1" applyBorder="1" applyAlignment="1">
      <alignment vertical="center" wrapText="1"/>
    </xf>
    <xf numFmtId="0" fontId="4" fillId="0" borderId="49" xfId="0" applyNumberFormat="1" applyFont="1" applyFill="1" applyBorder="1" applyAlignment="1">
      <alignment vertical="center" wrapText="1"/>
    </xf>
    <xf numFmtId="0" fontId="4" fillId="0" borderId="192" xfId="0" applyNumberFormat="1" applyFont="1" applyFill="1" applyBorder="1" applyAlignment="1">
      <alignment vertical="center" wrapText="1"/>
    </xf>
    <xf numFmtId="0" fontId="4" fillId="0" borderId="46" xfId="0" applyNumberFormat="1" applyFont="1" applyFill="1" applyBorder="1" applyAlignment="1">
      <alignment vertical="center" wrapText="1"/>
    </xf>
    <xf numFmtId="0" fontId="4" fillId="0" borderId="193" xfId="0" applyNumberFormat="1" applyFont="1" applyFill="1" applyBorder="1" applyAlignment="1">
      <alignment vertical="center" wrapText="1"/>
    </xf>
    <xf numFmtId="0" fontId="4" fillId="0" borderId="52" xfId="0" applyNumberFormat="1" applyFont="1" applyFill="1" applyBorder="1" applyAlignment="1">
      <alignment vertical="center" wrapText="1"/>
    </xf>
    <xf numFmtId="0" fontId="4" fillId="0" borderId="191" xfId="0" applyNumberFormat="1" applyFont="1" applyFill="1" applyBorder="1" applyAlignment="1">
      <alignment vertical="center" wrapText="1"/>
    </xf>
    <xf numFmtId="0" fontId="0" fillId="0" borderId="26" xfId="0" applyFont="1" applyBorder="1" applyAlignment="1">
      <alignment vertical="center" wrapText="1"/>
    </xf>
    <xf numFmtId="0" fontId="0" fillId="0" borderId="49" xfId="0" applyFont="1" applyBorder="1" applyAlignment="1">
      <alignment vertical="center" wrapText="1"/>
    </xf>
    <xf numFmtId="0" fontId="0" fillId="0" borderId="209" xfId="0" applyFont="1" applyBorder="1" applyAlignment="1">
      <alignment vertical="center" wrapText="1"/>
    </xf>
    <xf numFmtId="0" fontId="0" fillId="0" borderId="65" xfId="0" applyFont="1" applyBorder="1" applyAlignment="1">
      <alignment vertical="center" wrapText="1"/>
    </xf>
    <xf numFmtId="0" fontId="4" fillId="0" borderId="171" xfId="0" applyFont="1" applyFill="1" applyBorder="1" applyAlignment="1">
      <alignment horizontal="right" vertical="center"/>
    </xf>
    <xf numFmtId="0" fontId="4" fillId="0" borderId="28" xfId="0" applyNumberFormat="1" applyFont="1" applyFill="1" applyBorder="1" applyAlignment="1">
      <alignment vertical="center" wrapText="1"/>
    </xf>
    <xf numFmtId="0" fontId="0" fillId="0" borderId="8" xfId="0" applyFont="1" applyBorder="1" applyAlignment="1">
      <alignment vertical="center" wrapText="1"/>
    </xf>
    <xf numFmtId="0" fontId="0" fillId="0" borderId="30" xfId="0" applyFont="1" applyBorder="1" applyAlignment="1">
      <alignment vertical="center" wrapText="1"/>
    </xf>
    <xf numFmtId="0" fontId="0" fillId="0" borderId="35" xfId="0" applyFont="1" applyBorder="1" applyAlignment="1">
      <alignment vertical="center" wrapText="1"/>
    </xf>
    <xf numFmtId="0" fontId="4" fillId="0" borderId="26" xfId="0" applyNumberFormat="1" applyFont="1" applyFill="1" applyBorder="1" applyAlignment="1">
      <alignment vertical="center" wrapText="1"/>
    </xf>
    <xf numFmtId="0" fontId="0" fillId="0" borderId="193" xfId="0" applyFont="1" applyBorder="1" applyAlignment="1">
      <alignment vertical="center" wrapText="1"/>
    </xf>
    <xf numFmtId="0" fontId="0" fillId="0" borderId="52" xfId="0" applyFont="1" applyBorder="1" applyAlignment="1">
      <alignment vertical="center" wrapText="1"/>
    </xf>
    <xf numFmtId="0" fontId="4" fillId="0" borderId="20" xfId="0" applyNumberFormat="1" applyFont="1" applyFill="1" applyBorder="1" applyAlignment="1">
      <alignment horizontal="left" vertical="center" shrinkToFit="1"/>
    </xf>
    <xf numFmtId="0" fontId="4" fillId="0" borderId="46" xfId="0" applyNumberFormat="1" applyFont="1" applyFill="1" applyBorder="1" applyAlignment="1">
      <alignment horizontal="left" vertical="center" shrinkToFit="1"/>
    </xf>
    <xf numFmtId="0" fontId="4" fillId="0" borderId="121" xfId="0" applyNumberFormat="1" applyFont="1" applyFill="1" applyBorder="1" applyAlignment="1">
      <alignment vertical="center" wrapText="1"/>
    </xf>
    <xf numFmtId="0" fontId="0" fillId="0" borderId="19" xfId="0" applyFont="1" applyBorder="1" applyAlignment="1">
      <alignment vertical="center" wrapText="1"/>
    </xf>
  </cellXfs>
  <cellStyles count="4">
    <cellStyle name="20% - アクセント 6" xfId="1" builtinId="50"/>
    <cellStyle name="40% - アクセント 6" xfId="2" builtinId="51"/>
    <cellStyle name="標準" xfId="0" builtinId="0"/>
    <cellStyle name="標準_軽油使用量試算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737373"/>
      <rgbColor rgb="00800080"/>
      <rgbColor rgb="00797979"/>
      <rgbColor rgb="00BFBFBF"/>
      <rgbColor rgb="007E7E7E"/>
      <rgbColor rgb="00A2A2A2"/>
      <rgbColor rgb="00686868"/>
      <rgbColor rgb="00FFFFCC"/>
      <rgbColor rgb="00CCFFFF"/>
      <rgbColor rgb="00660066"/>
      <rgbColor rgb="00999999"/>
      <rgbColor rgb="00848484"/>
      <rgbColor rgb="00BDBDBD"/>
      <rgbColor rgb="00000080"/>
      <rgbColor rgb="00FF00FF"/>
      <rgbColor rgb="00FFFF00"/>
      <rgbColor rgb="0000FFFF"/>
      <rgbColor rgb="00800080"/>
      <rgbColor rgb="00800000"/>
      <rgbColor rgb="007A7A7A"/>
      <rgbColor rgb="000000FF"/>
      <rgbColor rgb="0000CCFF"/>
      <rgbColor rgb="00CCFFFF"/>
      <rgbColor rgb="00CCFFCC"/>
      <rgbColor rgb="00FFFF99"/>
      <rgbColor rgb="00B7B7B7"/>
      <rgbColor rgb="00A7A7A7"/>
      <rgbColor rgb="00B2B2B2"/>
      <rgbColor rgb="00979797"/>
      <rgbColor rgb="00787878"/>
      <rgbColor rgb="008E8E8E"/>
      <rgbColor rgb="00989898"/>
      <rgbColor rgb="00FFCC00"/>
      <rgbColor rgb="008D8D8D"/>
      <rgbColor rgb="008B8B8B"/>
      <rgbColor rgb="006A6A6A"/>
      <rgbColor rgb="00969696"/>
      <rgbColor rgb="00003366"/>
      <rgbColor rgb="00777777"/>
      <rgbColor rgb="00003300"/>
      <rgbColor rgb="00333300"/>
      <rgbColor rgb="00828282"/>
      <rgbColor rgb="00696969"/>
      <rgbColor rgb="007B7B7B"/>
      <rgbColor rgb="00858585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123825</xdr:rowOff>
    </xdr:from>
    <xdr:to>
      <xdr:col>4</xdr:col>
      <xdr:colOff>0</xdr:colOff>
      <xdr:row>10</xdr:row>
      <xdr:rowOff>0</xdr:rowOff>
    </xdr:to>
    <xdr:sp macro="" textlink="">
      <xdr:nvSpPr>
        <xdr:cNvPr id="1048" name="Line 3">
          <a:extLst>
            <a:ext uri="{FF2B5EF4-FFF2-40B4-BE49-F238E27FC236}">
              <a16:creationId xmlns:a16="http://schemas.microsoft.com/office/drawing/2014/main" id="{00000000-0008-0000-0000-000018040000}"/>
            </a:ext>
          </a:extLst>
        </xdr:cNvPr>
        <xdr:cNvSpPr>
          <a:spLocks noChangeShapeType="1"/>
        </xdr:cNvSpPr>
      </xdr:nvSpPr>
      <xdr:spPr bwMode="auto">
        <a:xfrm>
          <a:off x="190500" y="1866900"/>
          <a:ext cx="1428750" cy="1285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32</xdr:row>
      <xdr:rowOff>0</xdr:rowOff>
    </xdr:from>
    <xdr:to>
      <xdr:col>3</xdr:col>
      <xdr:colOff>0</xdr:colOff>
      <xdr:row>36</xdr:row>
      <xdr:rowOff>0</xdr:rowOff>
    </xdr:to>
    <xdr:sp macro="" textlink="">
      <xdr:nvSpPr>
        <xdr:cNvPr id="12327" name="Line 1">
          <a:extLst>
            <a:ext uri="{FF2B5EF4-FFF2-40B4-BE49-F238E27FC236}">
              <a16:creationId xmlns:a16="http://schemas.microsoft.com/office/drawing/2014/main" id="{00000000-0008-0000-0C00-000027300000}"/>
            </a:ext>
          </a:extLst>
        </xdr:cNvPr>
        <xdr:cNvSpPr>
          <a:spLocks noChangeShapeType="1"/>
        </xdr:cNvSpPr>
      </xdr:nvSpPr>
      <xdr:spPr bwMode="auto">
        <a:xfrm>
          <a:off x="695325" y="9953625"/>
          <a:ext cx="204787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71</xdr:row>
      <xdr:rowOff>0</xdr:rowOff>
    </xdr:from>
    <xdr:to>
      <xdr:col>3</xdr:col>
      <xdr:colOff>0</xdr:colOff>
      <xdr:row>75</xdr:row>
      <xdr:rowOff>0</xdr:rowOff>
    </xdr:to>
    <xdr:sp macro="" textlink="">
      <xdr:nvSpPr>
        <xdr:cNvPr id="12328" name="Line 2">
          <a:extLst>
            <a:ext uri="{FF2B5EF4-FFF2-40B4-BE49-F238E27FC236}">
              <a16:creationId xmlns:a16="http://schemas.microsoft.com/office/drawing/2014/main" id="{00000000-0008-0000-0C00-000028300000}"/>
            </a:ext>
          </a:extLst>
        </xdr:cNvPr>
        <xdr:cNvSpPr>
          <a:spLocks noChangeShapeType="1"/>
        </xdr:cNvSpPr>
      </xdr:nvSpPr>
      <xdr:spPr bwMode="auto">
        <a:xfrm>
          <a:off x="695325" y="19716750"/>
          <a:ext cx="204787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29</xdr:row>
      <xdr:rowOff>0</xdr:rowOff>
    </xdr:from>
    <xdr:to>
      <xdr:col>3</xdr:col>
      <xdr:colOff>495300</xdr:colOff>
      <xdr:row>29</xdr:row>
      <xdr:rowOff>0</xdr:rowOff>
    </xdr:to>
    <xdr:sp macro="" textlink="" fLocksText="0">
      <xdr:nvSpPr>
        <xdr:cNvPr id="2049" name="Text Box 1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SpPr txBox="1">
          <a:spLocks noChangeArrowheads="1"/>
        </xdr:cNvSpPr>
      </xdr:nvSpPr>
      <xdr:spPr bwMode="auto">
        <a:xfrm>
          <a:off x="342900" y="9210675"/>
          <a:ext cx="1114425" cy="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　爰　作</a:t>
          </a:r>
        </a:p>
      </xdr:txBody>
    </xdr:sp>
    <xdr:clientData/>
  </xdr:twoCellAnchor>
  <xdr:twoCellAnchor>
    <xdr:from>
      <xdr:col>1</xdr:col>
      <xdr:colOff>0</xdr:colOff>
      <xdr:row>6</xdr:row>
      <xdr:rowOff>10885</xdr:rowOff>
    </xdr:from>
    <xdr:to>
      <xdr:col>4</xdr:col>
      <xdr:colOff>0</xdr:colOff>
      <xdr:row>9</xdr:row>
      <xdr:rowOff>195942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FED2B34-88DC-459F-8167-75DA7334FF95}"/>
            </a:ext>
          </a:extLst>
        </xdr:cNvPr>
        <xdr:cNvCxnSpPr/>
      </xdr:nvCxnSpPr>
      <xdr:spPr bwMode="auto">
        <a:xfrm>
          <a:off x="163286" y="1894114"/>
          <a:ext cx="1273628" cy="125185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31</xdr:row>
      <xdr:rowOff>0</xdr:rowOff>
    </xdr:from>
    <xdr:to>
      <xdr:col>3</xdr:col>
      <xdr:colOff>495300</xdr:colOff>
      <xdr:row>31</xdr:row>
      <xdr:rowOff>0</xdr:rowOff>
    </xdr:to>
    <xdr:sp macro="" textlink="" fLocksText="0">
      <xdr:nvSpPr>
        <xdr:cNvPr id="3075" name="Text Box 3">
          <a:extLst>
            <a:ext uri="{FF2B5EF4-FFF2-40B4-BE49-F238E27FC236}">
              <a16:creationId xmlns:a16="http://schemas.microsoft.com/office/drawing/2014/main" id="{00000000-0008-0000-0200-0000030C0000}"/>
            </a:ext>
          </a:extLst>
        </xdr:cNvPr>
        <xdr:cNvSpPr txBox="1">
          <a:spLocks noChangeArrowheads="1"/>
        </xdr:cNvSpPr>
      </xdr:nvSpPr>
      <xdr:spPr bwMode="auto">
        <a:xfrm>
          <a:off x="342900" y="9858375"/>
          <a:ext cx="1114425" cy="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20160" tIns="20160" rIns="20160" bIns="2016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イ　爰　作</a:t>
          </a:r>
        </a:p>
      </xdr:txBody>
    </xdr:sp>
    <xdr:clientData/>
  </xdr:twoCellAnchor>
  <xdr:twoCellAnchor>
    <xdr:from>
      <xdr:col>1</xdr:col>
      <xdr:colOff>0</xdr:colOff>
      <xdr:row>6</xdr:row>
      <xdr:rowOff>13607</xdr:rowOff>
    </xdr:from>
    <xdr:to>
      <xdr:col>4</xdr:col>
      <xdr:colOff>12247</xdr:colOff>
      <xdr:row>9</xdr:row>
      <xdr:rowOff>200025</xdr:rowOff>
    </xdr:to>
    <xdr:sp macro="" textlink="">
      <xdr:nvSpPr>
        <xdr:cNvPr id="3130" name="Line 4">
          <a:extLst>
            <a:ext uri="{FF2B5EF4-FFF2-40B4-BE49-F238E27FC236}">
              <a16:creationId xmlns:a16="http://schemas.microsoft.com/office/drawing/2014/main" id="{00000000-0008-0000-0200-00003A0C0000}"/>
            </a:ext>
          </a:extLst>
        </xdr:cNvPr>
        <xdr:cNvSpPr>
          <a:spLocks noChangeShapeType="1"/>
        </xdr:cNvSpPr>
      </xdr:nvSpPr>
      <xdr:spPr bwMode="auto">
        <a:xfrm>
          <a:off x="190500" y="1905000"/>
          <a:ext cx="1440997" cy="12477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9</xdr:row>
      <xdr:rowOff>0</xdr:rowOff>
    </xdr:from>
    <xdr:to>
      <xdr:col>5</xdr:col>
      <xdr:colOff>0</xdr:colOff>
      <xdr:row>13</xdr:row>
      <xdr:rowOff>0</xdr:rowOff>
    </xdr:to>
    <xdr:sp macro="" textlink="">
      <xdr:nvSpPr>
        <xdr:cNvPr id="7229" name="Line 3">
          <a:extLst>
            <a:ext uri="{FF2B5EF4-FFF2-40B4-BE49-F238E27FC236}">
              <a16:creationId xmlns:a16="http://schemas.microsoft.com/office/drawing/2014/main" id="{00000000-0008-0000-0300-00003D1C0000}"/>
            </a:ext>
          </a:extLst>
        </xdr:cNvPr>
        <xdr:cNvSpPr>
          <a:spLocks noChangeShapeType="1"/>
        </xdr:cNvSpPr>
      </xdr:nvSpPr>
      <xdr:spPr bwMode="auto">
        <a:xfrm>
          <a:off x="200025" y="1714500"/>
          <a:ext cx="1514475" cy="1104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58</xdr:row>
      <xdr:rowOff>0</xdr:rowOff>
    </xdr:from>
    <xdr:to>
      <xdr:col>5</xdr:col>
      <xdr:colOff>0</xdr:colOff>
      <xdr:row>62</xdr:row>
      <xdr:rowOff>0</xdr:rowOff>
    </xdr:to>
    <xdr:sp macro="" textlink="">
      <xdr:nvSpPr>
        <xdr:cNvPr id="7230" name="Line 4">
          <a:extLst>
            <a:ext uri="{FF2B5EF4-FFF2-40B4-BE49-F238E27FC236}">
              <a16:creationId xmlns:a16="http://schemas.microsoft.com/office/drawing/2014/main" id="{00000000-0008-0000-0300-00003E1C0000}"/>
            </a:ext>
          </a:extLst>
        </xdr:cNvPr>
        <xdr:cNvSpPr>
          <a:spLocks noChangeShapeType="1"/>
        </xdr:cNvSpPr>
      </xdr:nvSpPr>
      <xdr:spPr bwMode="auto">
        <a:xfrm>
          <a:off x="200025" y="13011150"/>
          <a:ext cx="1514475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105</xdr:row>
      <xdr:rowOff>0</xdr:rowOff>
    </xdr:from>
    <xdr:to>
      <xdr:col>5</xdr:col>
      <xdr:colOff>0</xdr:colOff>
      <xdr:row>109</xdr:row>
      <xdr:rowOff>0</xdr:rowOff>
    </xdr:to>
    <xdr:sp macro="" textlink="">
      <xdr:nvSpPr>
        <xdr:cNvPr id="7231" name="Line 5">
          <a:extLst>
            <a:ext uri="{FF2B5EF4-FFF2-40B4-BE49-F238E27FC236}">
              <a16:creationId xmlns:a16="http://schemas.microsoft.com/office/drawing/2014/main" id="{00000000-0008-0000-0300-00003F1C0000}"/>
            </a:ext>
          </a:extLst>
        </xdr:cNvPr>
        <xdr:cNvSpPr>
          <a:spLocks noChangeShapeType="1"/>
        </xdr:cNvSpPr>
      </xdr:nvSpPr>
      <xdr:spPr bwMode="auto">
        <a:xfrm>
          <a:off x="200025" y="24612600"/>
          <a:ext cx="1514475" cy="1238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4121" name="Line 4">
          <a:extLst>
            <a:ext uri="{FF2B5EF4-FFF2-40B4-BE49-F238E27FC236}">
              <a16:creationId xmlns:a16="http://schemas.microsoft.com/office/drawing/2014/main" id="{00000000-0008-0000-0400-000019100000}"/>
            </a:ext>
          </a:extLst>
        </xdr:cNvPr>
        <xdr:cNvSpPr>
          <a:spLocks noChangeShapeType="1"/>
        </xdr:cNvSpPr>
      </xdr:nvSpPr>
      <xdr:spPr bwMode="auto">
        <a:xfrm>
          <a:off x="200025" y="1876425"/>
          <a:ext cx="141922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3" name="Line 4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ShapeType="1"/>
        </xdr:cNvSpPr>
      </xdr:nvSpPr>
      <xdr:spPr bwMode="auto">
        <a:xfrm>
          <a:off x="200025" y="1876425"/>
          <a:ext cx="141922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8214" name="Line 3">
          <a:extLst>
            <a:ext uri="{FF2B5EF4-FFF2-40B4-BE49-F238E27FC236}">
              <a16:creationId xmlns:a16="http://schemas.microsoft.com/office/drawing/2014/main" id="{00000000-0008-0000-0500-000016200000}"/>
            </a:ext>
          </a:extLst>
        </xdr:cNvPr>
        <xdr:cNvSpPr>
          <a:spLocks noChangeShapeType="1"/>
        </xdr:cNvSpPr>
      </xdr:nvSpPr>
      <xdr:spPr bwMode="auto">
        <a:xfrm>
          <a:off x="200025" y="1876425"/>
          <a:ext cx="141922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5147" name="Line 3">
          <a:extLst>
            <a:ext uri="{FF2B5EF4-FFF2-40B4-BE49-F238E27FC236}">
              <a16:creationId xmlns:a16="http://schemas.microsoft.com/office/drawing/2014/main" id="{00000000-0008-0000-0600-00001B140000}"/>
            </a:ext>
          </a:extLst>
        </xdr:cNvPr>
        <xdr:cNvSpPr>
          <a:spLocks noChangeShapeType="1"/>
        </xdr:cNvSpPr>
      </xdr:nvSpPr>
      <xdr:spPr bwMode="auto">
        <a:xfrm>
          <a:off x="200025" y="1876425"/>
          <a:ext cx="141922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6</xdr:row>
      <xdr:rowOff>0</xdr:rowOff>
    </xdr:from>
    <xdr:to>
      <xdr:col>4</xdr:col>
      <xdr:colOff>0</xdr:colOff>
      <xdr:row>10</xdr:row>
      <xdr:rowOff>0</xdr:rowOff>
    </xdr:to>
    <xdr:sp macro="" textlink="">
      <xdr:nvSpPr>
        <xdr:cNvPr id="6169" name="Line 3">
          <a:extLst>
            <a:ext uri="{FF2B5EF4-FFF2-40B4-BE49-F238E27FC236}">
              <a16:creationId xmlns:a16="http://schemas.microsoft.com/office/drawing/2014/main" id="{00000000-0008-0000-0700-000019180000}"/>
            </a:ext>
          </a:extLst>
        </xdr:cNvPr>
        <xdr:cNvSpPr>
          <a:spLocks noChangeShapeType="1"/>
        </xdr:cNvSpPr>
      </xdr:nvSpPr>
      <xdr:spPr bwMode="auto">
        <a:xfrm>
          <a:off x="200025" y="1876425"/>
          <a:ext cx="141922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11</xdr:row>
      <xdr:rowOff>0</xdr:rowOff>
    </xdr:from>
    <xdr:to>
      <xdr:col>4</xdr:col>
      <xdr:colOff>0</xdr:colOff>
      <xdr:row>15</xdr:row>
      <xdr:rowOff>0</xdr:rowOff>
    </xdr:to>
    <xdr:sp macro="" textlink="">
      <xdr:nvSpPr>
        <xdr:cNvPr id="9312" name="Line 3">
          <a:extLst>
            <a:ext uri="{FF2B5EF4-FFF2-40B4-BE49-F238E27FC236}">
              <a16:creationId xmlns:a16="http://schemas.microsoft.com/office/drawing/2014/main" id="{00000000-0008-0000-0B00-000060240000}"/>
            </a:ext>
          </a:extLst>
        </xdr:cNvPr>
        <xdr:cNvSpPr>
          <a:spLocks noChangeShapeType="1"/>
        </xdr:cNvSpPr>
      </xdr:nvSpPr>
      <xdr:spPr bwMode="auto">
        <a:xfrm>
          <a:off x="200025" y="2562225"/>
          <a:ext cx="141922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36</xdr:row>
      <xdr:rowOff>0</xdr:rowOff>
    </xdr:from>
    <xdr:to>
      <xdr:col>4</xdr:col>
      <xdr:colOff>0</xdr:colOff>
      <xdr:row>40</xdr:row>
      <xdr:rowOff>0</xdr:rowOff>
    </xdr:to>
    <xdr:sp macro="" textlink="">
      <xdr:nvSpPr>
        <xdr:cNvPr id="9313" name="Line 5">
          <a:extLst>
            <a:ext uri="{FF2B5EF4-FFF2-40B4-BE49-F238E27FC236}">
              <a16:creationId xmlns:a16="http://schemas.microsoft.com/office/drawing/2014/main" id="{00000000-0008-0000-0B00-000061240000}"/>
            </a:ext>
          </a:extLst>
        </xdr:cNvPr>
        <xdr:cNvSpPr>
          <a:spLocks noChangeShapeType="1"/>
        </xdr:cNvSpPr>
      </xdr:nvSpPr>
      <xdr:spPr bwMode="auto">
        <a:xfrm>
          <a:off x="200025" y="10010775"/>
          <a:ext cx="141922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61</xdr:row>
      <xdr:rowOff>0</xdr:rowOff>
    </xdr:from>
    <xdr:to>
      <xdr:col>4</xdr:col>
      <xdr:colOff>0</xdr:colOff>
      <xdr:row>65</xdr:row>
      <xdr:rowOff>0</xdr:rowOff>
    </xdr:to>
    <xdr:sp macro="" textlink="">
      <xdr:nvSpPr>
        <xdr:cNvPr id="9314" name="Line 6">
          <a:extLst>
            <a:ext uri="{FF2B5EF4-FFF2-40B4-BE49-F238E27FC236}">
              <a16:creationId xmlns:a16="http://schemas.microsoft.com/office/drawing/2014/main" id="{00000000-0008-0000-0B00-000062240000}"/>
            </a:ext>
          </a:extLst>
        </xdr:cNvPr>
        <xdr:cNvSpPr>
          <a:spLocks noChangeShapeType="1"/>
        </xdr:cNvSpPr>
      </xdr:nvSpPr>
      <xdr:spPr bwMode="auto">
        <a:xfrm>
          <a:off x="200025" y="18488025"/>
          <a:ext cx="141922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9525</xdr:colOff>
      <xdr:row>86</xdr:row>
      <xdr:rowOff>0</xdr:rowOff>
    </xdr:from>
    <xdr:to>
      <xdr:col>4</xdr:col>
      <xdr:colOff>0</xdr:colOff>
      <xdr:row>90</xdr:row>
      <xdr:rowOff>0</xdr:rowOff>
    </xdr:to>
    <xdr:sp macro="" textlink="">
      <xdr:nvSpPr>
        <xdr:cNvPr id="9315" name="Line 7">
          <a:extLst>
            <a:ext uri="{FF2B5EF4-FFF2-40B4-BE49-F238E27FC236}">
              <a16:creationId xmlns:a16="http://schemas.microsoft.com/office/drawing/2014/main" id="{00000000-0008-0000-0B00-000063240000}"/>
            </a:ext>
          </a:extLst>
        </xdr:cNvPr>
        <xdr:cNvSpPr>
          <a:spLocks noChangeShapeType="1"/>
        </xdr:cNvSpPr>
      </xdr:nvSpPr>
      <xdr:spPr bwMode="auto">
        <a:xfrm>
          <a:off x="200025" y="26965275"/>
          <a:ext cx="1419225" cy="12763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C50"/>
  <sheetViews>
    <sheetView tabSelected="1" zoomScale="80" zoomScaleNormal="80" zoomScaleSheetLayoutView="85" workbookViewId="0">
      <selection activeCell="I19" sqref="I19"/>
    </sheetView>
  </sheetViews>
  <sheetFormatPr defaultRowHeight="13" x14ac:dyDescent="0.2"/>
  <cols>
    <col min="1" max="1" width="2.453125" customWidth="1"/>
    <col min="2" max="2" width="3.453125" style="1" customWidth="1"/>
    <col min="3" max="3" width="6.81640625" style="1" customWidth="1"/>
    <col min="4" max="4" width="8.453125" style="1" customWidth="1"/>
    <col min="5" max="5" width="6.1796875" style="1" customWidth="1"/>
    <col min="6" max="6" width="2" style="1" customWidth="1"/>
    <col min="7" max="7" width="6.1796875" style="1" customWidth="1"/>
    <col min="8" max="8" width="30" style="1" customWidth="1"/>
    <col min="9" max="9" width="7.453125" style="1" customWidth="1"/>
    <col min="10" max="10" width="25.08984375" style="1" customWidth="1"/>
    <col min="11" max="11" width="22.453125" style="1" customWidth="1"/>
    <col min="12" max="12" width="5" style="1" customWidth="1"/>
    <col min="13" max="13" width="2.1796875" style="1" customWidth="1"/>
    <col min="14" max="14" width="5" style="1" customWidth="1"/>
    <col min="15" max="21" width="6.81640625" style="1" customWidth="1"/>
    <col min="22" max="22" width="8.54296875" style="1" bestFit="1" customWidth="1"/>
    <col min="23" max="24" width="6.81640625" style="1" customWidth="1"/>
    <col min="25" max="25" width="8.54296875" style="1" bestFit="1" customWidth="1"/>
    <col min="26" max="26" width="3.81640625" style="1" customWidth="1"/>
    <col min="27" max="27" width="6.1796875" style="1" customWidth="1"/>
  </cols>
  <sheetData>
    <row r="1" spans="2:28" ht="18" customHeight="1" x14ac:dyDescent="0.2">
      <c r="B1" s="2" t="s">
        <v>102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8" ht="18" customHeight="1" thickBot="1" x14ac:dyDescent="0.25">
      <c r="B2" s="2"/>
      <c r="C2" s="2" t="s">
        <v>17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8" ht="28.4" customHeight="1" thickBot="1" x14ac:dyDescent="0.25">
      <c r="B3" s="2039" t="s">
        <v>23</v>
      </c>
      <c r="C3" s="2040"/>
      <c r="D3" s="2050" t="s">
        <v>0</v>
      </c>
      <c r="E3" s="2051"/>
      <c r="F3" s="2051"/>
      <c r="G3" s="2052"/>
      <c r="H3" s="427" t="s">
        <v>1</v>
      </c>
      <c r="I3" s="2040" t="s">
        <v>2</v>
      </c>
      <c r="J3" s="2063"/>
      <c r="K3" s="428" t="s">
        <v>3</v>
      </c>
      <c r="L3" s="2040" t="s">
        <v>49</v>
      </c>
      <c r="M3" s="2080"/>
      <c r="N3" s="2081"/>
      <c r="O3" s="2065" t="s">
        <v>60</v>
      </c>
      <c r="P3" s="2066"/>
      <c r="Q3" s="2079" t="s">
        <v>59</v>
      </c>
      <c r="R3" s="2063"/>
      <c r="S3" s="2078" t="s">
        <v>24</v>
      </c>
      <c r="T3" s="2052"/>
      <c r="U3" s="2069" t="s">
        <v>25</v>
      </c>
      <c r="V3" s="2070"/>
      <c r="W3" s="2070"/>
      <c r="X3" s="2070"/>
      <c r="Y3" s="2070"/>
      <c r="Z3" s="2070"/>
      <c r="AA3" s="2071"/>
    </row>
    <row r="4" spans="2:28" ht="15" customHeight="1" thickTop="1" x14ac:dyDescent="0.2">
      <c r="B4" s="2029" t="s">
        <v>26</v>
      </c>
      <c r="C4" s="2030"/>
      <c r="D4" s="2033" t="s">
        <v>917</v>
      </c>
      <c r="E4" s="2030"/>
      <c r="F4" s="2030"/>
      <c r="G4" s="2034"/>
      <c r="H4" s="2037" t="s">
        <v>27</v>
      </c>
      <c r="I4" s="432"/>
      <c r="J4" s="433" t="s">
        <v>63</v>
      </c>
      <c r="K4" s="434" t="s">
        <v>62</v>
      </c>
      <c r="L4" s="434" t="s">
        <v>61</v>
      </c>
      <c r="M4" s="435"/>
      <c r="N4" s="436" t="s">
        <v>61</v>
      </c>
      <c r="O4" s="437"/>
      <c r="P4" s="438" t="s">
        <v>62</v>
      </c>
      <c r="Q4" s="439"/>
      <c r="R4" s="433"/>
      <c r="S4" s="440"/>
      <c r="T4" s="441" t="s">
        <v>61</v>
      </c>
      <c r="U4" s="2072" t="s">
        <v>826</v>
      </c>
      <c r="V4" s="2073"/>
      <c r="W4" s="2073"/>
      <c r="X4" s="2073"/>
      <c r="Y4" s="2073"/>
      <c r="Z4" s="2073"/>
      <c r="AA4" s="2074"/>
    </row>
    <row r="5" spans="2:28" ht="58.5" customHeight="1" thickBot="1" x14ac:dyDescent="0.25">
      <c r="B5" s="2031"/>
      <c r="C5" s="2032"/>
      <c r="D5" s="2035"/>
      <c r="E5" s="2032"/>
      <c r="F5" s="2032"/>
      <c r="G5" s="2036"/>
      <c r="H5" s="2038"/>
      <c r="I5" s="445"/>
      <c r="J5" s="446">
        <v>4800</v>
      </c>
      <c r="K5" s="447">
        <v>1</v>
      </c>
      <c r="L5" s="447">
        <v>100</v>
      </c>
      <c r="M5" s="448" t="s">
        <v>39</v>
      </c>
      <c r="N5" s="449">
        <v>100</v>
      </c>
      <c r="O5" s="2059">
        <v>30</v>
      </c>
      <c r="P5" s="2060"/>
      <c r="Q5" s="2061" t="s">
        <v>64</v>
      </c>
      <c r="R5" s="2062"/>
      <c r="S5" s="2059">
        <v>2000</v>
      </c>
      <c r="T5" s="2060"/>
      <c r="U5" s="2075"/>
      <c r="V5" s="2076"/>
      <c r="W5" s="2076"/>
      <c r="X5" s="2076"/>
      <c r="Y5" s="2076"/>
      <c r="Z5" s="2076"/>
      <c r="AA5" s="2077"/>
    </row>
    <row r="6" spans="2:28" ht="10.5" customHeight="1" thickBot="1" x14ac:dyDescent="0.25"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</row>
    <row r="7" spans="2:28" ht="22.5" customHeight="1" x14ac:dyDescent="0.2">
      <c r="B7" s="2107" t="s">
        <v>28</v>
      </c>
      <c r="C7" s="2108"/>
      <c r="D7" s="2109"/>
      <c r="E7" s="2064" t="s">
        <v>4</v>
      </c>
      <c r="F7" s="2064"/>
      <c r="G7" s="2064"/>
      <c r="H7" s="2064"/>
      <c r="I7" s="2064"/>
      <c r="J7" s="2064"/>
      <c r="K7" s="2067" t="s">
        <v>38</v>
      </c>
      <c r="L7" s="2067"/>
      <c r="M7" s="2067"/>
      <c r="N7" s="2067"/>
      <c r="O7" s="2067"/>
      <c r="P7" s="2067"/>
      <c r="Q7" s="2067"/>
      <c r="R7" s="2067"/>
      <c r="S7" s="2067"/>
      <c r="T7" s="2067"/>
      <c r="U7" s="2067"/>
      <c r="V7" s="2067"/>
      <c r="W7" s="2067"/>
      <c r="X7" s="2067"/>
      <c r="Y7" s="2067"/>
      <c r="Z7" s="2067"/>
      <c r="AA7" s="2068"/>
      <c r="AB7" s="2101" t="s">
        <v>712</v>
      </c>
    </row>
    <row r="8" spans="2:28" ht="22.5" customHeight="1" x14ac:dyDescent="0.2">
      <c r="B8" s="2125"/>
      <c r="C8" s="1990"/>
      <c r="D8" s="2126"/>
      <c r="E8" s="2041" t="s">
        <v>29</v>
      </c>
      <c r="F8" s="2042"/>
      <c r="G8" s="2043"/>
      <c r="H8" s="2053" t="s">
        <v>30</v>
      </c>
      <c r="I8" s="2053" t="s">
        <v>888</v>
      </c>
      <c r="J8" s="2053" t="s">
        <v>31</v>
      </c>
      <c r="K8" s="2110" t="s">
        <v>65</v>
      </c>
      <c r="L8" s="2111"/>
      <c r="M8" s="2111"/>
      <c r="N8" s="2112"/>
      <c r="O8" s="2082" t="s">
        <v>6</v>
      </c>
      <c r="P8" s="2083"/>
      <c r="Q8" s="2083"/>
      <c r="R8" s="2084"/>
      <c r="S8" s="2122" t="s">
        <v>40</v>
      </c>
      <c r="T8" s="2082" t="s">
        <v>7</v>
      </c>
      <c r="U8" s="2083"/>
      <c r="V8" s="2084"/>
      <c r="W8" s="2082" t="s">
        <v>8</v>
      </c>
      <c r="X8" s="2083"/>
      <c r="Y8" s="2084"/>
      <c r="Z8" s="2110" t="s">
        <v>889</v>
      </c>
      <c r="AA8" s="2120"/>
      <c r="AB8" s="2102"/>
    </row>
    <row r="9" spans="2:28" ht="39" customHeight="1" x14ac:dyDescent="0.2">
      <c r="B9" s="2103" t="s">
        <v>18</v>
      </c>
      <c r="C9" s="2104"/>
      <c r="D9" s="2012"/>
      <c r="E9" s="2044"/>
      <c r="F9" s="2045"/>
      <c r="G9" s="2046"/>
      <c r="H9" s="2054"/>
      <c r="I9" s="2054"/>
      <c r="J9" s="2054"/>
      <c r="K9" s="2113"/>
      <c r="L9" s="2114"/>
      <c r="M9" s="2114"/>
      <c r="N9" s="2115"/>
      <c r="O9" s="992" t="s">
        <v>45</v>
      </c>
      <c r="P9" s="628" t="s">
        <v>48</v>
      </c>
      <c r="Q9" s="628" t="s">
        <v>46</v>
      </c>
      <c r="R9" s="1641" t="s">
        <v>47</v>
      </c>
      <c r="S9" s="2123"/>
      <c r="T9" s="1001" t="s">
        <v>54</v>
      </c>
      <c r="U9" s="631" t="s">
        <v>55</v>
      </c>
      <c r="V9" s="1642" t="s">
        <v>56</v>
      </c>
      <c r="W9" s="1001" t="s">
        <v>57</v>
      </c>
      <c r="X9" s="628" t="s">
        <v>58</v>
      </c>
      <c r="Y9" s="1642" t="s">
        <v>56</v>
      </c>
      <c r="Z9" s="2113"/>
      <c r="AA9" s="2121"/>
      <c r="AB9" s="2102"/>
    </row>
    <row r="10" spans="2:28" ht="16.5" customHeight="1" thickBot="1" x14ac:dyDescent="0.25">
      <c r="B10" s="2056"/>
      <c r="C10" s="2057"/>
      <c r="D10" s="2058"/>
      <c r="E10" s="2047"/>
      <c r="F10" s="2048"/>
      <c r="G10" s="2049"/>
      <c r="H10" s="2055"/>
      <c r="I10" s="2055"/>
      <c r="J10" s="2055"/>
      <c r="K10" s="2116"/>
      <c r="L10" s="2117"/>
      <c r="M10" s="2117"/>
      <c r="N10" s="2118"/>
      <c r="O10" s="1646" t="s">
        <v>41</v>
      </c>
      <c r="P10" s="634" t="s">
        <v>42</v>
      </c>
      <c r="Q10" s="634" t="s">
        <v>43</v>
      </c>
      <c r="R10" s="1647" t="s">
        <v>44</v>
      </c>
      <c r="S10" s="2124"/>
      <c r="T10" s="1646" t="s">
        <v>50</v>
      </c>
      <c r="U10" s="634" t="s">
        <v>51</v>
      </c>
      <c r="V10" s="1647" t="s">
        <v>52</v>
      </c>
      <c r="W10" s="1646" t="s">
        <v>43</v>
      </c>
      <c r="X10" s="634" t="s">
        <v>52</v>
      </c>
      <c r="Y10" s="1647" t="s">
        <v>52</v>
      </c>
      <c r="Z10" s="2085" t="s">
        <v>53</v>
      </c>
      <c r="AA10" s="2086"/>
      <c r="AB10" s="1785" t="s">
        <v>711</v>
      </c>
    </row>
    <row r="11" spans="2:28" ht="25.5" customHeight="1" thickTop="1" x14ac:dyDescent="0.2">
      <c r="B11" s="2127" t="s">
        <v>32</v>
      </c>
      <c r="C11" s="2128"/>
      <c r="D11" s="2088"/>
      <c r="E11" s="636">
        <v>39588</v>
      </c>
      <c r="F11" s="637" t="s">
        <v>67</v>
      </c>
      <c r="G11" s="638">
        <v>39598</v>
      </c>
      <c r="H11" s="639" t="s">
        <v>99</v>
      </c>
      <c r="I11" s="640"/>
      <c r="J11" s="640"/>
      <c r="K11" s="2119"/>
      <c r="L11" s="2005"/>
      <c r="M11" s="2005"/>
      <c r="N11" s="2006"/>
      <c r="O11" s="641"/>
      <c r="P11" s="502"/>
      <c r="Q11" s="642"/>
      <c r="R11" s="643"/>
      <c r="S11" s="644"/>
      <c r="T11" s="645"/>
      <c r="U11" s="642"/>
      <c r="V11" s="643">
        <v>0.27</v>
      </c>
      <c r="W11" s="646">
        <v>80</v>
      </c>
      <c r="X11" s="647"/>
      <c r="Y11" s="643">
        <v>0.33800000000000002</v>
      </c>
      <c r="Z11" s="648"/>
      <c r="AA11" s="1793"/>
      <c r="AB11" s="1786"/>
    </row>
    <row r="12" spans="2:28" ht="25.5" customHeight="1" x14ac:dyDescent="0.2">
      <c r="B12" s="2089" t="s">
        <v>33</v>
      </c>
      <c r="C12" s="2090"/>
      <c r="D12" s="2091"/>
      <c r="E12" s="649">
        <v>39588</v>
      </c>
      <c r="F12" s="1643" t="s">
        <v>67</v>
      </c>
      <c r="G12" s="651">
        <v>39598</v>
      </c>
      <c r="H12" s="652"/>
      <c r="I12" s="653"/>
      <c r="J12" s="653"/>
      <c r="K12" s="2020"/>
      <c r="L12" s="2021"/>
      <c r="M12" s="2021"/>
      <c r="N12" s="2022"/>
      <c r="O12" s="654"/>
      <c r="P12" s="590"/>
      <c r="Q12" s="655"/>
      <c r="R12" s="656"/>
      <c r="S12" s="657"/>
      <c r="T12" s="658"/>
      <c r="U12" s="655"/>
      <c r="V12" s="656">
        <v>18.489999999999998</v>
      </c>
      <c r="W12" s="659">
        <v>80</v>
      </c>
      <c r="X12" s="660"/>
      <c r="Y12" s="656">
        <v>23.113</v>
      </c>
      <c r="Z12" s="661"/>
      <c r="AA12" s="1794"/>
      <c r="AB12" s="1787"/>
    </row>
    <row r="13" spans="2:28" ht="25.5" customHeight="1" x14ac:dyDescent="0.2">
      <c r="B13" s="2089" t="s">
        <v>34</v>
      </c>
      <c r="C13" s="2090"/>
      <c r="D13" s="2091"/>
      <c r="E13" s="649">
        <v>39590</v>
      </c>
      <c r="F13" s="1643" t="s">
        <v>66</v>
      </c>
      <c r="G13" s="651">
        <v>39629</v>
      </c>
      <c r="H13" s="652"/>
      <c r="I13" s="653"/>
      <c r="J13" s="662" t="s">
        <v>9</v>
      </c>
      <c r="K13" s="2020"/>
      <c r="L13" s="2021"/>
      <c r="M13" s="2021"/>
      <c r="N13" s="2022"/>
      <c r="O13" s="654"/>
      <c r="P13" s="590"/>
      <c r="Q13" s="655"/>
      <c r="R13" s="656"/>
      <c r="S13" s="657"/>
      <c r="T13" s="658"/>
      <c r="U13" s="655"/>
      <c r="V13" s="656">
        <v>23.3</v>
      </c>
      <c r="W13" s="659">
        <v>80</v>
      </c>
      <c r="X13" s="660"/>
      <c r="Y13" s="656">
        <v>29.125</v>
      </c>
      <c r="Z13" s="661"/>
      <c r="AA13" s="1794"/>
      <c r="AB13" s="1787"/>
    </row>
    <row r="14" spans="2:28" ht="25.5" customHeight="1" x14ac:dyDescent="0.2">
      <c r="B14" s="2007" t="s">
        <v>35</v>
      </c>
      <c r="C14" s="2092"/>
      <c r="D14" s="2093"/>
      <c r="E14" s="649">
        <v>39600</v>
      </c>
      <c r="F14" s="1643" t="s">
        <v>66</v>
      </c>
      <c r="G14" s="651">
        <v>39614</v>
      </c>
      <c r="H14" s="652"/>
      <c r="I14" s="663" t="s">
        <v>10</v>
      </c>
      <c r="J14" s="662" t="s">
        <v>11</v>
      </c>
      <c r="K14" s="2023" t="s">
        <v>176</v>
      </c>
      <c r="L14" s="2021"/>
      <c r="M14" s="2021"/>
      <c r="N14" s="2022"/>
      <c r="O14" s="654">
        <v>2.19</v>
      </c>
      <c r="P14" s="590">
        <v>2</v>
      </c>
      <c r="Q14" s="655">
        <v>70</v>
      </c>
      <c r="R14" s="656">
        <v>0.307</v>
      </c>
      <c r="S14" s="657">
        <v>1</v>
      </c>
      <c r="T14" s="658">
        <v>3.2570000000000001</v>
      </c>
      <c r="U14" s="655">
        <v>1</v>
      </c>
      <c r="V14" s="656">
        <v>3.2570000000000001</v>
      </c>
      <c r="W14" s="659">
        <v>70</v>
      </c>
      <c r="X14" s="660">
        <v>4.6529999999999996</v>
      </c>
      <c r="Y14" s="656">
        <v>4.6529999999999996</v>
      </c>
      <c r="Z14" s="661" t="s">
        <v>86</v>
      </c>
      <c r="AA14" s="1794">
        <v>9</v>
      </c>
      <c r="AB14" s="1787">
        <f>T14*AA14</f>
        <v>29.313000000000002</v>
      </c>
    </row>
    <row r="15" spans="2:28" ht="25.5" customHeight="1" x14ac:dyDescent="0.2">
      <c r="B15" s="2007" t="s">
        <v>36</v>
      </c>
      <c r="C15" s="2092"/>
      <c r="D15" s="2093"/>
      <c r="E15" s="649">
        <v>39615</v>
      </c>
      <c r="F15" s="1643" t="s">
        <v>66</v>
      </c>
      <c r="G15" s="651">
        <v>39627</v>
      </c>
      <c r="H15" s="652"/>
      <c r="I15" s="663" t="s">
        <v>12</v>
      </c>
      <c r="J15" s="662" t="s">
        <v>13</v>
      </c>
      <c r="K15" s="2020"/>
      <c r="L15" s="2021"/>
      <c r="M15" s="2021"/>
      <c r="N15" s="2022"/>
      <c r="O15" s="654">
        <v>3</v>
      </c>
      <c r="P15" s="590">
        <v>3.5</v>
      </c>
      <c r="Q15" s="655">
        <v>85</v>
      </c>
      <c r="R15" s="656">
        <v>0.89300000000000002</v>
      </c>
      <c r="S15" s="657">
        <v>1</v>
      </c>
      <c r="T15" s="658">
        <v>1.1200000000000001</v>
      </c>
      <c r="U15" s="655">
        <v>1</v>
      </c>
      <c r="V15" s="656">
        <v>1.1200000000000001</v>
      </c>
      <c r="W15" s="659">
        <v>70</v>
      </c>
      <c r="X15" s="660">
        <v>1.6</v>
      </c>
      <c r="Y15" s="656">
        <v>1.6</v>
      </c>
      <c r="Z15" s="661" t="s">
        <v>86</v>
      </c>
      <c r="AA15" s="1794">
        <v>5</v>
      </c>
      <c r="AB15" s="1787">
        <f>T15*AA15</f>
        <v>5.6000000000000005</v>
      </c>
    </row>
    <row r="16" spans="2:28" ht="25.5" customHeight="1" x14ac:dyDescent="0.2">
      <c r="B16" s="2095" t="s">
        <v>88</v>
      </c>
      <c r="C16" s="2094" t="s">
        <v>37</v>
      </c>
      <c r="D16" s="2093"/>
      <c r="E16" s="1362">
        <v>39617</v>
      </c>
      <c r="F16" s="1640" t="s">
        <v>66</v>
      </c>
      <c r="G16" s="1363">
        <v>39629</v>
      </c>
      <c r="H16" s="665" t="s">
        <v>92</v>
      </c>
      <c r="I16" s="666"/>
      <c r="J16" s="665" t="s">
        <v>91</v>
      </c>
      <c r="K16" s="2024" t="s">
        <v>179</v>
      </c>
      <c r="L16" s="1999"/>
      <c r="M16" s="1999"/>
      <c r="N16" s="2000"/>
      <c r="O16" s="667"/>
      <c r="P16" s="668">
        <v>20</v>
      </c>
      <c r="Q16" s="669"/>
      <c r="R16" s="670"/>
      <c r="S16" s="671">
        <v>1</v>
      </c>
      <c r="T16" s="672">
        <v>1.8</v>
      </c>
      <c r="U16" s="669">
        <v>1</v>
      </c>
      <c r="V16" s="673">
        <v>1.8</v>
      </c>
      <c r="W16" s="674"/>
      <c r="X16" s="675">
        <v>2.5710000000000002</v>
      </c>
      <c r="Y16" s="670">
        <v>2.5710000000000002</v>
      </c>
      <c r="Z16" s="676" t="s">
        <v>86</v>
      </c>
      <c r="AA16" s="1795">
        <v>4</v>
      </c>
      <c r="AB16" s="1788"/>
    </row>
    <row r="17" spans="2:28" ht="25.5" customHeight="1" x14ac:dyDescent="0.2">
      <c r="B17" s="2096"/>
      <c r="C17" s="2105" t="s">
        <v>20</v>
      </c>
      <c r="D17" s="2106"/>
      <c r="E17" s="677">
        <v>39617</v>
      </c>
      <c r="F17" s="678" t="s">
        <v>66</v>
      </c>
      <c r="G17" s="679">
        <v>39629</v>
      </c>
      <c r="H17" s="600" t="s">
        <v>181</v>
      </c>
      <c r="I17" s="680"/>
      <c r="J17" s="990" t="s">
        <v>91</v>
      </c>
      <c r="K17" s="2025" t="s">
        <v>177</v>
      </c>
      <c r="L17" s="2002"/>
      <c r="M17" s="2002"/>
      <c r="N17" s="2003"/>
      <c r="O17" s="681"/>
      <c r="P17" s="487">
        <v>20</v>
      </c>
      <c r="Q17" s="682"/>
      <c r="R17" s="683"/>
      <c r="S17" s="684">
        <v>1</v>
      </c>
      <c r="T17" s="685">
        <v>0.22500000000000001</v>
      </c>
      <c r="U17" s="682">
        <v>1</v>
      </c>
      <c r="V17" s="683">
        <v>0.22500000000000001</v>
      </c>
      <c r="W17" s="686">
        <v>70</v>
      </c>
      <c r="X17" s="687">
        <v>0.32100000000000001</v>
      </c>
      <c r="Y17" s="688">
        <v>0.32100000000000001</v>
      </c>
      <c r="Z17" s="689" t="s">
        <v>86</v>
      </c>
      <c r="AA17" s="1796">
        <v>4</v>
      </c>
      <c r="AB17" s="1789"/>
    </row>
    <row r="18" spans="2:28" ht="25.5" customHeight="1" x14ac:dyDescent="0.2">
      <c r="B18" s="2096"/>
      <c r="C18" s="2098" t="s">
        <v>22</v>
      </c>
      <c r="D18" s="2099"/>
      <c r="E18" s="1992">
        <v>39617</v>
      </c>
      <c r="F18" s="1996" t="s">
        <v>66</v>
      </c>
      <c r="G18" s="1994">
        <v>39629</v>
      </c>
      <c r="H18" s="600" t="s">
        <v>180</v>
      </c>
      <c r="I18" s="680"/>
      <c r="J18" s="990" t="s">
        <v>905</v>
      </c>
      <c r="K18" s="2025" t="s">
        <v>178</v>
      </c>
      <c r="L18" s="2002"/>
      <c r="M18" s="2002"/>
      <c r="N18" s="2003"/>
      <c r="O18" s="681">
        <v>1.8</v>
      </c>
      <c r="P18" s="487">
        <v>2.4</v>
      </c>
      <c r="Q18" s="682">
        <v>60</v>
      </c>
      <c r="R18" s="683">
        <v>0.25900000000000001</v>
      </c>
      <c r="S18" s="684">
        <v>1</v>
      </c>
      <c r="T18" s="685">
        <v>3.8610000000000002</v>
      </c>
      <c r="U18" s="682">
        <v>2</v>
      </c>
      <c r="V18" s="683">
        <v>7.7220000000000004</v>
      </c>
      <c r="W18" s="686">
        <v>75</v>
      </c>
      <c r="X18" s="687">
        <v>5.1479999999999997</v>
      </c>
      <c r="Y18" s="688">
        <v>10.295999999999999</v>
      </c>
      <c r="Z18" s="689" t="s">
        <v>87</v>
      </c>
      <c r="AA18" s="1796">
        <v>1.8</v>
      </c>
      <c r="AB18" s="1789"/>
    </row>
    <row r="19" spans="2:28" ht="25.5" customHeight="1" x14ac:dyDescent="0.2">
      <c r="B19" s="2096"/>
      <c r="C19" s="2100"/>
      <c r="D19" s="2046"/>
      <c r="E19" s="1993"/>
      <c r="F19" s="1997"/>
      <c r="G19" s="1995"/>
      <c r="H19" s="690"/>
      <c r="I19" s="691"/>
      <c r="J19" s="692" t="s">
        <v>906</v>
      </c>
      <c r="K19" s="2026"/>
      <c r="L19" s="2027"/>
      <c r="M19" s="2027"/>
      <c r="N19" s="2028"/>
      <c r="O19" s="693"/>
      <c r="P19" s="694"/>
      <c r="Q19" s="695"/>
      <c r="R19" s="696"/>
      <c r="S19" s="697"/>
      <c r="T19" s="698"/>
      <c r="U19" s="695"/>
      <c r="V19" s="696"/>
      <c r="W19" s="699"/>
      <c r="X19" s="700"/>
      <c r="Y19" s="701"/>
      <c r="Z19" s="702" t="s">
        <v>885</v>
      </c>
      <c r="AA19" s="1797"/>
      <c r="AB19" s="1790">
        <v>4.7</v>
      </c>
    </row>
    <row r="20" spans="2:28" ht="25.5" customHeight="1" x14ac:dyDescent="0.2">
      <c r="B20" s="2097"/>
      <c r="C20" s="2087" t="s">
        <v>21</v>
      </c>
      <c r="D20" s="2088"/>
      <c r="E20" s="636"/>
      <c r="F20" s="703"/>
      <c r="G20" s="704"/>
      <c r="H20" s="552"/>
      <c r="I20" s="705"/>
      <c r="J20" s="989" t="s">
        <v>907</v>
      </c>
      <c r="K20" s="2004"/>
      <c r="L20" s="2005"/>
      <c r="M20" s="2005"/>
      <c r="N20" s="2006"/>
      <c r="O20" s="641"/>
      <c r="P20" s="502"/>
      <c r="Q20" s="642"/>
      <c r="R20" s="706"/>
      <c r="S20" s="646"/>
      <c r="T20" s="645"/>
      <c r="U20" s="642"/>
      <c r="V20" s="706"/>
      <c r="W20" s="707"/>
      <c r="X20" s="647"/>
      <c r="Y20" s="643"/>
      <c r="Z20" s="708"/>
      <c r="AA20" s="1798"/>
      <c r="AB20" s="1791"/>
    </row>
    <row r="21" spans="2:28" ht="25.5" customHeight="1" x14ac:dyDescent="0.2">
      <c r="B21" s="1799" t="s">
        <v>14</v>
      </c>
      <c r="C21" s="998"/>
      <c r="D21" s="709"/>
      <c r="E21" s="649"/>
      <c r="F21" s="710"/>
      <c r="G21" s="651"/>
      <c r="H21" s="711" t="s">
        <v>182</v>
      </c>
      <c r="I21" s="653"/>
      <c r="J21" s="653"/>
      <c r="K21" s="2020"/>
      <c r="L21" s="2021"/>
      <c r="M21" s="2021"/>
      <c r="N21" s="2022"/>
      <c r="O21" s="654"/>
      <c r="P21" s="590"/>
      <c r="Q21" s="655"/>
      <c r="R21" s="656"/>
      <c r="S21" s="657"/>
      <c r="T21" s="658"/>
      <c r="U21" s="655"/>
      <c r="V21" s="656"/>
      <c r="W21" s="659"/>
      <c r="X21" s="660"/>
      <c r="Y21" s="656"/>
      <c r="Z21" s="712"/>
      <c r="AA21" s="1794"/>
      <c r="AB21" s="1787"/>
    </row>
    <row r="22" spans="2:28" ht="25.5" customHeight="1" x14ac:dyDescent="0.2">
      <c r="B22" s="2007" t="s">
        <v>70</v>
      </c>
      <c r="C22" s="2000"/>
      <c r="D22" s="713" t="s">
        <v>68</v>
      </c>
      <c r="E22" s="714">
        <v>39666</v>
      </c>
      <c r="F22" s="715" t="s">
        <v>66</v>
      </c>
      <c r="G22" s="716">
        <v>39670</v>
      </c>
      <c r="H22" s="717"/>
      <c r="I22" s="1494"/>
      <c r="J22" s="717" t="s">
        <v>183</v>
      </c>
      <c r="K22" s="2014" t="s">
        <v>186</v>
      </c>
      <c r="L22" s="2015"/>
      <c r="M22" s="2015"/>
      <c r="N22" s="2016"/>
      <c r="O22" s="718"/>
      <c r="P22" s="566">
        <v>20</v>
      </c>
      <c r="Q22" s="719"/>
      <c r="R22" s="720"/>
      <c r="S22" s="721">
        <v>1</v>
      </c>
      <c r="T22" s="722">
        <v>0.46600000000000003</v>
      </c>
      <c r="U22" s="719">
        <v>1</v>
      </c>
      <c r="V22" s="720">
        <v>0.46600000000000003</v>
      </c>
      <c r="W22" s="723">
        <v>70</v>
      </c>
      <c r="X22" s="724">
        <v>0.66500000000000004</v>
      </c>
      <c r="Y22" s="720">
        <v>0.66500000000000004</v>
      </c>
      <c r="Z22" s="725" t="s">
        <v>86</v>
      </c>
      <c r="AA22" s="1800">
        <v>6.5</v>
      </c>
      <c r="AB22" s="1788"/>
    </row>
    <row r="23" spans="2:28" ht="25.5" customHeight="1" x14ac:dyDescent="0.2">
      <c r="B23" s="2008" t="s">
        <v>71</v>
      </c>
      <c r="C23" s="2009"/>
      <c r="D23" s="495" t="s">
        <v>69</v>
      </c>
      <c r="E23" s="984">
        <v>39666</v>
      </c>
      <c r="F23" s="726" t="s">
        <v>66</v>
      </c>
      <c r="G23" s="985">
        <v>39670</v>
      </c>
      <c r="H23" s="552"/>
      <c r="I23" s="640"/>
      <c r="J23" s="989" t="s">
        <v>902</v>
      </c>
      <c r="K23" s="2004"/>
      <c r="L23" s="2005"/>
      <c r="M23" s="2005"/>
      <c r="N23" s="2006"/>
      <c r="O23" s="727"/>
      <c r="P23" s="502"/>
      <c r="Q23" s="642"/>
      <c r="R23" s="706"/>
      <c r="S23" s="646"/>
      <c r="T23" s="645"/>
      <c r="U23" s="642"/>
      <c r="V23" s="643"/>
      <c r="W23" s="646"/>
      <c r="X23" s="647"/>
      <c r="Y23" s="643"/>
      <c r="Z23" s="708"/>
      <c r="AA23" s="1798"/>
      <c r="AB23" s="1791">
        <v>0.5</v>
      </c>
    </row>
    <row r="24" spans="2:28" ht="25.5" customHeight="1" x14ac:dyDescent="0.2">
      <c r="B24" s="2007" t="s">
        <v>70</v>
      </c>
      <c r="C24" s="2000"/>
      <c r="D24" s="713" t="s">
        <v>68</v>
      </c>
      <c r="E24" s="714">
        <v>39685</v>
      </c>
      <c r="F24" s="715" t="s">
        <v>66</v>
      </c>
      <c r="G24" s="716">
        <v>39689</v>
      </c>
      <c r="H24" s="717"/>
      <c r="I24" s="1494"/>
      <c r="J24" s="717" t="s">
        <v>183</v>
      </c>
      <c r="K24" s="2014" t="s">
        <v>186</v>
      </c>
      <c r="L24" s="2015"/>
      <c r="M24" s="2015"/>
      <c r="N24" s="2016"/>
      <c r="O24" s="728"/>
      <c r="P24" s="566">
        <v>20</v>
      </c>
      <c r="Q24" s="719"/>
      <c r="R24" s="720"/>
      <c r="S24" s="721">
        <v>1</v>
      </c>
      <c r="T24" s="722">
        <v>0.46600000000000003</v>
      </c>
      <c r="U24" s="719">
        <v>1</v>
      </c>
      <c r="V24" s="720">
        <v>0.46600000000000003</v>
      </c>
      <c r="W24" s="723">
        <v>70</v>
      </c>
      <c r="X24" s="724">
        <v>0.66600000000000004</v>
      </c>
      <c r="Y24" s="720">
        <v>0.66600000000000004</v>
      </c>
      <c r="Z24" s="725" t="s">
        <v>86</v>
      </c>
      <c r="AA24" s="1800">
        <v>6.5</v>
      </c>
      <c r="AB24" s="1788"/>
    </row>
    <row r="25" spans="2:28" ht="25.5" customHeight="1" x14ac:dyDescent="0.2">
      <c r="B25" s="2008" t="s">
        <v>72</v>
      </c>
      <c r="C25" s="2010"/>
      <c r="D25" s="495" t="s">
        <v>69</v>
      </c>
      <c r="E25" s="636">
        <v>39685</v>
      </c>
      <c r="F25" s="703" t="s">
        <v>66</v>
      </c>
      <c r="G25" s="704">
        <v>39689</v>
      </c>
      <c r="H25" s="552"/>
      <c r="I25" s="640"/>
      <c r="J25" s="989" t="s">
        <v>903</v>
      </c>
      <c r="K25" s="2004"/>
      <c r="L25" s="2005"/>
      <c r="M25" s="2005"/>
      <c r="N25" s="2006"/>
      <c r="O25" s="729"/>
      <c r="P25" s="502"/>
      <c r="Q25" s="642"/>
      <c r="R25" s="706"/>
      <c r="S25" s="646"/>
      <c r="T25" s="645"/>
      <c r="U25" s="642"/>
      <c r="V25" s="643"/>
      <c r="W25" s="646"/>
      <c r="X25" s="647"/>
      <c r="Y25" s="643"/>
      <c r="Z25" s="708"/>
      <c r="AA25" s="1798"/>
      <c r="AB25" s="1791">
        <v>0.5</v>
      </c>
    </row>
    <row r="26" spans="2:28" ht="25.5" customHeight="1" x14ac:dyDescent="0.2">
      <c r="B26" s="2007" t="s">
        <v>15</v>
      </c>
      <c r="C26" s="2000"/>
      <c r="D26" s="730" t="s">
        <v>73</v>
      </c>
      <c r="E26" s="731">
        <v>39739</v>
      </c>
      <c r="F26" s="1644" t="s">
        <v>66</v>
      </c>
      <c r="G26" s="732">
        <v>39752</v>
      </c>
      <c r="H26" s="733"/>
      <c r="I26" s="734"/>
      <c r="J26" s="735" t="s">
        <v>184</v>
      </c>
      <c r="K26" s="1998" t="s">
        <v>185</v>
      </c>
      <c r="L26" s="1999"/>
      <c r="M26" s="1999"/>
      <c r="N26" s="2000"/>
      <c r="O26" s="736">
        <v>1.8</v>
      </c>
      <c r="P26" s="470">
        <v>4</v>
      </c>
      <c r="Q26" s="737">
        <v>60</v>
      </c>
      <c r="R26" s="738">
        <v>0.432</v>
      </c>
      <c r="S26" s="739">
        <v>1</v>
      </c>
      <c r="T26" s="740">
        <v>2.3149999999999999</v>
      </c>
      <c r="U26" s="737">
        <v>1</v>
      </c>
      <c r="V26" s="741">
        <v>2.3149999999999999</v>
      </c>
      <c r="W26" s="739">
        <v>65</v>
      </c>
      <c r="X26" s="742">
        <v>3.5609999999999999</v>
      </c>
      <c r="Y26" s="741">
        <v>3.5609999999999999</v>
      </c>
      <c r="Z26" s="743" t="s">
        <v>86</v>
      </c>
      <c r="AA26" s="1801">
        <v>6</v>
      </c>
      <c r="AB26" s="1788">
        <f>T26*AA26</f>
        <v>13.89</v>
      </c>
    </row>
    <row r="27" spans="2:28" ht="25.5" customHeight="1" x14ac:dyDescent="0.2">
      <c r="B27" s="2011"/>
      <c r="C27" s="2012"/>
      <c r="D27" s="744" t="s">
        <v>74</v>
      </c>
      <c r="E27" s="677">
        <v>39739</v>
      </c>
      <c r="F27" s="745" t="s">
        <v>66</v>
      </c>
      <c r="G27" s="679">
        <v>39752</v>
      </c>
      <c r="H27" s="746"/>
      <c r="I27" s="747"/>
      <c r="J27" s="988" t="s">
        <v>95</v>
      </c>
      <c r="K27" s="2001" t="s">
        <v>97</v>
      </c>
      <c r="L27" s="2002"/>
      <c r="M27" s="2002"/>
      <c r="N27" s="2003"/>
      <c r="O27" s="681">
        <v>1.95</v>
      </c>
      <c r="P27" s="487">
        <v>2</v>
      </c>
      <c r="Q27" s="682">
        <v>55</v>
      </c>
      <c r="R27" s="683">
        <v>0.215</v>
      </c>
      <c r="S27" s="684">
        <v>1</v>
      </c>
      <c r="T27" s="685">
        <v>4.6509999999999998</v>
      </c>
      <c r="U27" s="682">
        <v>1</v>
      </c>
      <c r="V27" s="688">
        <v>4.6509999999999998</v>
      </c>
      <c r="W27" s="684">
        <v>65</v>
      </c>
      <c r="X27" s="687">
        <v>7.1559999999999997</v>
      </c>
      <c r="Y27" s="688">
        <v>7.1559999999999997</v>
      </c>
      <c r="Z27" s="748" t="s">
        <v>86</v>
      </c>
      <c r="AA27" s="1796">
        <v>7.5</v>
      </c>
      <c r="AB27" s="1789">
        <f>T27*AA27</f>
        <v>34.8825</v>
      </c>
    </row>
    <row r="28" spans="2:28" ht="25.5" customHeight="1" x14ac:dyDescent="0.2">
      <c r="B28" s="2013"/>
      <c r="C28" s="2006"/>
      <c r="D28" s="495" t="s">
        <v>75</v>
      </c>
      <c r="E28" s="636">
        <v>39739</v>
      </c>
      <c r="F28" s="703" t="s">
        <v>66</v>
      </c>
      <c r="G28" s="704">
        <v>39752</v>
      </c>
      <c r="H28" s="749"/>
      <c r="I28" s="750"/>
      <c r="J28" s="989" t="s">
        <v>96</v>
      </c>
      <c r="K28" s="2004" t="s">
        <v>98</v>
      </c>
      <c r="L28" s="2005"/>
      <c r="M28" s="2005"/>
      <c r="N28" s="2006"/>
      <c r="O28" s="641"/>
      <c r="P28" s="502">
        <v>20</v>
      </c>
      <c r="Q28" s="642"/>
      <c r="R28" s="706"/>
      <c r="S28" s="646">
        <v>1</v>
      </c>
      <c r="T28" s="645">
        <v>0.4</v>
      </c>
      <c r="U28" s="642">
        <v>1</v>
      </c>
      <c r="V28" s="643">
        <v>0.4</v>
      </c>
      <c r="W28" s="646">
        <v>70</v>
      </c>
      <c r="X28" s="647">
        <v>0.57099999999999995</v>
      </c>
      <c r="Y28" s="643">
        <v>0.57099999999999995</v>
      </c>
      <c r="Z28" s="708" t="s">
        <v>86</v>
      </c>
      <c r="AA28" s="1798">
        <v>4</v>
      </c>
      <c r="AB28" s="1791"/>
    </row>
    <row r="29" spans="2:28" ht="25.5" customHeight="1" x14ac:dyDescent="0.2">
      <c r="B29" s="1802" t="s">
        <v>16</v>
      </c>
      <c r="C29" s="751"/>
      <c r="D29" s="752" t="s">
        <v>76</v>
      </c>
      <c r="E29" s="731">
        <v>39740</v>
      </c>
      <c r="F29" s="1644" t="s">
        <v>67</v>
      </c>
      <c r="G29" s="732">
        <v>39759</v>
      </c>
      <c r="H29" s="753"/>
      <c r="I29" s="1645" t="s">
        <v>12</v>
      </c>
      <c r="J29" s="735" t="s">
        <v>80</v>
      </c>
      <c r="K29" s="1998"/>
      <c r="L29" s="1999"/>
      <c r="M29" s="1999"/>
      <c r="N29" s="2000"/>
      <c r="O29" s="736">
        <v>3.6</v>
      </c>
      <c r="P29" s="470">
        <v>7</v>
      </c>
      <c r="Q29" s="737">
        <v>80</v>
      </c>
      <c r="R29" s="738">
        <v>2.016</v>
      </c>
      <c r="S29" s="739">
        <v>1</v>
      </c>
      <c r="T29" s="740">
        <v>0.496</v>
      </c>
      <c r="U29" s="737">
        <v>1</v>
      </c>
      <c r="V29" s="741">
        <v>0.496</v>
      </c>
      <c r="W29" s="739">
        <v>80</v>
      </c>
      <c r="X29" s="742">
        <v>0.62</v>
      </c>
      <c r="Y29" s="741">
        <v>0.62</v>
      </c>
      <c r="Z29" s="743" t="s">
        <v>86</v>
      </c>
      <c r="AA29" s="1801">
        <v>2.5</v>
      </c>
      <c r="AB29" s="1788">
        <f>T29*AA29</f>
        <v>1.24</v>
      </c>
    </row>
    <row r="30" spans="2:28" ht="25.5" customHeight="1" x14ac:dyDescent="0.2">
      <c r="B30" s="1802"/>
      <c r="C30" s="754"/>
      <c r="D30" s="1030" t="s">
        <v>77</v>
      </c>
      <c r="E30" s="677">
        <v>39740</v>
      </c>
      <c r="F30" s="745" t="s">
        <v>67</v>
      </c>
      <c r="G30" s="679">
        <v>39759</v>
      </c>
      <c r="H30" s="755"/>
      <c r="I30" s="756" t="s">
        <v>10</v>
      </c>
      <c r="J30" s="988" t="s">
        <v>81</v>
      </c>
      <c r="K30" s="2001"/>
      <c r="L30" s="2002"/>
      <c r="M30" s="2002"/>
      <c r="N30" s="2003"/>
      <c r="O30" s="681">
        <v>3.6</v>
      </c>
      <c r="P30" s="487">
        <v>2</v>
      </c>
      <c r="Q30" s="682">
        <v>70</v>
      </c>
      <c r="R30" s="683">
        <v>0.504</v>
      </c>
      <c r="S30" s="684">
        <v>1</v>
      </c>
      <c r="T30" s="685">
        <v>1.984</v>
      </c>
      <c r="U30" s="682">
        <v>2</v>
      </c>
      <c r="V30" s="688">
        <v>3.968</v>
      </c>
      <c r="W30" s="684">
        <v>70</v>
      </c>
      <c r="X30" s="687">
        <v>2.8340000000000001</v>
      </c>
      <c r="Y30" s="688">
        <v>5.6689999999999996</v>
      </c>
      <c r="Z30" s="748" t="s">
        <v>86</v>
      </c>
      <c r="AA30" s="1796">
        <v>6</v>
      </c>
      <c r="AB30" s="1789">
        <f>T30*AA30</f>
        <v>11.904</v>
      </c>
    </row>
    <row r="31" spans="2:28" ht="25.5" customHeight="1" x14ac:dyDescent="0.2">
      <c r="B31" s="1802"/>
      <c r="C31" s="754"/>
      <c r="D31" s="1030" t="s">
        <v>78</v>
      </c>
      <c r="E31" s="677">
        <v>39740</v>
      </c>
      <c r="F31" s="745" t="s">
        <v>67</v>
      </c>
      <c r="G31" s="679">
        <v>39759</v>
      </c>
      <c r="H31" s="755"/>
      <c r="I31" s="756" t="s">
        <v>12</v>
      </c>
      <c r="J31" s="988" t="s">
        <v>82</v>
      </c>
      <c r="K31" s="2001" t="s">
        <v>84</v>
      </c>
      <c r="L31" s="2002"/>
      <c r="M31" s="2002"/>
      <c r="N31" s="2003"/>
      <c r="O31" s="681"/>
      <c r="P31" s="487"/>
      <c r="Q31" s="682"/>
      <c r="R31" s="683"/>
      <c r="S31" s="684">
        <v>1</v>
      </c>
      <c r="T31" s="685">
        <v>0.54400000000000004</v>
      </c>
      <c r="U31" s="682">
        <v>1</v>
      </c>
      <c r="V31" s="688">
        <v>0.54400000000000004</v>
      </c>
      <c r="W31" s="684">
        <v>70</v>
      </c>
      <c r="X31" s="687">
        <v>0.77700000000000002</v>
      </c>
      <c r="Y31" s="688">
        <v>0.77700000000000002</v>
      </c>
      <c r="Z31" s="748" t="s">
        <v>86</v>
      </c>
      <c r="AA31" s="1796">
        <v>5</v>
      </c>
      <c r="AB31" s="1789">
        <f>T31*AA31</f>
        <v>2.72</v>
      </c>
    </row>
    <row r="32" spans="2:28" ht="25.5" customHeight="1" thickBot="1" x14ac:dyDescent="0.25">
      <c r="B32" s="1803"/>
      <c r="C32" s="1804"/>
      <c r="D32" s="1805" t="s">
        <v>79</v>
      </c>
      <c r="E32" s="1806">
        <v>39740</v>
      </c>
      <c r="F32" s="1807" t="s">
        <v>67</v>
      </c>
      <c r="G32" s="1808">
        <v>39759</v>
      </c>
      <c r="H32" s="1809"/>
      <c r="I32" s="1533"/>
      <c r="J32" s="1810" t="s">
        <v>83</v>
      </c>
      <c r="K32" s="2017" t="s">
        <v>187</v>
      </c>
      <c r="L32" s="2018"/>
      <c r="M32" s="2018"/>
      <c r="N32" s="2019"/>
      <c r="O32" s="956"/>
      <c r="P32" s="957">
        <v>20</v>
      </c>
      <c r="Q32" s="1811"/>
      <c r="R32" s="1812"/>
      <c r="S32" s="1813">
        <v>1</v>
      </c>
      <c r="T32" s="1814">
        <v>0.76</v>
      </c>
      <c r="U32" s="1811">
        <v>1</v>
      </c>
      <c r="V32" s="1815">
        <v>0.76</v>
      </c>
      <c r="W32" s="1813">
        <v>70</v>
      </c>
      <c r="X32" s="1816">
        <v>1.0860000000000001</v>
      </c>
      <c r="Y32" s="1815">
        <v>1.0860000000000001</v>
      </c>
      <c r="Z32" s="1540" t="s">
        <v>86</v>
      </c>
      <c r="AA32" s="1817">
        <v>4</v>
      </c>
      <c r="AB32" s="1792"/>
    </row>
    <row r="33" spans="2:29" ht="18" customHeight="1" thickTop="1" x14ac:dyDescent="0.2">
      <c r="B33" s="1990" t="s">
        <v>886</v>
      </c>
      <c r="C33" s="1991"/>
      <c r="D33" s="478" t="s">
        <v>101</v>
      </c>
      <c r="E33" s="759"/>
      <c r="F33" s="759"/>
      <c r="G33" s="759"/>
      <c r="H33" s="759"/>
      <c r="I33" s="760"/>
      <c r="J33" s="760"/>
      <c r="K33" s="760"/>
      <c r="L33" s="760"/>
      <c r="M33" s="760"/>
      <c r="N33" s="760"/>
      <c r="O33" s="761"/>
      <c r="P33" s="761"/>
      <c r="Q33" s="761"/>
      <c r="R33" s="761"/>
      <c r="S33" s="761"/>
      <c r="T33" s="761"/>
      <c r="U33" s="761"/>
      <c r="V33" s="761"/>
      <c r="W33" s="761"/>
      <c r="X33" s="761"/>
      <c r="Y33" s="761"/>
      <c r="Z33" s="761"/>
      <c r="AA33" s="1818"/>
      <c r="AB33" s="1820">
        <f>SUM(AB11:AB32)</f>
        <v>105.2495</v>
      </c>
      <c r="AC33" s="1424"/>
    </row>
    <row r="34" spans="2:29" x14ac:dyDescent="0.2">
      <c r="B34" s="1990" t="s">
        <v>887</v>
      </c>
      <c r="C34" s="1991"/>
      <c r="D34" s="478" t="s">
        <v>904</v>
      </c>
      <c r="E34" s="759"/>
      <c r="F34" s="759"/>
      <c r="G34" s="759"/>
      <c r="H34" s="759"/>
      <c r="I34" s="762"/>
      <c r="J34" s="762"/>
      <c r="K34" s="762"/>
      <c r="L34" s="762"/>
      <c r="M34" s="762"/>
      <c r="N34" s="762"/>
      <c r="O34" s="762"/>
      <c r="P34" s="762"/>
      <c r="Q34" s="762"/>
      <c r="R34" s="762"/>
      <c r="S34" s="762"/>
      <c r="T34" s="762"/>
      <c r="U34" s="762"/>
      <c r="V34" s="762"/>
      <c r="W34" s="762"/>
      <c r="X34" s="762"/>
      <c r="Y34" s="762"/>
      <c r="Z34" s="762"/>
      <c r="AA34" s="762"/>
      <c r="AB34" s="1819"/>
    </row>
    <row r="50" spans="8:8" x14ac:dyDescent="0.2">
      <c r="H50" s="320"/>
    </row>
  </sheetData>
  <mergeCells count="77">
    <mergeCell ref="AB7:AB9"/>
    <mergeCell ref="B9:D9"/>
    <mergeCell ref="C17:D17"/>
    <mergeCell ref="B7:D7"/>
    <mergeCell ref="O8:R8"/>
    <mergeCell ref="K8:N10"/>
    <mergeCell ref="K11:N11"/>
    <mergeCell ref="K12:N12"/>
    <mergeCell ref="Z8:AA9"/>
    <mergeCell ref="S8:S10"/>
    <mergeCell ref="B8:D8"/>
    <mergeCell ref="K13:N13"/>
    <mergeCell ref="B11:D11"/>
    <mergeCell ref="T8:V8"/>
    <mergeCell ref="C20:D20"/>
    <mergeCell ref="B12:D12"/>
    <mergeCell ref="B13:D13"/>
    <mergeCell ref="B14:D14"/>
    <mergeCell ref="B15:D15"/>
    <mergeCell ref="C16:D16"/>
    <mergeCell ref="B16:B20"/>
    <mergeCell ref="C18:D19"/>
    <mergeCell ref="O5:P5"/>
    <mergeCell ref="Q5:R5"/>
    <mergeCell ref="S5:T5"/>
    <mergeCell ref="I3:J3"/>
    <mergeCell ref="I8:I10"/>
    <mergeCell ref="J8:J10"/>
    <mergeCell ref="E7:J7"/>
    <mergeCell ref="O3:P3"/>
    <mergeCell ref="K7:AA7"/>
    <mergeCell ref="U3:AA3"/>
    <mergeCell ref="U4:AA5"/>
    <mergeCell ref="S3:T3"/>
    <mergeCell ref="Q3:R3"/>
    <mergeCell ref="L3:N3"/>
    <mergeCell ref="W8:Y8"/>
    <mergeCell ref="Z10:AA10"/>
    <mergeCell ref="B4:C5"/>
    <mergeCell ref="D4:G5"/>
    <mergeCell ref="H4:H5"/>
    <mergeCell ref="B3:C3"/>
    <mergeCell ref="E8:G10"/>
    <mergeCell ref="D3:G3"/>
    <mergeCell ref="H8:H10"/>
    <mergeCell ref="B10:D10"/>
    <mergeCell ref="K20:N20"/>
    <mergeCell ref="K21:N21"/>
    <mergeCell ref="K22:N22"/>
    <mergeCell ref="K14:N14"/>
    <mergeCell ref="K15:N15"/>
    <mergeCell ref="K16:N16"/>
    <mergeCell ref="K17:N17"/>
    <mergeCell ref="K18:N18"/>
    <mergeCell ref="K19:N19"/>
    <mergeCell ref="K25:N25"/>
    <mergeCell ref="B33:C33"/>
    <mergeCell ref="K29:N29"/>
    <mergeCell ref="K30:N30"/>
    <mergeCell ref="K31:N31"/>
    <mergeCell ref="K32:N32"/>
    <mergeCell ref="B34:C34"/>
    <mergeCell ref="E18:E19"/>
    <mergeCell ref="G18:G19"/>
    <mergeCell ref="F18:F19"/>
    <mergeCell ref="K26:N26"/>
    <mergeCell ref="K27:N27"/>
    <mergeCell ref="K28:N28"/>
    <mergeCell ref="B22:C22"/>
    <mergeCell ref="B23:C23"/>
    <mergeCell ref="B24:C24"/>
    <mergeCell ref="K23:N23"/>
    <mergeCell ref="B25:C25"/>
    <mergeCell ref="B26:C26"/>
    <mergeCell ref="B27:C27"/>
    <mergeCell ref="B28:C28"/>
    <mergeCell ref="K24:N24"/>
  </mergeCells>
  <phoneticPr fontId="3"/>
  <printOptions horizontalCentered="1"/>
  <pageMargins left="0.19685039370078741" right="0.19685039370078741" top="0.78740157480314965" bottom="0.59055118110236227" header="0.11811023622047245" footer="0.11811023622047245"/>
  <pageSetup paperSize="9" scale="62" firstPageNumber="0" orientation="landscape" r:id="rId1"/>
  <headerFooter alignWithMargins="0">
    <oddHeader xml:space="preserve">&amp;R土地利用型農業機械化の手引き
</oddHeader>
    <oddFooter>&amp;C－&amp;P－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0"/>
  <sheetViews>
    <sheetView workbookViewId="0">
      <selection activeCell="E4" sqref="E4"/>
    </sheetView>
  </sheetViews>
  <sheetFormatPr defaultRowHeight="13" x14ac:dyDescent="0.2"/>
  <cols>
    <col min="4" max="4" width="13.81640625" bestFit="1" customWidth="1"/>
    <col min="5" max="5" width="11.08984375" bestFit="1" customWidth="1"/>
  </cols>
  <sheetData>
    <row r="1" spans="1:6" x14ac:dyDescent="0.2">
      <c r="A1" t="s">
        <v>746</v>
      </c>
      <c r="B1" t="s">
        <v>747</v>
      </c>
      <c r="D1" t="s">
        <v>748</v>
      </c>
      <c r="E1">
        <v>4.4000000000000004</v>
      </c>
      <c r="F1" t="s">
        <v>749</v>
      </c>
    </row>
    <row r="3" spans="1:6" ht="26" x14ac:dyDescent="0.2">
      <c r="B3" s="255" t="s">
        <v>744</v>
      </c>
      <c r="C3" s="255" t="s">
        <v>745</v>
      </c>
      <c r="D3" s="256" t="s">
        <v>751</v>
      </c>
      <c r="E3" s="256" t="s">
        <v>750</v>
      </c>
    </row>
    <row r="4" spans="1:6" x14ac:dyDescent="0.2">
      <c r="B4" s="254" t="s">
        <v>738</v>
      </c>
      <c r="C4" s="254">
        <v>17</v>
      </c>
      <c r="D4" s="254">
        <v>4.4000000000000004</v>
      </c>
      <c r="E4" s="254">
        <f>C4*D4</f>
        <v>74.800000000000011</v>
      </c>
    </row>
    <row r="5" spans="1:6" x14ac:dyDescent="0.2">
      <c r="B5" s="254" t="s">
        <v>737</v>
      </c>
      <c r="C5" s="254">
        <v>13</v>
      </c>
      <c r="D5" s="254">
        <v>4.4000000000000004</v>
      </c>
      <c r="E5" s="254">
        <f t="shared" ref="E5:E10" si="0">C5*D5</f>
        <v>57.2</v>
      </c>
    </row>
    <row r="6" spans="1:6" x14ac:dyDescent="0.2">
      <c r="B6" s="254" t="s">
        <v>740</v>
      </c>
      <c r="C6" s="254">
        <v>13</v>
      </c>
      <c r="D6" s="254">
        <v>4.4000000000000004</v>
      </c>
      <c r="E6" s="254">
        <f t="shared" si="0"/>
        <v>57.2</v>
      </c>
    </row>
    <row r="7" spans="1:6" x14ac:dyDescent="0.2">
      <c r="B7" s="254" t="s">
        <v>739</v>
      </c>
      <c r="C7" s="254">
        <v>10</v>
      </c>
      <c r="D7" s="254">
        <v>4.4000000000000004</v>
      </c>
      <c r="E7" s="254">
        <f t="shared" si="0"/>
        <v>44</v>
      </c>
    </row>
    <row r="8" spans="1:6" x14ac:dyDescent="0.2">
      <c r="B8" s="254" t="s">
        <v>741</v>
      </c>
      <c r="C8" s="254">
        <v>10</v>
      </c>
      <c r="D8" s="254">
        <v>4.4000000000000004</v>
      </c>
      <c r="E8" s="254">
        <f t="shared" si="0"/>
        <v>44</v>
      </c>
    </row>
    <row r="9" spans="1:6" x14ac:dyDescent="0.2">
      <c r="B9" s="254" t="s">
        <v>742</v>
      </c>
      <c r="C9" s="254">
        <v>8</v>
      </c>
      <c r="D9" s="254">
        <v>4.4000000000000004</v>
      </c>
      <c r="E9" s="254">
        <f t="shared" si="0"/>
        <v>35.200000000000003</v>
      </c>
    </row>
    <row r="10" spans="1:6" x14ac:dyDescent="0.2">
      <c r="B10" s="254" t="s">
        <v>743</v>
      </c>
      <c r="C10" s="254">
        <v>8</v>
      </c>
      <c r="D10" s="254">
        <v>4.4000000000000004</v>
      </c>
      <c r="E10" s="254">
        <f t="shared" si="0"/>
        <v>35.200000000000003</v>
      </c>
    </row>
  </sheetData>
  <phoneticPr fontId="3"/>
  <pageMargins left="0.78700000000000003" right="0.78700000000000003" top="0.98399999999999999" bottom="0.98399999999999999" header="0.51200000000000001" footer="0.51200000000000001"/>
  <pageSetup paperSize="9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26"/>
  <sheetViews>
    <sheetView workbookViewId="0">
      <selection activeCell="A2" sqref="A2:A3"/>
    </sheetView>
  </sheetViews>
  <sheetFormatPr defaultRowHeight="13" x14ac:dyDescent="0.2"/>
  <cols>
    <col min="1" max="1" width="5.36328125" bestFit="1" customWidth="1"/>
    <col min="3" max="3" width="16.453125" bestFit="1" customWidth="1"/>
    <col min="7" max="7" width="11" bestFit="1" customWidth="1"/>
    <col min="8" max="8" width="13" bestFit="1" customWidth="1"/>
    <col min="9" max="9" width="13.453125" bestFit="1" customWidth="1"/>
  </cols>
  <sheetData>
    <row r="1" spans="1:13" x14ac:dyDescent="0.2">
      <c r="A1" t="s">
        <v>884</v>
      </c>
    </row>
    <row r="2" spans="1:13" x14ac:dyDescent="0.2">
      <c r="A2" s="2579" t="s">
        <v>812</v>
      </c>
      <c r="B2" s="2576" t="s">
        <v>753</v>
      </c>
      <c r="C2" s="2576" t="s">
        <v>754</v>
      </c>
      <c r="D2" s="259" t="s">
        <v>755</v>
      </c>
      <c r="E2" s="259" t="s">
        <v>756</v>
      </c>
      <c r="F2" s="259" t="s">
        <v>757</v>
      </c>
      <c r="G2" s="259" t="s">
        <v>758</v>
      </c>
      <c r="H2" s="259" t="s">
        <v>759</v>
      </c>
      <c r="I2" s="259" t="s">
        <v>760</v>
      </c>
      <c r="J2" s="259" t="s">
        <v>760</v>
      </c>
      <c r="K2" s="2577" t="s">
        <v>761</v>
      </c>
    </row>
    <row r="3" spans="1:13" x14ac:dyDescent="0.2">
      <c r="A3" s="2576"/>
      <c r="B3" s="2576"/>
      <c r="C3" s="2576"/>
      <c r="D3" s="259" t="s">
        <v>762</v>
      </c>
      <c r="E3" s="259" t="s">
        <v>763</v>
      </c>
      <c r="F3" s="259" t="s">
        <v>764</v>
      </c>
      <c r="G3" s="259" t="s">
        <v>765</v>
      </c>
      <c r="H3" s="259" t="s">
        <v>766</v>
      </c>
      <c r="I3" s="259" t="s">
        <v>767</v>
      </c>
      <c r="J3" s="259" t="s">
        <v>768</v>
      </c>
      <c r="K3" s="2578"/>
    </row>
    <row r="4" spans="1:13" x14ac:dyDescent="0.2">
      <c r="A4" s="254">
        <v>3</v>
      </c>
      <c r="B4" s="265" t="s">
        <v>807</v>
      </c>
      <c r="C4" s="265" t="s">
        <v>801</v>
      </c>
      <c r="D4" s="261"/>
      <c r="E4" s="261"/>
      <c r="F4" s="261"/>
      <c r="G4" s="261"/>
      <c r="H4" s="261">
        <v>5.9</v>
      </c>
      <c r="I4" s="261">
        <v>1.5</v>
      </c>
      <c r="J4" s="262">
        <f>H4*I4</f>
        <v>8.8500000000000014</v>
      </c>
      <c r="K4" s="260"/>
    </row>
    <row r="5" spans="1:13" x14ac:dyDescent="0.2">
      <c r="A5" s="254">
        <v>6</v>
      </c>
      <c r="B5" s="266" t="s">
        <v>807</v>
      </c>
      <c r="C5" s="266" t="s">
        <v>801</v>
      </c>
      <c r="D5" s="263"/>
      <c r="E5" s="263"/>
      <c r="F5" s="261"/>
      <c r="G5" s="261"/>
      <c r="H5" s="261">
        <v>5.9</v>
      </c>
      <c r="I5" s="261">
        <v>1.5</v>
      </c>
      <c r="J5" s="262">
        <f t="shared" ref="J5:J24" si="0">H5*I5</f>
        <v>8.8500000000000014</v>
      </c>
      <c r="K5" s="259"/>
    </row>
    <row r="6" spans="1:13" x14ac:dyDescent="0.2">
      <c r="A6" s="254">
        <v>4</v>
      </c>
      <c r="B6" s="266" t="s">
        <v>110</v>
      </c>
      <c r="C6" s="266" t="s">
        <v>802</v>
      </c>
      <c r="D6" s="262"/>
      <c r="E6" s="262"/>
      <c r="F6" s="262"/>
      <c r="G6" s="262"/>
      <c r="H6" s="262">
        <v>2.5</v>
      </c>
      <c r="I6" s="262">
        <v>2.5</v>
      </c>
      <c r="J6" s="262">
        <f t="shared" si="0"/>
        <v>6.25</v>
      </c>
      <c r="K6" s="259"/>
    </row>
    <row r="7" spans="1:13" x14ac:dyDescent="0.2">
      <c r="A7" s="254">
        <v>6</v>
      </c>
      <c r="B7" s="266" t="s">
        <v>110</v>
      </c>
      <c r="C7" s="266" t="s">
        <v>802</v>
      </c>
      <c r="D7" s="262"/>
      <c r="E7" s="262"/>
      <c r="F7" s="262"/>
      <c r="G7" s="262"/>
      <c r="H7" s="262">
        <v>2.5</v>
      </c>
      <c r="I7" s="262">
        <v>2.5</v>
      </c>
      <c r="J7" s="262">
        <f t="shared" si="0"/>
        <v>6.25</v>
      </c>
      <c r="K7" s="259"/>
    </row>
    <row r="8" spans="1:13" x14ac:dyDescent="0.2">
      <c r="A8" s="254">
        <v>7</v>
      </c>
      <c r="B8" s="266" t="s">
        <v>110</v>
      </c>
      <c r="C8" s="266" t="s">
        <v>802</v>
      </c>
      <c r="D8" s="262"/>
      <c r="E8" s="262"/>
      <c r="F8" s="262"/>
      <c r="G8" s="262"/>
      <c r="H8" s="262">
        <v>2.5</v>
      </c>
      <c r="I8" s="262">
        <v>2.5</v>
      </c>
      <c r="J8" s="262">
        <f t="shared" si="0"/>
        <v>6.25</v>
      </c>
      <c r="K8" s="259"/>
    </row>
    <row r="9" spans="1:13" x14ac:dyDescent="0.2">
      <c r="A9" s="254">
        <v>7</v>
      </c>
      <c r="B9" s="266" t="s">
        <v>110</v>
      </c>
      <c r="C9" s="266" t="s">
        <v>802</v>
      </c>
      <c r="D9" s="262"/>
      <c r="E9" s="262"/>
      <c r="F9" s="262"/>
      <c r="G9" s="262"/>
      <c r="H9" s="262">
        <v>2.5</v>
      </c>
      <c r="I9" s="261">
        <v>2.5</v>
      </c>
      <c r="J9" s="262">
        <f t="shared" si="0"/>
        <v>6.25</v>
      </c>
      <c r="K9" s="259"/>
    </row>
    <row r="10" spans="1:13" x14ac:dyDescent="0.2">
      <c r="A10" s="254">
        <v>7</v>
      </c>
      <c r="B10" s="266" t="s">
        <v>110</v>
      </c>
      <c r="C10" s="266" t="s">
        <v>802</v>
      </c>
      <c r="D10" s="262"/>
      <c r="E10" s="262"/>
      <c r="F10" s="262"/>
      <c r="G10" s="262"/>
      <c r="H10" s="262">
        <v>2.5</v>
      </c>
      <c r="I10" s="262">
        <v>2.5</v>
      </c>
      <c r="J10" s="262">
        <f t="shared" si="0"/>
        <v>6.25</v>
      </c>
      <c r="K10" s="259"/>
    </row>
    <row r="11" spans="1:13" x14ac:dyDescent="0.2">
      <c r="A11" s="254">
        <v>8</v>
      </c>
      <c r="B11" s="266" t="s">
        <v>110</v>
      </c>
      <c r="C11" s="266" t="s">
        <v>802</v>
      </c>
      <c r="D11" s="262"/>
      <c r="E11" s="262"/>
      <c r="F11" s="262"/>
      <c r="G11" s="262"/>
      <c r="H11" s="262">
        <v>2.5</v>
      </c>
      <c r="I11" s="262">
        <v>2.5</v>
      </c>
      <c r="J11" s="262">
        <f t="shared" si="0"/>
        <v>6.25</v>
      </c>
      <c r="K11" s="259"/>
    </row>
    <row r="12" spans="1:13" x14ac:dyDescent="0.2">
      <c r="A12" s="254">
        <v>8</v>
      </c>
      <c r="B12" s="266" t="s">
        <v>110</v>
      </c>
      <c r="C12" s="266" t="s">
        <v>802</v>
      </c>
      <c r="D12" s="262"/>
      <c r="E12" s="262"/>
      <c r="F12" s="262"/>
      <c r="G12" s="262"/>
      <c r="H12" s="262">
        <v>2.5</v>
      </c>
      <c r="I12" s="262">
        <v>2.5</v>
      </c>
      <c r="J12" s="262">
        <f t="shared" si="0"/>
        <v>6.25</v>
      </c>
      <c r="K12" s="259"/>
    </row>
    <row r="13" spans="1:13" x14ac:dyDescent="0.2">
      <c r="A13" s="254">
        <v>11</v>
      </c>
      <c r="B13" s="266" t="s">
        <v>780</v>
      </c>
      <c r="C13" s="266" t="s">
        <v>803</v>
      </c>
      <c r="D13" s="262"/>
      <c r="E13" s="262"/>
      <c r="F13" s="262"/>
      <c r="G13" s="262"/>
      <c r="H13" s="262">
        <v>16.7</v>
      </c>
      <c r="I13" s="262">
        <v>2.5</v>
      </c>
      <c r="J13" s="262">
        <f t="shared" si="0"/>
        <v>41.75</v>
      </c>
      <c r="K13" s="259"/>
    </row>
    <row r="14" spans="1:13" x14ac:dyDescent="0.2">
      <c r="A14" s="254">
        <v>3</v>
      </c>
      <c r="B14" s="266" t="s">
        <v>808</v>
      </c>
      <c r="C14" s="266" t="s">
        <v>804</v>
      </c>
      <c r="D14" s="262"/>
      <c r="E14" s="262"/>
      <c r="F14" s="262"/>
      <c r="G14" s="262"/>
      <c r="H14" s="262">
        <v>5.8</v>
      </c>
      <c r="I14" s="262">
        <v>1.5</v>
      </c>
      <c r="J14" s="262">
        <f t="shared" si="0"/>
        <v>8.6999999999999993</v>
      </c>
      <c r="K14" s="259"/>
    </row>
    <row r="15" spans="1:13" x14ac:dyDescent="0.2">
      <c r="A15" s="254">
        <v>6</v>
      </c>
      <c r="B15" s="266" t="s">
        <v>808</v>
      </c>
      <c r="C15" s="266" t="s">
        <v>804</v>
      </c>
      <c r="D15" s="262"/>
      <c r="E15" s="262"/>
      <c r="F15" s="262"/>
      <c r="G15" s="262"/>
      <c r="H15" s="262">
        <v>5.8</v>
      </c>
      <c r="I15" s="262">
        <v>1.5</v>
      </c>
      <c r="J15" s="262">
        <f t="shared" si="0"/>
        <v>8.6999999999999993</v>
      </c>
      <c r="K15" s="262"/>
    </row>
    <row r="16" spans="1:13" x14ac:dyDescent="0.2">
      <c r="A16" s="254">
        <v>3</v>
      </c>
      <c r="B16" s="266" t="s">
        <v>809</v>
      </c>
      <c r="C16" s="266" t="s">
        <v>805</v>
      </c>
      <c r="D16" s="262"/>
      <c r="E16" s="262"/>
      <c r="F16" s="262"/>
      <c r="G16" s="262"/>
      <c r="H16" s="262">
        <v>2</v>
      </c>
      <c r="I16" s="262">
        <v>3</v>
      </c>
      <c r="J16" s="262">
        <f t="shared" si="0"/>
        <v>6</v>
      </c>
      <c r="K16" s="259"/>
      <c r="L16">
        <f>SUM(J4:J16)</f>
        <v>126.60000000000001</v>
      </c>
      <c r="M16" t="s">
        <v>814</v>
      </c>
    </row>
    <row r="17" spans="1:13" x14ac:dyDescent="0.2">
      <c r="A17" s="254">
        <v>5</v>
      </c>
      <c r="B17" s="266" t="s">
        <v>810</v>
      </c>
      <c r="C17" s="266" t="s">
        <v>806</v>
      </c>
      <c r="D17" s="262"/>
      <c r="E17" s="262"/>
      <c r="F17" s="262"/>
      <c r="G17" s="262"/>
      <c r="H17" s="262">
        <v>10.6</v>
      </c>
      <c r="I17" s="262">
        <v>2.5</v>
      </c>
      <c r="J17" s="262">
        <f t="shared" si="0"/>
        <v>26.5</v>
      </c>
      <c r="K17" s="259"/>
    </row>
    <row r="18" spans="1:13" x14ac:dyDescent="0.2">
      <c r="A18" s="254">
        <v>6</v>
      </c>
      <c r="B18" s="266" t="s">
        <v>810</v>
      </c>
      <c r="C18" s="266" t="s">
        <v>806</v>
      </c>
      <c r="D18" s="262"/>
      <c r="E18" s="262"/>
      <c r="F18" s="262"/>
      <c r="G18" s="262"/>
      <c r="H18" s="262">
        <v>10.4</v>
      </c>
      <c r="I18" s="262">
        <v>2.5</v>
      </c>
      <c r="J18" s="262">
        <f t="shared" si="0"/>
        <v>26</v>
      </c>
      <c r="K18" s="262"/>
    </row>
    <row r="19" spans="1:13" x14ac:dyDescent="0.2">
      <c r="A19" s="254">
        <v>6</v>
      </c>
      <c r="B19" s="266" t="s">
        <v>810</v>
      </c>
      <c r="C19" s="266" t="s">
        <v>806</v>
      </c>
      <c r="D19" s="262"/>
      <c r="E19" s="262"/>
      <c r="F19" s="262"/>
      <c r="G19" s="262"/>
      <c r="H19" s="262">
        <v>8.9</v>
      </c>
      <c r="I19" s="262">
        <v>2.5</v>
      </c>
      <c r="J19" s="262">
        <f t="shared" si="0"/>
        <v>22.25</v>
      </c>
      <c r="K19" s="259"/>
    </row>
    <row r="20" spans="1:13" x14ac:dyDescent="0.2">
      <c r="A20" s="254">
        <v>7</v>
      </c>
      <c r="B20" s="266" t="s">
        <v>811</v>
      </c>
      <c r="C20" s="266" t="s">
        <v>806</v>
      </c>
      <c r="D20" s="262"/>
      <c r="E20" s="262"/>
      <c r="F20" s="262"/>
      <c r="G20" s="262"/>
      <c r="H20" s="262">
        <v>10.199999999999999</v>
      </c>
      <c r="I20" s="262">
        <v>2.5</v>
      </c>
      <c r="J20" s="262">
        <f t="shared" si="0"/>
        <v>25.5</v>
      </c>
      <c r="K20" s="262"/>
    </row>
    <row r="21" spans="1:13" x14ac:dyDescent="0.2">
      <c r="A21" s="254">
        <v>8</v>
      </c>
      <c r="B21" s="254" t="s">
        <v>811</v>
      </c>
      <c r="C21" s="267" t="s">
        <v>806</v>
      </c>
      <c r="D21" s="254"/>
      <c r="E21" s="254"/>
      <c r="F21" s="254"/>
      <c r="G21" s="254"/>
      <c r="H21" s="254">
        <v>10.199999999999999</v>
      </c>
      <c r="I21" s="254">
        <v>2.5</v>
      </c>
      <c r="J21" s="254">
        <f t="shared" si="0"/>
        <v>25.5</v>
      </c>
      <c r="K21" s="254"/>
    </row>
    <row r="22" spans="1:13" x14ac:dyDescent="0.2">
      <c r="A22" s="254">
        <v>8</v>
      </c>
      <c r="B22" s="254" t="s">
        <v>811</v>
      </c>
      <c r="C22" s="267" t="s">
        <v>806</v>
      </c>
      <c r="D22" s="254"/>
      <c r="E22" s="254"/>
      <c r="F22" s="254"/>
      <c r="G22" s="254"/>
      <c r="H22" s="254">
        <v>10.199999999999999</v>
      </c>
      <c r="I22" s="254">
        <v>2.5</v>
      </c>
      <c r="J22" s="254">
        <f t="shared" si="0"/>
        <v>25.5</v>
      </c>
      <c r="K22" s="254"/>
    </row>
    <row r="23" spans="1:13" x14ac:dyDescent="0.2">
      <c r="A23" s="254">
        <v>9</v>
      </c>
      <c r="B23" s="254" t="s">
        <v>811</v>
      </c>
      <c r="C23" s="267" t="s">
        <v>806</v>
      </c>
      <c r="D23" s="254"/>
      <c r="E23" s="254"/>
      <c r="F23" s="254"/>
      <c r="G23" s="254"/>
      <c r="H23" s="254">
        <v>10.199999999999999</v>
      </c>
      <c r="I23" s="254">
        <v>2.5</v>
      </c>
      <c r="J23" s="254">
        <f t="shared" si="0"/>
        <v>25.5</v>
      </c>
      <c r="K23" s="254"/>
    </row>
    <row r="24" spans="1:13" x14ac:dyDescent="0.2">
      <c r="A24" s="254">
        <v>9</v>
      </c>
      <c r="B24" s="254" t="s">
        <v>811</v>
      </c>
      <c r="C24" s="267" t="s">
        <v>806</v>
      </c>
      <c r="D24" s="254"/>
      <c r="E24" s="254"/>
      <c r="F24" s="254"/>
      <c r="G24" s="254"/>
      <c r="H24" s="254">
        <v>10.199999999999999</v>
      </c>
      <c r="I24" s="254">
        <v>2.5</v>
      </c>
      <c r="J24" s="254">
        <f t="shared" si="0"/>
        <v>25.5</v>
      </c>
      <c r="K24" s="254"/>
    </row>
    <row r="25" spans="1:13" x14ac:dyDescent="0.2">
      <c r="J25" s="268">
        <f>SUM(J4:J24)</f>
        <v>328.85</v>
      </c>
      <c r="L25">
        <f>SUM(J17:J24)</f>
        <v>202.25</v>
      </c>
      <c r="M25" t="s">
        <v>815</v>
      </c>
    </row>
    <row r="26" spans="1:13" x14ac:dyDescent="0.2">
      <c r="J26" s="269" t="s">
        <v>710</v>
      </c>
    </row>
  </sheetData>
  <mergeCells count="4">
    <mergeCell ref="B2:B3"/>
    <mergeCell ref="C2:C3"/>
    <mergeCell ref="K2:K3"/>
    <mergeCell ref="A2:A3"/>
  </mergeCells>
  <phoneticPr fontId="3"/>
  <pageMargins left="0.78700000000000003" right="0.78700000000000003" top="0.98399999999999999" bottom="0.98399999999999999" header="0.51200000000000001" footer="0.51200000000000001"/>
  <pageSetup paperSize="9" orientation="landscape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G121"/>
  <sheetViews>
    <sheetView zoomScale="80" zoomScaleNormal="80" zoomScaleSheetLayoutView="100" workbookViewId="0">
      <selection activeCell="J126" sqref="J126"/>
    </sheetView>
  </sheetViews>
  <sheetFormatPr defaultRowHeight="13" x14ac:dyDescent="0.2"/>
  <cols>
    <col min="1" max="1" width="2.453125" customWidth="1"/>
    <col min="2" max="2" width="3.453125" style="1" customWidth="1"/>
    <col min="3" max="3" width="6.81640625" style="1" customWidth="1"/>
    <col min="4" max="4" width="8.453125" style="1" customWidth="1"/>
    <col min="5" max="5" width="6.1796875" style="1" customWidth="1"/>
    <col min="6" max="6" width="2.1796875" style="1" customWidth="1"/>
    <col min="7" max="7" width="6.1796875" style="1" customWidth="1"/>
    <col min="8" max="8" width="30" style="1" customWidth="1"/>
    <col min="9" max="9" width="7.453125" style="1" customWidth="1"/>
    <col min="10" max="11" width="22.453125" style="1" customWidth="1"/>
    <col min="12" max="12" width="5" style="1" customWidth="1"/>
    <col min="13" max="13" width="2.1796875" style="1" customWidth="1"/>
    <col min="14" max="14" width="5" style="1" customWidth="1"/>
    <col min="15" max="17" width="6.453125" style="1" customWidth="1"/>
    <col min="18" max="18" width="7.54296875" style="1" bestFit="1" customWidth="1"/>
    <col min="19" max="19" width="6.453125" style="1" customWidth="1"/>
    <col min="20" max="20" width="8.54296875" style="1" bestFit="1" customWidth="1"/>
    <col min="21" max="21" width="6.81640625" style="1" customWidth="1"/>
    <col min="22" max="22" width="7.81640625" style="1" customWidth="1"/>
    <col min="23" max="23" width="6.81640625" style="1" customWidth="1"/>
    <col min="24" max="25" width="8.54296875" style="1" bestFit="1" customWidth="1"/>
    <col min="26" max="26" width="3.81640625" style="1" customWidth="1"/>
    <col min="27" max="27" width="6.1796875" style="1" customWidth="1"/>
    <col min="28" max="29" width="12.6328125" customWidth="1"/>
  </cols>
  <sheetData>
    <row r="1" spans="2:33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33" ht="18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33" ht="28.4" customHeight="1" thickBot="1" x14ac:dyDescent="0.25">
      <c r="B3" s="2311" t="s">
        <v>23</v>
      </c>
      <c r="C3" s="2080"/>
      <c r="D3" s="2070"/>
      <c r="E3" s="2070"/>
      <c r="F3" s="2070"/>
      <c r="G3" s="2063"/>
      <c r="H3" s="427" t="s">
        <v>1</v>
      </c>
      <c r="I3" s="2040" t="s">
        <v>2</v>
      </c>
      <c r="J3" s="2063"/>
      <c r="K3" s="428" t="s">
        <v>3</v>
      </c>
      <c r="L3" s="2040" t="s">
        <v>49</v>
      </c>
      <c r="M3" s="2080"/>
      <c r="N3" s="2081"/>
      <c r="O3" s="2065" t="s">
        <v>195</v>
      </c>
      <c r="P3" s="2066"/>
      <c r="Q3" s="2079" t="s">
        <v>196</v>
      </c>
      <c r="R3" s="2063"/>
      <c r="S3" s="2078" t="s">
        <v>197</v>
      </c>
      <c r="T3" s="2052"/>
      <c r="U3" s="2069" t="s">
        <v>198</v>
      </c>
      <c r="V3" s="2070"/>
      <c r="W3" s="2070"/>
      <c r="X3" s="2070"/>
      <c r="Y3" s="2070"/>
      <c r="Z3" s="2070"/>
      <c r="AA3" s="2071"/>
    </row>
    <row r="4" spans="2:33" ht="15" customHeight="1" thickTop="1" x14ac:dyDescent="0.2">
      <c r="B4" s="820"/>
      <c r="C4" s="821"/>
      <c r="D4" s="821"/>
      <c r="E4" s="821"/>
      <c r="F4" s="821"/>
      <c r="G4" s="1639"/>
      <c r="H4" s="822"/>
      <c r="I4" s="468"/>
      <c r="J4" s="433" t="s">
        <v>199</v>
      </c>
      <c r="K4" s="434" t="s">
        <v>200</v>
      </c>
      <c r="L4" s="434" t="s">
        <v>201</v>
      </c>
      <c r="M4" s="435"/>
      <c r="N4" s="436" t="s">
        <v>201</v>
      </c>
      <c r="O4" s="437"/>
      <c r="P4" s="438" t="s">
        <v>200</v>
      </c>
      <c r="Q4" s="439"/>
      <c r="R4" s="433"/>
      <c r="S4" s="440"/>
      <c r="T4" s="453" t="s">
        <v>201</v>
      </c>
      <c r="U4" s="2072" t="s">
        <v>695</v>
      </c>
      <c r="V4" s="2073"/>
      <c r="W4" s="2073"/>
      <c r="X4" s="2073"/>
      <c r="Y4" s="2073"/>
      <c r="Z4" s="2073"/>
      <c r="AA4" s="2074"/>
    </row>
    <row r="5" spans="2:33" ht="19.5" customHeight="1" x14ac:dyDescent="0.2">
      <c r="B5" s="429"/>
      <c r="C5" s="430" t="s">
        <v>684</v>
      </c>
      <c r="D5" s="430"/>
      <c r="E5" s="430"/>
      <c r="F5" s="430"/>
      <c r="G5" s="431"/>
      <c r="H5" s="822" t="s">
        <v>688</v>
      </c>
      <c r="I5" s="468"/>
      <c r="J5" s="825">
        <v>60000</v>
      </c>
      <c r="K5" s="434"/>
      <c r="L5" s="434"/>
      <c r="M5" s="435"/>
      <c r="N5" s="436"/>
      <c r="O5" s="2602" t="s">
        <v>690</v>
      </c>
      <c r="P5" s="2603"/>
      <c r="Q5" s="2251" t="s">
        <v>694</v>
      </c>
      <c r="R5" s="2193"/>
      <c r="S5" s="440"/>
      <c r="T5" s="453"/>
      <c r="U5" s="2582"/>
      <c r="V5" s="2511"/>
      <c r="W5" s="2511"/>
      <c r="X5" s="2511"/>
      <c r="Y5" s="2511"/>
      <c r="Z5" s="2511"/>
      <c r="AA5" s="2583"/>
    </row>
    <row r="6" spans="2:33" ht="19.5" customHeight="1" x14ac:dyDescent="0.2">
      <c r="B6" s="429"/>
      <c r="C6" s="430" t="s">
        <v>685</v>
      </c>
      <c r="D6" s="430"/>
      <c r="E6" s="430"/>
      <c r="F6" s="430"/>
      <c r="G6" s="431"/>
      <c r="H6" s="822" t="s">
        <v>688</v>
      </c>
      <c r="I6" s="468"/>
      <c r="J6" s="825">
        <v>40000</v>
      </c>
      <c r="K6" s="454">
        <v>0.3</v>
      </c>
      <c r="L6" s="434">
        <v>100</v>
      </c>
      <c r="M6" s="435" t="s">
        <v>39</v>
      </c>
      <c r="N6" s="436">
        <v>30</v>
      </c>
      <c r="O6" s="439" t="s">
        <v>691</v>
      </c>
      <c r="P6" s="436">
        <v>9.6</v>
      </c>
      <c r="Q6" s="2180"/>
      <c r="R6" s="2193"/>
      <c r="S6" s="440"/>
      <c r="T6" s="453"/>
      <c r="U6" s="2582"/>
      <c r="V6" s="2511"/>
      <c r="W6" s="2511"/>
      <c r="X6" s="2511"/>
      <c r="Y6" s="2511"/>
      <c r="Z6" s="2511"/>
      <c r="AA6" s="2583"/>
    </row>
    <row r="7" spans="2:33" ht="19.5" customHeight="1" x14ac:dyDescent="0.2">
      <c r="B7" s="429"/>
      <c r="C7" s="430" t="s">
        <v>686</v>
      </c>
      <c r="D7" s="430"/>
      <c r="E7" s="430"/>
      <c r="F7" s="430"/>
      <c r="G7" s="431"/>
      <c r="H7" s="822" t="s">
        <v>688</v>
      </c>
      <c r="I7" s="468"/>
      <c r="J7" s="825">
        <v>40000</v>
      </c>
      <c r="K7" s="434"/>
      <c r="L7" s="434"/>
      <c r="M7" s="435"/>
      <c r="N7" s="436"/>
      <c r="O7" s="439" t="s">
        <v>692</v>
      </c>
      <c r="P7" s="436">
        <v>9.6</v>
      </c>
      <c r="Q7" s="2180"/>
      <c r="R7" s="2193"/>
      <c r="S7" s="440"/>
      <c r="T7" s="453"/>
      <c r="U7" s="2582"/>
      <c r="V7" s="2511"/>
      <c r="W7" s="2511"/>
      <c r="X7" s="2511"/>
      <c r="Y7" s="2511"/>
      <c r="Z7" s="2511"/>
      <c r="AA7" s="2583"/>
    </row>
    <row r="8" spans="2:33" ht="19.5" customHeight="1" thickBot="1" x14ac:dyDescent="0.25">
      <c r="B8" s="429"/>
      <c r="C8" s="443" t="s">
        <v>687</v>
      </c>
      <c r="D8" s="430"/>
      <c r="E8" s="430"/>
      <c r="F8" s="430"/>
      <c r="G8" s="431"/>
      <c r="H8" s="822" t="s">
        <v>689</v>
      </c>
      <c r="I8" s="468"/>
      <c r="J8" s="825">
        <v>70000</v>
      </c>
      <c r="K8" s="434"/>
      <c r="L8" s="434"/>
      <c r="M8" s="435"/>
      <c r="N8" s="436"/>
      <c r="O8" s="439" t="s">
        <v>693</v>
      </c>
      <c r="P8" s="436">
        <v>9.6</v>
      </c>
      <c r="Q8" s="2180"/>
      <c r="R8" s="2193"/>
      <c r="S8" s="440"/>
      <c r="T8" s="453"/>
      <c r="U8" s="2582"/>
      <c r="V8" s="2511"/>
      <c r="W8" s="2511"/>
      <c r="X8" s="2511"/>
      <c r="Y8" s="2511"/>
      <c r="Z8" s="2511"/>
      <c r="AA8" s="2583"/>
    </row>
    <row r="9" spans="2:33" ht="7.5" customHeight="1" thickBot="1" x14ac:dyDescent="0.25">
      <c r="B9" s="442"/>
      <c r="C9" s="443"/>
      <c r="D9" s="443"/>
      <c r="E9" s="443"/>
      <c r="F9" s="443"/>
      <c r="G9" s="444"/>
      <c r="H9" s="826"/>
      <c r="I9" s="445"/>
      <c r="J9" s="451"/>
      <c r="K9" s="450"/>
      <c r="L9" s="450"/>
      <c r="M9" s="448"/>
      <c r="N9" s="449"/>
      <c r="O9" s="2059"/>
      <c r="P9" s="2060"/>
      <c r="Q9" s="2061"/>
      <c r="R9" s="2062"/>
      <c r="S9" s="2059"/>
      <c r="T9" s="2060"/>
      <c r="U9" s="2075"/>
      <c r="V9" s="2076"/>
      <c r="W9" s="2076"/>
      <c r="X9" s="2076"/>
      <c r="Y9" s="2076"/>
      <c r="Z9" s="2076"/>
      <c r="AA9" s="2077"/>
    </row>
    <row r="10" spans="2:33" ht="10.5" customHeight="1" x14ac:dyDescent="0.2">
      <c r="B10" s="452"/>
      <c r="C10" s="452"/>
      <c r="D10" s="452"/>
      <c r="E10" s="452"/>
      <c r="F10" s="452"/>
      <c r="G10" s="452"/>
      <c r="H10" s="452"/>
      <c r="I10" s="452"/>
      <c r="J10" s="452"/>
      <c r="K10" s="452"/>
      <c r="L10" s="452"/>
      <c r="M10" s="452"/>
      <c r="N10" s="452"/>
      <c r="O10" s="452"/>
      <c r="P10" s="452"/>
      <c r="Q10" s="452"/>
      <c r="R10" s="452"/>
      <c r="S10" s="452"/>
      <c r="T10" s="452"/>
      <c r="U10" s="452"/>
      <c r="V10" s="452"/>
      <c r="W10" s="452"/>
      <c r="X10" s="452"/>
      <c r="Y10" s="452"/>
      <c r="Z10" s="452"/>
      <c r="AA10" s="452"/>
    </row>
    <row r="11" spans="2:33" ht="27" customHeight="1" thickBot="1" x14ac:dyDescent="0.25">
      <c r="B11" s="828" t="s">
        <v>683</v>
      </c>
      <c r="C11" s="452"/>
      <c r="D11" s="452"/>
      <c r="E11" s="452"/>
      <c r="F11" s="452"/>
      <c r="G11" s="452"/>
      <c r="H11" s="452"/>
      <c r="I11" s="452"/>
      <c r="J11" s="452"/>
      <c r="K11" s="452"/>
      <c r="L11" s="452"/>
      <c r="M11" s="452"/>
      <c r="N11" s="452"/>
      <c r="O11" s="452"/>
      <c r="P11" s="452"/>
      <c r="Q11" s="452"/>
      <c r="R11" s="452"/>
      <c r="S11" s="452"/>
      <c r="T11" s="452"/>
      <c r="U11" s="452"/>
      <c r="V11" s="452"/>
      <c r="W11" s="452"/>
      <c r="X11" s="452"/>
      <c r="Y11" s="452"/>
      <c r="Z11" s="452"/>
      <c r="AA11" s="452"/>
      <c r="AB11" s="413"/>
      <c r="AC11" s="413"/>
    </row>
    <row r="12" spans="2:33" ht="22.5" customHeight="1" x14ac:dyDescent="0.2">
      <c r="B12" s="2586" t="s">
        <v>202</v>
      </c>
      <c r="C12" s="2587"/>
      <c r="D12" s="2588"/>
      <c r="E12" s="2589" t="s">
        <v>4</v>
      </c>
      <c r="F12" s="2590"/>
      <c r="G12" s="2590"/>
      <c r="H12" s="2590"/>
      <c r="I12" s="2590"/>
      <c r="J12" s="2590"/>
      <c r="K12" s="2591" t="s">
        <v>38</v>
      </c>
      <c r="L12" s="2591"/>
      <c r="M12" s="2591"/>
      <c r="N12" s="2591"/>
      <c r="O12" s="2591"/>
      <c r="P12" s="2591"/>
      <c r="Q12" s="2591"/>
      <c r="R12" s="2591"/>
      <c r="S12" s="2591"/>
      <c r="T12" s="2591"/>
      <c r="U12" s="2591"/>
      <c r="V12" s="2591"/>
      <c r="W12" s="2591"/>
      <c r="X12" s="2591"/>
      <c r="Y12" s="2591"/>
      <c r="Z12" s="2591"/>
      <c r="AA12" s="2591"/>
      <c r="AB12" s="2584" t="s">
        <v>894</v>
      </c>
      <c r="AC12" s="2584" t="s">
        <v>895</v>
      </c>
    </row>
    <row r="13" spans="2:33" ht="22.5" customHeight="1" x14ac:dyDescent="0.2">
      <c r="B13" s="2598"/>
      <c r="C13" s="1990"/>
      <c r="D13" s="2126"/>
      <c r="E13" s="2041" t="s">
        <v>203</v>
      </c>
      <c r="F13" s="2616"/>
      <c r="G13" s="2617"/>
      <c r="H13" s="2053" t="s">
        <v>204</v>
      </c>
      <c r="I13" s="2053" t="s">
        <v>5</v>
      </c>
      <c r="J13" s="2053" t="s">
        <v>205</v>
      </c>
      <c r="K13" s="2110" t="s">
        <v>206</v>
      </c>
      <c r="L13" s="2604"/>
      <c r="M13" s="2604"/>
      <c r="N13" s="2610"/>
      <c r="O13" s="2082" t="s">
        <v>6</v>
      </c>
      <c r="P13" s="2580"/>
      <c r="Q13" s="2580"/>
      <c r="R13" s="2581"/>
      <c r="S13" s="2122" t="s">
        <v>207</v>
      </c>
      <c r="T13" s="2082" t="s">
        <v>7</v>
      </c>
      <c r="U13" s="2580"/>
      <c r="V13" s="2581"/>
      <c r="W13" s="2082" t="s">
        <v>8</v>
      </c>
      <c r="X13" s="2580"/>
      <c r="Y13" s="2581"/>
      <c r="Z13" s="2110" t="s">
        <v>208</v>
      </c>
      <c r="AA13" s="2604"/>
      <c r="AB13" s="2585"/>
      <c r="AC13" s="2585"/>
    </row>
    <row r="14" spans="2:33" ht="39" customHeight="1" x14ac:dyDescent="0.2">
      <c r="B14" s="2595" t="s">
        <v>209</v>
      </c>
      <c r="C14" s="2596"/>
      <c r="D14" s="2597"/>
      <c r="E14" s="2044"/>
      <c r="F14" s="2618"/>
      <c r="G14" s="2619"/>
      <c r="H14" s="2608"/>
      <c r="I14" s="2608"/>
      <c r="J14" s="2608"/>
      <c r="K14" s="2605"/>
      <c r="L14" s="2606"/>
      <c r="M14" s="2606"/>
      <c r="N14" s="2611"/>
      <c r="O14" s="627" t="s">
        <v>210</v>
      </c>
      <c r="P14" s="628" t="s">
        <v>211</v>
      </c>
      <c r="Q14" s="628" t="s">
        <v>212</v>
      </c>
      <c r="R14" s="629" t="s">
        <v>213</v>
      </c>
      <c r="S14" s="2123"/>
      <c r="T14" s="630" t="s">
        <v>214</v>
      </c>
      <c r="U14" s="631" t="s">
        <v>215</v>
      </c>
      <c r="V14" s="632" t="s">
        <v>216</v>
      </c>
      <c r="W14" s="630" t="s">
        <v>217</v>
      </c>
      <c r="X14" s="628" t="s">
        <v>214</v>
      </c>
      <c r="Y14" s="632" t="s">
        <v>216</v>
      </c>
      <c r="Z14" s="2605"/>
      <c r="AA14" s="2606"/>
      <c r="AB14" s="2585"/>
      <c r="AC14" s="2585"/>
    </row>
    <row r="15" spans="2:33" ht="16.5" customHeight="1" thickBot="1" x14ac:dyDescent="0.25">
      <c r="B15" s="2592"/>
      <c r="C15" s="2593"/>
      <c r="D15" s="2594"/>
      <c r="E15" s="2620"/>
      <c r="F15" s="2621"/>
      <c r="G15" s="2622"/>
      <c r="H15" s="2609"/>
      <c r="I15" s="2609"/>
      <c r="J15" s="2609"/>
      <c r="K15" s="2612"/>
      <c r="L15" s="2613"/>
      <c r="M15" s="2613"/>
      <c r="N15" s="2614"/>
      <c r="O15" s="633" t="s">
        <v>218</v>
      </c>
      <c r="P15" s="634" t="s">
        <v>219</v>
      </c>
      <c r="Q15" s="634" t="s">
        <v>220</v>
      </c>
      <c r="R15" s="635" t="s">
        <v>221</v>
      </c>
      <c r="S15" s="2615"/>
      <c r="T15" s="633" t="s">
        <v>222</v>
      </c>
      <c r="U15" s="634" t="s">
        <v>223</v>
      </c>
      <c r="V15" s="635" t="s">
        <v>224</v>
      </c>
      <c r="W15" s="633" t="s">
        <v>220</v>
      </c>
      <c r="X15" s="634" t="s">
        <v>224</v>
      </c>
      <c r="Y15" s="635" t="s">
        <v>224</v>
      </c>
      <c r="Z15" s="2085" t="s">
        <v>225</v>
      </c>
      <c r="AA15" s="2607"/>
      <c r="AB15" s="249" t="s">
        <v>735</v>
      </c>
      <c r="AC15" s="249" t="s">
        <v>711</v>
      </c>
    </row>
    <row r="16" spans="2:33" ht="27" customHeight="1" thickTop="1" x14ac:dyDescent="0.2">
      <c r="B16" s="2624" t="s">
        <v>471</v>
      </c>
      <c r="C16" s="2402"/>
      <c r="D16" s="1648" t="s">
        <v>472</v>
      </c>
      <c r="E16" s="1197">
        <v>39548</v>
      </c>
      <c r="F16" s="726" t="s">
        <v>67</v>
      </c>
      <c r="G16" s="1064">
        <v>39614</v>
      </c>
      <c r="H16" s="1065" t="s">
        <v>589</v>
      </c>
      <c r="I16" s="1199" t="s">
        <v>298</v>
      </c>
      <c r="J16" s="1649" t="s">
        <v>590</v>
      </c>
      <c r="K16" s="1648" t="s">
        <v>591</v>
      </c>
      <c r="L16" s="1650"/>
      <c r="M16" s="1650"/>
      <c r="N16" s="1650"/>
      <c r="O16" s="1071"/>
      <c r="P16" s="1651"/>
      <c r="Q16" s="1068"/>
      <c r="R16" s="1652"/>
      <c r="S16" s="1653">
        <v>1</v>
      </c>
      <c r="T16" s="1654">
        <v>1.26</v>
      </c>
      <c r="U16" s="1068">
        <v>1</v>
      </c>
      <c r="V16" s="1655">
        <v>1.26</v>
      </c>
      <c r="W16" s="1656">
        <v>73</v>
      </c>
      <c r="X16" s="1657">
        <v>1.726</v>
      </c>
      <c r="Y16" s="1652">
        <v>1.726</v>
      </c>
      <c r="Z16" s="1658" t="s">
        <v>544</v>
      </c>
      <c r="AA16" s="1659">
        <v>5.5</v>
      </c>
      <c r="AB16" s="195">
        <f>T16*AA16</f>
        <v>6.93</v>
      </c>
      <c r="AC16" s="195">
        <f>U16*AB16</f>
        <v>6.93</v>
      </c>
      <c r="AD16" s="1"/>
      <c r="AE16" s="1"/>
      <c r="AF16" s="1"/>
      <c r="AG16" s="1"/>
    </row>
    <row r="17" spans="2:33" ht="27" customHeight="1" x14ac:dyDescent="0.2">
      <c r="B17" s="2625"/>
      <c r="C17" s="2403"/>
      <c r="D17" s="1660" t="s">
        <v>475</v>
      </c>
      <c r="E17" s="1208">
        <v>39548</v>
      </c>
      <c r="F17" s="745" t="s">
        <v>67</v>
      </c>
      <c r="G17" s="1077">
        <v>39614</v>
      </c>
      <c r="H17" s="1078"/>
      <c r="I17" s="1210" t="s">
        <v>298</v>
      </c>
      <c r="J17" s="1661" t="s">
        <v>592</v>
      </c>
      <c r="K17" s="1660" t="s">
        <v>593</v>
      </c>
      <c r="L17" s="1140"/>
      <c r="M17" s="1140"/>
      <c r="N17" s="1140"/>
      <c r="O17" s="1084"/>
      <c r="P17" s="1662"/>
      <c r="Q17" s="1081"/>
      <c r="R17" s="1135"/>
      <c r="S17" s="1663">
        <v>1</v>
      </c>
      <c r="T17" s="1664">
        <v>1.2</v>
      </c>
      <c r="U17" s="1081">
        <v>1</v>
      </c>
      <c r="V17" s="1665">
        <v>1.2</v>
      </c>
      <c r="W17" s="1666">
        <v>73</v>
      </c>
      <c r="X17" s="1667">
        <v>1.6439999999999999</v>
      </c>
      <c r="Y17" s="1135">
        <v>1.6439999999999999</v>
      </c>
      <c r="Z17" s="1668" t="s">
        <v>544</v>
      </c>
      <c r="AA17" s="1669">
        <v>6</v>
      </c>
      <c r="AB17" s="196"/>
      <c r="AC17" s="196"/>
      <c r="AD17" s="1"/>
      <c r="AE17" s="1"/>
      <c r="AF17" s="1"/>
      <c r="AG17" s="1"/>
    </row>
    <row r="18" spans="2:33" ht="27" customHeight="1" x14ac:dyDescent="0.2">
      <c r="B18" s="2625"/>
      <c r="C18" s="2403"/>
      <c r="D18" s="1660" t="s">
        <v>69</v>
      </c>
      <c r="E18" s="1208">
        <v>39548</v>
      </c>
      <c r="F18" s="745" t="s">
        <v>67</v>
      </c>
      <c r="G18" s="1077">
        <v>39614</v>
      </c>
      <c r="H18" s="1078"/>
      <c r="I18" s="1210" t="s">
        <v>298</v>
      </c>
      <c r="J18" s="1661" t="s">
        <v>592</v>
      </c>
      <c r="K18" s="1660" t="s">
        <v>594</v>
      </c>
      <c r="L18" s="1140"/>
      <c r="M18" s="1140"/>
      <c r="N18" s="1140"/>
      <c r="O18" s="1084">
        <v>2.2999999999999998</v>
      </c>
      <c r="P18" s="1662">
        <v>6</v>
      </c>
      <c r="Q18" s="1081">
        <v>80</v>
      </c>
      <c r="R18" s="1135">
        <v>1.1040000000000001</v>
      </c>
      <c r="S18" s="1663">
        <v>1</v>
      </c>
      <c r="T18" s="1664">
        <v>0.90600000000000003</v>
      </c>
      <c r="U18" s="1081">
        <v>1</v>
      </c>
      <c r="V18" s="1665">
        <v>0.90600000000000003</v>
      </c>
      <c r="W18" s="1666">
        <v>73</v>
      </c>
      <c r="X18" s="1667">
        <v>1.242</v>
      </c>
      <c r="Y18" s="1135">
        <v>1.242</v>
      </c>
      <c r="Z18" s="1668" t="s">
        <v>544</v>
      </c>
      <c r="AA18" s="1669">
        <v>6</v>
      </c>
      <c r="AB18" s="195">
        <f>T18*AA18</f>
        <v>5.4359999999999999</v>
      </c>
      <c r="AC18" s="195">
        <f>U18*AB18</f>
        <v>5.4359999999999999</v>
      </c>
      <c r="AD18" s="1"/>
      <c r="AE18" s="1"/>
      <c r="AF18" s="1"/>
      <c r="AG18" s="1"/>
    </row>
    <row r="19" spans="2:33" ht="27" customHeight="1" x14ac:dyDescent="0.2">
      <c r="B19" s="2626"/>
      <c r="C19" s="2383"/>
      <c r="D19" s="933" t="s">
        <v>595</v>
      </c>
      <c r="E19" s="1219"/>
      <c r="F19" s="1670"/>
      <c r="G19" s="1090"/>
      <c r="H19" s="541"/>
      <c r="I19" s="1255"/>
      <c r="J19" s="1671"/>
      <c r="K19" s="875"/>
      <c r="L19" s="1672"/>
      <c r="M19" s="1672"/>
      <c r="N19" s="1672"/>
      <c r="O19" s="1097"/>
      <c r="P19" s="1673"/>
      <c r="Q19" s="1094"/>
      <c r="R19" s="1674">
        <v>2.7309999999999999</v>
      </c>
      <c r="S19" s="1675"/>
      <c r="T19" s="1676">
        <v>3.3660000000000001</v>
      </c>
      <c r="U19" s="1094"/>
      <c r="V19" s="1677">
        <v>3.3660000000000001</v>
      </c>
      <c r="W19" s="1678"/>
      <c r="X19" s="1679">
        <v>4.6120000000000001</v>
      </c>
      <c r="Y19" s="1674">
        <v>4.6120000000000001</v>
      </c>
      <c r="Z19" s="1680" t="s">
        <v>545</v>
      </c>
      <c r="AA19" s="1681" t="s">
        <v>545</v>
      </c>
      <c r="AB19" s="198"/>
      <c r="AC19" s="198"/>
      <c r="AD19" s="1"/>
      <c r="AE19" s="1"/>
      <c r="AF19" s="1"/>
      <c r="AG19" s="1"/>
    </row>
    <row r="20" spans="2:33" ht="27" customHeight="1" x14ac:dyDescent="0.2">
      <c r="B20" s="2627" t="s">
        <v>487</v>
      </c>
      <c r="C20" s="2386"/>
      <c r="D20" s="1682" t="s">
        <v>596</v>
      </c>
      <c r="E20" s="1229">
        <v>39548</v>
      </c>
      <c r="F20" s="715" t="s">
        <v>67</v>
      </c>
      <c r="G20" s="1103">
        <v>39614</v>
      </c>
      <c r="H20" s="1104" t="s">
        <v>597</v>
      </c>
      <c r="I20" s="1231" t="s">
        <v>359</v>
      </c>
      <c r="J20" s="1683" t="s">
        <v>675</v>
      </c>
      <c r="K20" s="1682" t="s">
        <v>598</v>
      </c>
      <c r="L20" s="1684"/>
      <c r="M20" s="1684"/>
      <c r="N20" s="1684"/>
      <c r="O20" s="1110"/>
      <c r="P20" s="1685"/>
      <c r="Q20" s="1107"/>
      <c r="R20" s="1686"/>
      <c r="S20" s="1687">
        <v>1</v>
      </c>
      <c r="T20" s="1688">
        <v>2</v>
      </c>
      <c r="U20" s="1107">
        <v>2</v>
      </c>
      <c r="V20" s="1689">
        <v>4</v>
      </c>
      <c r="W20" s="1690">
        <v>60</v>
      </c>
      <c r="X20" s="1691">
        <v>6.6660000000000004</v>
      </c>
      <c r="Y20" s="1686">
        <v>6.6660000000000004</v>
      </c>
      <c r="Z20" s="1692" t="s">
        <v>544</v>
      </c>
      <c r="AA20" s="1693">
        <v>4</v>
      </c>
      <c r="AB20" s="199"/>
      <c r="AC20" s="199"/>
      <c r="AD20" s="1"/>
      <c r="AE20" s="1"/>
      <c r="AF20" s="1"/>
      <c r="AG20" s="1"/>
    </row>
    <row r="21" spans="2:33" ht="27" customHeight="1" x14ac:dyDescent="0.2">
      <c r="B21" s="2626"/>
      <c r="C21" s="2383"/>
      <c r="D21" s="933" t="s">
        <v>485</v>
      </c>
      <c r="E21" s="1219">
        <v>39548</v>
      </c>
      <c r="F21" s="1670" t="s">
        <v>67</v>
      </c>
      <c r="G21" s="1090">
        <v>39614</v>
      </c>
      <c r="H21" s="1091"/>
      <c r="I21" s="1221" t="s">
        <v>298</v>
      </c>
      <c r="J21" s="1694" t="s">
        <v>599</v>
      </c>
      <c r="K21" s="933" t="s">
        <v>600</v>
      </c>
      <c r="L21" s="1695"/>
      <c r="M21" s="1695"/>
      <c r="N21" s="1695"/>
      <c r="O21" s="1097">
        <v>6</v>
      </c>
      <c r="P21" s="1673">
        <v>5.5</v>
      </c>
      <c r="Q21" s="1094">
        <v>55</v>
      </c>
      <c r="R21" s="1674">
        <v>1.8149999999999999</v>
      </c>
      <c r="S21" s="1675">
        <v>1</v>
      </c>
      <c r="T21" s="1676">
        <v>0.55100000000000005</v>
      </c>
      <c r="U21" s="1094">
        <v>1</v>
      </c>
      <c r="V21" s="1677">
        <v>0.55100000000000005</v>
      </c>
      <c r="W21" s="1678">
        <v>73</v>
      </c>
      <c r="X21" s="1679">
        <v>0.755</v>
      </c>
      <c r="Y21" s="1674">
        <v>0.755</v>
      </c>
      <c r="Z21" s="1680" t="s">
        <v>544</v>
      </c>
      <c r="AA21" s="1681">
        <v>6</v>
      </c>
      <c r="AB21" s="197">
        <f t="shared" ref="AB21:AC27" si="0">T21*AA21</f>
        <v>3.306</v>
      </c>
      <c r="AC21" s="197">
        <f t="shared" si="0"/>
        <v>3.306</v>
      </c>
      <c r="AD21" s="1"/>
      <c r="AE21" s="1"/>
      <c r="AF21" s="1"/>
      <c r="AG21" s="1"/>
    </row>
    <row r="22" spans="2:33" ht="27" customHeight="1" x14ac:dyDescent="0.2">
      <c r="B22" s="2623" t="s">
        <v>601</v>
      </c>
      <c r="C22" s="2415"/>
      <c r="D22" s="2415"/>
      <c r="E22" s="1241">
        <v>39548</v>
      </c>
      <c r="F22" s="650" t="s">
        <v>67</v>
      </c>
      <c r="G22" s="1243">
        <v>39614</v>
      </c>
      <c r="H22" s="513"/>
      <c r="I22" s="1244" t="s">
        <v>298</v>
      </c>
      <c r="J22" s="1696" t="s">
        <v>602</v>
      </c>
      <c r="K22" s="1697" t="s">
        <v>603</v>
      </c>
      <c r="L22" s="1698"/>
      <c r="M22" s="1698"/>
      <c r="N22" s="1698"/>
      <c r="O22" s="1699">
        <v>0.76</v>
      </c>
      <c r="P22" s="1700">
        <v>5</v>
      </c>
      <c r="Q22" s="1701">
        <v>65</v>
      </c>
      <c r="R22" s="1702">
        <v>0.247</v>
      </c>
      <c r="S22" s="1703">
        <v>1</v>
      </c>
      <c r="T22" s="1704">
        <v>4.0490000000000004</v>
      </c>
      <c r="U22" s="1701">
        <v>1</v>
      </c>
      <c r="V22" s="1705">
        <v>4.0490000000000004</v>
      </c>
      <c r="W22" s="1706">
        <v>70</v>
      </c>
      <c r="X22" s="1707">
        <v>11.521000000000001</v>
      </c>
      <c r="Y22" s="1702">
        <v>11.521000000000001</v>
      </c>
      <c r="Z22" s="1708" t="s">
        <v>544</v>
      </c>
      <c r="AA22" s="1709">
        <v>6</v>
      </c>
      <c r="AB22" s="202">
        <f t="shared" si="0"/>
        <v>24.294000000000004</v>
      </c>
      <c r="AC22" s="202">
        <f t="shared" si="0"/>
        <v>24.294000000000004</v>
      </c>
      <c r="AD22" s="1"/>
      <c r="AE22" s="1"/>
      <c r="AF22" s="1"/>
      <c r="AG22" s="1"/>
    </row>
    <row r="23" spans="2:33" ht="27" customHeight="1" x14ac:dyDescent="0.2">
      <c r="B23" s="2623" t="s">
        <v>489</v>
      </c>
      <c r="C23" s="2415"/>
      <c r="D23" s="2415"/>
      <c r="E23" s="1241">
        <v>39548</v>
      </c>
      <c r="F23" s="650" t="s">
        <v>67</v>
      </c>
      <c r="G23" s="1243">
        <v>39614</v>
      </c>
      <c r="H23" s="513"/>
      <c r="I23" s="1244" t="s">
        <v>298</v>
      </c>
      <c r="J23" s="1696" t="s">
        <v>916</v>
      </c>
      <c r="K23" s="1697" t="s">
        <v>604</v>
      </c>
      <c r="L23" s="1698"/>
      <c r="M23" s="1698"/>
      <c r="N23" s="1698"/>
      <c r="O23" s="1699">
        <v>3.23</v>
      </c>
      <c r="P23" s="1700">
        <v>6</v>
      </c>
      <c r="Q23" s="1701">
        <v>75</v>
      </c>
      <c r="R23" s="1702">
        <v>0.73</v>
      </c>
      <c r="S23" s="1703">
        <v>2</v>
      </c>
      <c r="T23" s="1710">
        <v>1.37</v>
      </c>
      <c r="U23" s="1701">
        <v>1</v>
      </c>
      <c r="V23" s="1705">
        <v>1.37</v>
      </c>
      <c r="W23" s="1706">
        <v>70</v>
      </c>
      <c r="X23" s="1707">
        <v>1.9570000000000001</v>
      </c>
      <c r="Y23" s="1702">
        <v>1.9570000000000001</v>
      </c>
      <c r="Z23" s="1708" t="s">
        <v>544</v>
      </c>
      <c r="AA23" s="1709" t="s">
        <v>548</v>
      </c>
      <c r="AB23" s="202">
        <f t="shared" si="0"/>
        <v>8.2200000000000006</v>
      </c>
      <c r="AC23" s="202">
        <f t="shared" si="0"/>
        <v>8.2200000000000006</v>
      </c>
      <c r="AD23" s="1"/>
      <c r="AE23" s="1"/>
      <c r="AF23" s="1"/>
      <c r="AG23" s="1"/>
    </row>
    <row r="24" spans="2:33" ht="27" customHeight="1" x14ac:dyDescent="0.2">
      <c r="B24" s="2623" t="s">
        <v>605</v>
      </c>
      <c r="C24" s="2415"/>
      <c r="D24" s="2415"/>
      <c r="E24" s="1241">
        <v>39548</v>
      </c>
      <c r="F24" s="650" t="s">
        <v>67</v>
      </c>
      <c r="G24" s="1243">
        <v>39614</v>
      </c>
      <c r="H24" s="1711" t="s">
        <v>606</v>
      </c>
      <c r="I24" s="1244" t="s">
        <v>298</v>
      </c>
      <c r="J24" s="1696" t="s">
        <v>666</v>
      </c>
      <c r="K24" s="1697" t="s">
        <v>607</v>
      </c>
      <c r="L24" s="1698"/>
      <c r="M24" s="1698"/>
      <c r="N24" s="1698"/>
      <c r="O24" s="1699">
        <v>1.5</v>
      </c>
      <c r="P24" s="1700">
        <v>4</v>
      </c>
      <c r="Q24" s="1701">
        <v>75</v>
      </c>
      <c r="R24" s="1702">
        <v>0.45</v>
      </c>
      <c r="S24" s="1703">
        <v>1</v>
      </c>
      <c r="T24" s="1704">
        <v>2.222</v>
      </c>
      <c r="U24" s="1701">
        <v>1</v>
      </c>
      <c r="V24" s="1705">
        <v>2.222</v>
      </c>
      <c r="W24" s="1706">
        <v>70</v>
      </c>
      <c r="X24" s="1707">
        <v>3.1739999999999999</v>
      </c>
      <c r="Y24" s="1702">
        <v>3.1739999999999999</v>
      </c>
      <c r="Z24" s="1708" t="s">
        <v>544</v>
      </c>
      <c r="AA24" s="1709" t="s">
        <v>548</v>
      </c>
      <c r="AB24" s="202">
        <f t="shared" si="0"/>
        <v>13.332000000000001</v>
      </c>
      <c r="AC24" s="202">
        <f t="shared" si="0"/>
        <v>13.332000000000001</v>
      </c>
      <c r="AD24" s="1"/>
      <c r="AE24" s="1"/>
      <c r="AF24" s="1"/>
      <c r="AG24" s="1"/>
    </row>
    <row r="25" spans="2:33" ht="27" customHeight="1" x14ac:dyDescent="0.2">
      <c r="B25" s="2623" t="s">
        <v>608</v>
      </c>
      <c r="C25" s="2415"/>
      <c r="D25" s="2415"/>
      <c r="E25" s="1241">
        <v>39548</v>
      </c>
      <c r="F25" s="650" t="s">
        <v>67</v>
      </c>
      <c r="G25" s="1243">
        <v>39614</v>
      </c>
      <c r="H25" s="513"/>
      <c r="I25" s="1244" t="s">
        <v>298</v>
      </c>
      <c r="J25" s="1696" t="s">
        <v>609</v>
      </c>
      <c r="K25" s="1697" t="s">
        <v>610</v>
      </c>
      <c r="L25" s="1698"/>
      <c r="M25" s="1698"/>
      <c r="N25" s="1698"/>
      <c r="O25" s="1699">
        <v>3</v>
      </c>
      <c r="P25" s="1700">
        <v>6</v>
      </c>
      <c r="Q25" s="1701">
        <v>75</v>
      </c>
      <c r="R25" s="1702">
        <v>0.67500000000000004</v>
      </c>
      <c r="S25" s="1703">
        <v>2</v>
      </c>
      <c r="T25" s="1704">
        <v>1.4810000000000001</v>
      </c>
      <c r="U25" s="1701">
        <v>1</v>
      </c>
      <c r="V25" s="1705">
        <v>1.4810000000000001</v>
      </c>
      <c r="W25" s="1706">
        <v>70</v>
      </c>
      <c r="X25" s="1707">
        <v>2.1160000000000001</v>
      </c>
      <c r="Y25" s="1702">
        <v>2.1160000000000001</v>
      </c>
      <c r="Z25" s="1708" t="s">
        <v>544</v>
      </c>
      <c r="AA25" s="1709" t="s">
        <v>677</v>
      </c>
      <c r="AB25" s="202">
        <f t="shared" si="0"/>
        <v>8.1455000000000002</v>
      </c>
      <c r="AC25" s="202">
        <f t="shared" si="0"/>
        <v>8.1455000000000002</v>
      </c>
      <c r="AD25" s="1"/>
      <c r="AE25" s="1"/>
      <c r="AF25" s="1"/>
      <c r="AG25" s="1"/>
    </row>
    <row r="26" spans="2:33" ht="27" customHeight="1" x14ac:dyDescent="0.2">
      <c r="B26" s="2628" t="s">
        <v>519</v>
      </c>
      <c r="C26" s="2629"/>
      <c r="D26" s="2629"/>
      <c r="E26" s="1712">
        <v>39548</v>
      </c>
      <c r="F26" s="664" t="s">
        <v>67</v>
      </c>
      <c r="G26" s="1158">
        <v>39614</v>
      </c>
      <c r="H26" s="1159"/>
      <c r="I26" s="1713" t="s">
        <v>298</v>
      </c>
      <c r="J26" s="1714" t="s">
        <v>611</v>
      </c>
      <c r="K26" s="1715" t="s">
        <v>612</v>
      </c>
      <c r="L26" s="1716"/>
      <c r="M26" s="1716"/>
      <c r="N26" s="1716"/>
      <c r="O26" s="1165">
        <v>7.5</v>
      </c>
      <c r="P26" s="1717">
        <v>2.5</v>
      </c>
      <c r="Q26" s="1162">
        <v>50</v>
      </c>
      <c r="R26" s="1718">
        <v>0.93799999999999994</v>
      </c>
      <c r="S26" s="1719">
        <v>1</v>
      </c>
      <c r="T26" s="1720">
        <v>1.0660000000000001</v>
      </c>
      <c r="U26" s="1162">
        <v>1</v>
      </c>
      <c r="V26" s="1721">
        <v>1.0660000000000001</v>
      </c>
      <c r="W26" s="1722">
        <v>50</v>
      </c>
      <c r="X26" s="1723">
        <v>2.1320000000000001</v>
      </c>
      <c r="Y26" s="1718">
        <v>2.1320000000000001</v>
      </c>
      <c r="Z26" s="1724" t="s">
        <v>544</v>
      </c>
      <c r="AA26" s="1725" t="s">
        <v>548</v>
      </c>
      <c r="AB26" s="202">
        <f t="shared" si="0"/>
        <v>6.3960000000000008</v>
      </c>
      <c r="AC26" s="202">
        <f t="shared" si="0"/>
        <v>6.3960000000000008</v>
      </c>
      <c r="AD26" s="1"/>
      <c r="AE26" s="1"/>
      <c r="AF26" s="1"/>
      <c r="AG26" s="1"/>
    </row>
    <row r="27" spans="2:33" ht="27" customHeight="1" x14ac:dyDescent="0.2">
      <c r="B27" s="2627" t="s">
        <v>529</v>
      </c>
      <c r="C27" s="2630"/>
      <c r="D27" s="1682" t="s">
        <v>613</v>
      </c>
      <c r="E27" s="1229">
        <v>39670</v>
      </c>
      <c r="F27" s="715" t="s">
        <v>67</v>
      </c>
      <c r="G27" s="1103">
        <v>39731</v>
      </c>
      <c r="H27" s="1104"/>
      <c r="I27" s="1231" t="s">
        <v>298</v>
      </c>
      <c r="J27" s="1683" t="s">
        <v>614</v>
      </c>
      <c r="K27" s="1682" t="s">
        <v>615</v>
      </c>
      <c r="L27" s="1684"/>
      <c r="M27" s="1684"/>
      <c r="N27" s="1684"/>
      <c r="O27" s="1110">
        <v>0.75</v>
      </c>
      <c r="P27" s="1685">
        <v>3.5</v>
      </c>
      <c r="Q27" s="1107">
        <v>70</v>
      </c>
      <c r="R27" s="1686">
        <v>0.184</v>
      </c>
      <c r="S27" s="1687">
        <v>1</v>
      </c>
      <c r="T27" s="1688">
        <v>5.4349999999999996</v>
      </c>
      <c r="U27" s="1107">
        <v>1</v>
      </c>
      <c r="V27" s="1689">
        <v>5.4349999999999996</v>
      </c>
      <c r="W27" s="1690">
        <v>70</v>
      </c>
      <c r="X27" s="1691">
        <v>7.7619999999999996</v>
      </c>
      <c r="Y27" s="1686">
        <v>7.7619999999999996</v>
      </c>
      <c r="Z27" s="1692" t="s">
        <v>544</v>
      </c>
      <c r="AA27" s="1693" t="s">
        <v>548</v>
      </c>
      <c r="AB27" s="199">
        <f t="shared" si="0"/>
        <v>32.61</v>
      </c>
      <c r="AC27" s="362" t="s">
        <v>896</v>
      </c>
      <c r="AD27" s="1"/>
      <c r="AE27" s="1"/>
      <c r="AF27" s="1"/>
      <c r="AG27" s="1"/>
    </row>
    <row r="28" spans="2:33" ht="27" customHeight="1" x14ac:dyDescent="0.2">
      <c r="B28" s="2624"/>
      <c r="C28" s="2631"/>
      <c r="D28" s="1648" t="s">
        <v>890</v>
      </c>
      <c r="E28" s="1229">
        <v>39670</v>
      </c>
      <c r="F28" s="715" t="s">
        <v>67</v>
      </c>
      <c r="G28" s="1103">
        <v>39731</v>
      </c>
      <c r="H28" s="1065"/>
      <c r="I28" s="2643" t="s">
        <v>892</v>
      </c>
      <c r="J28" s="2644"/>
      <c r="K28" s="1648"/>
      <c r="L28" s="1650"/>
      <c r="M28" s="1650"/>
      <c r="N28" s="1650"/>
      <c r="O28" s="1071"/>
      <c r="P28" s="1651"/>
      <c r="Q28" s="1068"/>
      <c r="R28" s="1652"/>
      <c r="S28" s="1653"/>
      <c r="T28" s="1654"/>
      <c r="U28" s="1068"/>
      <c r="V28" s="1655"/>
      <c r="W28" s="1656"/>
      <c r="X28" s="1657"/>
      <c r="Y28" s="1652"/>
      <c r="Z28" s="1658" t="s">
        <v>893</v>
      </c>
      <c r="AA28" s="1659"/>
      <c r="AB28" s="201"/>
      <c r="AC28" s="201">
        <v>26</v>
      </c>
      <c r="AD28" s="1"/>
      <c r="AE28" s="1"/>
      <c r="AF28" s="1"/>
      <c r="AG28" s="1"/>
    </row>
    <row r="29" spans="2:33" ht="27" customHeight="1" x14ac:dyDescent="0.2">
      <c r="B29" s="2624"/>
      <c r="C29" s="2631"/>
      <c r="D29" s="1648" t="s">
        <v>891</v>
      </c>
      <c r="E29" s="1229">
        <v>39670</v>
      </c>
      <c r="F29" s="715" t="s">
        <v>67</v>
      </c>
      <c r="G29" s="1103">
        <v>39731</v>
      </c>
      <c r="H29" s="1065"/>
      <c r="I29" s="2643" t="s">
        <v>892</v>
      </c>
      <c r="J29" s="2644"/>
      <c r="K29" s="1648"/>
      <c r="L29" s="1650"/>
      <c r="M29" s="1650"/>
      <c r="N29" s="1650"/>
      <c r="O29" s="1071"/>
      <c r="P29" s="1651"/>
      <c r="Q29" s="1068"/>
      <c r="R29" s="1652"/>
      <c r="S29" s="1653"/>
      <c r="T29" s="1654"/>
      <c r="U29" s="1068"/>
      <c r="V29" s="1655"/>
      <c r="W29" s="1656"/>
      <c r="X29" s="1657"/>
      <c r="Y29" s="1652"/>
      <c r="Z29" s="1658" t="s">
        <v>893</v>
      </c>
      <c r="AA29" s="1659"/>
      <c r="AB29" s="414"/>
      <c r="AC29" s="195">
        <v>17</v>
      </c>
      <c r="AD29" s="1"/>
      <c r="AE29" s="1"/>
      <c r="AF29" s="1"/>
      <c r="AG29" s="1"/>
    </row>
    <row r="30" spans="2:33" ht="27" customHeight="1" x14ac:dyDescent="0.2">
      <c r="B30" s="2632"/>
      <c r="C30" s="2633"/>
      <c r="D30" s="1660" t="s">
        <v>475</v>
      </c>
      <c r="E30" s="1208">
        <v>39670</v>
      </c>
      <c r="F30" s="745" t="s">
        <v>67</v>
      </c>
      <c r="G30" s="1077">
        <v>39731</v>
      </c>
      <c r="H30" s="1078"/>
      <c r="I30" s="1210" t="s">
        <v>359</v>
      </c>
      <c r="J30" s="1661" t="s">
        <v>616</v>
      </c>
      <c r="K30" s="1660"/>
      <c r="L30" s="1140"/>
      <c r="M30" s="1140"/>
      <c r="N30" s="1140"/>
      <c r="O30" s="1084">
        <v>0.75</v>
      </c>
      <c r="P30" s="1662">
        <v>3.5</v>
      </c>
      <c r="Q30" s="1081">
        <v>70</v>
      </c>
      <c r="R30" s="1135">
        <v>0.184</v>
      </c>
      <c r="S30" s="1663">
        <v>2</v>
      </c>
      <c r="T30" s="1664">
        <v>10.87</v>
      </c>
      <c r="U30" s="1081">
        <v>1</v>
      </c>
      <c r="V30" s="1665">
        <v>10.87</v>
      </c>
      <c r="W30" s="1666">
        <v>70</v>
      </c>
      <c r="X30" s="1667">
        <v>15.529</v>
      </c>
      <c r="Y30" s="1135">
        <v>15.529</v>
      </c>
      <c r="Z30" s="1668" t="s">
        <v>544</v>
      </c>
      <c r="AA30" s="1669" t="s">
        <v>678</v>
      </c>
      <c r="AB30" s="196"/>
      <c r="AC30" s="196"/>
      <c r="AD30" s="1"/>
      <c r="AE30" s="1"/>
      <c r="AF30" s="1"/>
      <c r="AG30" s="1"/>
    </row>
    <row r="31" spans="2:33" ht="27" customHeight="1" x14ac:dyDescent="0.2">
      <c r="B31" s="2632"/>
      <c r="C31" s="2633"/>
      <c r="D31" s="1660" t="s">
        <v>617</v>
      </c>
      <c r="E31" s="1208">
        <v>39670</v>
      </c>
      <c r="F31" s="745" t="s">
        <v>67</v>
      </c>
      <c r="G31" s="1077">
        <v>39731</v>
      </c>
      <c r="H31" s="1078"/>
      <c r="I31" s="1210" t="s">
        <v>298</v>
      </c>
      <c r="J31" s="1661" t="s">
        <v>618</v>
      </c>
      <c r="K31" s="1660"/>
      <c r="L31" s="1140"/>
      <c r="M31" s="1140"/>
      <c r="N31" s="1140"/>
      <c r="O31" s="1084"/>
      <c r="P31" s="1662"/>
      <c r="Q31" s="1081"/>
      <c r="R31" s="1135"/>
      <c r="S31" s="1663">
        <v>1</v>
      </c>
      <c r="T31" s="1664">
        <v>5.4349999999999996</v>
      </c>
      <c r="U31" s="1081">
        <v>3</v>
      </c>
      <c r="V31" s="1665">
        <v>16.305</v>
      </c>
      <c r="W31" s="1666">
        <v>70</v>
      </c>
      <c r="X31" s="1667">
        <v>23.292000000000002</v>
      </c>
      <c r="Y31" s="1135">
        <v>23.292000000000002</v>
      </c>
      <c r="Z31" s="1668" t="s">
        <v>544</v>
      </c>
      <c r="AA31" s="1669" t="s">
        <v>678</v>
      </c>
      <c r="AB31" s="195">
        <f>T31*AA31</f>
        <v>27.174999999999997</v>
      </c>
      <c r="AC31" s="195">
        <v>27.2</v>
      </c>
      <c r="AD31" s="1"/>
      <c r="AE31" s="1"/>
      <c r="AF31" s="1"/>
      <c r="AG31" s="1"/>
    </row>
    <row r="32" spans="2:33" ht="27" customHeight="1" x14ac:dyDescent="0.2">
      <c r="B32" s="2632"/>
      <c r="C32" s="2633"/>
      <c r="D32" s="1660" t="s">
        <v>619</v>
      </c>
      <c r="E32" s="1208">
        <v>39670</v>
      </c>
      <c r="F32" s="745" t="s">
        <v>67</v>
      </c>
      <c r="G32" s="1077">
        <v>39731</v>
      </c>
      <c r="H32" s="1078" t="s">
        <v>620</v>
      </c>
      <c r="I32" s="1210" t="s">
        <v>499</v>
      </c>
      <c r="J32" s="1661"/>
      <c r="K32" s="1660"/>
      <c r="L32" s="1140"/>
      <c r="M32" s="1140"/>
      <c r="N32" s="1140"/>
      <c r="O32" s="1084"/>
      <c r="P32" s="1662"/>
      <c r="Q32" s="1081"/>
      <c r="R32" s="1135"/>
      <c r="S32" s="1663"/>
      <c r="T32" s="1664">
        <v>1.67</v>
      </c>
      <c r="U32" s="1081">
        <v>3</v>
      </c>
      <c r="V32" s="1665">
        <v>5.01</v>
      </c>
      <c r="W32" s="1666">
        <v>70</v>
      </c>
      <c r="X32" s="1667">
        <v>7.157</v>
      </c>
      <c r="Y32" s="1135">
        <v>7.157</v>
      </c>
      <c r="Z32" s="1668"/>
      <c r="AA32" s="1669"/>
      <c r="AB32" s="196"/>
      <c r="AC32" s="196"/>
      <c r="AD32" s="1"/>
      <c r="AE32" s="1"/>
      <c r="AF32" s="1"/>
      <c r="AG32" s="1"/>
    </row>
    <row r="33" spans="2:33" ht="27" customHeight="1" x14ac:dyDescent="0.2">
      <c r="B33" s="2634"/>
      <c r="C33" s="2635"/>
      <c r="D33" s="933" t="s">
        <v>621</v>
      </c>
      <c r="E33" s="1219"/>
      <c r="F33" s="1726"/>
      <c r="G33" s="1090"/>
      <c r="H33" s="541"/>
      <c r="I33" s="1255"/>
      <c r="J33" s="1671"/>
      <c r="K33" s="875"/>
      <c r="L33" s="1672"/>
      <c r="M33" s="1672"/>
      <c r="N33" s="1672"/>
      <c r="O33" s="1097"/>
      <c r="P33" s="1673"/>
      <c r="Q33" s="1094"/>
      <c r="R33" s="1674"/>
      <c r="S33" s="1675"/>
      <c r="T33" s="1676"/>
      <c r="U33" s="1094"/>
      <c r="V33" s="1677">
        <v>37.619999999999997</v>
      </c>
      <c r="W33" s="1678"/>
      <c r="X33" s="1679">
        <v>53.74</v>
      </c>
      <c r="Y33" s="1674">
        <v>53.74</v>
      </c>
      <c r="Z33" s="1680" t="s">
        <v>545</v>
      </c>
      <c r="AA33" s="1681" t="s">
        <v>545</v>
      </c>
      <c r="AB33" s="195"/>
      <c r="AC33" s="195"/>
      <c r="AD33" s="1"/>
      <c r="AE33" s="1"/>
      <c r="AF33" s="1"/>
      <c r="AG33" s="1"/>
    </row>
    <row r="34" spans="2:33" ht="27" customHeight="1" thickBot="1" x14ac:dyDescent="0.25">
      <c r="B34" s="2636" t="s">
        <v>622</v>
      </c>
      <c r="C34" s="2637"/>
      <c r="D34" s="2638"/>
      <c r="E34" s="1282"/>
      <c r="F34" s="1728"/>
      <c r="G34" s="1283"/>
      <c r="H34" s="1284"/>
      <c r="I34" s="1729"/>
      <c r="J34" s="1730"/>
      <c r="K34" s="1731"/>
      <c r="L34" s="1732"/>
      <c r="M34" s="1732"/>
      <c r="N34" s="1732"/>
      <c r="O34" s="1733"/>
      <c r="P34" s="1734"/>
      <c r="Q34" s="1735"/>
      <c r="R34" s="1736"/>
      <c r="S34" s="1737"/>
      <c r="T34" s="1738"/>
      <c r="U34" s="1735"/>
      <c r="V34" s="1739">
        <v>55.725000000000001</v>
      </c>
      <c r="W34" s="1740"/>
      <c r="X34" s="1741">
        <v>88.673000000000002</v>
      </c>
      <c r="Y34" s="1736">
        <v>88.673000000000002</v>
      </c>
      <c r="Z34" s="1742" t="s">
        <v>545</v>
      </c>
      <c r="AA34" s="1743" t="s">
        <v>710</v>
      </c>
      <c r="AB34" s="250">
        <f>SUM(AB16:AB33)</f>
        <v>135.84450000000001</v>
      </c>
      <c r="AC34" s="250">
        <f>SUM(AC16:AC33)</f>
        <v>146.2595</v>
      </c>
      <c r="AD34" s="1"/>
      <c r="AE34" s="1"/>
      <c r="AF34" s="1"/>
      <c r="AG34" s="1"/>
    </row>
    <row r="35" spans="2:33" ht="27" customHeight="1" thickTop="1" x14ac:dyDescent="0.2">
      <c r="B35" s="2645" t="s">
        <v>900</v>
      </c>
      <c r="C35" s="2645"/>
      <c r="D35" s="2645"/>
      <c r="E35" s="2645"/>
      <c r="F35" s="2645"/>
      <c r="G35" s="2645"/>
      <c r="H35" s="2645"/>
      <c r="I35" s="2645"/>
      <c r="J35" s="2645"/>
      <c r="K35" s="2645"/>
      <c r="L35" s="2645"/>
      <c r="M35" s="2645"/>
      <c r="N35" s="2645"/>
      <c r="O35" s="2645"/>
      <c r="P35" s="2645"/>
      <c r="Q35" s="2645"/>
      <c r="R35" s="2645"/>
      <c r="S35" s="2645"/>
      <c r="T35" s="2645"/>
      <c r="U35" s="2645"/>
      <c r="V35" s="2645"/>
      <c r="W35" s="2645"/>
      <c r="X35" s="2645"/>
      <c r="Y35" s="2645"/>
      <c r="Z35" s="2645"/>
      <c r="AA35" s="2645"/>
      <c r="AB35" s="1638"/>
      <c r="AC35" s="1638"/>
      <c r="AD35" s="1"/>
      <c r="AE35" s="1"/>
      <c r="AF35" s="1"/>
      <c r="AG35" s="1"/>
    </row>
    <row r="36" spans="2:33" ht="27" customHeight="1" thickBot="1" x14ac:dyDescent="0.25">
      <c r="B36" s="176" t="s">
        <v>682</v>
      </c>
      <c r="C36" s="386"/>
      <c r="D36" s="386"/>
      <c r="E36" s="145"/>
      <c r="F36" s="117"/>
      <c r="G36" s="118"/>
      <c r="H36" s="386"/>
      <c r="I36" s="121"/>
      <c r="J36" s="386"/>
      <c r="K36" s="386"/>
      <c r="L36" s="386"/>
      <c r="M36" s="386"/>
      <c r="N36" s="386"/>
      <c r="O36" s="123"/>
      <c r="P36" s="126"/>
      <c r="Q36" s="129"/>
      <c r="R36" s="131"/>
      <c r="S36" s="129"/>
      <c r="T36" s="131"/>
      <c r="U36" s="129"/>
      <c r="V36" s="136"/>
      <c r="W36" s="139"/>
      <c r="X36" s="131"/>
      <c r="Y36" s="131"/>
      <c r="Z36" s="143" t="s">
        <v>545</v>
      </c>
      <c r="AA36" s="143" t="s">
        <v>545</v>
      </c>
      <c r="AB36" s="187"/>
      <c r="AC36" s="1"/>
    </row>
    <row r="37" spans="2:33" ht="22.5" customHeight="1" x14ac:dyDescent="0.2">
      <c r="B37" s="2586" t="s">
        <v>202</v>
      </c>
      <c r="C37" s="2587"/>
      <c r="D37" s="2588"/>
      <c r="E37" s="2590" t="s">
        <v>4</v>
      </c>
      <c r="F37" s="2590"/>
      <c r="G37" s="2590"/>
      <c r="H37" s="2590"/>
      <c r="I37" s="2590"/>
      <c r="J37" s="2590"/>
      <c r="K37" s="2657" t="s">
        <v>38</v>
      </c>
      <c r="L37" s="2657"/>
      <c r="M37" s="2657"/>
      <c r="N37" s="2657"/>
      <c r="O37" s="2657"/>
      <c r="P37" s="2657"/>
      <c r="Q37" s="2657"/>
      <c r="R37" s="2657"/>
      <c r="S37" s="2657"/>
      <c r="T37" s="2657"/>
      <c r="U37" s="2657"/>
      <c r="V37" s="2657"/>
      <c r="W37" s="2657"/>
      <c r="X37" s="2657"/>
      <c r="Y37" s="2657"/>
      <c r="Z37" s="2657"/>
      <c r="AA37" s="2657"/>
      <c r="AB37" s="2660" t="s">
        <v>712</v>
      </c>
      <c r="AC37" s="1"/>
    </row>
    <row r="38" spans="2:33" ht="22.5" customHeight="1" x14ac:dyDescent="0.2">
      <c r="B38" s="2598"/>
      <c r="C38" s="1990"/>
      <c r="D38" s="2126"/>
      <c r="E38" s="2041" t="s">
        <v>203</v>
      </c>
      <c r="F38" s="2042"/>
      <c r="G38" s="2043"/>
      <c r="H38" s="2053" t="s">
        <v>204</v>
      </c>
      <c r="I38" s="2053" t="s">
        <v>5</v>
      </c>
      <c r="J38" s="2053" t="s">
        <v>205</v>
      </c>
      <c r="K38" s="2110" t="s">
        <v>206</v>
      </c>
      <c r="L38" s="2111"/>
      <c r="M38" s="2111"/>
      <c r="N38" s="2112"/>
      <c r="O38" s="2082" t="s">
        <v>6</v>
      </c>
      <c r="P38" s="2083"/>
      <c r="Q38" s="2083"/>
      <c r="R38" s="2084"/>
      <c r="S38" s="2122" t="s">
        <v>207</v>
      </c>
      <c r="T38" s="2082" t="s">
        <v>7</v>
      </c>
      <c r="U38" s="2083"/>
      <c r="V38" s="2084"/>
      <c r="W38" s="2082" t="s">
        <v>8</v>
      </c>
      <c r="X38" s="2083"/>
      <c r="Y38" s="2084"/>
      <c r="Z38" s="2110" t="s">
        <v>208</v>
      </c>
      <c r="AA38" s="2111"/>
      <c r="AB38" s="2585"/>
      <c r="AC38" s="1"/>
    </row>
    <row r="39" spans="2:33" ht="39" customHeight="1" x14ac:dyDescent="0.2">
      <c r="B39" s="2595" t="s">
        <v>209</v>
      </c>
      <c r="C39" s="2658"/>
      <c r="D39" s="2659"/>
      <c r="E39" s="2044"/>
      <c r="F39" s="2045"/>
      <c r="G39" s="2046"/>
      <c r="H39" s="2054"/>
      <c r="I39" s="2054"/>
      <c r="J39" s="2054"/>
      <c r="K39" s="2113"/>
      <c r="L39" s="2114"/>
      <c r="M39" s="2114"/>
      <c r="N39" s="2115"/>
      <c r="O39" s="627" t="s">
        <v>210</v>
      </c>
      <c r="P39" s="628" t="s">
        <v>211</v>
      </c>
      <c r="Q39" s="628" t="s">
        <v>212</v>
      </c>
      <c r="R39" s="629" t="s">
        <v>213</v>
      </c>
      <c r="S39" s="2123"/>
      <c r="T39" s="630" t="s">
        <v>214</v>
      </c>
      <c r="U39" s="631" t="s">
        <v>215</v>
      </c>
      <c r="V39" s="632" t="s">
        <v>216</v>
      </c>
      <c r="W39" s="630" t="s">
        <v>217</v>
      </c>
      <c r="X39" s="628" t="s">
        <v>214</v>
      </c>
      <c r="Y39" s="632" t="s">
        <v>216</v>
      </c>
      <c r="Z39" s="2113"/>
      <c r="AA39" s="2114"/>
      <c r="AB39" s="2585"/>
      <c r="AC39" s="1"/>
    </row>
    <row r="40" spans="2:33" ht="16.5" customHeight="1" thickBot="1" x14ac:dyDescent="0.25">
      <c r="B40" s="2592"/>
      <c r="C40" s="2057"/>
      <c r="D40" s="2058"/>
      <c r="E40" s="2047"/>
      <c r="F40" s="2048"/>
      <c r="G40" s="2049"/>
      <c r="H40" s="2055"/>
      <c r="I40" s="2055"/>
      <c r="J40" s="2055"/>
      <c r="K40" s="2116"/>
      <c r="L40" s="2117"/>
      <c r="M40" s="2117"/>
      <c r="N40" s="2118"/>
      <c r="O40" s="633" t="s">
        <v>218</v>
      </c>
      <c r="P40" s="634" t="s">
        <v>219</v>
      </c>
      <c r="Q40" s="634" t="s">
        <v>220</v>
      </c>
      <c r="R40" s="635" t="s">
        <v>221</v>
      </c>
      <c r="S40" s="2124"/>
      <c r="T40" s="633" t="s">
        <v>222</v>
      </c>
      <c r="U40" s="634" t="s">
        <v>223</v>
      </c>
      <c r="V40" s="635" t="s">
        <v>224</v>
      </c>
      <c r="W40" s="633" t="s">
        <v>220</v>
      </c>
      <c r="X40" s="634" t="s">
        <v>224</v>
      </c>
      <c r="Y40" s="635" t="s">
        <v>224</v>
      </c>
      <c r="Z40" s="2085" t="s">
        <v>225</v>
      </c>
      <c r="AA40" s="2117"/>
      <c r="AB40" s="251" t="s">
        <v>732</v>
      </c>
      <c r="AC40" s="1"/>
    </row>
    <row r="41" spans="2:33" ht="27" customHeight="1" thickTop="1" x14ac:dyDescent="0.2">
      <c r="B41" s="2624" t="s">
        <v>471</v>
      </c>
      <c r="C41" s="2402"/>
      <c r="D41" s="1648" t="s">
        <v>472</v>
      </c>
      <c r="E41" s="1197">
        <v>39685</v>
      </c>
      <c r="F41" s="726" t="s">
        <v>67</v>
      </c>
      <c r="G41" s="1064">
        <v>39701</v>
      </c>
      <c r="H41" s="1065" t="s">
        <v>589</v>
      </c>
      <c r="I41" s="1199" t="s">
        <v>298</v>
      </c>
      <c r="J41" s="1649" t="s">
        <v>590</v>
      </c>
      <c r="K41" s="1648" t="s">
        <v>591</v>
      </c>
      <c r="L41" s="1650"/>
      <c r="M41" s="1650"/>
      <c r="N41" s="1650"/>
      <c r="O41" s="1071"/>
      <c r="P41" s="1651"/>
      <c r="Q41" s="1068"/>
      <c r="R41" s="1652"/>
      <c r="S41" s="1653">
        <v>1</v>
      </c>
      <c r="T41" s="1654">
        <v>1.26</v>
      </c>
      <c r="U41" s="1068">
        <v>1</v>
      </c>
      <c r="V41" s="1655">
        <v>1.26</v>
      </c>
      <c r="W41" s="1656">
        <v>73</v>
      </c>
      <c r="X41" s="1657">
        <v>1.726</v>
      </c>
      <c r="Y41" s="1652">
        <v>1.726</v>
      </c>
      <c r="Z41" s="1658" t="s">
        <v>544</v>
      </c>
      <c r="AA41" s="1658" t="s">
        <v>677</v>
      </c>
      <c r="AB41" s="195">
        <f>T41*AA41</f>
        <v>6.93</v>
      </c>
      <c r="AC41" s="1"/>
      <c r="AD41" s="1"/>
      <c r="AE41" s="1"/>
      <c r="AF41" s="1"/>
      <c r="AG41" s="1"/>
    </row>
    <row r="42" spans="2:33" ht="27" customHeight="1" x14ac:dyDescent="0.2">
      <c r="B42" s="2625"/>
      <c r="C42" s="2403"/>
      <c r="D42" s="1660" t="s">
        <v>475</v>
      </c>
      <c r="E42" s="1208">
        <v>39685</v>
      </c>
      <c r="F42" s="745" t="s">
        <v>67</v>
      </c>
      <c r="G42" s="1077">
        <v>39701</v>
      </c>
      <c r="H42" s="1078"/>
      <c r="I42" s="1210" t="s">
        <v>298</v>
      </c>
      <c r="J42" s="1661" t="s">
        <v>592</v>
      </c>
      <c r="K42" s="1660" t="s">
        <v>593</v>
      </c>
      <c r="L42" s="1140"/>
      <c r="M42" s="1140"/>
      <c r="N42" s="1140"/>
      <c r="O42" s="1084"/>
      <c r="P42" s="1662"/>
      <c r="Q42" s="1081"/>
      <c r="R42" s="1135"/>
      <c r="S42" s="1663">
        <v>1</v>
      </c>
      <c r="T42" s="1664">
        <v>1.2</v>
      </c>
      <c r="U42" s="1081">
        <v>1</v>
      </c>
      <c r="V42" s="1665">
        <v>1.2</v>
      </c>
      <c r="W42" s="1666">
        <v>73</v>
      </c>
      <c r="X42" s="1667">
        <v>1.6439999999999999</v>
      </c>
      <c r="Y42" s="1135">
        <v>1.6439999999999999</v>
      </c>
      <c r="Z42" s="1668" t="s">
        <v>544</v>
      </c>
      <c r="AA42" s="1668" t="s">
        <v>548</v>
      </c>
      <c r="AB42" s="196"/>
      <c r="AC42" s="1"/>
      <c r="AD42" s="1"/>
      <c r="AE42" s="1"/>
      <c r="AF42" s="1"/>
      <c r="AG42" s="1"/>
    </row>
    <row r="43" spans="2:33" ht="27" customHeight="1" x14ac:dyDescent="0.2">
      <c r="B43" s="2625"/>
      <c r="C43" s="2403"/>
      <c r="D43" s="1660" t="s">
        <v>69</v>
      </c>
      <c r="E43" s="1208">
        <v>39685</v>
      </c>
      <c r="F43" s="745" t="s">
        <v>67</v>
      </c>
      <c r="G43" s="1077">
        <v>39701</v>
      </c>
      <c r="H43" s="1078"/>
      <c r="I43" s="1210" t="s">
        <v>298</v>
      </c>
      <c r="J43" s="1661" t="s">
        <v>592</v>
      </c>
      <c r="K43" s="1660" t="s">
        <v>594</v>
      </c>
      <c r="L43" s="1140"/>
      <c r="M43" s="1140"/>
      <c r="N43" s="1140"/>
      <c r="O43" s="1084">
        <v>2.2999999999999998</v>
      </c>
      <c r="P43" s="1662">
        <v>6</v>
      </c>
      <c r="Q43" s="1081">
        <v>80</v>
      </c>
      <c r="R43" s="1135">
        <v>1.1040000000000001</v>
      </c>
      <c r="S43" s="1663">
        <v>1</v>
      </c>
      <c r="T43" s="1664">
        <v>0.90600000000000003</v>
      </c>
      <c r="U43" s="1081">
        <v>1</v>
      </c>
      <c r="V43" s="1665">
        <v>0.90600000000000003</v>
      </c>
      <c r="W43" s="1666">
        <v>73</v>
      </c>
      <c r="X43" s="1667">
        <v>1.242</v>
      </c>
      <c r="Y43" s="1135">
        <v>1.242</v>
      </c>
      <c r="Z43" s="1668" t="s">
        <v>544</v>
      </c>
      <c r="AA43" s="1668" t="s">
        <v>548</v>
      </c>
      <c r="AB43" s="196">
        <f>T43*AA43</f>
        <v>5.4359999999999999</v>
      </c>
      <c r="AC43" s="1">
        <f t="shared" ref="AC43:AC80" si="1">1/R43*S43*AA43</f>
        <v>5.4347826086956514</v>
      </c>
      <c r="AD43" s="1"/>
      <c r="AE43" s="1"/>
      <c r="AF43" s="1"/>
      <c r="AG43" s="1"/>
    </row>
    <row r="44" spans="2:33" ht="27" customHeight="1" x14ac:dyDescent="0.2">
      <c r="B44" s="2626"/>
      <c r="C44" s="2383"/>
      <c r="D44" s="933" t="s">
        <v>595</v>
      </c>
      <c r="E44" s="1219"/>
      <c r="F44" s="1670"/>
      <c r="G44" s="1090"/>
      <c r="H44" s="541"/>
      <c r="I44" s="1255"/>
      <c r="J44" s="1671"/>
      <c r="K44" s="875"/>
      <c r="L44" s="1672"/>
      <c r="M44" s="1672"/>
      <c r="N44" s="1672"/>
      <c r="O44" s="1097"/>
      <c r="P44" s="1673"/>
      <c r="Q44" s="1094"/>
      <c r="R44" s="1674"/>
      <c r="S44" s="1675"/>
      <c r="T44" s="1676">
        <v>3.3660000000000001</v>
      </c>
      <c r="U44" s="1094"/>
      <c r="V44" s="1677">
        <v>3.3660000000000001</v>
      </c>
      <c r="W44" s="1678"/>
      <c r="X44" s="1679">
        <v>4.6120000000000001</v>
      </c>
      <c r="Y44" s="1674">
        <v>4.6120000000000001</v>
      </c>
      <c r="Z44" s="1680" t="s">
        <v>545</v>
      </c>
      <c r="AA44" s="1680" t="s">
        <v>545</v>
      </c>
      <c r="AB44" s="197"/>
      <c r="AC44" s="1"/>
      <c r="AD44" s="1"/>
      <c r="AE44" s="1"/>
      <c r="AF44" s="1"/>
      <c r="AG44" s="1"/>
    </row>
    <row r="45" spans="2:33" ht="27" customHeight="1" x14ac:dyDescent="0.2">
      <c r="B45" s="2627" t="s">
        <v>487</v>
      </c>
      <c r="C45" s="2386"/>
      <c r="D45" s="1682" t="s">
        <v>596</v>
      </c>
      <c r="E45" s="1229">
        <v>39685</v>
      </c>
      <c r="F45" s="715" t="s">
        <v>67</v>
      </c>
      <c r="G45" s="1103">
        <v>39701</v>
      </c>
      <c r="H45" s="1104" t="s">
        <v>623</v>
      </c>
      <c r="I45" s="1231" t="s">
        <v>359</v>
      </c>
      <c r="J45" s="1683"/>
      <c r="K45" s="1682" t="s">
        <v>598</v>
      </c>
      <c r="L45" s="1684"/>
      <c r="M45" s="1684"/>
      <c r="N45" s="1684"/>
      <c r="O45" s="1110"/>
      <c r="P45" s="1685"/>
      <c r="Q45" s="1107">
        <v>60</v>
      </c>
      <c r="R45" s="1686">
        <v>0.5</v>
      </c>
      <c r="S45" s="1687">
        <v>1</v>
      </c>
      <c r="T45" s="1688">
        <v>2</v>
      </c>
      <c r="U45" s="1107">
        <v>2</v>
      </c>
      <c r="V45" s="1689">
        <v>4</v>
      </c>
      <c r="W45" s="1690">
        <v>60</v>
      </c>
      <c r="X45" s="1691">
        <v>6.6660000000000004</v>
      </c>
      <c r="Y45" s="1686">
        <v>6.6660000000000004</v>
      </c>
      <c r="Z45" s="1692" t="s">
        <v>544</v>
      </c>
      <c r="AA45" s="1692">
        <v>4</v>
      </c>
      <c r="AB45" s="195"/>
      <c r="AC45" s="1"/>
      <c r="AD45" s="1"/>
      <c r="AE45" s="1"/>
      <c r="AF45" s="1"/>
      <c r="AG45" s="1"/>
    </row>
    <row r="46" spans="2:33" ht="27" customHeight="1" x14ac:dyDescent="0.2">
      <c r="B46" s="2626"/>
      <c r="C46" s="2383"/>
      <c r="D46" s="933" t="s">
        <v>485</v>
      </c>
      <c r="E46" s="1219">
        <v>39685</v>
      </c>
      <c r="F46" s="1670" t="s">
        <v>67</v>
      </c>
      <c r="G46" s="1090">
        <v>39701</v>
      </c>
      <c r="H46" s="1091" t="s">
        <v>624</v>
      </c>
      <c r="I46" s="1221" t="s">
        <v>298</v>
      </c>
      <c r="J46" s="1694" t="s">
        <v>625</v>
      </c>
      <c r="K46" s="933" t="s">
        <v>600</v>
      </c>
      <c r="L46" s="1695"/>
      <c r="M46" s="1695"/>
      <c r="N46" s="1695"/>
      <c r="O46" s="1097">
        <v>6</v>
      </c>
      <c r="P46" s="1673">
        <v>5.5</v>
      </c>
      <c r="Q46" s="1094">
        <v>55</v>
      </c>
      <c r="R46" s="1674">
        <v>1.8149999999999999</v>
      </c>
      <c r="S46" s="1675">
        <v>1</v>
      </c>
      <c r="T46" s="1676">
        <v>0.55100000000000005</v>
      </c>
      <c r="U46" s="1094">
        <v>1</v>
      </c>
      <c r="V46" s="1677">
        <v>0.55100000000000005</v>
      </c>
      <c r="W46" s="1678">
        <v>73</v>
      </c>
      <c r="X46" s="1679">
        <v>0.755</v>
      </c>
      <c r="Y46" s="1674">
        <v>1.51</v>
      </c>
      <c r="Z46" s="1680" t="s">
        <v>544</v>
      </c>
      <c r="AA46" s="1680" t="s">
        <v>548</v>
      </c>
      <c r="AB46" s="200">
        <f t="shared" ref="AB46:AB55" si="2">T46*AA46</f>
        <v>3.306</v>
      </c>
      <c r="AC46" s="1">
        <f t="shared" si="1"/>
        <v>3.3057851239669422</v>
      </c>
      <c r="AD46" s="1"/>
      <c r="AE46" s="1"/>
      <c r="AF46" s="1"/>
      <c r="AG46" s="1"/>
    </row>
    <row r="47" spans="2:33" ht="27" customHeight="1" x14ac:dyDescent="0.2">
      <c r="B47" s="2639" t="s">
        <v>601</v>
      </c>
      <c r="C47" s="2640"/>
      <c r="D47" s="2640"/>
      <c r="E47" s="1744">
        <v>39685</v>
      </c>
      <c r="F47" s="637" t="s">
        <v>67</v>
      </c>
      <c r="G47" s="1143">
        <v>39701</v>
      </c>
      <c r="H47" s="1144"/>
      <c r="I47" s="1745" t="s">
        <v>298</v>
      </c>
      <c r="J47" s="1746" t="s">
        <v>626</v>
      </c>
      <c r="K47" s="1747" t="s">
        <v>603</v>
      </c>
      <c r="L47" s="1748"/>
      <c r="M47" s="1748"/>
      <c r="N47" s="1748"/>
      <c r="O47" s="1151">
        <v>0.76</v>
      </c>
      <c r="P47" s="1749">
        <v>5</v>
      </c>
      <c r="Q47" s="1148">
        <v>65</v>
      </c>
      <c r="R47" s="1750">
        <v>0.247</v>
      </c>
      <c r="S47" s="1751">
        <v>1</v>
      </c>
      <c r="T47" s="1752">
        <v>4.0490000000000004</v>
      </c>
      <c r="U47" s="1148">
        <v>1</v>
      </c>
      <c r="V47" s="1753">
        <v>4.0490000000000004</v>
      </c>
      <c r="W47" s="1754">
        <v>70</v>
      </c>
      <c r="X47" s="1755">
        <v>11.521000000000001</v>
      </c>
      <c r="Y47" s="1750">
        <v>11.521000000000001</v>
      </c>
      <c r="Z47" s="1756" t="s">
        <v>544</v>
      </c>
      <c r="AA47" s="1756" t="s">
        <v>548</v>
      </c>
      <c r="AB47" s="195">
        <f t="shared" si="2"/>
        <v>24.294000000000004</v>
      </c>
      <c r="AC47" s="1">
        <f t="shared" si="1"/>
        <v>24.291497975708502</v>
      </c>
      <c r="AD47" s="1"/>
      <c r="AE47" s="1"/>
      <c r="AF47" s="1"/>
      <c r="AG47" s="1"/>
    </row>
    <row r="48" spans="2:33" ht="27" customHeight="1" x14ac:dyDescent="0.2">
      <c r="B48" s="2623" t="s">
        <v>489</v>
      </c>
      <c r="C48" s="2415"/>
      <c r="D48" s="2415"/>
      <c r="E48" s="1241">
        <v>39685</v>
      </c>
      <c r="F48" s="650" t="s">
        <v>67</v>
      </c>
      <c r="G48" s="1243">
        <v>39701</v>
      </c>
      <c r="H48" s="513"/>
      <c r="I48" s="1244" t="s">
        <v>298</v>
      </c>
      <c r="J48" s="1696" t="s">
        <v>627</v>
      </c>
      <c r="K48" s="1697" t="s">
        <v>604</v>
      </c>
      <c r="L48" s="1698"/>
      <c r="M48" s="1698"/>
      <c r="N48" s="1698"/>
      <c r="O48" s="1699">
        <v>3.23</v>
      </c>
      <c r="P48" s="1700">
        <v>6</v>
      </c>
      <c r="Q48" s="1701">
        <v>75</v>
      </c>
      <c r="R48" s="1702">
        <v>0.73</v>
      </c>
      <c r="S48" s="1703">
        <v>2</v>
      </c>
      <c r="T48" s="1710">
        <v>1.37</v>
      </c>
      <c r="U48" s="1701">
        <v>1</v>
      </c>
      <c r="V48" s="1705">
        <v>1.37</v>
      </c>
      <c r="W48" s="1706">
        <v>70</v>
      </c>
      <c r="X48" s="1707">
        <v>1.9570000000000001</v>
      </c>
      <c r="Y48" s="1702">
        <v>1.9570000000000001</v>
      </c>
      <c r="Z48" s="1708" t="s">
        <v>544</v>
      </c>
      <c r="AA48" s="1708" t="s">
        <v>548</v>
      </c>
      <c r="AB48" s="202">
        <f t="shared" si="2"/>
        <v>8.2200000000000006</v>
      </c>
      <c r="AC48" s="1">
        <f t="shared" si="1"/>
        <v>16.43835616438356</v>
      </c>
      <c r="AD48" s="1"/>
      <c r="AE48" s="1"/>
      <c r="AF48" s="1"/>
      <c r="AG48" s="1"/>
    </row>
    <row r="49" spans="1:33" ht="27" customHeight="1" x14ac:dyDescent="0.2">
      <c r="B49" s="2623" t="s">
        <v>605</v>
      </c>
      <c r="C49" s="2415"/>
      <c r="D49" s="2415"/>
      <c r="E49" s="1241">
        <v>39685</v>
      </c>
      <c r="F49" s="650" t="s">
        <v>67</v>
      </c>
      <c r="G49" s="1243">
        <v>39701</v>
      </c>
      <c r="H49" s="1711" t="s">
        <v>628</v>
      </c>
      <c r="I49" s="1244" t="s">
        <v>298</v>
      </c>
      <c r="J49" s="1696" t="s">
        <v>599</v>
      </c>
      <c r="K49" s="1697" t="s">
        <v>629</v>
      </c>
      <c r="L49" s="1698"/>
      <c r="M49" s="1698"/>
      <c r="N49" s="1698"/>
      <c r="O49" s="1699">
        <v>6</v>
      </c>
      <c r="P49" s="1700">
        <v>5.5</v>
      </c>
      <c r="Q49" s="1701">
        <v>55</v>
      </c>
      <c r="R49" s="1702">
        <v>1.8149999999999999</v>
      </c>
      <c r="S49" s="1703">
        <v>2</v>
      </c>
      <c r="T49" s="1704">
        <v>1.101</v>
      </c>
      <c r="U49" s="1701">
        <v>1</v>
      </c>
      <c r="V49" s="1705">
        <v>1.1000000000000001</v>
      </c>
      <c r="W49" s="1706">
        <v>73</v>
      </c>
      <c r="X49" s="1707">
        <v>1.508</v>
      </c>
      <c r="Y49" s="1702">
        <v>1.508</v>
      </c>
      <c r="Z49" s="1708" t="s">
        <v>544</v>
      </c>
      <c r="AA49" s="1708" t="s">
        <v>548</v>
      </c>
      <c r="AB49" s="202">
        <f t="shared" si="2"/>
        <v>6.6059999999999999</v>
      </c>
      <c r="AC49" s="1">
        <f t="shared" si="1"/>
        <v>6.6115702479338845</v>
      </c>
      <c r="AD49" s="1"/>
      <c r="AE49" s="1"/>
      <c r="AF49" s="1"/>
      <c r="AG49" s="1"/>
    </row>
    <row r="50" spans="1:33" ht="27" customHeight="1" x14ac:dyDescent="0.2">
      <c r="B50" s="2623" t="s">
        <v>608</v>
      </c>
      <c r="C50" s="2415"/>
      <c r="D50" s="2415"/>
      <c r="E50" s="1241">
        <v>39685</v>
      </c>
      <c r="F50" s="650" t="s">
        <v>67</v>
      </c>
      <c r="G50" s="1243">
        <v>39701</v>
      </c>
      <c r="H50" s="513"/>
      <c r="I50" s="1244" t="s">
        <v>298</v>
      </c>
      <c r="J50" s="1696" t="s">
        <v>609</v>
      </c>
      <c r="K50" s="1697" t="s">
        <v>610</v>
      </c>
      <c r="L50" s="1698"/>
      <c r="M50" s="1698"/>
      <c r="N50" s="1698"/>
      <c r="O50" s="1699">
        <v>3</v>
      </c>
      <c r="P50" s="1700">
        <v>6</v>
      </c>
      <c r="Q50" s="1701">
        <v>75</v>
      </c>
      <c r="R50" s="1702">
        <v>1.35</v>
      </c>
      <c r="S50" s="1703">
        <v>2</v>
      </c>
      <c r="T50" s="1704">
        <v>1.4810000000000001</v>
      </c>
      <c r="U50" s="1701">
        <v>1</v>
      </c>
      <c r="V50" s="1705">
        <v>1.4810000000000001</v>
      </c>
      <c r="W50" s="1706">
        <v>70</v>
      </c>
      <c r="X50" s="1707">
        <v>2.1160000000000001</v>
      </c>
      <c r="Y50" s="1702">
        <v>2.1160000000000001</v>
      </c>
      <c r="Z50" s="1708" t="s">
        <v>544</v>
      </c>
      <c r="AA50" s="1708" t="s">
        <v>677</v>
      </c>
      <c r="AB50" s="202">
        <f t="shared" si="2"/>
        <v>8.1455000000000002</v>
      </c>
      <c r="AC50" s="1">
        <f t="shared" si="1"/>
        <v>8.148148148148147</v>
      </c>
      <c r="AD50" s="1"/>
      <c r="AE50" s="1"/>
      <c r="AF50" s="1"/>
      <c r="AG50" s="1"/>
    </row>
    <row r="51" spans="1:33" ht="27" customHeight="1" x14ac:dyDescent="0.2">
      <c r="A51" s="331"/>
      <c r="B51" s="2627" t="s">
        <v>667</v>
      </c>
      <c r="C51" s="2630"/>
      <c r="D51" s="1682" t="s">
        <v>630</v>
      </c>
      <c r="E51" s="1229">
        <v>39792</v>
      </c>
      <c r="F51" s="715" t="s">
        <v>67</v>
      </c>
      <c r="G51" s="1757">
        <v>39457</v>
      </c>
      <c r="H51" s="1104" t="s">
        <v>631</v>
      </c>
      <c r="I51" s="1231" t="s">
        <v>298</v>
      </c>
      <c r="J51" s="1683" t="s">
        <v>632</v>
      </c>
      <c r="K51" s="1682" t="s">
        <v>633</v>
      </c>
      <c r="L51" s="1684"/>
      <c r="M51" s="1684"/>
      <c r="N51" s="1684"/>
      <c r="O51" s="1110">
        <v>1.45</v>
      </c>
      <c r="P51" s="1685">
        <v>8</v>
      </c>
      <c r="Q51" s="1107">
        <v>80</v>
      </c>
      <c r="R51" s="1686">
        <v>0.92800000000000005</v>
      </c>
      <c r="S51" s="1687">
        <v>1</v>
      </c>
      <c r="T51" s="1688">
        <v>1.0780000000000001</v>
      </c>
      <c r="U51" s="1107">
        <v>1</v>
      </c>
      <c r="V51" s="1689">
        <v>1.0780000000000001</v>
      </c>
      <c r="W51" s="1690">
        <v>80</v>
      </c>
      <c r="X51" s="1691">
        <v>1.3480000000000001</v>
      </c>
      <c r="Y51" s="1686">
        <v>1.3480000000000001</v>
      </c>
      <c r="Z51" s="1692" t="s">
        <v>544</v>
      </c>
      <c r="AA51" s="1692" t="s">
        <v>548</v>
      </c>
      <c r="AB51" s="337">
        <f t="shared" si="2"/>
        <v>6.468</v>
      </c>
      <c r="AC51" s="1">
        <f t="shared" si="1"/>
        <v>6.4655172413793096</v>
      </c>
      <c r="AD51" s="1"/>
      <c r="AE51" s="1"/>
      <c r="AF51" s="1"/>
      <c r="AG51" s="1"/>
    </row>
    <row r="52" spans="1:33" ht="27" customHeight="1" x14ac:dyDescent="0.2">
      <c r="A52" s="331"/>
      <c r="B52" s="2632"/>
      <c r="C52" s="2633"/>
      <c r="D52" s="1660" t="s">
        <v>634</v>
      </c>
      <c r="E52" s="1208">
        <v>39792</v>
      </c>
      <c r="F52" s="745" t="s">
        <v>67</v>
      </c>
      <c r="G52" s="1758">
        <v>39457</v>
      </c>
      <c r="H52" s="1078"/>
      <c r="I52" s="1210" t="s">
        <v>298</v>
      </c>
      <c r="J52" s="1661" t="s">
        <v>635</v>
      </c>
      <c r="K52" s="1660" t="s">
        <v>636</v>
      </c>
      <c r="L52" s="1140"/>
      <c r="M52" s="1140"/>
      <c r="N52" s="1140"/>
      <c r="O52" s="1084">
        <v>3</v>
      </c>
      <c r="P52" s="1662">
        <v>7</v>
      </c>
      <c r="Q52" s="1081">
        <v>80</v>
      </c>
      <c r="R52" s="1135">
        <v>1.68</v>
      </c>
      <c r="S52" s="1663">
        <v>4</v>
      </c>
      <c r="T52" s="1664">
        <v>2.38</v>
      </c>
      <c r="U52" s="1081">
        <v>1</v>
      </c>
      <c r="V52" s="1665">
        <v>2.38</v>
      </c>
      <c r="W52" s="1666">
        <v>80</v>
      </c>
      <c r="X52" s="1667">
        <v>2.9750000000000001</v>
      </c>
      <c r="Y52" s="1135">
        <v>2.9750000000000001</v>
      </c>
      <c r="Z52" s="1668" t="s">
        <v>544</v>
      </c>
      <c r="AA52" s="1668" t="s">
        <v>677</v>
      </c>
      <c r="AB52" s="333">
        <f t="shared" si="2"/>
        <v>13.09</v>
      </c>
      <c r="AC52" s="1">
        <f t="shared" si="1"/>
        <v>13.095238095238095</v>
      </c>
      <c r="AD52" s="1"/>
      <c r="AE52" s="1"/>
      <c r="AF52" s="1"/>
      <c r="AG52" s="1"/>
    </row>
    <row r="53" spans="1:33" ht="27" customHeight="1" x14ac:dyDescent="0.2">
      <c r="A53" s="331"/>
      <c r="B53" s="2632"/>
      <c r="C53" s="2633"/>
      <c r="D53" s="1660" t="s">
        <v>637</v>
      </c>
      <c r="E53" s="1208">
        <v>39792</v>
      </c>
      <c r="F53" s="745" t="s">
        <v>67</v>
      </c>
      <c r="G53" s="1758">
        <v>39457</v>
      </c>
      <c r="H53" s="1078"/>
      <c r="I53" s="1210" t="s">
        <v>298</v>
      </c>
      <c r="J53" s="1661" t="s">
        <v>635</v>
      </c>
      <c r="K53" s="1660" t="s">
        <v>636</v>
      </c>
      <c r="L53" s="1140"/>
      <c r="M53" s="1140"/>
      <c r="N53" s="1140"/>
      <c r="O53" s="1084">
        <v>3</v>
      </c>
      <c r="P53" s="1662">
        <v>6</v>
      </c>
      <c r="Q53" s="1081">
        <v>80</v>
      </c>
      <c r="R53" s="1135">
        <v>1.44</v>
      </c>
      <c r="S53" s="1663">
        <v>1</v>
      </c>
      <c r="T53" s="1664">
        <v>0.69399999999999995</v>
      </c>
      <c r="U53" s="1081">
        <v>1</v>
      </c>
      <c r="V53" s="1665">
        <v>0.69399999999999995</v>
      </c>
      <c r="W53" s="1666">
        <v>80</v>
      </c>
      <c r="X53" s="1667">
        <v>0.86799999999999999</v>
      </c>
      <c r="Y53" s="1135">
        <v>0.86799999999999999</v>
      </c>
      <c r="Z53" s="1668" t="s">
        <v>544</v>
      </c>
      <c r="AA53" s="1668" t="s">
        <v>677</v>
      </c>
      <c r="AB53" s="332">
        <f t="shared" si="2"/>
        <v>3.8169999999999997</v>
      </c>
      <c r="AC53" s="1">
        <f t="shared" si="1"/>
        <v>3.8194444444444442</v>
      </c>
      <c r="AD53" s="1"/>
      <c r="AE53" s="1"/>
      <c r="AF53" s="1"/>
      <c r="AG53" s="1"/>
    </row>
    <row r="54" spans="1:33" ht="27" customHeight="1" x14ac:dyDescent="0.2">
      <c r="A54" s="331"/>
      <c r="B54" s="2632"/>
      <c r="C54" s="2633"/>
      <c r="D54" s="1660" t="s">
        <v>638</v>
      </c>
      <c r="E54" s="1208">
        <v>39792</v>
      </c>
      <c r="F54" s="745" t="s">
        <v>67</v>
      </c>
      <c r="G54" s="1758">
        <v>39457</v>
      </c>
      <c r="H54" s="1078"/>
      <c r="I54" s="1210" t="s">
        <v>298</v>
      </c>
      <c r="J54" s="1661" t="s">
        <v>81</v>
      </c>
      <c r="K54" s="1660" t="s">
        <v>636</v>
      </c>
      <c r="L54" s="1140"/>
      <c r="M54" s="1140"/>
      <c r="N54" s="1140"/>
      <c r="O54" s="1084">
        <v>3</v>
      </c>
      <c r="P54" s="1662">
        <v>5</v>
      </c>
      <c r="Q54" s="1081">
        <v>65</v>
      </c>
      <c r="R54" s="1135">
        <v>0.97499999999999998</v>
      </c>
      <c r="S54" s="1663">
        <v>1</v>
      </c>
      <c r="T54" s="1664">
        <v>1.026</v>
      </c>
      <c r="U54" s="1081">
        <v>1</v>
      </c>
      <c r="V54" s="1665">
        <v>1.026</v>
      </c>
      <c r="W54" s="1666">
        <v>70</v>
      </c>
      <c r="X54" s="1667">
        <v>1.466</v>
      </c>
      <c r="Y54" s="1135">
        <v>1.466</v>
      </c>
      <c r="Z54" s="1668" t="s">
        <v>544</v>
      </c>
      <c r="AA54" s="1668" t="s">
        <v>548</v>
      </c>
      <c r="AB54" s="333">
        <f t="shared" si="2"/>
        <v>6.1560000000000006</v>
      </c>
      <c r="AC54" s="1">
        <f t="shared" si="1"/>
        <v>6.1538461538461551</v>
      </c>
      <c r="AD54" s="1"/>
      <c r="AE54" s="1"/>
      <c r="AF54" s="1"/>
      <c r="AG54" s="1"/>
    </row>
    <row r="55" spans="1:33" ht="27" customHeight="1" x14ac:dyDescent="0.2">
      <c r="A55" s="331"/>
      <c r="B55" s="2632"/>
      <c r="C55" s="2633"/>
      <c r="D55" s="1660" t="s">
        <v>639</v>
      </c>
      <c r="E55" s="1208">
        <v>39792</v>
      </c>
      <c r="F55" s="745" t="s">
        <v>67</v>
      </c>
      <c r="G55" s="1758">
        <v>39457</v>
      </c>
      <c r="H55" s="1078"/>
      <c r="I55" s="1210" t="s">
        <v>298</v>
      </c>
      <c r="J55" s="1661" t="s">
        <v>590</v>
      </c>
      <c r="K55" s="1660"/>
      <c r="L55" s="1140"/>
      <c r="M55" s="1140"/>
      <c r="N55" s="1140"/>
      <c r="O55" s="1084"/>
      <c r="P55" s="1662"/>
      <c r="Q55" s="1081">
        <v>65</v>
      </c>
      <c r="R55" s="1135">
        <v>1.67</v>
      </c>
      <c r="S55" s="1663">
        <v>1</v>
      </c>
      <c r="T55" s="1664">
        <v>0.6</v>
      </c>
      <c r="U55" s="1081">
        <v>1</v>
      </c>
      <c r="V55" s="1665">
        <v>0.6</v>
      </c>
      <c r="W55" s="1666">
        <v>70</v>
      </c>
      <c r="X55" s="1667">
        <v>0.85699999999999998</v>
      </c>
      <c r="Y55" s="1135">
        <v>0.85699999999999998</v>
      </c>
      <c r="Z55" s="1668" t="s">
        <v>544</v>
      </c>
      <c r="AA55" s="1668" t="s">
        <v>677</v>
      </c>
      <c r="AB55" s="332">
        <f t="shared" si="2"/>
        <v>3.3</v>
      </c>
      <c r="AC55" s="1">
        <f t="shared" si="1"/>
        <v>3.293413173652695</v>
      </c>
      <c r="AD55" s="1"/>
      <c r="AE55" s="1"/>
      <c r="AF55" s="1"/>
      <c r="AG55" s="1"/>
    </row>
    <row r="56" spans="1:33" ht="27" customHeight="1" x14ac:dyDescent="0.2">
      <c r="A56" s="331"/>
      <c r="B56" s="2632"/>
      <c r="C56" s="2633"/>
      <c r="D56" s="1660" t="s">
        <v>640</v>
      </c>
      <c r="E56" s="1208">
        <v>39792</v>
      </c>
      <c r="F56" s="745" t="s">
        <v>67</v>
      </c>
      <c r="G56" s="1758">
        <v>39457</v>
      </c>
      <c r="H56" s="1078"/>
      <c r="I56" s="1210" t="s">
        <v>359</v>
      </c>
      <c r="J56" s="1661" t="s">
        <v>616</v>
      </c>
      <c r="K56" s="1660"/>
      <c r="L56" s="1140"/>
      <c r="M56" s="1140"/>
      <c r="N56" s="1140"/>
      <c r="O56" s="1084"/>
      <c r="P56" s="1662"/>
      <c r="Q56" s="1081"/>
      <c r="R56" s="1135"/>
      <c r="S56" s="1663">
        <v>1</v>
      </c>
      <c r="T56" s="1664">
        <v>1.2</v>
      </c>
      <c r="U56" s="1081">
        <v>1</v>
      </c>
      <c r="V56" s="1665">
        <v>1.2</v>
      </c>
      <c r="W56" s="1666">
        <v>50</v>
      </c>
      <c r="X56" s="1667">
        <v>2.4</v>
      </c>
      <c r="Y56" s="1135">
        <v>2.4</v>
      </c>
      <c r="Z56" s="1668" t="s">
        <v>544</v>
      </c>
      <c r="AA56" s="1668" t="s">
        <v>678</v>
      </c>
      <c r="AB56" s="333"/>
      <c r="AC56" s="1"/>
      <c r="AD56" s="1"/>
      <c r="AE56" s="1"/>
      <c r="AF56" s="1"/>
      <c r="AG56" s="1"/>
    </row>
    <row r="57" spans="1:33" ht="27" customHeight="1" x14ac:dyDescent="0.2">
      <c r="A57" s="331"/>
      <c r="B57" s="2632"/>
      <c r="C57" s="2633"/>
      <c r="D57" s="1660" t="s">
        <v>639</v>
      </c>
      <c r="E57" s="1208">
        <v>39792</v>
      </c>
      <c r="F57" s="745" t="s">
        <v>67</v>
      </c>
      <c r="G57" s="1758">
        <v>39457</v>
      </c>
      <c r="H57" s="1078"/>
      <c r="I57" s="1210" t="s">
        <v>298</v>
      </c>
      <c r="J57" s="1661" t="s">
        <v>590</v>
      </c>
      <c r="K57" s="1660"/>
      <c r="L57" s="1140"/>
      <c r="M57" s="1140"/>
      <c r="N57" s="1140"/>
      <c r="O57" s="1084"/>
      <c r="P57" s="1662"/>
      <c r="Q57" s="1081"/>
      <c r="R57" s="1135"/>
      <c r="S57" s="1663">
        <v>1</v>
      </c>
      <c r="T57" s="1664">
        <v>0.6</v>
      </c>
      <c r="U57" s="1081">
        <v>1</v>
      </c>
      <c r="V57" s="1665">
        <v>0.6</v>
      </c>
      <c r="W57" s="1666">
        <v>70</v>
      </c>
      <c r="X57" s="1667">
        <v>0.875</v>
      </c>
      <c r="Y57" s="1135">
        <v>0.875</v>
      </c>
      <c r="Z57" s="1668" t="s">
        <v>544</v>
      </c>
      <c r="AA57" s="1668" t="s">
        <v>678</v>
      </c>
      <c r="AB57" s="333">
        <f>T57*AA57</f>
        <v>3</v>
      </c>
      <c r="AC57" s="1"/>
      <c r="AD57" s="1"/>
      <c r="AE57" s="1"/>
      <c r="AF57" s="1"/>
      <c r="AG57" s="1"/>
    </row>
    <row r="58" spans="1:33" ht="27" customHeight="1" x14ac:dyDescent="0.2">
      <c r="A58" s="331"/>
      <c r="B58" s="2632"/>
      <c r="C58" s="2633"/>
      <c r="D58" s="1660" t="s">
        <v>668</v>
      </c>
      <c r="E58" s="1208">
        <v>39792</v>
      </c>
      <c r="F58" s="745" t="s">
        <v>67</v>
      </c>
      <c r="G58" s="1758">
        <v>39457</v>
      </c>
      <c r="H58" s="1078"/>
      <c r="I58" s="1210" t="s">
        <v>814</v>
      </c>
      <c r="J58" s="1661" t="s">
        <v>641</v>
      </c>
      <c r="K58" s="1660"/>
      <c r="L58" s="1140"/>
      <c r="M58" s="1140"/>
      <c r="N58" s="1140"/>
      <c r="O58" s="1084"/>
      <c r="P58" s="1662"/>
      <c r="Q58" s="1081"/>
      <c r="R58" s="1135"/>
      <c r="S58" s="1663">
        <v>1</v>
      </c>
      <c r="T58" s="1664">
        <v>2.7029999999999998</v>
      </c>
      <c r="U58" s="1081">
        <v>1</v>
      </c>
      <c r="V58" s="1665">
        <v>2.7029999999999998</v>
      </c>
      <c r="W58" s="1666">
        <v>80</v>
      </c>
      <c r="X58" s="1667">
        <v>3.4119999999999999</v>
      </c>
      <c r="Y58" s="1135">
        <v>3.4119999999999999</v>
      </c>
      <c r="Z58" s="1668" t="s">
        <v>544</v>
      </c>
      <c r="AA58" s="1668" t="s">
        <v>548</v>
      </c>
      <c r="AB58" s="332">
        <f>T58*AA58</f>
        <v>16.218</v>
      </c>
      <c r="AC58" s="1"/>
      <c r="AD58" s="1"/>
      <c r="AE58" s="1"/>
      <c r="AF58" s="1"/>
      <c r="AG58" s="1"/>
    </row>
    <row r="59" spans="1:33" ht="27" customHeight="1" thickBot="1" x14ac:dyDescent="0.25">
      <c r="A59" s="331"/>
      <c r="B59" s="2641"/>
      <c r="C59" s="2642"/>
      <c r="D59" s="1759" t="s">
        <v>621</v>
      </c>
      <c r="E59" s="1760"/>
      <c r="F59" s="1761"/>
      <c r="G59" s="1762"/>
      <c r="H59" s="1763"/>
      <c r="I59" s="1764"/>
      <c r="J59" s="1765"/>
      <c r="K59" s="1383"/>
      <c r="L59" s="1766"/>
      <c r="M59" s="1766"/>
      <c r="N59" s="1766"/>
      <c r="O59" s="1767"/>
      <c r="P59" s="1768"/>
      <c r="Q59" s="1769"/>
      <c r="R59" s="1770"/>
      <c r="S59" s="1771"/>
      <c r="T59" s="1772">
        <v>10.281000000000001</v>
      </c>
      <c r="U59" s="1769"/>
      <c r="V59" s="1773">
        <v>10.281000000000001</v>
      </c>
      <c r="W59" s="1774"/>
      <c r="X59" s="1775">
        <v>14.201000000000001</v>
      </c>
      <c r="Y59" s="1770">
        <v>14.201000000000001</v>
      </c>
      <c r="Z59" s="1776" t="s">
        <v>545</v>
      </c>
      <c r="AA59" s="1777" t="s">
        <v>545</v>
      </c>
      <c r="AB59" s="338"/>
      <c r="AC59" s="1"/>
      <c r="AD59" s="1"/>
      <c r="AE59" s="1"/>
      <c r="AF59" s="1"/>
    </row>
    <row r="60" spans="1:33" ht="27" customHeight="1" thickTop="1" thickBot="1" x14ac:dyDescent="0.25">
      <c r="B60" s="2599" t="s">
        <v>622</v>
      </c>
      <c r="C60" s="2600"/>
      <c r="D60" s="2601"/>
      <c r="E60" s="230"/>
      <c r="F60" s="231"/>
      <c r="G60" s="232"/>
      <c r="H60" s="233"/>
      <c r="I60" s="234"/>
      <c r="J60" s="235"/>
      <c r="K60" s="236"/>
      <c r="L60" s="237"/>
      <c r="M60" s="237"/>
      <c r="N60" s="237"/>
      <c r="O60" s="238"/>
      <c r="P60" s="239"/>
      <c r="Q60" s="110"/>
      <c r="R60" s="240"/>
      <c r="S60" s="241"/>
      <c r="T60" s="242">
        <v>24.199000000000002</v>
      </c>
      <c r="U60" s="110"/>
      <c r="V60" s="243">
        <v>24.199000000000002</v>
      </c>
      <c r="W60" s="244"/>
      <c r="X60" s="245">
        <v>43.335999999999999</v>
      </c>
      <c r="Y60" s="240">
        <v>43.335999999999999</v>
      </c>
      <c r="Z60" s="246" t="s">
        <v>545</v>
      </c>
      <c r="AA60" s="415" t="s">
        <v>710</v>
      </c>
      <c r="AB60" s="247">
        <f>SUM(AB41:AB59)</f>
        <v>114.98650000000001</v>
      </c>
      <c r="AC60" s="1"/>
      <c r="AD60" s="1"/>
      <c r="AE60" s="1"/>
      <c r="AF60" s="1"/>
    </row>
    <row r="61" spans="1:33" ht="27" customHeight="1" thickBot="1" x14ac:dyDescent="0.25">
      <c r="B61" s="177" t="s">
        <v>681</v>
      </c>
      <c r="C61" s="373"/>
      <c r="D61" s="373"/>
      <c r="E61" s="144"/>
      <c r="F61" s="371"/>
      <c r="G61" s="116"/>
      <c r="H61" s="373"/>
      <c r="I61" s="120"/>
      <c r="J61" s="373"/>
      <c r="K61" s="373"/>
      <c r="L61" s="373"/>
      <c r="M61" s="373"/>
      <c r="N61" s="373"/>
      <c r="O61" s="122"/>
      <c r="P61" s="125"/>
      <c r="Q61" s="128"/>
      <c r="R61" s="130"/>
      <c r="S61" s="128"/>
      <c r="T61" s="130"/>
      <c r="U61" s="128"/>
      <c r="V61" s="135"/>
      <c r="W61" s="138"/>
      <c r="X61" s="130"/>
      <c r="Y61" s="130"/>
      <c r="Z61" s="142" t="s">
        <v>545</v>
      </c>
      <c r="AA61" s="142" t="s">
        <v>545</v>
      </c>
      <c r="AB61" s="187"/>
      <c r="AC61" s="1"/>
    </row>
    <row r="62" spans="1:33" ht="22.5" customHeight="1" x14ac:dyDescent="0.2">
      <c r="B62" s="2586" t="s">
        <v>202</v>
      </c>
      <c r="C62" s="2587"/>
      <c r="D62" s="2588"/>
      <c r="E62" s="2589" t="s">
        <v>4</v>
      </c>
      <c r="F62" s="2590"/>
      <c r="G62" s="2590"/>
      <c r="H62" s="2590"/>
      <c r="I62" s="2590"/>
      <c r="J62" s="2590"/>
      <c r="K62" s="2591" t="s">
        <v>38</v>
      </c>
      <c r="L62" s="2591"/>
      <c r="M62" s="2591"/>
      <c r="N62" s="2591"/>
      <c r="O62" s="2591"/>
      <c r="P62" s="2591"/>
      <c r="Q62" s="2591"/>
      <c r="R62" s="2591"/>
      <c r="S62" s="2591"/>
      <c r="T62" s="2591"/>
      <c r="U62" s="2591"/>
      <c r="V62" s="2591"/>
      <c r="W62" s="2591"/>
      <c r="X62" s="2591"/>
      <c r="Y62" s="2591"/>
      <c r="Z62" s="2591"/>
      <c r="AA62" s="2591"/>
      <c r="AB62" s="2660" t="s">
        <v>712</v>
      </c>
      <c r="AC62" s="1"/>
    </row>
    <row r="63" spans="1:33" ht="22.5" customHeight="1" x14ac:dyDescent="0.2">
      <c r="B63" s="2598"/>
      <c r="C63" s="1990"/>
      <c r="D63" s="2126"/>
      <c r="E63" s="2041" t="s">
        <v>203</v>
      </c>
      <c r="F63" s="2616"/>
      <c r="G63" s="2617"/>
      <c r="H63" s="2053" t="s">
        <v>204</v>
      </c>
      <c r="I63" s="2053" t="s">
        <v>5</v>
      </c>
      <c r="J63" s="2053" t="s">
        <v>205</v>
      </c>
      <c r="K63" s="2110" t="s">
        <v>206</v>
      </c>
      <c r="L63" s="2604"/>
      <c r="M63" s="2604"/>
      <c r="N63" s="2610"/>
      <c r="O63" s="2082" t="s">
        <v>6</v>
      </c>
      <c r="P63" s="2580"/>
      <c r="Q63" s="2580"/>
      <c r="R63" s="2581"/>
      <c r="S63" s="2122" t="s">
        <v>207</v>
      </c>
      <c r="T63" s="2082" t="s">
        <v>7</v>
      </c>
      <c r="U63" s="2580"/>
      <c r="V63" s="2581"/>
      <c r="W63" s="2082" t="s">
        <v>8</v>
      </c>
      <c r="X63" s="2580"/>
      <c r="Y63" s="2581"/>
      <c r="Z63" s="2110" t="s">
        <v>208</v>
      </c>
      <c r="AA63" s="2604"/>
      <c r="AB63" s="2585"/>
      <c r="AC63" s="1"/>
    </row>
    <row r="64" spans="1:33" ht="39" customHeight="1" x14ac:dyDescent="0.2">
      <c r="B64" s="2595" t="s">
        <v>209</v>
      </c>
      <c r="C64" s="2596"/>
      <c r="D64" s="2597"/>
      <c r="E64" s="2044"/>
      <c r="F64" s="2618"/>
      <c r="G64" s="2619"/>
      <c r="H64" s="2608"/>
      <c r="I64" s="2608"/>
      <c r="J64" s="2608"/>
      <c r="K64" s="2605"/>
      <c r="L64" s="2606"/>
      <c r="M64" s="2606"/>
      <c r="N64" s="2611"/>
      <c r="O64" s="627" t="s">
        <v>210</v>
      </c>
      <c r="P64" s="628" t="s">
        <v>211</v>
      </c>
      <c r="Q64" s="628" t="s">
        <v>212</v>
      </c>
      <c r="R64" s="629" t="s">
        <v>213</v>
      </c>
      <c r="S64" s="2123"/>
      <c r="T64" s="630" t="s">
        <v>214</v>
      </c>
      <c r="U64" s="631" t="s">
        <v>215</v>
      </c>
      <c r="V64" s="632" t="s">
        <v>216</v>
      </c>
      <c r="W64" s="630" t="s">
        <v>217</v>
      </c>
      <c r="X64" s="628" t="s">
        <v>214</v>
      </c>
      <c r="Y64" s="632" t="s">
        <v>216</v>
      </c>
      <c r="Z64" s="2605"/>
      <c r="AA64" s="2606"/>
      <c r="AB64" s="2585"/>
      <c r="AC64" s="1"/>
    </row>
    <row r="65" spans="1:29" ht="16.5" customHeight="1" thickBot="1" x14ac:dyDescent="0.25">
      <c r="B65" s="2592"/>
      <c r="C65" s="2593"/>
      <c r="D65" s="2594"/>
      <c r="E65" s="2620"/>
      <c r="F65" s="2621"/>
      <c r="G65" s="2622"/>
      <c r="H65" s="2609"/>
      <c r="I65" s="2609"/>
      <c r="J65" s="2609"/>
      <c r="K65" s="2612"/>
      <c r="L65" s="2613"/>
      <c r="M65" s="2613"/>
      <c r="N65" s="2614"/>
      <c r="O65" s="633" t="s">
        <v>218</v>
      </c>
      <c r="P65" s="634" t="s">
        <v>219</v>
      </c>
      <c r="Q65" s="634" t="s">
        <v>220</v>
      </c>
      <c r="R65" s="635" t="s">
        <v>221</v>
      </c>
      <c r="S65" s="2615"/>
      <c r="T65" s="633" t="s">
        <v>222</v>
      </c>
      <c r="U65" s="634" t="s">
        <v>223</v>
      </c>
      <c r="V65" s="635" t="s">
        <v>224</v>
      </c>
      <c r="W65" s="633" t="s">
        <v>220</v>
      </c>
      <c r="X65" s="634" t="s">
        <v>224</v>
      </c>
      <c r="Y65" s="635" t="s">
        <v>224</v>
      </c>
      <c r="Z65" s="2085" t="s">
        <v>225</v>
      </c>
      <c r="AA65" s="2607"/>
      <c r="AB65" s="251" t="s">
        <v>732</v>
      </c>
      <c r="AC65" s="1"/>
    </row>
    <row r="66" spans="1:29" ht="27" customHeight="1" thickTop="1" x14ac:dyDescent="0.2">
      <c r="B66" s="2624" t="s">
        <v>471</v>
      </c>
      <c r="C66" s="2631"/>
      <c r="D66" s="1648" t="s">
        <v>472</v>
      </c>
      <c r="E66" s="1197">
        <v>39741</v>
      </c>
      <c r="F66" s="726" t="s">
        <v>67</v>
      </c>
      <c r="G66" s="1064">
        <v>39767</v>
      </c>
      <c r="H66" s="1065" t="s">
        <v>589</v>
      </c>
      <c r="I66" s="1199" t="s">
        <v>298</v>
      </c>
      <c r="J66" s="1649" t="s">
        <v>590</v>
      </c>
      <c r="K66" s="1648" t="s">
        <v>591</v>
      </c>
      <c r="L66" s="1650"/>
      <c r="M66" s="1650"/>
      <c r="N66" s="1650"/>
      <c r="O66" s="1071"/>
      <c r="P66" s="1651"/>
      <c r="Q66" s="1068"/>
      <c r="R66" s="1652"/>
      <c r="S66" s="1653">
        <v>1</v>
      </c>
      <c r="T66" s="1654">
        <v>1.26</v>
      </c>
      <c r="U66" s="1068">
        <v>1</v>
      </c>
      <c r="V66" s="1655">
        <v>1.26</v>
      </c>
      <c r="W66" s="1656">
        <v>73</v>
      </c>
      <c r="X66" s="1657">
        <v>1.726</v>
      </c>
      <c r="Y66" s="1652">
        <v>1.726</v>
      </c>
      <c r="Z66" s="1658" t="s">
        <v>544</v>
      </c>
      <c r="AA66" s="1658" t="s">
        <v>677</v>
      </c>
      <c r="AB66" s="195">
        <f>T66*AA66</f>
        <v>6.93</v>
      </c>
      <c r="AC66" s="1"/>
    </row>
    <row r="67" spans="1:29" ht="27" customHeight="1" x14ac:dyDescent="0.2">
      <c r="B67" s="2632"/>
      <c r="C67" s="2633"/>
      <c r="D67" s="1660" t="s">
        <v>475</v>
      </c>
      <c r="E67" s="1208">
        <v>39741</v>
      </c>
      <c r="F67" s="745" t="s">
        <v>67</v>
      </c>
      <c r="G67" s="1077">
        <v>39767</v>
      </c>
      <c r="H67" s="1078"/>
      <c r="I67" s="1210" t="s">
        <v>298</v>
      </c>
      <c r="J67" s="1661" t="s">
        <v>592</v>
      </c>
      <c r="K67" s="1660" t="s">
        <v>593</v>
      </c>
      <c r="L67" s="1140"/>
      <c r="M67" s="1140"/>
      <c r="N67" s="1140"/>
      <c r="O67" s="1084"/>
      <c r="P67" s="1662"/>
      <c r="Q67" s="1081"/>
      <c r="R67" s="1135"/>
      <c r="S67" s="1663">
        <v>1</v>
      </c>
      <c r="T67" s="1664">
        <v>1.2</v>
      </c>
      <c r="U67" s="1081">
        <v>1</v>
      </c>
      <c r="V67" s="1665">
        <v>1.2</v>
      </c>
      <c r="W67" s="1666">
        <v>73</v>
      </c>
      <c r="X67" s="1667">
        <v>1.6439999999999999</v>
      </c>
      <c r="Y67" s="1135">
        <v>1.6439999999999999</v>
      </c>
      <c r="Z67" s="1668" t="s">
        <v>544</v>
      </c>
      <c r="AA67" s="1668" t="s">
        <v>548</v>
      </c>
      <c r="AB67" s="196"/>
      <c r="AC67" s="1"/>
    </row>
    <row r="68" spans="1:29" ht="27" customHeight="1" x14ac:dyDescent="0.2">
      <c r="B68" s="2632"/>
      <c r="C68" s="2633"/>
      <c r="D68" s="1660" t="s">
        <v>69</v>
      </c>
      <c r="E68" s="1208">
        <v>39741</v>
      </c>
      <c r="F68" s="745" t="s">
        <v>67</v>
      </c>
      <c r="G68" s="1077">
        <v>39767</v>
      </c>
      <c r="H68" s="1078"/>
      <c r="I68" s="1210" t="s">
        <v>298</v>
      </c>
      <c r="J68" s="1661" t="s">
        <v>592</v>
      </c>
      <c r="K68" s="1660" t="s">
        <v>594</v>
      </c>
      <c r="L68" s="1140"/>
      <c r="M68" s="1140"/>
      <c r="N68" s="1140"/>
      <c r="O68" s="1084">
        <v>2.2999999999999998</v>
      </c>
      <c r="P68" s="1662">
        <v>6</v>
      </c>
      <c r="Q68" s="1081">
        <v>80</v>
      </c>
      <c r="R68" s="1135">
        <v>1.1040000000000001</v>
      </c>
      <c r="S68" s="1663">
        <v>1</v>
      </c>
      <c r="T68" s="1664">
        <v>0.90600000000000003</v>
      </c>
      <c r="U68" s="1081">
        <v>1</v>
      </c>
      <c r="V68" s="1665">
        <v>0.90600000000000003</v>
      </c>
      <c r="W68" s="1666">
        <v>73</v>
      </c>
      <c r="X68" s="1667">
        <v>1.242</v>
      </c>
      <c r="Y68" s="1135">
        <v>1.242</v>
      </c>
      <c r="Z68" s="1668" t="s">
        <v>544</v>
      </c>
      <c r="AA68" s="1668" t="s">
        <v>548</v>
      </c>
      <c r="AB68" s="201">
        <f>T68*AA68</f>
        <v>5.4359999999999999</v>
      </c>
      <c r="AC68" s="1">
        <f t="shared" si="1"/>
        <v>5.4347826086956514</v>
      </c>
    </row>
    <row r="69" spans="1:29" ht="27" customHeight="1" x14ac:dyDescent="0.2">
      <c r="B69" s="2634"/>
      <c r="C69" s="2635"/>
      <c r="D69" s="933" t="s">
        <v>669</v>
      </c>
      <c r="E69" s="1219"/>
      <c r="F69" s="1726"/>
      <c r="G69" s="1090"/>
      <c r="H69" s="541"/>
      <c r="I69" s="1255"/>
      <c r="J69" s="1671"/>
      <c r="K69" s="875"/>
      <c r="L69" s="1672"/>
      <c r="M69" s="1672"/>
      <c r="N69" s="1672"/>
      <c r="O69" s="1097"/>
      <c r="P69" s="1673"/>
      <c r="Q69" s="1094"/>
      <c r="R69" s="1674"/>
      <c r="S69" s="1675"/>
      <c r="T69" s="1676">
        <v>3.3660000000000001</v>
      </c>
      <c r="U69" s="1094"/>
      <c r="V69" s="1677">
        <v>3.3660000000000001</v>
      </c>
      <c r="W69" s="1678"/>
      <c r="X69" s="1679">
        <v>4.6120000000000001</v>
      </c>
      <c r="Y69" s="1674">
        <v>4.6120000000000001</v>
      </c>
      <c r="Z69" s="1680" t="s">
        <v>545</v>
      </c>
      <c r="AA69" s="1680" t="s">
        <v>545</v>
      </c>
      <c r="AB69" s="197"/>
      <c r="AC69" s="1"/>
    </row>
    <row r="70" spans="1:29" ht="27" customHeight="1" x14ac:dyDescent="0.2">
      <c r="B70" s="2627" t="s">
        <v>487</v>
      </c>
      <c r="C70" s="2646"/>
      <c r="D70" s="1104" t="s">
        <v>596</v>
      </c>
      <c r="E70" s="1229">
        <v>39736</v>
      </c>
      <c r="F70" s="1230" t="s">
        <v>67</v>
      </c>
      <c r="G70" s="1103">
        <v>39767</v>
      </c>
      <c r="H70" s="1104" t="s">
        <v>670</v>
      </c>
      <c r="I70" s="1231" t="s">
        <v>359</v>
      </c>
      <c r="J70" s="1683" t="s">
        <v>616</v>
      </c>
      <c r="K70" s="1682" t="s">
        <v>598</v>
      </c>
      <c r="L70" s="1684"/>
      <c r="M70" s="1684"/>
      <c r="N70" s="1684"/>
      <c r="O70" s="1110"/>
      <c r="P70" s="1685"/>
      <c r="Q70" s="1107">
        <v>60</v>
      </c>
      <c r="R70" s="1686">
        <v>0.5</v>
      </c>
      <c r="S70" s="1687">
        <v>1</v>
      </c>
      <c r="T70" s="1688">
        <v>2</v>
      </c>
      <c r="U70" s="1107">
        <v>2</v>
      </c>
      <c r="V70" s="1689">
        <v>4</v>
      </c>
      <c r="W70" s="1690">
        <v>60</v>
      </c>
      <c r="X70" s="1691">
        <v>6.6660000000000004</v>
      </c>
      <c r="Y70" s="1686">
        <v>6.6660000000000004</v>
      </c>
      <c r="Z70" s="1692" t="s">
        <v>544</v>
      </c>
      <c r="AA70" s="1692" t="s">
        <v>547</v>
      </c>
      <c r="AB70" s="199"/>
      <c r="AC70" s="1"/>
    </row>
    <row r="71" spans="1:29" ht="27" customHeight="1" x14ac:dyDescent="0.2">
      <c r="B71" s="2634"/>
      <c r="C71" s="2647"/>
      <c r="D71" s="1091" t="s">
        <v>485</v>
      </c>
      <c r="E71" s="1219">
        <v>39736</v>
      </c>
      <c r="F71" s="1240" t="s">
        <v>67</v>
      </c>
      <c r="G71" s="1090">
        <v>39767</v>
      </c>
      <c r="H71" s="1091" t="s">
        <v>642</v>
      </c>
      <c r="I71" s="1221" t="s">
        <v>298</v>
      </c>
      <c r="J71" s="1694" t="s">
        <v>599</v>
      </c>
      <c r="K71" s="933" t="s">
        <v>600</v>
      </c>
      <c r="L71" s="1695"/>
      <c r="M71" s="1695"/>
      <c r="N71" s="1695"/>
      <c r="O71" s="1097">
        <v>6</v>
      </c>
      <c r="P71" s="1673">
        <v>5.5</v>
      </c>
      <c r="Q71" s="1094">
        <v>55</v>
      </c>
      <c r="R71" s="1674">
        <v>1.8149999999999999</v>
      </c>
      <c r="S71" s="1675">
        <v>1</v>
      </c>
      <c r="T71" s="1676">
        <v>0.55100000000000005</v>
      </c>
      <c r="U71" s="1094">
        <v>1</v>
      </c>
      <c r="V71" s="1677">
        <v>0.55100000000000005</v>
      </c>
      <c r="W71" s="1678">
        <v>73</v>
      </c>
      <c r="X71" s="1679">
        <v>0.755</v>
      </c>
      <c r="Y71" s="1674">
        <v>0.755</v>
      </c>
      <c r="Z71" s="1680" t="s">
        <v>544</v>
      </c>
      <c r="AA71" s="1680" t="s">
        <v>548</v>
      </c>
      <c r="AB71" s="197">
        <f t="shared" ref="AB71:AB80" si="3">T71*AA71</f>
        <v>3.306</v>
      </c>
      <c r="AC71" s="1">
        <f t="shared" si="1"/>
        <v>3.3057851239669422</v>
      </c>
    </row>
    <row r="72" spans="1:29" ht="27" customHeight="1" x14ac:dyDescent="0.2">
      <c r="B72" s="2639" t="s">
        <v>19</v>
      </c>
      <c r="C72" s="2648"/>
      <c r="D72" s="2648"/>
      <c r="E72" s="1744">
        <v>39736</v>
      </c>
      <c r="F72" s="1779" t="s">
        <v>67</v>
      </c>
      <c r="G72" s="1143">
        <v>39767</v>
      </c>
      <c r="H72" s="1144"/>
      <c r="I72" s="1745" t="s">
        <v>298</v>
      </c>
      <c r="J72" s="1746" t="s">
        <v>602</v>
      </c>
      <c r="K72" s="1747" t="s">
        <v>643</v>
      </c>
      <c r="L72" s="1748"/>
      <c r="M72" s="1748"/>
      <c r="N72" s="1748"/>
      <c r="O72" s="1151">
        <v>0.76</v>
      </c>
      <c r="P72" s="1749">
        <v>5</v>
      </c>
      <c r="Q72" s="1148">
        <v>65</v>
      </c>
      <c r="R72" s="1750">
        <v>0.247</v>
      </c>
      <c r="S72" s="1751">
        <v>1</v>
      </c>
      <c r="T72" s="1752">
        <v>4.0490000000000004</v>
      </c>
      <c r="U72" s="1148">
        <v>1</v>
      </c>
      <c r="V72" s="1753">
        <v>4.0490000000000004</v>
      </c>
      <c r="W72" s="1754">
        <v>70</v>
      </c>
      <c r="X72" s="1755">
        <v>11.521000000000001</v>
      </c>
      <c r="Y72" s="1750">
        <v>11.521000000000001</v>
      </c>
      <c r="Z72" s="1756" t="s">
        <v>544</v>
      </c>
      <c r="AA72" s="1756" t="s">
        <v>548</v>
      </c>
      <c r="AB72" s="202">
        <f t="shared" si="3"/>
        <v>24.294000000000004</v>
      </c>
      <c r="AC72" s="1">
        <f t="shared" si="1"/>
        <v>24.291497975708502</v>
      </c>
    </row>
    <row r="73" spans="1:29" ht="27" customHeight="1" x14ac:dyDescent="0.2">
      <c r="B73" s="2623" t="s">
        <v>671</v>
      </c>
      <c r="C73" s="2649"/>
      <c r="D73" s="2649"/>
      <c r="E73" s="1241">
        <v>39736</v>
      </c>
      <c r="F73" s="1242" t="s">
        <v>67</v>
      </c>
      <c r="G73" s="1243">
        <v>39767</v>
      </c>
      <c r="H73" s="513"/>
      <c r="I73" s="1244" t="s">
        <v>298</v>
      </c>
      <c r="J73" s="1696" t="s">
        <v>644</v>
      </c>
      <c r="K73" s="1697" t="s">
        <v>604</v>
      </c>
      <c r="L73" s="1698"/>
      <c r="M73" s="1698"/>
      <c r="N73" s="1698"/>
      <c r="O73" s="1699">
        <v>3.23</v>
      </c>
      <c r="P73" s="1700">
        <v>6</v>
      </c>
      <c r="Q73" s="1701">
        <v>75</v>
      </c>
      <c r="R73" s="1702">
        <v>0.73</v>
      </c>
      <c r="S73" s="1703">
        <v>2</v>
      </c>
      <c r="T73" s="1710">
        <v>1.37</v>
      </c>
      <c r="U73" s="1701">
        <v>1</v>
      </c>
      <c r="V73" s="1705">
        <v>1.37</v>
      </c>
      <c r="W73" s="1706">
        <v>70</v>
      </c>
      <c r="X73" s="1707">
        <v>1.9570000000000001</v>
      </c>
      <c r="Y73" s="1702">
        <v>1.9570000000000001</v>
      </c>
      <c r="Z73" s="1708" t="s">
        <v>544</v>
      </c>
      <c r="AA73" s="1708" t="s">
        <v>548</v>
      </c>
      <c r="AB73" s="202">
        <f t="shared" si="3"/>
        <v>8.2200000000000006</v>
      </c>
      <c r="AC73" s="1">
        <f t="shared" si="1"/>
        <v>16.43835616438356</v>
      </c>
    </row>
    <row r="74" spans="1:29" ht="27" customHeight="1" x14ac:dyDescent="0.2">
      <c r="B74" s="2623" t="s">
        <v>672</v>
      </c>
      <c r="C74" s="2649"/>
      <c r="D74" s="2649"/>
      <c r="E74" s="1241">
        <v>39736</v>
      </c>
      <c r="F74" s="1242" t="s">
        <v>67</v>
      </c>
      <c r="G74" s="1243">
        <v>39767</v>
      </c>
      <c r="H74" s="1711" t="s">
        <v>628</v>
      </c>
      <c r="I74" s="1244" t="s">
        <v>298</v>
      </c>
      <c r="J74" s="1780" t="s">
        <v>883</v>
      </c>
      <c r="K74" s="1697" t="s">
        <v>646</v>
      </c>
      <c r="L74" s="1698"/>
      <c r="M74" s="1698"/>
      <c r="N74" s="1698"/>
      <c r="O74" s="1699">
        <v>6</v>
      </c>
      <c r="P74" s="1700">
        <v>5.5</v>
      </c>
      <c r="Q74" s="1701">
        <v>55</v>
      </c>
      <c r="R74" s="1702">
        <v>1.1850000000000001</v>
      </c>
      <c r="S74" s="1703">
        <v>2</v>
      </c>
      <c r="T74" s="1778">
        <v>1.101</v>
      </c>
      <c r="U74" s="1701">
        <v>1</v>
      </c>
      <c r="V74" s="1705">
        <v>1.101</v>
      </c>
      <c r="W74" s="1706">
        <v>70</v>
      </c>
      <c r="X74" s="1707">
        <v>1.508</v>
      </c>
      <c r="Y74" s="1702">
        <v>1.508</v>
      </c>
      <c r="Z74" s="1708" t="s">
        <v>544</v>
      </c>
      <c r="AA74" s="1708" t="s">
        <v>548</v>
      </c>
      <c r="AB74" s="202">
        <f t="shared" si="3"/>
        <v>6.6059999999999999</v>
      </c>
      <c r="AC74" s="1">
        <f t="shared" si="1"/>
        <v>10.126582278481012</v>
      </c>
    </row>
    <row r="75" spans="1:29" ht="27" customHeight="1" x14ac:dyDescent="0.2">
      <c r="B75" s="2628" t="s">
        <v>673</v>
      </c>
      <c r="C75" s="2650"/>
      <c r="D75" s="2650"/>
      <c r="E75" s="1241">
        <v>39736</v>
      </c>
      <c r="F75" s="650" t="s">
        <v>334</v>
      </c>
      <c r="G75" s="1243">
        <v>39767</v>
      </c>
      <c r="H75" s="513"/>
      <c r="I75" s="1244" t="s">
        <v>298</v>
      </c>
      <c r="J75" s="1696" t="s">
        <v>645</v>
      </c>
      <c r="K75" s="1697" t="s">
        <v>610</v>
      </c>
      <c r="L75" s="1698"/>
      <c r="M75" s="1698"/>
      <c r="N75" s="1698"/>
      <c r="O75" s="1699">
        <v>3</v>
      </c>
      <c r="P75" s="1700">
        <v>6</v>
      </c>
      <c r="Q75" s="1701">
        <v>75</v>
      </c>
      <c r="R75" s="1702">
        <v>1.35</v>
      </c>
      <c r="S75" s="1703">
        <v>2</v>
      </c>
      <c r="T75" s="1704">
        <v>1.4810000000000001</v>
      </c>
      <c r="U75" s="1701">
        <v>1</v>
      </c>
      <c r="V75" s="1705">
        <v>1.4810000000000001</v>
      </c>
      <c r="W75" s="1706">
        <v>70</v>
      </c>
      <c r="X75" s="1707">
        <v>2.1160000000000001</v>
      </c>
      <c r="Y75" s="1702">
        <v>2.1160000000000001</v>
      </c>
      <c r="Z75" s="1708" t="s">
        <v>544</v>
      </c>
      <c r="AA75" s="1708" t="s">
        <v>677</v>
      </c>
      <c r="AB75" s="202">
        <f t="shared" si="3"/>
        <v>8.1455000000000002</v>
      </c>
      <c r="AC75" s="1">
        <f t="shared" si="1"/>
        <v>8.148148148148147</v>
      </c>
    </row>
    <row r="76" spans="1:29" ht="27" customHeight="1" x14ac:dyDescent="0.2">
      <c r="A76" s="331"/>
      <c r="B76" s="2627" t="s">
        <v>529</v>
      </c>
      <c r="C76" s="2630"/>
      <c r="D76" s="1682" t="s">
        <v>613</v>
      </c>
      <c r="E76" s="1229">
        <v>39593</v>
      </c>
      <c r="F76" s="715" t="s">
        <v>334</v>
      </c>
      <c r="G76" s="1103">
        <v>39614</v>
      </c>
      <c r="H76" s="1104" t="s">
        <v>631</v>
      </c>
      <c r="I76" s="1231" t="s">
        <v>298</v>
      </c>
      <c r="J76" s="1683" t="s">
        <v>632</v>
      </c>
      <c r="K76" s="1682" t="s">
        <v>633</v>
      </c>
      <c r="L76" s="1684"/>
      <c r="M76" s="1684"/>
      <c r="N76" s="1684"/>
      <c r="O76" s="1110">
        <v>1.45</v>
      </c>
      <c r="P76" s="1685">
        <v>8</v>
      </c>
      <c r="Q76" s="1107">
        <v>80</v>
      </c>
      <c r="R76" s="1686">
        <v>0.92800000000000005</v>
      </c>
      <c r="S76" s="1687">
        <v>1</v>
      </c>
      <c r="T76" s="1688">
        <v>1.0780000000000001</v>
      </c>
      <c r="U76" s="1107">
        <v>1</v>
      </c>
      <c r="V76" s="1689">
        <v>1.0780000000000001</v>
      </c>
      <c r="W76" s="1690">
        <v>80</v>
      </c>
      <c r="X76" s="1691">
        <v>1.3480000000000001</v>
      </c>
      <c r="Y76" s="1686">
        <v>1.3480000000000001</v>
      </c>
      <c r="Z76" s="1692" t="s">
        <v>544</v>
      </c>
      <c r="AA76" s="1692" t="s">
        <v>548</v>
      </c>
      <c r="AB76" s="334">
        <f t="shared" si="3"/>
        <v>6.468</v>
      </c>
      <c r="AC76" s="1">
        <f t="shared" si="1"/>
        <v>6.4655172413793096</v>
      </c>
    </row>
    <row r="77" spans="1:29" ht="27" customHeight="1" x14ac:dyDescent="0.2">
      <c r="A77" s="331"/>
      <c r="B77" s="2632"/>
      <c r="C77" s="2633"/>
      <c r="D77" s="1660" t="s">
        <v>647</v>
      </c>
      <c r="E77" s="1208">
        <v>39593</v>
      </c>
      <c r="F77" s="745" t="s">
        <v>334</v>
      </c>
      <c r="G77" s="1077">
        <v>39614</v>
      </c>
      <c r="H77" s="1078"/>
      <c r="I77" s="1210" t="s">
        <v>298</v>
      </c>
      <c r="J77" s="1661" t="s">
        <v>648</v>
      </c>
      <c r="K77" s="1660" t="s">
        <v>636</v>
      </c>
      <c r="L77" s="1140"/>
      <c r="M77" s="1140"/>
      <c r="N77" s="1140"/>
      <c r="O77" s="1084">
        <v>3</v>
      </c>
      <c r="P77" s="1662">
        <v>7</v>
      </c>
      <c r="Q77" s="1081">
        <v>80</v>
      </c>
      <c r="R77" s="1135">
        <v>1.68</v>
      </c>
      <c r="S77" s="1663">
        <v>4</v>
      </c>
      <c r="T77" s="1664">
        <v>2.38</v>
      </c>
      <c r="U77" s="1081">
        <v>1</v>
      </c>
      <c r="V77" s="1665">
        <v>2.38</v>
      </c>
      <c r="W77" s="1666">
        <v>80</v>
      </c>
      <c r="X77" s="1667">
        <v>2.9750000000000001</v>
      </c>
      <c r="Y77" s="1135">
        <v>2.9750000000000001</v>
      </c>
      <c r="Z77" s="1668" t="s">
        <v>544</v>
      </c>
      <c r="AA77" s="1668" t="s">
        <v>677</v>
      </c>
      <c r="AB77" s="339">
        <f t="shared" si="3"/>
        <v>13.09</v>
      </c>
      <c r="AC77" s="1">
        <f t="shared" si="1"/>
        <v>13.095238095238095</v>
      </c>
    </row>
    <row r="78" spans="1:29" ht="27" customHeight="1" x14ac:dyDescent="0.2">
      <c r="A78" s="331"/>
      <c r="B78" s="2632"/>
      <c r="C78" s="2633"/>
      <c r="D78" s="1660" t="s">
        <v>649</v>
      </c>
      <c r="E78" s="1208">
        <v>39593</v>
      </c>
      <c r="F78" s="745" t="s">
        <v>334</v>
      </c>
      <c r="G78" s="1077">
        <v>39614</v>
      </c>
      <c r="H78" s="1078"/>
      <c r="I78" s="1210" t="s">
        <v>298</v>
      </c>
      <c r="J78" s="1661" t="s">
        <v>648</v>
      </c>
      <c r="K78" s="1660" t="s">
        <v>636</v>
      </c>
      <c r="L78" s="1140"/>
      <c r="M78" s="1140"/>
      <c r="N78" s="1140"/>
      <c r="O78" s="1084">
        <v>3</v>
      </c>
      <c r="P78" s="1662">
        <v>6</v>
      </c>
      <c r="Q78" s="1081">
        <v>80</v>
      </c>
      <c r="R78" s="1135">
        <v>1.44</v>
      </c>
      <c r="S78" s="1663">
        <v>1</v>
      </c>
      <c r="T78" s="1664">
        <v>0.69399999999999995</v>
      </c>
      <c r="U78" s="1081">
        <v>1</v>
      </c>
      <c r="V78" s="1665">
        <v>0.69399999999999995</v>
      </c>
      <c r="W78" s="1666">
        <v>80</v>
      </c>
      <c r="X78" s="1667">
        <v>0.86799999999999999</v>
      </c>
      <c r="Y78" s="1135">
        <v>0.86799999999999999</v>
      </c>
      <c r="Z78" s="1668" t="s">
        <v>544</v>
      </c>
      <c r="AA78" s="1668" t="s">
        <v>677</v>
      </c>
      <c r="AB78" s="339">
        <f t="shared" si="3"/>
        <v>3.8169999999999997</v>
      </c>
      <c r="AC78" s="1">
        <f t="shared" si="1"/>
        <v>3.8194444444444442</v>
      </c>
    </row>
    <row r="79" spans="1:29" ht="27" customHeight="1" x14ac:dyDescent="0.2">
      <c r="A79" s="331"/>
      <c r="B79" s="2632"/>
      <c r="C79" s="2633"/>
      <c r="D79" s="1660" t="s">
        <v>650</v>
      </c>
      <c r="E79" s="1208">
        <v>39593</v>
      </c>
      <c r="F79" s="745" t="s">
        <v>334</v>
      </c>
      <c r="G79" s="1077">
        <v>39614</v>
      </c>
      <c r="H79" s="1078"/>
      <c r="I79" s="1210" t="s">
        <v>298</v>
      </c>
      <c r="J79" s="1661" t="s">
        <v>81</v>
      </c>
      <c r="K79" s="1660" t="s">
        <v>636</v>
      </c>
      <c r="L79" s="1140"/>
      <c r="M79" s="1140"/>
      <c r="N79" s="1140"/>
      <c r="O79" s="1084">
        <v>3</v>
      </c>
      <c r="P79" s="1662">
        <v>5</v>
      </c>
      <c r="Q79" s="1081">
        <v>65</v>
      </c>
      <c r="R79" s="1135">
        <v>0.97499999999999998</v>
      </c>
      <c r="S79" s="1663">
        <v>1</v>
      </c>
      <c r="T79" s="1664">
        <v>1.026</v>
      </c>
      <c r="U79" s="1081">
        <v>1</v>
      </c>
      <c r="V79" s="1665">
        <v>1.026</v>
      </c>
      <c r="W79" s="1666">
        <v>70</v>
      </c>
      <c r="X79" s="1667">
        <v>1.466</v>
      </c>
      <c r="Y79" s="1135">
        <v>1.466</v>
      </c>
      <c r="Z79" s="1668" t="s">
        <v>544</v>
      </c>
      <c r="AA79" s="1668" t="s">
        <v>548</v>
      </c>
      <c r="AB79" s="339">
        <f t="shared" si="3"/>
        <v>6.1560000000000006</v>
      </c>
      <c r="AC79" s="1">
        <f t="shared" si="1"/>
        <v>6.1538461538461551</v>
      </c>
    </row>
    <row r="80" spans="1:29" ht="27" customHeight="1" x14ac:dyDescent="0.2">
      <c r="A80" s="331"/>
      <c r="B80" s="2632"/>
      <c r="C80" s="2633"/>
      <c r="D80" s="1660" t="s">
        <v>651</v>
      </c>
      <c r="E80" s="1208">
        <v>39593</v>
      </c>
      <c r="F80" s="745" t="s">
        <v>334</v>
      </c>
      <c r="G80" s="1077">
        <v>39614</v>
      </c>
      <c r="H80" s="1078"/>
      <c r="I80" s="1210" t="s">
        <v>298</v>
      </c>
      <c r="J80" s="1661" t="s">
        <v>590</v>
      </c>
      <c r="K80" s="1660"/>
      <c r="L80" s="1140"/>
      <c r="M80" s="1140"/>
      <c r="N80" s="1140"/>
      <c r="O80" s="1084"/>
      <c r="P80" s="1662"/>
      <c r="Q80" s="1081">
        <v>65</v>
      </c>
      <c r="R80" s="1135">
        <v>1.67</v>
      </c>
      <c r="S80" s="1663">
        <v>1</v>
      </c>
      <c r="T80" s="1664">
        <v>0.6</v>
      </c>
      <c r="U80" s="1081">
        <v>1</v>
      </c>
      <c r="V80" s="1665">
        <v>0.6</v>
      </c>
      <c r="W80" s="1666">
        <v>70</v>
      </c>
      <c r="X80" s="1667">
        <v>0.85699999999999998</v>
      </c>
      <c r="Y80" s="1135">
        <v>0.85699999999999998</v>
      </c>
      <c r="Z80" s="1668" t="s">
        <v>544</v>
      </c>
      <c r="AA80" s="1668" t="s">
        <v>677</v>
      </c>
      <c r="AB80" s="339">
        <f t="shared" si="3"/>
        <v>3.3</v>
      </c>
      <c r="AC80" s="1">
        <f t="shared" si="1"/>
        <v>3.293413173652695</v>
      </c>
    </row>
    <row r="81" spans="1:29" ht="27" customHeight="1" x14ac:dyDescent="0.2">
      <c r="A81" s="331"/>
      <c r="B81" s="2632"/>
      <c r="C81" s="2633"/>
      <c r="D81" s="1660" t="s">
        <v>475</v>
      </c>
      <c r="E81" s="1208">
        <v>39593</v>
      </c>
      <c r="F81" s="745" t="s">
        <v>334</v>
      </c>
      <c r="G81" s="1077">
        <v>39614</v>
      </c>
      <c r="H81" s="1078"/>
      <c r="I81" s="1210" t="s">
        <v>359</v>
      </c>
      <c r="J81" s="1661" t="s">
        <v>616</v>
      </c>
      <c r="K81" s="1660"/>
      <c r="L81" s="1140"/>
      <c r="M81" s="1140"/>
      <c r="N81" s="1140"/>
      <c r="O81" s="1084"/>
      <c r="P81" s="1662"/>
      <c r="Q81" s="1081"/>
      <c r="R81" s="1135"/>
      <c r="S81" s="1663"/>
      <c r="T81" s="1664">
        <v>1.2</v>
      </c>
      <c r="U81" s="1081">
        <v>1</v>
      </c>
      <c r="V81" s="1665">
        <v>1.2</v>
      </c>
      <c r="W81" s="1666">
        <v>50</v>
      </c>
      <c r="X81" s="1667">
        <v>2.4</v>
      </c>
      <c r="Y81" s="1135">
        <v>2.4</v>
      </c>
      <c r="Z81" s="1668" t="s">
        <v>544</v>
      </c>
      <c r="AA81" s="1668" t="s">
        <v>678</v>
      </c>
      <c r="AB81" s="339"/>
      <c r="AC81" s="1"/>
    </row>
    <row r="82" spans="1:29" ht="27" customHeight="1" x14ac:dyDescent="0.2">
      <c r="A82" s="331"/>
      <c r="B82" s="2632"/>
      <c r="C82" s="2633"/>
      <c r="D82" s="1660" t="s">
        <v>651</v>
      </c>
      <c r="E82" s="1208">
        <v>39593</v>
      </c>
      <c r="F82" s="745" t="s">
        <v>334</v>
      </c>
      <c r="G82" s="1077">
        <v>39614</v>
      </c>
      <c r="H82" s="1078"/>
      <c r="I82" s="1210" t="s">
        <v>298</v>
      </c>
      <c r="J82" s="1661" t="s">
        <v>590</v>
      </c>
      <c r="K82" s="1660"/>
      <c r="L82" s="1140"/>
      <c r="M82" s="1140"/>
      <c r="N82" s="1140"/>
      <c r="O82" s="1084"/>
      <c r="P82" s="1662"/>
      <c r="Q82" s="1081"/>
      <c r="R82" s="1135"/>
      <c r="S82" s="1663">
        <v>1</v>
      </c>
      <c r="T82" s="1664">
        <v>0.6</v>
      </c>
      <c r="U82" s="1081">
        <v>1</v>
      </c>
      <c r="V82" s="1665">
        <v>0.6</v>
      </c>
      <c r="W82" s="1666">
        <v>70</v>
      </c>
      <c r="X82" s="1667">
        <v>0.875</v>
      </c>
      <c r="Y82" s="1135">
        <v>0.875</v>
      </c>
      <c r="Z82" s="1668" t="s">
        <v>544</v>
      </c>
      <c r="AA82" s="1668" t="s">
        <v>678</v>
      </c>
      <c r="AB82" s="339">
        <f>T82*AA82</f>
        <v>3</v>
      </c>
      <c r="AC82" s="1"/>
    </row>
    <row r="83" spans="1:29" ht="27" customHeight="1" x14ac:dyDescent="0.2">
      <c r="A83" s="331"/>
      <c r="B83" s="2632"/>
      <c r="C83" s="2633"/>
      <c r="D83" s="1660" t="s">
        <v>652</v>
      </c>
      <c r="E83" s="1208">
        <v>39593</v>
      </c>
      <c r="F83" s="745" t="s">
        <v>334</v>
      </c>
      <c r="G83" s="1077">
        <v>39614</v>
      </c>
      <c r="H83" s="1078"/>
      <c r="I83" s="1210" t="s">
        <v>814</v>
      </c>
      <c r="J83" s="1661" t="s">
        <v>641</v>
      </c>
      <c r="K83" s="1660"/>
      <c r="L83" s="1140"/>
      <c r="M83" s="1140"/>
      <c r="N83" s="1140"/>
      <c r="O83" s="1084"/>
      <c r="P83" s="1662"/>
      <c r="Q83" s="1081"/>
      <c r="R83" s="1135"/>
      <c r="S83" s="1663">
        <v>1</v>
      </c>
      <c r="T83" s="1664">
        <v>2.7029999999999998</v>
      </c>
      <c r="U83" s="1081">
        <v>1</v>
      </c>
      <c r="V83" s="1665">
        <v>2.7029999999999998</v>
      </c>
      <c r="W83" s="1666">
        <v>80</v>
      </c>
      <c r="X83" s="1667">
        <v>3.4119999999999999</v>
      </c>
      <c r="Y83" s="1135">
        <v>3.4119999999999999</v>
      </c>
      <c r="Z83" s="1668" t="s">
        <v>544</v>
      </c>
      <c r="AA83" s="1668" t="s">
        <v>548</v>
      </c>
      <c r="AB83" s="339">
        <f>T83*AA83</f>
        <v>16.218</v>
      </c>
      <c r="AC83" s="1"/>
    </row>
    <row r="84" spans="1:29" ht="27" customHeight="1" thickBot="1" x14ac:dyDescent="0.25">
      <c r="A84" s="331"/>
      <c r="B84" s="2641"/>
      <c r="C84" s="2642"/>
      <c r="D84" s="1759" t="s">
        <v>621</v>
      </c>
      <c r="E84" s="1760"/>
      <c r="F84" s="1781"/>
      <c r="G84" s="1782"/>
      <c r="H84" s="1783"/>
      <c r="I84" s="1764"/>
      <c r="J84" s="1765"/>
      <c r="K84" s="1383"/>
      <c r="L84" s="1766"/>
      <c r="M84" s="1766"/>
      <c r="N84" s="1766"/>
      <c r="O84" s="1767"/>
      <c r="P84" s="1768"/>
      <c r="Q84" s="1769"/>
      <c r="R84" s="1770"/>
      <c r="S84" s="1771"/>
      <c r="T84" s="1772">
        <v>10.281000000000001</v>
      </c>
      <c r="U84" s="1769"/>
      <c r="V84" s="1773">
        <v>10.281000000000001</v>
      </c>
      <c r="W84" s="1774"/>
      <c r="X84" s="1775">
        <v>14.201000000000001</v>
      </c>
      <c r="Y84" s="1770">
        <v>14.201000000000001</v>
      </c>
      <c r="Z84" s="1776" t="s">
        <v>545</v>
      </c>
      <c r="AA84" s="1776" t="s">
        <v>545</v>
      </c>
      <c r="AB84" s="332"/>
      <c r="AC84" s="1"/>
    </row>
    <row r="85" spans="1:29" ht="27" customHeight="1" thickTop="1" thickBot="1" x14ac:dyDescent="0.25">
      <c r="B85" s="2651" t="s">
        <v>622</v>
      </c>
      <c r="C85" s="2652"/>
      <c r="D85" s="2652"/>
      <c r="E85" s="230"/>
      <c r="F85" s="248"/>
      <c r="G85" s="232"/>
      <c r="H85" s="233"/>
      <c r="I85" s="234"/>
      <c r="J85" s="235"/>
      <c r="K85" s="236"/>
      <c r="L85" s="237"/>
      <c r="M85" s="237"/>
      <c r="N85" s="237"/>
      <c r="O85" s="238"/>
      <c r="P85" s="239"/>
      <c r="Q85" s="110"/>
      <c r="R85" s="240"/>
      <c r="S85" s="241"/>
      <c r="T85" s="242">
        <v>24.199000000000002</v>
      </c>
      <c r="U85" s="110"/>
      <c r="V85" s="243">
        <v>24.199000000000002</v>
      </c>
      <c r="W85" s="244"/>
      <c r="X85" s="245">
        <v>43.335999999999999</v>
      </c>
      <c r="Y85" s="240">
        <v>43.335999999999999</v>
      </c>
      <c r="Z85" s="246" t="s">
        <v>545</v>
      </c>
      <c r="AA85" s="415" t="s">
        <v>710</v>
      </c>
      <c r="AB85" s="247">
        <f>SUM(AB66:AB84)</f>
        <v>114.98650000000001</v>
      </c>
      <c r="AC85" s="1"/>
    </row>
    <row r="86" spans="1:29" ht="27" customHeight="1" thickBot="1" x14ac:dyDescent="0.25">
      <c r="B86" s="176" t="s">
        <v>680</v>
      </c>
      <c r="C86" s="386"/>
      <c r="D86" s="386"/>
      <c r="E86" s="145"/>
      <c r="F86" s="117"/>
      <c r="G86" s="118"/>
      <c r="H86" s="386"/>
      <c r="I86" s="121"/>
      <c r="J86" s="386"/>
      <c r="K86" s="386"/>
      <c r="L86" s="386"/>
      <c r="M86" s="386"/>
      <c r="N86" s="386"/>
      <c r="O86" s="123"/>
      <c r="P86" s="126"/>
      <c r="Q86" s="129"/>
      <c r="R86" s="131"/>
      <c r="S86" s="129"/>
      <c r="T86" s="131"/>
      <c r="U86" s="129"/>
      <c r="V86" s="136"/>
      <c r="W86" s="139"/>
      <c r="X86" s="131"/>
      <c r="Y86" s="131"/>
      <c r="Z86" s="143" t="s">
        <v>545</v>
      </c>
      <c r="AA86" s="143" t="s">
        <v>545</v>
      </c>
      <c r="AB86" s="187"/>
      <c r="AC86" s="1"/>
    </row>
    <row r="87" spans="1:29" ht="22.5" customHeight="1" x14ac:dyDescent="0.2">
      <c r="B87" s="2586" t="s">
        <v>202</v>
      </c>
      <c r="C87" s="2587"/>
      <c r="D87" s="2588"/>
      <c r="E87" s="2589" t="s">
        <v>4</v>
      </c>
      <c r="F87" s="2590"/>
      <c r="G87" s="2590"/>
      <c r="H87" s="2590"/>
      <c r="I87" s="2590"/>
      <c r="J87" s="2590"/>
      <c r="K87" s="2591" t="s">
        <v>38</v>
      </c>
      <c r="L87" s="2591"/>
      <c r="M87" s="2591"/>
      <c r="N87" s="2591"/>
      <c r="O87" s="2591"/>
      <c r="P87" s="2591"/>
      <c r="Q87" s="2591"/>
      <c r="R87" s="2591"/>
      <c r="S87" s="2591"/>
      <c r="T87" s="2591"/>
      <c r="U87" s="2591"/>
      <c r="V87" s="2591"/>
      <c r="W87" s="2591"/>
      <c r="X87" s="2591"/>
      <c r="Y87" s="2591"/>
      <c r="Z87" s="2591"/>
      <c r="AA87" s="2591"/>
      <c r="AB87" s="2660" t="s">
        <v>712</v>
      </c>
      <c r="AC87" s="1"/>
    </row>
    <row r="88" spans="1:29" ht="22.5" customHeight="1" x14ac:dyDescent="0.2">
      <c r="B88" s="2598"/>
      <c r="C88" s="1990"/>
      <c r="D88" s="2126"/>
      <c r="E88" s="2041" t="s">
        <v>203</v>
      </c>
      <c r="F88" s="2616"/>
      <c r="G88" s="2617"/>
      <c r="H88" s="2053" t="s">
        <v>204</v>
      </c>
      <c r="I88" s="2053" t="s">
        <v>5</v>
      </c>
      <c r="J88" s="2053" t="s">
        <v>205</v>
      </c>
      <c r="K88" s="2110" t="s">
        <v>206</v>
      </c>
      <c r="L88" s="2604"/>
      <c r="M88" s="2604"/>
      <c r="N88" s="2610"/>
      <c r="O88" s="2082" t="s">
        <v>6</v>
      </c>
      <c r="P88" s="2580"/>
      <c r="Q88" s="2580"/>
      <c r="R88" s="2581"/>
      <c r="S88" s="2122" t="s">
        <v>207</v>
      </c>
      <c r="T88" s="2082" t="s">
        <v>7</v>
      </c>
      <c r="U88" s="2580"/>
      <c r="V88" s="2581"/>
      <c r="W88" s="2082" t="s">
        <v>8</v>
      </c>
      <c r="X88" s="2580"/>
      <c r="Y88" s="2581"/>
      <c r="Z88" s="2110" t="s">
        <v>208</v>
      </c>
      <c r="AA88" s="2604"/>
      <c r="AB88" s="2585"/>
      <c r="AC88" s="1"/>
    </row>
    <row r="89" spans="1:29" ht="39" customHeight="1" x14ac:dyDescent="0.2">
      <c r="B89" s="2595" t="s">
        <v>209</v>
      </c>
      <c r="C89" s="2596"/>
      <c r="D89" s="2597"/>
      <c r="E89" s="2044"/>
      <c r="F89" s="2618"/>
      <c r="G89" s="2619"/>
      <c r="H89" s="2608"/>
      <c r="I89" s="2608"/>
      <c r="J89" s="2608"/>
      <c r="K89" s="2605"/>
      <c r="L89" s="2606"/>
      <c r="M89" s="2606"/>
      <c r="N89" s="2611"/>
      <c r="O89" s="627" t="s">
        <v>210</v>
      </c>
      <c r="P89" s="628" t="s">
        <v>211</v>
      </c>
      <c r="Q89" s="628" t="s">
        <v>212</v>
      </c>
      <c r="R89" s="629" t="s">
        <v>213</v>
      </c>
      <c r="S89" s="2123"/>
      <c r="T89" s="630" t="s">
        <v>214</v>
      </c>
      <c r="U89" s="631" t="s">
        <v>215</v>
      </c>
      <c r="V89" s="632" t="s">
        <v>216</v>
      </c>
      <c r="W89" s="630" t="s">
        <v>217</v>
      </c>
      <c r="X89" s="628" t="s">
        <v>214</v>
      </c>
      <c r="Y89" s="632" t="s">
        <v>216</v>
      </c>
      <c r="Z89" s="2605"/>
      <c r="AA89" s="2606"/>
      <c r="AB89" s="2585"/>
      <c r="AC89" s="1"/>
    </row>
    <row r="90" spans="1:29" ht="16.5" customHeight="1" thickBot="1" x14ac:dyDescent="0.25">
      <c r="B90" s="2592"/>
      <c r="C90" s="2593"/>
      <c r="D90" s="2594"/>
      <c r="E90" s="2620"/>
      <c r="F90" s="2621"/>
      <c r="G90" s="2622"/>
      <c r="H90" s="2609"/>
      <c r="I90" s="2609"/>
      <c r="J90" s="2609"/>
      <c r="K90" s="2612"/>
      <c r="L90" s="2613"/>
      <c r="M90" s="2613"/>
      <c r="N90" s="2614"/>
      <c r="O90" s="633" t="s">
        <v>218</v>
      </c>
      <c r="P90" s="634" t="s">
        <v>219</v>
      </c>
      <c r="Q90" s="634" t="s">
        <v>220</v>
      </c>
      <c r="R90" s="635" t="s">
        <v>221</v>
      </c>
      <c r="S90" s="2615"/>
      <c r="T90" s="633" t="s">
        <v>222</v>
      </c>
      <c r="U90" s="634" t="s">
        <v>223</v>
      </c>
      <c r="V90" s="635" t="s">
        <v>224</v>
      </c>
      <c r="W90" s="633" t="s">
        <v>220</v>
      </c>
      <c r="X90" s="634" t="s">
        <v>224</v>
      </c>
      <c r="Y90" s="635" t="s">
        <v>224</v>
      </c>
      <c r="Z90" s="2085" t="s">
        <v>225</v>
      </c>
      <c r="AA90" s="2607"/>
      <c r="AB90" s="251" t="s">
        <v>734</v>
      </c>
      <c r="AC90" s="1"/>
    </row>
    <row r="91" spans="1:29" ht="23.25" customHeight="1" thickTop="1" x14ac:dyDescent="0.2">
      <c r="B91" s="2624" t="s">
        <v>471</v>
      </c>
      <c r="C91" s="2402"/>
      <c r="D91" s="1648" t="s">
        <v>472</v>
      </c>
      <c r="E91" s="1197">
        <v>39722</v>
      </c>
      <c r="F91" s="726" t="s">
        <v>67</v>
      </c>
      <c r="G91" s="1064">
        <v>39762</v>
      </c>
      <c r="H91" s="1065" t="s">
        <v>589</v>
      </c>
      <c r="I91" s="1199" t="s">
        <v>298</v>
      </c>
      <c r="J91" s="1649" t="s">
        <v>590</v>
      </c>
      <c r="K91" s="1648" t="s">
        <v>591</v>
      </c>
      <c r="L91" s="1650"/>
      <c r="M91" s="1650"/>
      <c r="N91" s="1650"/>
      <c r="O91" s="1071"/>
      <c r="P91" s="1651"/>
      <c r="Q91" s="1068"/>
      <c r="R91" s="1652"/>
      <c r="S91" s="1653">
        <v>1</v>
      </c>
      <c r="T91" s="1654">
        <v>1.26</v>
      </c>
      <c r="U91" s="1068">
        <v>1</v>
      </c>
      <c r="V91" s="1655">
        <v>1.26</v>
      </c>
      <c r="W91" s="1656">
        <v>73</v>
      </c>
      <c r="X91" s="1657">
        <v>1.726</v>
      </c>
      <c r="Y91" s="1652">
        <v>1.726</v>
      </c>
      <c r="Z91" s="1658" t="s">
        <v>544</v>
      </c>
      <c r="AA91" s="1658" t="s">
        <v>677</v>
      </c>
      <c r="AB91" s="332">
        <f>T91*AA91</f>
        <v>6.93</v>
      </c>
      <c r="AC91" s="1"/>
    </row>
    <row r="92" spans="1:29" ht="23.25" customHeight="1" x14ac:dyDescent="0.2">
      <c r="B92" s="2625"/>
      <c r="C92" s="2403"/>
      <c r="D92" s="1660" t="s">
        <v>475</v>
      </c>
      <c r="E92" s="1208">
        <v>39722</v>
      </c>
      <c r="F92" s="745" t="s">
        <v>67</v>
      </c>
      <c r="G92" s="1077">
        <v>39762</v>
      </c>
      <c r="H92" s="1078"/>
      <c r="I92" s="1210" t="s">
        <v>298</v>
      </c>
      <c r="J92" s="1661" t="s">
        <v>592</v>
      </c>
      <c r="K92" s="1660" t="s">
        <v>593</v>
      </c>
      <c r="L92" s="1140"/>
      <c r="M92" s="1140"/>
      <c r="N92" s="1140"/>
      <c r="O92" s="1084"/>
      <c r="P92" s="1662"/>
      <c r="Q92" s="1081"/>
      <c r="R92" s="1135"/>
      <c r="S92" s="1663">
        <v>1</v>
      </c>
      <c r="T92" s="1664">
        <v>1.2</v>
      </c>
      <c r="U92" s="1081">
        <v>1</v>
      </c>
      <c r="V92" s="1665">
        <v>1.2</v>
      </c>
      <c r="W92" s="1666">
        <v>73</v>
      </c>
      <c r="X92" s="1667">
        <v>1.6439999999999999</v>
      </c>
      <c r="Y92" s="1135">
        <v>1.6439999999999999</v>
      </c>
      <c r="Z92" s="1668" t="s">
        <v>544</v>
      </c>
      <c r="AA92" s="1668" t="s">
        <v>548</v>
      </c>
      <c r="AB92" s="333"/>
      <c r="AC92" s="1"/>
    </row>
    <row r="93" spans="1:29" ht="23.25" customHeight="1" x14ac:dyDescent="0.2">
      <c r="B93" s="2625"/>
      <c r="C93" s="2403"/>
      <c r="D93" s="1660" t="s">
        <v>69</v>
      </c>
      <c r="E93" s="1208">
        <v>39722</v>
      </c>
      <c r="F93" s="745" t="s">
        <v>67</v>
      </c>
      <c r="G93" s="1077">
        <v>39762</v>
      </c>
      <c r="H93" s="1078"/>
      <c r="I93" s="1210" t="s">
        <v>298</v>
      </c>
      <c r="J93" s="1661" t="s">
        <v>592</v>
      </c>
      <c r="K93" s="1660" t="s">
        <v>594</v>
      </c>
      <c r="L93" s="1140"/>
      <c r="M93" s="1140"/>
      <c r="N93" s="1140"/>
      <c r="O93" s="1084">
        <v>2.2999999999999998</v>
      </c>
      <c r="P93" s="1662">
        <v>6</v>
      </c>
      <c r="Q93" s="1081">
        <v>80</v>
      </c>
      <c r="R93" s="1135">
        <v>1.1040000000000001</v>
      </c>
      <c r="S93" s="1663">
        <v>1</v>
      </c>
      <c r="T93" s="1664">
        <v>0.90600000000000003</v>
      </c>
      <c r="U93" s="1081">
        <v>1</v>
      </c>
      <c r="V93" s="1665">
        <v>0.90600000000000003</v>
      </c>
      <c r="W93" s="1666">
        <v>73</v>
      </c>
      <c r="X93" s="1667">
        <v>1.242</v>
      </c>
      <c r="Y93" s="1135">
        <v>1.242</v>
      </c>
      <c r="Z93" s="1668" t="s">
        <v>544</v>
      </c>
      <c r="AA93" s="1668" t="s">
        <v>548</v>
      </c>
      <c r="AB93" s="333">
        <f>T93*AA93</f>
        <v>5.4359999999999999</v>
      </c>
      <c r="AC93" s="1">
        <f t="shared" ref="AC93:AC116" si="4">1/R93*S93*AA93</f>
        <v>5.4347826086956514</v>
      </c>
    </row>
    <row r="94" spans="1:29" ht="23.25" customHeight="1" x14ac:dyDescent="0.2">
      <c r="B94" s="2626"/>
      <c r="C94" s="2383"/>
      <c r="D94" s="933" t="s">
        <v>669</v>
      </c>
      <c r="E94" s="1219"/>
      <c r="F94" s="1726"/>
      <c r="G94" s="1090"/>
      <c r="H94" s="541"/>
      <c r="I94" s="1255"/>
      <c r="J94" s="1671"/>
      <c r="K94" s="875"/>
      <c r="L94" s="1672"/>
      <c r="M94" s="1672"/>
      <c r="N94" s="1672"/>
      <c r="O94" s="1097"/>
      <c r="P94" s="1673"/>
      <c r="Q94" s="1094"/>
      <c r="R94" s="1674">
        <v>2.7309999999999999</v>
      </c>
      <c r="S94" s="1675"/>
      <c r="T94" s="1676">
        <v>3.3660000000000001</v>
      </c>
      <c r="U94" s="1094"/>
      <c r="V94" s="1677">
        <v>3.3660000000000001</v>
      </c>
      <c r="W94" s="1678"/>
      <c r="X94" s="1679">
        <v>4.6120000000000001</v>
      </c>
      <c r="Y94" s="1674">
        <v>4.6120000000000001</v>
      </c>
      <c r="Z94" s="1680" t="s">
        <v>545</v>
      </c>
      <c r="AA94" s="1680" t="s">
        <v>545</v>
      </c>
      <c r="AB94" s="332"/>
      <c r="AC94" s="1"/>
    </row>
    <row r="95" spans="1:29" ht="23.25" customHeight="1" x14ac:dyDescent="0.2">
      <c r="B95" s="2627" t="s">
        <v>487</v>
      </c>
      <c r="C95" s="2386"/>
      <c r="D95" s="1682" t="s">
        <v>596</v>
      </c>
      <c r="E95" s="1229">
        <v>39722</v>
      </c>
      <c r="F95" s="715" t="s">
        <v>67</v>
      </c>
      <c r="G95" s="1103">
        <v>39762</v>
      </c>
      <c r="H95" s="1104" t="s">
        <v>653</v>
      </c>
      <c r="I95" s="1231" t="s">
        <v>359</v>
      </c>
      <c r="J95" s="1683" t="s">
        <v>675</v>
      </c>
      <c r="K95" s="1682" t="s">
        <v>598</v>
      </c>
      <c r="L95" s="1684"/>
      <c r="M95" s="1684"/>
      <c r="N95" s="1684"/>
      <c r="O95" s="1110"/>
      <c r="P95" s="1685"/>
      <c r="Q95" s="1107">
        <v>60</v>
      </c>
      <c r="R95" s="1686">
        <v>0.5</v>
      </c>
      <c r="S95" s="1687">
        <v>1</v>
      </c>
      <c r="T95" s="1688">
        <v>2</v>
      </c>
      <c r="U95" s="1107">
        <v>2</v>
      </c>
      <c r="V95" s="1689">
        <v>4</v>
      </c>
      <c r="W95" s="1690">
        <v>60</v>
      </c>
      <c r="X95" s="1691">
        <v>6.6660000000000004</v>
      </c>
      <c r="Y95" s="1686">
        <v>6.6660000000000004</v>
      </c>
      <c r="Z95" s="1692" t="s">
        <v>544</v>
      </c>
      <c r="AA95" s="1692" t="s">
        <v>547</v>
      </c>
      <c r="AB95" s="334"/>
      <c r="AC95" s="1"/>
    </row>
    <row r="96" spans="1:29" ht="23.25" customHeight="1" x14ac:dyDescent="0.2">
      <c r="B96" s="2626"/>
      <c r="C96" s="2383"/>
      <c r="D96" s="933" t="s">
        <v>485</v>
      </c>
      <c r="E96" s="1219">
        <v>39722</v>
      </c>
      <c r="F96" s="1670" t="s">
        <v>67</v>
      </c>
      <c r="G96" s="1090">
        <v>39762</v>
      </c>
      <c r="H96" s="1091" t="s">
        <v>624</v>
      </c>
      <c r="I96" s="1221" t="s">
        <v>298</v>
      </c>
      <c r="J96" s="1694" t="s">
        <v>599</v>
      </c>
      <c r="K96" s="933" t="s">
        <v>600</v>
      </c>
      <c r="L96" s="1695"/>
      <c r="M96" s="1695"/>
      <c r="N96" s="1695"/>
      <c r="O96" s="1097">
        <v>6</v>
      </c>
      <c r="P96" s="1673">
        <v>5.5</v>
      </c>
      <c r="Q96" s="1094">
        <v>55</v>
      </c>
      <c r="R96" s="1674">
        <v>1.8149999999999999</v>
      </c>
      <c r="S96" s="1675">
        <v>1</v>
      </c>
      <c r="T96" s="1676">
        <v>0.55100000000000005</v>
      </c>
      <c r="U96" s="1094">
        <v>1</v>
      </c>
      <c r="V96" s="1677">
        <v>0.55100000000000005</v>
      </c>
      <c r="W96" s="1678">
        <v>73</v>
      </c>
      <c r="X96" s="1679">
        <v>0.755</v>
      </c>
      <c r="Y96" s="1674">
        <v>0.755</v>
      </c>
      <c r="Z96" s="1680" t="s">
        <v>544</v>
      </c>
      <c r="AA96" s="1680" t="s">
        <v>548</v>
      </c>
      <c r="AB96" s="335">
        <f t="shared" ref="AB96:AB105" si="5">T96*AA96</f>
        <v>3.306</v>
      </c>
      <c r="AC96" s="1">
        <f t="shared" si="4"/>
        <v>3.3057851239669422</v>
      </c>
    </row>
    <row r="97" spans="2:29" ht="23.25" customHeight="1" x14ac:dyDescent="0.2">
      <c r="B97" s="2623" t="s">
        <v>601</v>
      </c>
      <c r="C97" s="2415"/>
      <c r="D97" s="2415"/>
      <c r="E97" s="1241">
        <v>39722</v>
      </c>
      <c r="F97" s="650" t="s">
        <v>67</v>
      </c>
      <c r="G97" s="1243">
        <v>39762</v>
      </c>
      <c r="H97" s="513"/>
      <c r="I97" s="1244" t="s">
        <v>298</v>
      </c>
      <c r="J97" s="1696" t="s">
        <v>602</v>
      </c>
      <c r="K97" s="1697" t="s">
        <v>603</v>
      </c>
      <c r="L97" s="1698"/>
      <c r="M97" s="1698"/>
      <c r="N97" s="1698"/>
      <c r="O97" s="1699">
        <v>0.76</v>
      </c>
      <c r="P97" s="1700">
        <v>5</v>
      </c>
      <c r="Q97" s="1701">
        <v>65</v>
      </c>
      <c r="R97" s="1702">
        <v>0.247</v>
      </c>
      <c r="S97" s="1703">
        <v>1</v>
      </c>
      <c r="T97" s="1704">
        <v>4.0490000000000004</v>
      </c>
      <c r="U97" s="1701">
        <v>1</v>
      </c>
      <c r="V97" s="1705">
        <v>4.0490000000000004</v>
      </c>
      <c r="W97" s="1706">
        <v>70</v>
      </c>
      <c r="X97" s="1707">
        <v>11.521000000000001</v>
      </c>
      <c r="Y97" s="1702">
        <v>11.521000000000001</v>
      </c>
      <c r="Z97" s="1708" t="s">
        <v>544</v>
      </c>
      <c r="AA97" s="1708" t="s">
        <v>548</v>
      </c>
      <c r="AB97" s="332">
        <f t="shared" si="5"/>
        <v>24.294000000000004</v>
      </c>
      <c r="AC97" s="1">
        <f t="shared" si="4"/>
        <v>24.291497975708502</v>
      </c>
    </row>
    <row r="98" spans="2:29" ht="23.25" customHeight="1" x14ac:dyDescent="0.2">
      <c r="B98" s="2623" t="s">
        <v>489</v>
      </c>
      <c r="C98" s="2415"/>
      <c r="D98" s="2415"/>
      <c r="E98" s="1241">
        <v>39722</v>
      </c>
      <c r="F98" s="650" t="s">
        <v>67</v>
      </c>
      <c r="G98" s="1243">
        <v>39762</v>
      </c>
      <c r="H98" s="513"/>
      <c r="I98" s="1244" t="s">
        <v>298</v>
      </c>
      <c r="J98" s="1696" t="s">
        <v>644</v>
      </c>
      <c r="K98" s="1697" t="s">
        <v>604</v>
      </c>
      <c r="L98" s="1698"/>
      <c r="M98" s="1698"/>
      <c r="N98" s="1698"/>
      <c r="O98" s="1699">
        <v>3.23</v>
      </c>
      <c r="P98" s="1700">
        <v>6</v>
      </c>
      <c r="Q98" s="1701">
        <v>75</v>
      </c>
      <c r="R98" s="1702">
        <v>1.454</v>
      </c>
      <c r="S98" s="1703">
        <v>2</v>
      </c>
      <c r="T98" s="1710">
        <v>1.37</v>
      </c>
      <c r="U98" s="1701">
        <v>1</v>
      </c>
      <c r="V98" s="1705">
        <v>1.37</v>
      </c>
      <c r="W98" s="1706">
        <v>70</v>
      </c>
      <c r="X98" s="1707">
        <v>1.9570000000000001</v>
      </c>
      <c r="Y98" s="1702">
        <v>1.9570000000000001</v>
      </c>
      <c r="Z98" s="1708" t="s">
        <v>544</v>
      </c>
      <c r="AA98" s="1708" t="s">
        <v>548</v>
      </c>
      <c r="AB98" s="336">
        <f t="shared" si="5"/>
        <v>8.2200000000000006</v>
      </c>
      <c r="AC98" s="1">
        <f t="shared" si="4"/>
        <v>8.2530949105914715</v>
      </c>
    </row>
    <row r="99" spans="2:29" ht="23.25" customHeight="1" x14ac:dyDescent="0.2">
      <c r="B99" s="2623" t="s">
        <v>605</v>
      </c>
      <c r="C99" s="2415"/>
      <c r="D99" s="2415"/>
      <c r="E99" s="1241">
        <v>39722</v>
      </c>
      <c r="F99" s="650" t="s">
        <v>67</v>
      </c>
      <c r="G99" s="1243">
        <v>39762</v>
      </c>
      <c r="H99" s="1711" t="s">
        <v>654</v>
      </c>
      <c r="I99" s="1244" t="s">
        <v>298</v>
      </c>
      <c r="J99" s="1696" t="s">
        <v>599</v>
      </c>
      <c r="K99" s="1697" t="s">
        <v>607</v>
      </c>
      <c r="L99" s="1698"/>
      <c r="M99" s="1698"/>
      <c r="N99" s="1698"/>
      <c r="O99" s="1699">
        <v>6</v>
      </c>
      <c r="P99" s="1700">
        <v>5.5</v>
      </c>
      <c r="Q99" s="1701">
        <v>75</v>
      </c>
      <c r="R99" s="1702">
        <v>1.8149999999999999</v>
      </c>
      <c r="S99" s="1703">
        <v>2</v>
      </c>
      <c r="T99" s="1704">
        <v>1.101</v>
      </c>
      <c r="U99" s="1701">
        <v>1</v>
      </c>
      <c r="V99" s="1705">
        <v>1.101</v>
      </c>
      <c r="W99" s="1706">
        <v>70</v>
      </c>
      <c r="X99" s="1707">
        <v>1.508</v>
      </c>
      <c r="Y99" s="1702">
        <v>3.1739999999999999</v>
      </c>
      <c r="Z99" s="1708" t="s">
        <v>544</v>
      </c>
      <c r="AA99" s="1708" t="s">
        <v>548</v>
      </c>
      <c r="AB99" s="332">
        <f t="shared" si="5"/>
        <v>6.6059999999999999</v>
      </c>
      <c r="AC99" s="1">
        <f t="shared" si="4"/>
        <v>6.6115702479338845</v>
      </c>
    </row>
    <row r="100" spans="2:29" ht="23.25" customHeight="1" x14ac:dyDescent="0.2">
      <c r="B100" s="2623" t="s">
        <v>608</v>
      </c>
      <c r="C100" s="2415"/>
      <c r="D100" s="2415"/>
      <c r="E100" s="1241">
        <v>39722</v>
      </c>
      <c r="F100" s="650" t="s">
        <v>67</v>
      </c>
      <c r="G100" s="1243">
        <v>39762</v>
      </c>
      <c r="H100" s="513"/>
      <c r="I100" s="1244" t="s">
        <v>298</v>
      </c>
      <c r="J100" s="1696" t="s">
        <v>645</v>
      </c>
      <c r="K100" s="1697" t="s">
        <v>610</v>
      </c>
      <c r="L100" s="1698"/>
      <c r="M100" s="1698"/>
      <c r="N100" s="1698"/>
      <c r="O100" s="1699">
        <v>3</v>
      </c>
      <c r="P100" s="1700">
        <v>6</v>
      </c>
      <c r="Q100" s="1701">
        <v>75</v>
      </c>
      <c r="R100" s="1702">
        <v>1.35</v>
      </c>
      <c r="S100" s="1703">
        <v>2</v>
      </c>
      <c r="T100" s="1704">
        <v>1.4810000000000001</v>
      </c>
      <c r="U100" s="1701">
        <v>1</v>
      </c>
      <c r="V100" s="1705">
        <v>1.4810000000000001</v>
      </c>
      <c r="W100" s="1706">
        <v>70</v>
      </c>
      <c r="X100" s="1707">
        <v>2.1160000000000001</v>
      </c>
      <c r="Y100" s="1702">
        <v>2.1160000000000001</v>
      </c>
      <c r="Z100" s="1708" t="s">
        <v>544</v>
      </c>
      <c r="AA100" s="1708" t="s">
        <v>677</v>
      </c>
      <c r="AB100" s="336">
        <f t="shared" si="5"/>
        <v>8.1455000000000002</v>
      </c>
      <c r="AC100" s="1">
        <f t="shared" si="4"/>
        <v>8.148148148148147</v>
      </c>
    </row>
    <row r="101" spans="2:29" ht="23.25" customHeight="1" x14ac:dyDescent="0.2">
      <c r="B101" s="2627" t="s">
        <v>655</v>
      </c>
      <c r="C101" s="2630"/>
      <c r="D101" s="1682" t="s">
        <v>613</v>
      </c>
      <c r="E101" s="1229">
        <v>39548</v>
      </c>
      <c r="F101" s="715" t="s">
        <v>67</v>
      </c>
      <c r="G101" s="1103">
        <v>39568</v>
      </c>
      <c r="H101" s="1104" t="s">
        <v>656</v>
      </c>
      <c r="I101" s="1231" t="s">
        <v>298</v>
      </c>
      <c r="J101" s="1683" t="s">
        <v>632</v>
      </c>
      <c r="K101" s="1682" t="s">
        <v>633</v>
      </c>
      <c r="L101" s="1684"/>
      <c r="M101" s="1684"/>
      <c r="N101" s="1684"/>
      <c r="O101" s="1110">
        <v>1.45</v>
      </c>
      <c r="P101" s="1685">
        <v>8</v>
      </c>
      <c r="Q101" s="1107">
        <v>80</v>
      </c>
      <c r="R101" s="1686">
        <v>0.92800000000000005</v>
      </c>
      <c r="S101" s="1687">
        <v>1</v>
      </c>
      <c r="T101" s="1688">
        <v>1.0780000000000001</v>
      </c>
      <c r="U101" s="1107">
        <v>1</v>
      </c>
      <c r="V101" s="1689">
        <v>1.0780000000000001</v>
      </c>
      <c r="W101" s="1690">
        <v>80</v>
      </c>
      <c r="X101" s="1691">
        <v>1.3480000000000001</v>
      </c>
      <c r="Y101" s="1686">
        <v>1.3480000000000001</v>
      </c>
      <c r="Z101" s="1692" t="s">
        <v>544</v>
      </c>
      <c r="AA101" s="1692" t="s">
        <v>548</v>
      </c>
      <c r="AB101" s="332">
        <f t="shared" si="5"/>
        <v>6.468</v>
      </c>
      <c r="AC101" s="1">
        <f t="shared" si="4"/>
        <v>6.4655172413793096</v>
      </c>
    </row>
    <row r="102" spans="2:29" ht="23.25" customHeight="1" x14ac:dyDescent="0.2">
      <c r="B102" s="2632"/>
      <c r="C102" s="2633"/>
      <c r="D102" s="1660" t="s">
        <v>647</v>
      </c>
      <c r="E102" s="1208">
        <v>39548</v>
      </c>
      <c r="F102" s="745" t="s">
        <v>67</v>
      </c>
      <c r="G102" s="1077">
        <v>39568</v>
      </c>
      <c r="H102" s="1078"/>
      <c r="I102" s="1210" t="s">
        <v>298</v>
      </c>
      <c r="J102" s="1661" t="s">
        <v>648</v>
      </c>
      <c r="K102" s="1660" t="s">
        <v>636</v>
      </c>
      <c r="L102" s="1140"/>
      <c r="M102" s="1140"/>
      <c r="N102" s="1140"/>
      <c r="O102" s="1084">
        <v>3</v>
      </c>
      <c r="P102" s="1662">
        <v>8</v>
      </c>
      <c r="Q102" s="1081">
        <v>80</v>
      </c>
      <c r="R102" s="1135">
        <v>1.68</v>
      </c>
      <c r="S102" s="1663">
        <v>4</v>
      </c>
      <c r="T102" s="1664">
        <v>2.38</v>
      </c>
      <c r="U102" s="1081">
        <v>1</v>
      </c>
      <c r="V102" s="1665">
        <v>2.38</v>
      </c>
      <c r="W102" s="1666">
        <v>80</v>
      </c>
      <c r="X102" s="1667">
        <v>2.9750000000000001</v>
      </c>
      <c r="Y102" s="1135">
        <v>2.9750000000000001</v>
      </c>
      <c r="Z102" s="1668" t="s">
        <v>544</v>
      </c>
      <c r="AA102" s="1668" t="s">
        <v>677</v>
      </c>
      <c r="AB102" s="333">
        <f t="shared" si="5"/>
        <v>13.09</v>
      </c>
      <c r="AC102" s="1">
        <f t="shared" si="4"/>
        <v>13.095238095238095</v>
      </c>
    </row>
    <row r="103" spans="2:29" ht="23.25" customHeight="1" x14ac:dyDescent="0.2">
      <c r="B103" s="2632"/>
      <c r="C103" s="2633"/>
      <c r="D103" s="1660" t="s">
        <v>649</v>
      </c>
      <c r="E103" s="1208">
        <v>39548</v>
      </c>
      <c r="F103" s="745" t="s">
        <v>67</v>
      </c>
      <c r="G103" s="1077">
        <v>39568</v>
      </c>
      <c r="H103" s="1078"/>
      <c r="I103" s="1210" t="s">
        <v>298</v>
      </c>
      <c r="J103" s="1661" t="s">
        <v>648</v>
      </c>
      <c r="K103" s="1660" t="s">
        <v>636</v>
      </c>
      <c r="L103" s="1140"/>
      <c r="M103" s="1140"/>
      <c r="N103" s="1140"/>
      <c r="O103" s="1084">
        <v>3</v>
      </c>
      <c r="P103" s="1662">
        <v>6</v>
      </c>
      <c r="Q103" s="1081">
        <v>80</v>
      </c>
      <c r="R103" s="1135">
        <v>1.44</v>
      </c>
      <c r="S103" s="1663">
        <v>1</v>
      </c>
      <c r="T103" s="1664">
        <v>0.69399999999999995</v>
      </c>
      <c r="U103" s="1081">
        <v>1</v>
      </c>
      <c r="V103" s="1665">
        <v>0.69399999999999995</v>
      </c>
      <c r="W103" s="1666">
        <v>80</v>
      </c>
      <c r="X103" s="1667">
        <v>0.86799999999999999</v>
      </c>
      <c r="Y103" s="1135">
        <v>0.86799999999999999</v>
      </c>
      <c r="Z103" s="1668" t="s">
        <v>544</v>
      </c>
      <c r="AA103" s="1668" t="s">
        <v>677</v>
      </c>
      <c r="AB103" s="332">
        <f t="shared" si="5"/>
        <v>3.8169999999999997</v>
      </c>
      <c r="AC103" s="1">
        <f t="shared" si="4"/>
        <v>3.8194444444444442</v>
      </c>
    </row>
    <row r="104" spans="2:29" ht="23.25" customHeight="1" x14ac:dyDescent="0.2">
      <c r="B104" s="2632"/>
      <c r="C104" s="2633"/>
      <c r="D104" s="1660" t="s">
        <v>650</v>
      </c>
      <c r="E104" s="1208">
        <v>39548</v>
      </c>
      <c r="F104" s="745" t="s">
        <v>67</v>
      </c>
      <c r="G104" s="1077">
        <v>39568</v>
      </c>
      <c r="H104" s="1078"/>
      <c r="I104" s="1210" t="s">
        <v>298</v>
      </c>
      <c r="J104" s="1661" t="s">
        <v>657</v>
      </c>
      <c r="K104" s="1660" t="s">
        <v>636</v>
      </c>
      <c r="L104" s="1140"/>
      <c r="M104" s="1140"/>
      <c r="N104" s="1140"/>
      <c r="O104" s="1084">
        <v>3</v>
      </c>
      <c r="P104" s="1662">
        <v>5</v>
      </c>
      <c r="Q104" s="1081">
        <v>65</v>
      </c>
      <c r="R104" s="1135">
        <v>0.97499999999999998</v>
      </c>
      <c r="S104" s="1663">
        <v>1</v>
      </c>
      <c r="T104" s="1664">
        <v>1.026</v>
      </c>
      <c r="U104" s="1081">
        <v>1</v>
      </c>
      <c r="V104" s="1665">
        <v>1.026</v>
      </c>
      <c r="W104" s="1666">
        <v>70</v>
      </c>
      <c r="X104" s="1667">
        <v>1.466</v>
      </c>
      <c r="Y104" s="1135">
        <v>1.466</v>
      </c>
      <c r="Z104" s="1668" t="s">
        <v>544</v>
      </c>
      <c r="AA104" s="1668" t="s">
        <v>548</v>
      </c>
      <c r="AB104" s="333">
        <f t="shared" si="5"/>
        <v>6.1560000000000006</v>
      </c>
      <c r="AC104" s="1">
        <f t="shared" si="4"/>
        <v>6.1538461538461551</v>
      </c>
    </row>
    <row r="105" spans="2:29" ht="23.25" customHeight="1" x14ac:dyDescent="0.2">
      <c r="B105" s="2632"/>
      <c r="C105" s="2633"/>
      <c r="D105" s="1660" t="s">
        <v>651</v>
      </c>
      <c r="E105" s="1208">
        <v>39548</v>
      </c>
      <c r="F105" s="745" t="s">
        <v>67</v>
      </c>
      <c r="G105" s="1077">
        <v>39568</v>
      </c>
      <c r="H105" s="1078"/>
      <c r="I105" s="1210" t="s">
        <v>298</v>
      </c>
      <c r="J105" s="1661" t="s">
        <v>590</v>
      </c>
      <c r="K105" s="1660"/>
      <c r="L105" s="1140"/>
      <c r="M105" s="1140"/>
      <c r="N105" s="1140"/>
      <c r="O105" s="1084"/>
      <c r="P105" s="1662"/>
      <c r="Q105" s="1081">
        <v>65</v>
      </c>
      <c r="R105" s="1135">
        <v>1.67</v>
      </c>
      <c r="S105" s="1663">
        <v>1</v>
      </c>
      <c r="T105" s="1664">
        <v>0.6</v>
      </c>
      <c r="U105" s="1081">
        <v>1</v>
      </c>
      <c r="V105" s="1665">
        <v>0.6</v>
      </c>
      <c r="W105" s="1666">
        <v>70</v>
      </c>
      <c r="X105" s="1667">
        <v>0.85699999999999998</v>
      </c>
      <c r="Y105" s="1135">
        <v>0.85699999999999998</v>
      </c>
      <c r="Z105" s="1668" t="s">
        <v>544</v>
      </c>
      <c r="AA105" s="1668" t="s">
        <v>677</v>
      </c>
      <c r="AB105" s="332">
        <f t="shared" si="5"/>
        <v>3.3</v>
      </c>
      <c r="AC105" s="1">
        <f t="shared" si="4"/>
        <v>3.293413173652695</v>
      </c>
    </row>
    <row r="106" spans="2:29" ht="23.25" customHeight="1" x14ac:dyDescent="0.2">
      <c r="B106" s="2632"/>
      <c r="C106" s="2633"/>
      <c r="D106" s="1660" t="s">
        <v>475</v>
      </c>
      <c r="E106" s="1208">
        <v>39548</v>
      </c>
      <c r="F106" s="745" t="s">
        <v>67</v>
      </c>
      <c r="G106" s="1077">
        <v>39568</v>
      </c>
      <c r="H106" s="1078"/>
      <c r="I106" s="1210" t="s">
        <v>359</v>
      </c>
      <c r="J106" s="1661" t="s">
        <v>616</v>
      </c>
      <c r="K106" s="1660"/>
      <c r="L106" s="1140"/>
      <c r="M106" s="1140"/>
      <c r="N106" s="1140"/>
      <c r="O106" s="1084"/>
      <c r="P106" s="1662"/>
      <c r="Q106" s="1081"/>
      <c r="R106" s="1135"/>
      <c r="S106" s="1663"/>
      <c r="T106" s="1664">
        <v>1.2</v>
      </c>
      <c r="U106" s="1081">
        <v>1</v>
      </c>
      <c r="V106" s="1665">
        <v>1.2</v>
      </c>
      <c r="W106" s="1666">
        <v>70</v>
      </c>
      <c r="X106" s="1667">
        <v>2.4</v>
      </c>
      <c r="Y106" s="1135">
        <v>2.4</v>
      </c>
      <c r="Z106" s="1668" t="s">
        <v>544</v>
      </c>
      <c r="AA106" s="1668" t="s">
        <v>678</v>
      </c>
      <c r="AB106" s="333"/>
      <c r="AC106" s="1"/>
    </row>
    <row r="107" spans="2:29" ht="23.25" customHeight="1" x14ac:dyDescent="0.2">
      <c r="B107" s="2632"/>
      <c r="C107" s="2633"/>
      <c r="D107" s="1660" t="s">
        <v>651</v>
      </c>
      <c r="E107" s="1208">
        <v>39548</v>
      </c>
      <c r="F107" s="745" t="s">
        <v>67</v>
      </c>
      <c r="G107" s="1077">
        <v>39568</v>
      </c>
      <c r="H107" s="1078"/>
      <c r="I107" s="1210" t="s">
        <v>298</v>
      </c>
      <c r="J107" s="1661" t="s">
        <v>590</v>
      </c>
      <c r="K107" s="1660"/>
      <c r="L107" s="1140"/>
      <c r="M107" s="1140"/>
      <c r="N107" s="1140"/>
      <c r="O107" s="1084"/>
      <c r="P107" s="1662"/>
      <c r="Q107" s="1081"/>
      <c r="R107" s="1135"/>
      <c r="S107" s="1663">
        <v>1</v>
      </c>
      <c r="T107" s="1664">
        <v>0.6</v>
      </c>
      <c r="U107" s="1081">
        <v>1</v>
      </c>
      <c r="V107" s="1665">
        <v>0.6</v>
      </c>
      <c r="W107" s="1666">
        <v>70</v>
      </c>
      <c r="X107" s="1667">
        <v>0.875</v>
      </c>
      <c r="Y107" s="1135">
        <v>0.875</v>
      </c>
      <c r="Z107" s="1668" t="s">
        <v>544</v>
      </c>
      <c r="AA107" s="1668" t="s">
        <v>678</v>
      </c>
      <c r="AB107" s="332">
        <f>T107*AA107</f>
        <v>3</v>
      </c>
      <c r="AC107" s="340"/>
    </row>
    <row r="108" spans="2:29" ht="23.25" customHeight="1" x14ac:dyDescent="0.2">
      <c r="B108" s="2632"/>
      <c r="C108" s="2633"/>
      <c r="D108" s="1660" t="s">
        <v>658</v>
      </c>
      <c r="E108" s="1208">
        <v>39548</v>
      </c>
      <c r="F108" s="745" t="s">
        <v>67</v>
      </c>
      <c r="G108" s="1077">
        <v>39568</v>
      </c>
      <c r="H108" s="1078" t="s">
        <v>659</v>
      </c>
      <c r="I108" s="1210" t="s">
        <v>814</v>
      </c>
      <c r="J108" s="1661" t="s">
        <v>641</v>
      </c>
      <c r="K108" s="1660"/>
      <c r="L108" s="1140"/>
      <c r="M108" s="1140"/>
      <c r="N108" s="1140"/>
      <c r="O108" s="1084"/>
      <c r="P108" s="1662"/>
      <c r="Q108" s="1081"/>
      <c r="R108" s="1135"/>
      <c r="S108" s="1663">
        <v>1</v>
      </c>
      <c r="T108" s="1664">
        <v>2.7029999999999998</v>
      </c>
      <c r="U108" s="1081">
        <v>1</v>
      </c>
      <c r="V108" s="1665">
        <v>2.7029999999999998</v>
      </c>
      <c r="W108" s="1666">
        <v>80</v>
      </c>
      <c r="X108" s="1667">
        <v>3.4119999999999999</v>
      </c>
      <c r="Y108" s="1135">
        <v>3.4119999999999999</v>
      </c>
      <c r="Z108" s="1668" t="s">
        <v>544</v>
      </c>
      <c r="AA108" s="1668" t="s">
        <v>548</v>
      </c>
      <c r="AB108" s="333">
        <f>T108*AA108</f>
        <v>16.218</v>
      </c>
      <c r="AC108" s="340"/>
    </row>
    <row r="109" spans="2:29" ht="23.25" customHeight="1" x14ac:dyDescent="0.2">
      <c r="B109" s="2634"/>
      <c r="C109" s="2635"/>
      <c r="D109" s="933" t="s">
        <v>669</v>
      </c>
      <c r="E109" s="1219"/>
      <c r="F109" s="1726"/>
      <c r="G109" s="1090"/>
      <c r="H109" s="541"/>
      <c r="I109" s="1255"/>
      <c r="J109" s="1671"/>
      <c r="K109" s="875"/>
      <c r="L109" s="1672"/>
      <c r="M109" s="1672"/>
      <c r="N109" s="1672"/>
      <c r="O109" s="1097"/>
      <c r="P109" s="1673"/>
      <c r="Q109" s="1094"/>
      <c r="R109" s="1674"/>
      <c r="S109" s="1675"/>
      <c r="T109" s="1676">
        <v>10.281000000000001</v>
      </c>
      <c r="U109" s="1094"/>
      <c r="V109" s="1677">
        <v>10.281000000000001</v>
      </c>
      <c r="W109" s="1678"/>
      <c r="X109" s="1679">
        <v>14.201000000000001</v>
      </c>
      <c r="Y109" s="1674">
        <v>14.201000000000001</v>
      </c>
      <c r="Z109" s="1680" t="s">
        <v>545</v>
      </c>
      <c r="AA109" s="1680" t="s">
        <v>545</v>
      </c>
      <c r="AB109" s="332"/>
      <c r="AC109" s="1"/>
    </row>
    <row r="110" spans="2:29" ht="23.25" customHeight="1" x14ac:dyDescent="0.2">
      <c r="B110" s="2628" t="s">
        <v>660</v>
      </c>
      <c r="C110" s="2653"/>
      <c r="D110" s="1697" t="s">
        <v>20</v>
      </c>
      <c r="E110" s="1241"/>
      <c r="F110" s="1242"/>
      <c r="G110" s="1243"/>
      <c r="H110" s="1711" t="s">
        <v>661</v>
      </c>
      <c r="I110" s="1244" t="s">
        <v>300</v>
      </c>
      <c r="J110" s="1696" t="s">
        <v>480</v>
      </c>
      <c r="K110" s="1697" t="s">
        <v>662</v>
      </c>
      <c r="L110" s="1698"/>
      <c r="M110" s="1698"/>
      <c r="N110" s="1698"/>
      <c r="O110" s="1699"/>
      <c r="P110" s="1700">
        <v>20</v>
      </c>
      <c r="Q110" s="1701">
        <v>60</v>
      </c>
      <c r="R110" s="1702">
        <v>1.7869999999999999</v>
      </c>
      <c r="S110" s="1703">
        <v>1</v>
      </c>
      <c r="T110" s="1704">
        <v>0.63</v>
      </c>
      <c r="U110" s="1701">
        <v>2</v>
      </c>
      <c r="V110" s="1705">
        <v>1.26</v>
      </c>
      <c r="W110" s="1706">
        <v>73</v>
      </c>
      <c r="X110" s="1707">
        <v>0.86</v>
      </c>
      <c r="Y110" s="1702">
        <v>0.86</v>
      </c>
      <c r="Z110" s="1708" t="s">
        <v>544</v>
      </c>
      <c r="AA110" s="1708" t="s">
        <v>678</v>
      </c>
      <c r="AB110" s="336"/>
      <c r="AC110" s="1"/>
    </row>
    <row r="111" spans="2:29" ht="23.25" customHeight="1" x14ac:dyDescent="0.2">
      <c r="B111" s="2654"/>
      <c r="C111" s="2655"/>
      <c r="D111" s="1697" t="s">
        <v>663</v>
      </c>
      <c r="E111" s="1241"/>
      <c r="F111" s="1242"/>
      <c r="G111" s="1243"/>
      <c r="H111" s="1711"/>
      <c r="I111" s="1244" t="s">
        <v>676</v>
      </c>
      <c r="J111" s="1696" t="s">
        <v>674</v>
      </c>
      <c r="K111" s="1697" t="s">
        <v>594</v>
      </c>
      <c r="L111" s="1698"/>
      <c r="M111" s="1698"/>
      <c r="N111" s="1698"/>
      <c r="O111" s="1699">
        <v>4</v>
      </c>
      <c r="P111" s="1700">
        <v>5</v>
      </c>
      <c r="Q111" s="1701">
        <v>55</v>
      </c>
      <c r="R111" s="1702">
        <v>1.21</v>
      </c>
      <c r="S111" s="1703">
        <v>1</v>
      </c>
      <c r="T111" s="1704">
        <v>0.83</v>
      </c>
      <c r="U111" s="1701">
        <v>2</v>
      </c>
      <c r="V111" s="1705">
        <v>1.66</v>
      </c>
      <c r="W111" s="1706">
        <v>73</v>
      </c>
      <c r="X111" s="1707">
        <v>1.1399999999999999</v>
      </c>
      <c r="Y111" s="1702">
        <v>1.1399999999999999</v>
      </c>
      <c r="Z111" s="1708" t="s">
        <v>544</v>
      </c>
      <c r="AA111" s="1708" t="s">
        <v>548</v>
      </c>
      <c r="AB111" s="336">
        <f t="shared" ref="AB111:AB116" si="6">T111*AA111</f>
        <v>4.9799999999999995</v>
      </c>
      <c r="AC111" s="1">
        <f t="shared" si="4"/>
        <v>4.9586776859504136</v>
      </c>
    </row>
    <row r="112" spans="2:29" ht="23.25" customHeight="1" x14ac:dyDescent="0.2">
      <c r="B112" s="2627" t="s">
        <v>72</v>
      </c>
      <c r="C112" s="2630"/>
      <c r="D112" s="1682" t="s">
        <v>613</v>
      </c>
      <c r="E112" s="1229">
        <v>39578</v>
      </c>
      <c r="F112" s="1230" t="s">
        <v>67</v>
      </c>
      <c r="G112" s="1103">
        <v>39609</v>
      </c>
      <c r="H112" s="1104" t="s">
        <v>664</v>
      </c>
      <c r="I112" s="1231" t="s">
        <v>298</v>
      </c>
      <c r="J112" s="1683" t="s">
        <v>632</v>
      </c>
      <c r="K112" s="1682" t="s">
        <v>633</v>
      </c>
      <c r="L112" s="1684"/>
      <c r="M112" s="1684"/>
      <c r="N112" s="1684"/>
      <c r="O112" s="1110">
        <v>1.45</v>
      </c>
      <c r="P112" s="1685">
        <v>8</v>
      </c>
      <c r="Q112" s="1107">
        <v>80</v>
      </c>
      <c r="R112" s="1686">
        <v>0.92800000000000005</v>
      </c>
      <c r="S112" s="1687">
        <v>1</v>
      </c>
      <c r="T112" s="1688">
        <v>1.0780000000000001</v>
      </c>
      <c r="U112" s="1107">
        <v>1</v>
      </c>
      <c r="V112" s="1689">
        <v>1.0780000000000001</v>
      </c>
      <c r="W112" s="1690">
        <v>80</v>
      </c>
      <c r="X112" s="1691">
        <v>1.3480000000000001</v>
      </c>
      <c r="Y112" s="1686">
        <v>1.3480000000000001</v>
      </c>
      <c r="Z112" s="1692" t="s">
        <v>544</v>
      </c>
      <c r="AA112" s="1692" t="s">
        <v>548</v>
      </c>
      <c r="AB112" s="332">
        <f t="shared" si="6"/>
        <v>6.468</v>
      </c>
      <c r="AC112" s="1">
        <f t="shared" si="4"/>
        <v>6.4655172413793096</v>
      </c>
    </row>
    <row r="113" spans="2:29" ht="23.25" customHeight="1" x14ac:dyDescent="0.2">
      <c r="B113" s="2632"/>
      <c r="C113" s="2633"/>
      <c r="D113" s="1660" t="s">
        <v>647</v>
      </c>
      <c r="E113" s="1208">
        <v>39578</v>
      </c>
      <c r="F113" s="1253" t="s">
        <v>67</v>
      </c>
      <c r="G113" s="1077">
        <v>39609</v>
      </c>
      <c r="H113" s="1078"/>
      <c r="I113" s="1210" t="s">
        <v>298</v>
      </c>
      <c r="J113" s="1661" t="s">
        <v>648</v>
      </c>
      <c r="K113" s="1660" t="s">
        <v>636</v>
      </c>
      <c r="L113" s="1140"/>
      <c r="M113" s="1140"/>
      <c r="N113" s="1140"/>
      <c r="O113" s="1084">
        <v>3</v>
      </c>
      <c r="P113" s="1662">
        <v>7</v>
      </c>
      <c r="Q113" s="1081">
        <v>80</v>
      </c>
      <c r="R113" s="1135">
        <v>1.68</v>
      </c>
      <c r="S113" s="1663">
        <v>4</v>
      </c>
      <c r="T113" s="1664">
        <v>2.38</v>
      </c>
      <c r="U113" s="1081">
        <v>1</v>
      </c>
      <c r="V113" s="1665">
        <v>2.38</v>
      </c>
      <c r="W113" s="1666">
        <v>80</v>
      </c>
      <c r="X113" s="1667">
        <v>2.9750000000000001</v>
      </c>
      <c r="Y113" s="1135">
        <v>2.9750000000000001</v>
      </c>
      <c r="Z113" s="1668" t="s">
        <v>544</v>
      </c>
      <c r="AA113" s="1668" t="s">
        <v>677</v>
      </c>
      <c r="AB113" s="333">
        <f t="shared" si="6"/>
        <v>13.09</v>
      </c>
      <c r="AC113" s="1">
        <f t="shared" si="4"/>
        <v>13.095238095238095</v>
      </c>
    </row>
    <row r="114" spans="2:29" ht="23.25" customHeight="1" x14ac:dyDescent="0.2">
      <c r="B114" s="2632"/>
      <c r="C114" s="2633"/>
      <c r="D114" s="1660" t="s">
        <v>649</v>
      </c>
      <c r="E114" s="1208">
        <v>39578</v>
      </c>
      <c r="F114" s="1253" t="s">
        <v>67</v>
      </c>
      <c r="G114" s="1077">
        <v>39609</v>
      </c>
      <c r="H114" s="1078"/>
      <c r="I114" s="1210" t="s">
        <v>298</v>
      </c>
      <c r="J114" s="1661" t="s">
        <v>648</v>
      </c>
      <c r="K114" s="1660" t="s">
        <v>636</v>
      </c>
      <c r="L114" s="1140"/>
      <c r="M114" s="1140"/>
      <c r="N114" s="1140"/>
      <c r="O114" s="1084">
        <v>3</v>
      </c>
      <c r="P114" s="1662">
        <v>6</v>
      </c>
      <c r="Q114" s="1081">
        <v>80</v>
      </c>
      <c r="R114" s="1135">
        <v>1.44</v>
      </c>
      <c r="S114" s="1663">
        <v>1</v>
      </c>
      <c r="T114" s="1664">
        <v>0.69399999999999995</v>
      </c>
      <c r="U114" s="1081">
        <v>1</v>
      </c>
      <c r="V114" s="1665">
        <v>0.69399999999999995</v>
      </c>
      <c r="W114" s="1666">
        <v>80</v>
      </c>
      <c r="X114" s="1667">
        <v>0.86799999999999999</v>
      </c>
      <c r="Y114" s="1135">
        <v>0.86799999999999999</v>
      </c>
      <c r="Z114" s="1668" t="s">
        <v>544</v>
      </c>
      <c r="AA114" s="1668" t="s">
        <v>677</v>
      </c>
      <c r="AB114" s="332">
        <f t="shared" si="6"/>
        <v>3.8169999999999997</v>
      </c>
      <c r="AC114" s="1">
        <f t="shared" si="4"/>
        <v>3.8194444444444442</v>
      </c>
    </row>
    <row r="115" spans="2:29" ht="23.25" customHeight="1" x14ac:dyDescent="0.2">
      <c r="B115" s="2632"/>
      <c r="C115" s="2633"/>
      <c r="D115" s="1660" t="s">
        <v>650</v>
      </c>
      <c r="E115" s="1208">
        <v>39578</v>
      </c>
      <c r="F115" s="1253" t="s">
        <v>67</v>
      </c>
      <c r="G115" s="1077">
        <v>39609</v>
      </c>
      <c r="H115" s="1078"/>
      <c r="I115" s="1210" t="s">
        <v>298</v>
      </c>
      <c r="J115" s="1661" t="s">
        <v>657</v>
      </c>
      <c r="K115" s="1660" t="s">
        <v>636</v>
      </c>
      <c r="L115" s="1140"/>
      <c r="M115" s="1140"/>
      <c r="N115" s="1140"/>
      <c r="O115" s="1084">
        <v>3</v>
      </c>
      <c r="P115" s="1662">
        <v>5</v>
      </c>
      <c r="Q115" s="1081">
        <v>65</v>
      </c>
      <c r="R115" s="1135">
        <v>0.97499999999999998</v>
      </c>
      <c r="S115" s="1663">
        <v>1</v>
      </c>
      <c r="T115" s="1664">
        <v>1.026</v>
      </c>
      <c r="U115" s="1081">
        <v>1</v>
      </c>
      <c r="V115" s="1665">
        <v>1.026</v>
      </c>
      <c r="W115" s="1666">
        <v>70</v>
      </c>
      <c r="X115" s="1667">
        <v>1.466</v>
      </c>
      <c r="Y115" s="1135">
        <v>1.466</v>
      </c>
      <c r="Z115" s="1668" t="s">
        <v>544</v>
      </c>
      <c r="AA115" s="1668" t="s">
        <v>548</v>
      </c>
      <c r="AB115" s="333">
        <f t="shared" si="6"/>
        <v>6.1560000000000006</v>
      </c>
      <c r="AC115" s="1">
        <f t="shared" si="4"/>
        <v>6.1538461538461551</v>
      </c>
    </row>
    <row r="116" spans="2:29" ht="23.25" customHeight="1" x14ac:dyDescent="0.2">
      <c r="B116" s="2632"/>
      <c r="C116" s="2633"/>
      <c r="D116" s="1660" t="s">
        <v>651</v>
      </c>
      <c r="E116" s="1208">
        <v>39578</v>
      </c>
      <c r="F116" s="1253" t="s">
        <v>67</v>
      </c>
      <c r="G116" s="1077">
        <v>39609</v>
      </c>
      <c r="H116" s="1078"/>
      <c r="I116" s="1210" t="s">
        <v>298</v>
      </c>
      <c r="J116" s="1661" t="s">
        <v>590</v>
      </c>
      <c r="K116" s="1660"/>
      <c r="L116" s="1140"/>
      <c r="M116" s="1140"/>
      <c r="N116" s="1140"/>
      <c r="O116" s="1084"/>
      <c r="P116" s="1662"/>
      <c r="Q116" s="1081">
        <v>65</v>
      </c>
      <c r="R116" s="1135">
        <v>1.67</v>
      </c>
      <c r="S116" s="1663">
        <v>1</v>
      </c>
      <c r="T116" s="1664">
        <v>0.6</v>
      </c>
      <c r="U116" s="1081">
        <v>1</v>
      </c>
      <c r="V116" s="1665">
        <v>0.6</v>
      </c>
      <c r="W116" s="1666">
        <v>70</v>
      </c>
      <c r="X116" s="1667">
        <v>0.85699999999999998</v>
      </c>
      <c r="Y116" s="1135">
        <v>0.85699999999999998</v>
      </c>
      <c r="Z116" s="1668" t="s">
        <v>544</v>
      </c>
      <c r="AA116" s="1668" t="s">
        <v>677</v>
      </c>
      <c r="AB116" s="332">
        <f t="shared" si="6"/>
        <v>3.3</v>
      </c>
      <c r="AC116" s="1">
        <f t="shared" si="4"/>
        <v>3.293413173652695</v>
      </c>
    </row>
    <row r="117" spans="2:29" ht="23.25" customHeight="1" x14ac:dyDescent="0.2">
      <c r="B117" s="2632"/>
      <c r="C117" s="2633"/>
      <c r="D117" s="1660" t="s">
        <v>475</v>
      </c>
      <c r="E117" s="1208">
        <v>39578</v>
      </c>
      <c r="F117" s="1253" t="s">
        <v>67</v>
      </c>
      <c r="G117" s="1077">
        <v>39609</v>
      </c>
      <c r="H117" s="1078"/>
      <c r="I117" s="1210" t="s">
        <v>359</v>
      </c>
      <c r="J117" s="1661" t="s">
        <v>616</v>
      </c>
      <c r="K117" s="1660"/>
      <c r="L117" s="1140"/>
      <c r="M117" s="1140"/>
      <c r="N117" s="1140"/>
      <c r="O117" s="1084"/>
      <c r="P117" s="1662"/>
      <c r="Q117" s="1081"/>
      <c r="R117" s="1135"/>
      <c r="S117" s="1663">
        <v>1</v>
      </c>
      <c r="T117" s="1664">
        <v>1.2</v>
      </c>
      <c r="U117" s="1081">
        <v>1</v>
      </c>
      <c r="V117" s="1665">
        <v>1.2</v>
      </c>
      <c r="W117" s="1666">
        <v>50</v>
      </c>
      <c r="X117" s="1667">
        <v>2.4</v>
      </c>
      <c r="Y117" s="1135">
        <v>2.4</v>
      </c>
      <c r="Z117" s="1668" t="s">
        <v>544</v>
      </c>
      <c r="AA117" s="1668" t="s">
        <v>678</v>
      </c>
      <c r="AB117" s="333"/>
      <c r="AC117" s="1"/>
    </row>
    <row r="118" spans="2:29" ht="23.25" customHeight="1" x14ac:dyDescent="0.2">
      <c r="B118" s="2632"/>
      <c r="C118" s="2633"/>
      <c r="D118" s="1660" t="s">
        <v>651</v>
      </c>
      <c r="E118" s="1208">
        <v>39578</v>
      </c>
      <c r="F118" s="1253" t="s">
        <v>67</v>
      </c>
      <c r="G118" s="1077">
        <v>39609</v>
      </c>
      <c r="H118" s="1784"/>
      <c r="I118" s="1210" t="s">
        <v>298</v>
      </c>
      <c r="J118" s="1661" t="s">
        <v>590</v>
      </c>
      <c r="K118" s="1660"/>
      <c r="L118" s="1140"/>
      <c r="M118" s="1140"/>
      <c r="N118" s="1140"/>
      <c r="O118" s="1084"/>
      <c r="P118" s="1662"/>
      <c r="Q118" s="1081"/>
      <c r="R118" s="1135"/>
      <c r="S118" s="1663">
        <v>1</v>
      </c>
      <c r="T118" s="1664">
        <v>0.6</v>
      </c>
      <c r="U118" s="1081">
        <v>1</v>
      </c>
      <c r="V118" s="1665">
        <v>0.6</v>
      </c>
      <c r="W118" s="1666">
        <v>70</v>
      </c>
      <c r="X118" s="1667">
        <v>0.875</v>
      </c>
      <c r="Y118" s="1135">
        <v>0.875</v>
      </c>
      <c r="Z118" s="1668" t="s">
        <v>544</v>
      </c>
      <c r="AA118" s="1668" t="s">
        <v>678</v>
      </c>
      <c r="AB118" s="332">
        <f>T118*AA118</f>
        <v>3</v>
      </c>
      <c r="AC118" s="1"/>
    </row>
    <row r="119" spans="2:29" ht="23.25" customHeight="1" x14ac:dyDescent="0.2">
      <c r="B119" s="2632"/>
      <c r="C119" s="2633"/>
      <c r="D119" s="1660" t="s">
        <v>658</v>
      </c>
      <c r="E119" s="1208">
        <v>39578</v>
      </c>
      <c r="F119" s="1253" t="s">
        <v>67</v>
      </c>
      <c r="G119" s="1077">
        <v>39609</v>
      </c>
      <c r="H119" s="1078" t="s">
        <v>665</v>
      </c>
      <c r="I119" s="1210" t="s">
        <v>814</v>
      </c>
      <c r="J119" s="1661" t="s">
        <v>641</v>
      </c>
      <c r="K119" s="1660"/>
      <c r="L119" s="1140"/>
      <c r="M119" s="1140"/>
      <c r="N119" s="1140"/>
      <c r="O119" s="1084"/>
      <c r="P119" s="1662"/>
      <c r="Q119" s="1081"/>
      <c r="R119" s="1135"/>
      <c r="S119" s="1663">
        <v>1</v>
      </c>
      <c r="T119" s="1664">
        <v>2.7029999999999998</v>
      </c>
      <c r="U119" s="1081">
        <v>1</v>
      </c>
      <c r="V119" s="1665">
        <v>2.7029999999999998</v>
      </c>
      <c r="W119" s="1666">
        <v>80</v>
      </c>
      <c r="X119" s="1667">
        <v>3.4119999999999999</v>
      </c>
      <c r="Y119" s="1135">
        <v>3.4119999999999999</v>
      </c>
      <c r="Z119" s="1668" t="s">
        <v>544</v>
      </c>
      <c r="AA119" s="1668" t="s">
        <v>548</v>
      </c>
      <c r="AB119" s="333">
        <f>T119*AA119</f>
        <v>16.218</v>
      </c>
      <c r="AC119" s="1"/>
    </row>
    <row r="120" spans="2:29" ht="23.25" customHeight="1" thickBot="1" x14ac:dyDescent="0.25">
      <c r="B120" s="2641"/>
      <c r="C120" s="2642"/>
      <c r="D120" s="1759" t="s">
        <v>679</v>
      </c>
      <c r="E120" s="1760"/>
      <c r="F120" s="1761"/>
      <c r="G120" s="1782"/>
      <c r="H120" s="1783"/>
      <c r="I120" s="1764"/>
      <c r="J120" s="1765"/>
      <c r="K120" s="1383"/>
      <c r="L120" s="1766"/>
      <c r="M120" s="1766"/>
      <c r="N120" s="1766"/>
      <c r="O120" s="1767"/>
      <c r="P120" s="1768"/>
      <c r="Q120" s="1769"/>
      <c r="R120" s="1770"/>
      <c r="S120" s="1771"/>
      <c r="T120" s="1772">
        <v>10.281000000000001</v>
      </c>
      <c r="U120" s="1769"/>
      <c r="V120" s="1773">
        <v>10.281000000000001</v>
      </c>
      <c r="W120" s="1774"/>
      <c r="X120" s="1775">
        <v>14.201000000000001</v>
      </c>
      <c r="Y120" s="1770">
        <v>14.201000000000001</v>
      </c>
      <c r="Z120" s="1776" t="s">
        <v>545</v>
      </c>
      <c r="AA120" s="1776"/>
      <c r="AB120" s="332"/>
      <c r="AC120" s="1"/>
    </row>
    <row r="121" spans="2:29" ht="23.25" customHeight="1" thickTop="1" thickBot="1" x14ac:dyDescent="0.25">
      <c r="B121" s="2651" t="s">
        <v>622</v>
      </c>
      <c r="C121" s="2656"/>
      <c r="D121" s="2656"/>
      <c r="E121" s="230"/>
      <c r="F121" s="231"/>
      <c r="G121" s="232"/>
      <c r="H121" s="233"/>
      <c r="I121" s="234"/>
      <c r="J121" s="235"/>
      <c r="K121" s="236"/>
      <c r="L121" s="237"/>
      <c r="M121" s="237"/>
      <c r="N121" s="237"/>
      <c r="O121" s="238"/>
      <c r="P121" s="239"/>
      <c r="Q121" s="110"/>
      <c r="R121" s="240"/>
      <c r="S121" s="241"/>
      <c r="T121" s="242">
        <v>34.380000000000003</v>
      </c>
      <c r="U121" s="110"/>
      <c r="V121" s="243">
        <v>36.479999999999997</v>
      </c>
      <c r="W121" s="244"/>
      <c r="X121" s="245">
        <v>57.536999999999999</v>
      </c>
      <c r="Y121" s="240">
        <v>57.536999999999999</v>
      </c>
      <c r="Z121" s="246" t="s">
        <v>545</v>
      </c>
      <c r="AA121" s="416" t="s">
        <v>710</v>
      </c>
      <c r="AB121" s="341">
        <f>SUM(AB91:AB120)</f>
        <v>172.01550000000003</v>
      </c>
      <c r="AC121" s="413"/>
    </row>
  </sheetData>
  <mergeCells count="124">
    <mergeCell ref="AB87:AB89"/>
    <mergeCell ref="AB62:AB64"/>
    <mergeCell ref="AB37:AB39"/>
    <mergeCell ref="AB12:AB14"/>
    <mergeCell ref="B89:D89"/>
    <mergeCell ref="B90:D90"/>
    <mergeCell ref="Z90:AA90"/>
    <mergeCell ref="K88:N90"/>
    <mergeCell ref="O88:R88"/>
    <mergeCell ref="S88:S90"/>
    <mergeCell ref="K62:AA62"/>
    <mergeCell ref="J63:J65"/>
    <mergeCell ref="K63:N65"/>
    <mergeCell ref="O63:R63"/>
    <mergeCell ref="S63:S65"/>
    <mergeCell ref="T88:V88"/>
    <mergeCell ref="E88:G90"/>
    <mergeCell ref="H88:H90"/>
    <mergeCell ref="I88:I90"/>
    <mergeCell ref="J88:J90"/>
    <mergeCell ref="Z65:AA65"/>
    <mergeCell ref="W88:Y88"/>
    <mergeCell ref="Z88:AA89"/>
    <mergeCell ref="E87:J87"/>
    <mergeCell ref="B110:C111"/>
    <mergeCell ref="B112:C120"/>
    <mergeCell ref="B121:D121"/>
    <mergeCell ref="B37:D37"/>
    <mergeCell ref="E37:J37"/>
    <mergeCell ref="K37:AA37"/>
    <mergeCell ref="B38:D38"/>
    <mergeCell ref="E38:G40"/>
    <mergeCell ref="E63:G65"/>
    <mergeCell ref="H63:H65"/>
    <mergeCell ref="J38:J40"/>
    <mergeCell ref="K38:N40"/>
    <mergeCell ref="Z38:AA39"/>
    <mergeCell ref="B39:D39"/>
    <mergeCell ref="B40:D40"/>
    <mergeCell ref="Z40:AA40"/>
    <mergeCell ref="O38:R38"/>
    <mergeCell ref="S38:S40"/>
    <mergeCell ref="I63:I65"/>
    <mergeCell ref="T63:V63"/>
    <mergeCell ref="W63:Y63"/>
    <mergeCell ref="Z63:AA64"/>
    <mergeCell ref="H38:H40"/>
    <mergeCell ref="I38:I40"/>
    <mergeCell ref="K87:AA87"/>
    <mergeCell ref="T38:V38"/>
    <mergeCell ref="W38:Y38"/>
    <mergeCell ref="B100:D100"/>
    <mergeCell ref="B101:C109"/>
    <mergeCell ref="B91:C94"/>
    <mergeCell ref="B88:D88"/>
    <mergeCell ref="B70:C71"/>
    <mergeCell ref="B72:D72"/>
    <mergeCell ref="B73:D73"/>
    <mergeCell ref="B74:D74"/>
    <mergeCell ref="B87:D87"/>
    <mergeCell ref="B75:D75"/>
    <mergeCell ref="B95:C96"/>
    <mergeCell ref="B97:D97"/>
    <mergeCell ref="B98:D98"/>
    <mergeCell ref="B99:D99"/>
    <mergeCell ref="B76:C84"/>
    <mergeCell ref="B85:D85"/>
    <mergeCell ref="B48:D48"/>
    <mergeCell ref="B49:D49"/>
    <mergeCell ref="E62:J62"/>
    <mergeCell ref="B66:C69"/>
    <mergeCell ref="B62:D62"/>
    <mergeCell ref="B27:C33"/>
    <mergeCell ref="B34:D34"/>
    <mergeCell ref="B41:C44"/>
    <mergeCell ref="B45:C46"/>
    <mergeCell ref="B47:D47"/>
    <mergeCell ref="B50:D50"/>
    <mergeCell ref="B51:C59"/>
    <mergeCell ref="I28:J28"/>
    <mergeCell ref="I29:J29"/>
    <mergeCell ref="B35:AA35"/>
    <mergeCell ref="B24:D24"/>
    <mergeCell ref="B25:D25"/>
    <mergeCell ref="B16:C19"/>
    <mergeCell ref="B22:D22"/>
    <mergeCell ref="B20:C21"/>
    <mergeCell ref="B23:D23"/>
    <mergeCell ref="H13:H15"/>
    <mergeCell ref="I13:I15"/>
    <mergeCell ref="B26:D26"/>
    <mergeCell ref="B3:G3"/>
    <mergeCell ref="B12:D12"/>
    <mergeCell ref="E12:J12"/>
    <mergeCell ref="K12:AA12"/>
    <mergeCell ref="O3:P3"/>
    <mergeCell ref="Q3:R3"/>
    <mergeCell ref="S3:T3"/>
    <mergeCell ref="U3:AA3"/>
    <mergeCell ref="B65:D65"/>
    <mergeCell ref="B64:D64"/>
    <mergeCell ref="B63:D63"/>
    <mergeCell ref="B60:D60"/>
    <mergeCell ref="O5:P5"/>
    <mergeCell ref="Q5:R8"/>
    <mergeCell ref="Z13:AA14"/>
    <mergeCell ref="B15:D15"/>
    <mergeCell ref="Z15:AA15"/>
    <mergeCell ref="B14:D14"/>
    <mergeCell ref="J13:J15"/>
    <mergeCell ref="K13:N15"/>
    <mergeCell ref="O13:R13"/>
    <mergeCell ref="S13:S15"/>
    <mergeCell ref="B13:D13"/>
    <mergeCell ref="E13:G15"/>
    <mergeCell ref="T13:V13"/>
    <mergeCell ref="W13:Y13"/>
    <mergeCell ref="U4:AA9"/>
    <mergeCell ref="O9:P9"/>
    <mergeCell ref="Q9:R9"/>
    <mergeCell ref="S9:T9"/>
    <mergeCell ref="AC12:AC14"/>
    <mergeCell ref="I3:J3"/>
    <mergeCell ref="L3:N3"/>
  </mergeCells>
  <phoneticPr fontId="3"/>
  <printOptions horizontalCentered="1"/>
  <pageMargins left="0.19685039370078741" right="0.19685039370078741" top="0.59055118110236227" bottom="0.39370078740157483" header="0.31496062992125984" footer="0.11811023622047245"/>
  <pageSetup paperSize="9" scale="60" firstPageNumber="0" fitToHeight="0" orientation="landscape" verticalDpi="300" r:id="rId1"/>
  <headerFooter alignWithMargins="0"/>
  <rowBreaks count="3" manualBreakCount="3">
    <brk id="35" max="16383" man="1"/>
    <brk id="60" max="16383" man="1"/>
    <brk id="85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2:AF83"/>
  <sheetViews>
    <sheetView zoomScaleNormal="100" zoomScaleSheetLayoutView="85" workbookViewId="0">
      <selection activeCell="P12" sqref="P12"/>
    </sheetView>
  </sheetViews>
  <sheetFormatPr defaultRowHeight="13" x14ac:dyDescent="0.2"/>
  <cols>
    <col min="27" max="28" width="12.1796875" customWidth="1"/>
  </cols>
  <sheetData>
    <row r="2" spans="1:28" ht="13.5" thickBot="1" x14ac:dyDescent="0.25">
      <c r="A2" s="312" t="s">
        <v>816</v>
      </c>
      <c r="B2" s="413"/>
      <c r="C2" s="413"/>
      <c r="D2" s="413"/>
      <c r="E2" s="413"/>
      <c r="F2" s="413"/>
      <c r="G2" s="413"/>
      <c r="H2" s="413"/>
      <c r="I2" s="413"/>
      <c r="J2" s="413"/>
      <c r="K2" s="413"/>
      <c r="L2" s="413"/>
      <c r="M2" s="413"/>
      <c r="N2" s="413"/>
      <c r="O2" s="413"/>
      <c r="P2" s="413"/>
      <c r="Q2" s="413"/>
      <c r="R2" s="413"/>
      <c r="S2" s="413"/>
      <c r="T2" s="413"/>
      <c r="U2" s="413"/>
      <c r="V2" s="413"/>
      <c r="W2" s="413"/>
      <c r="X2" s="413"/>
      <c r="Y2" s="413"/>
      <c r="Z2" s="413"/>
      <c r="AA2" s="413"/>
      <c r="AB2" s="413"/>
    </row>
    <row r="3" spans="1:28" ht="22.5" customHeight="1" x14ac:dyDescent="0.2">
      <c r="A3" s="2662" t="s">
        <v>28</v>
      </c>
      <c r="B3" s="2663"/>
      <c r="C3" s="2664"/>
      <c r="D3" s="2665" t="s">
        <v>4</v>
      </c>
      <c r="E3" s="2665"/>
      <c r="F3" s="2665"/>
      <c r="G3" s="2665"/>
      <c r="H3" s="2665"/>
      <c r="I3" s="2665"/>
      <c r="J3" s="2666" t="s">
        <v>38</v>
      </c>
      <c r="K3" s="2666"/>
      <c r="L3" s="2666"/>
      <c r="M3" s="2666"/>
      <c r="N3" s="2666"/>
      <c r="O3" s="2666"/>
      <c r="P3" s="2666"/>
      <c r="Q3" s="2666"/>
      <c r="R3" s="2666"/>
      <c r="S3" s="2666"/>
      <c r="T3" s="2666"/>
      <c r="U3" s="2666"/>
      <c r="V3" s="2666"/>
      <c r="W3" s="2666"/>
      <c r="X3" s="2666"/>
      <c r="Y3" s="2666"/>
      <c r="Z3" s="2666"/>
      <c r="AA3" s="2584" t="s">
        <v>712</v>
      </c>
      <c r="AB3" s="413"/>
    </row>
    <row r="4" spans="1:28" ht="22.5" customHeight="1" x14ac:dyDescent="0.2">
      <c r="A4" s="2667"/>
      <c r="B4" s="2668"/>
      <c r="C4" s="2669"/>
      <c r="D4" s="2670" t="s">
        <v>29</v>
      </c>
      <c r="E4" s="2671"/>
      <c r="F4" s="2672"/>
      <c r="G4" s="2679" t="s">
        <v>30</v>
      </c>
      <c r="H4" s="2679" t="s">
        <v>5</v>
      </c>
      <c r="I4" s="2679" t="s">
        <v>31</v>
      </c>
      <c r="J4" s="2682" t="s">
        <v>65</v>
      </c>
      <c r="K4" s="2683"/>
      <c r="L4" s="2683"/>
      <c r="M4" s="2684"/>
      <c r="N4" s="2698" t="s">
        <v>6</v>
      </c>
      <c r="O4" s="2699"/>
      <c r="P4" s="2699"/>
      <c r="Q4" s="2700"/>
      <c r="R4" s="2701" t="s">
        <v>40</v>
      </c>
      <c r="S4" s="2698" t="s">
        <v>7</v>
      </c>
      <c r="T4" s="2699"/>
      <c r="U4" s="2700"/>
      <c r="V4" s="2698" t="s">
        <v>8</v>
      </c>
      <c r="W4" s="2699"/>
      <c r="X4" s="2700"/>
      <c r="Y4" s="2682" t="s">
        <v>85</v>
      </c>
      <c r="Z4" s="2683"/>
      <c r="AA4" s="2585"/>
      <c r="AB4" s="413"/>
    </row>
    <row r="5" spans="1:28" ht="39" customHeight="1" x14ac:dyDescent="0.2">
      <c r="A5" s="2691" t="s">
        <v>18</v>
      </c>
      <c r="B5" s="2692"/>
      <c r="C5" s="2693"/>
      <c r="D5" s="2673"/>
      <c r="E5" s="2674"/>
      <c r="F5" s="2675"/>
      <c r="G5" s="2680"/>
      <c r="H5" s="2680"/>
      <c r="I5" s="2680"/>
      <c r="J5" s="2685"/>
      <c r="K5" s="2686"/>
      <c r="L5" s="2686"/>
      <c r="M5" s="2687"/>
      <c r="N5" s="391" t="s">
        <v>45</v>
      </c>
      <c r="O5" s="392" t="s">
        <v>48</v>
      </c>
      <c r="P5" s="392" t="s">
        <v>46</v>
      </c>
      <c r="Q5" s="393" t="s">
        <v>47</v>
      </c>
      <c r="R5" s="2702"/>
      <c r="S5" s="394" t="s">
        <v>54</v>
      </c>
      <c r="T5" s="395" t="s">
        <v>55</v>
      </c>
      <c r="U5" s="396" t="s">
        <v>56</v>
      </c>
      <c r="V5" s="394" t="s">
        <v>57</v>
      </c>
      <c r="W5" s="392" t="s">
        <v>58</v>
      </c>
      <c r="X5" s="396" t="s">
        <v>56</v>
      </c>
      <c r="Y5" s="2685"/>
      <c r="Z5" s="2686"/>
      <c r="AA5" s="2585"/>
      <c r="AB5" s="413"/>
    </row>
    <row r="6" spans="1:28" ht="16.5" customHeight="1" thickBot="1" x14ac:dyDescent="0.25">
      <c r="A6" s="2694"/>
      <c r="B6" s="2695"/>
      <c r="C6" s="2696"/>
      <c r="D6" s="2676"/>
      <c r="E6" s="2677"/>
      <c r="F6" s="2678"/>
      <c r="G6" s="2681"/>
      <c r="H6" s="2681"/>
      <c r="I6" s="2681"/>
      <c r="J6" s="2688"/>
      <c r="K6" s="2689"/>
      <c r="L6" s="2689"/>
      <c r="M6" s="2690"/>
      <c r="N6" s="397" t="s">
        <v>41</v>
      </c>
      <c r="O6" s="398" t="s">
        <v>42</v>
      </c>
      <c r="P6" s="398" t="s">
        <v>43</v>
      </c>
      <c r="Q6" s="399" t="s">
        <v>44</v>
      </c>
      <c r="R6" s="2703"/>
      <c r="S6" s="397" t="s">
        <v>50</v>
      </c>
      <c r="T6" s="398" t="s">
        <v>51</v>
      </c>
      <c r="U6" s="399" t="s">
        <v>52</v>
      </c>
      <c r="V6" s="397" t="s">
        <v>43</v>
      </c>
      <c r="W6" s="398" t="s">
        <v>52</v>
      </c>
      <c r="X6" s="399" t="s">
        <v>52</v>
      </c>
      <c r="Y6" s="2697" t="s">
        <v>53</v>
      </c>
      <c r="Z6" s="2689"/>
      <c r="AA6" s="321" t="s">
        <v>711</v>
      </c>
      <c r="AB6" s="413"/>
    </row>
    <row r="7" spans="1:28" ht="25.5" customHeight="1" thickTop="1" x14ac:dyDescent="0.2">
      <c r="A7" s="2704" t="s">
        <v>32</v>
      </c>
      <c r="B7" s="2705"/>
      <c r="C7" s="2706"/>
      <c r="D7" s="8">
        <v>39588</v>
      </c>
      <c r="E7" s="146" t="s">
        <v>67</v>
      </c>
      <c r="F7" s="400">
        <v>39598</v>
      </c>
      <c r="G7" s="401" t="s">
        <v>99</v>
      </c>
      <c r="H7" s="3"/>
      <c r="I7" s="3"/>
      <c r="J7" s="2707"/>
      <c r="K7" s="2708"/>
      <c r="L7" s="2708"/>
      <c r="M7" s="2709"/>
      <c r="N7" s="37"/>
      <c r="O7" s="31"/>
      <c r="P7" s="38"/>
      <c r="Q7" s="39"/>
      <c r="R7" s="40"/>
      <c r="S7" s="41"/>
      <c r="T7" s="38"/>
      <c r="U7" s="39">
        <v>0.27</v>
      </c>
      <c r="V7" s="57">
        <v>80</v>
      </c>
      <c r="W7" s="42"/>
      <c r="X7" s="39">
        <v>0.33800000000000002</v>
      </c>
      <c r="Y7" s="402"/>
      <c r="Z7" s="179"/>
      <c r="AA7" s="342"/>
      <c r="AB7" s="413"/>
    </row>
    <row r="8" spans="1:28" ht="25.5" customHeight="1" x14ac:dyDescent="0.2">
      <c r="A8" s="2710" t="s">
        <v>33</v>
      </c>
      <c r="B8" s="2711"/>
      <c r="C8" s="2712"/>
      <c r="D8" s="12">
        <v>39588</v>
      </c>
      <c r="E8" s="119" t="s">
        <v>67</v>
      </c>
      <c r="F8" s="14">
        <v>39598</v>
      </c>
      <c r="G8" s="19"/>
      <c r="H8" s="4"/>
      <c r="I8" s="4"/>
      <c r="J8" s="2713"/>
      <c r="K8" s="2714"/>
      <c r="L8" s="2714"/>
      <c r="M8" s="2715"/>
      <c r="N8" s="43"/>
      <c r="O8" s="33"/>
      <c r="P8" s="44"/>
      <c r="Q8" s="45"/>
      <c r="R8" s="46"/>
      <c r="S8" s="47"/>
      <c r="T8" s="44"/>
      <c r="U8" s="45">
        <v>18.489999999999998</v>
      </c>
      <c r="V8" s="58">
        <v>80</v>
      </c>
      <c r="W8" s="48"/>
      <c r="X8" s="45">
        <v>23.113</v>
      </c>
      <c r="Y8" s="403"/>
      <c r="Z8" s="180"/>
      <c r="AA8" s="322"/>
      <c r="AB8" s="413"/>
    </row>
    <row r="9" spans="1:28" ht="25.5" customHeight="1" x14ac:dyDescent="0.2">
      <c r="A9" s="2710" t="s">
        <v>34</v>
      </c>
      <c r="B9" s="2711"/>
      <c r="C9" s="2712"/>
      <c r="D9" s="12">
        <v>39590</v>
      </c>
      <c r="E9" s="119" t="s">
        <v>66</v>
      </c>
      <c r="F9" s="14">
        <v>39629</v>
      </c>
      <c r="G9" s="19"/>
      <c r="H9" s="4"/>
      <c r="I9" s="404" t="s">
        <v>9</v>
      </c>
      <c r="J9" s="2713"/>
      <c r="K9" s="2714"/>
      <c r="L9" s="2714"/>
      <c r="M9" s="2715"/>
      <c r="N9" s="43"/>
      <c r="O9" s="33"/>
      <c r="P9" s="44"/>
      <c r="Q9" s="45"/>
      <c r="R9" s="46"/>
      <c r="S9" s="47"/>
      <c r="T9" s="44"/>
      <c r="U9" s="45">
        <v>23.3</v>
      </c>
      <c r="V9" s="58">
        <v>80</v>
      </c>
      <c r="W9" s="48"/>
      <c r="X9" s="45">
        <v>29.125</v>
      </c>
      <c r="Y9" s="403"/>
      <c r="Z9" s="180"/>
      <c r="AA9" s="322"/>
      <c r="AB9" s="413"/>
    </row>
    <row r="10" spans="1:28" ht="25.5" customHeight="1" x14ac:dyDescent="0.2">
      <c r="A10" s="2716" t="s">
        <v>35</v>
      </c>
      <c r="B10" s="2717"/>
      <c r="C10" s="2718"/>
      <c r="D10" s="12">
        <v>39600</v>
      </c>
      <c r="E10" s="119" t="s">
        <v>66</v>
      </c>
      <c r="F10" s="14">
        <v>39614</v>
      </c>
      <c r="G10" s="19"/>
      <c r="H10" s="405" t="s">
        <v>10</v>
      </c>
      <c r="I10" s="404" t="s">
        <v>11</v>
      </c>
      <c r="J10" s="2719" t="s">
        <v>176</v>
      </c>
      <c r="K10" s="2714"/>
      <c r="L10" s="2714"/>
      <c r="M10" s="2715"/>
      <c r="N10" s="43">
        <v>2.19</v>
      </c>
      <c r="O10" s="33">
        <v>2</v>
      </c>
      <c r="P10" s="44">
        <v>70</v>
      </c>
      <c r="Q10" s="45">
        <v>0.307</v>
      </c>
      <c r="R10" s="46">
        <v>1</v>
      </c>
      <c r="S10" s="47">
        <v>3.2570000000000001</v>
      </c>
      <c r="T10" s="44">
        <v>1</v>
      </c>
      <c r="U10" s="45">
        <v>3.2570000000000001</v>
      </c>
      <c r="V10" s="58">
        <v>70</v>
      </c>
      <c r="W10" s="48">
        <v>4.6529999999999996</v>
      </c>
      <c r="X10" s="45">
        <v>4.6529999999999996</v>
      </c>
      <c r="Y10" s="403" t="s">
        <v>86</v>
      </c>
      <c r="Z10" s="180">
        <v>9</v>
      </c>
      <c r="AA10" s="322">
        <f>S10*Z10</f>
        <v>29.313000000000002</v>
      </c>
      <c r="AB10" s="413">
        <f>1/Q10*R10*Z10</f>
        <v>29.31596091205212</v>
      </c>
    </row>
    <row r="11" spans="1:28" ht="25.5" customHeight="1" x14ac:dyDescent="0.2">
      <c r="A11" s="2716" t="s">
        <v>36</v>
      </c>
      <c r="B11" s="2717"/>
      <c r="C11" s="2718"/>
      <c r="D11" s="12">
        <v>39615</v>
      </c>
      <c r="E11" s="119" t="s">
        <v>66</v>
      </c>
      <c r="F11" s="14">
        <v>39627</v>
      </c>
      <c r="G11" s="19"/>
      <c r="H11" s="405" t="s">
        <v>12</v>
      </c>
      <c r="I11" s="404" t="s">
        <v>13</v>
      </c>
      <c r="J11" s="2713"/>
      <c r="K11" s="2714"/>
      <c r="L11" s="2714"/>
      <c r="M11" s="2715"/>
      <c r="N11" s="43">
        <v>3</v>
      </c>
      <c r="O11" s="33">
        <v>3.5</v>
      </c>
      <c r="P11" s="44">
        <v>85</v>
      </c>
      <c r="Q11" s="45">
        <v>0.89300000000000002</v>
      </c>
      <c r="R11" s="46">
        <v>1</v>
      </c>
      <c r="S11" s="47">
        <v>1.1200000000000001</v>
      </c>
      <c r="T11" s="44">
        <v>1</v>
      </c>
      <c r="U11" s="45">
        <v>1.1200000000000001</v>
      </c>
      <c r="V11" s="58">
        <v>70</v>
      </c>
      <c r="W11" s="48">
        <v>1.6</v>
      </c>
      <c r="X11" s="45">
        <v>1.6</v>
      </c>
      <c r="Y11" s="403" t="s">
        <v>86</v>
      </c>
      <c r="Z11" s="180">
        <v>5</v>
      </c>
      <c r="AA11" s="322">
        <f>S11*Z11</f>
        <v>5.6000000000000005</v>
      </c>
      <c r="AB11" s="413">
        <f>1/Q11*R11*Z11</f>
        <v>5.5991041433370654</v>
      </c>
    </row>
    <row r="12" spans="1:28" ht="25.5" customHeight="1" x14ac:dyDescent="0.2">
      <c r="A12" s="2720" t="s">
        <v>88</v>
      </c>
      <c r="B12" s="2723" t="s">
        <v>37</v>
      </c>
      <c r="C12" s="2718"/>
      <c r="D12" s="387">
        <v>39617</v>
      </c>
      <c r="E12" s="147" t="s">
        <v>66</v>
      </c>
      <c r="F12" s="385">
        <v>39629</v>
      </c>
      <c r="G12" s="406" t="s">
        <v>92</v>
      </c>
      <c r="H12" s="407"/>
      <c r="I12" s="406" t="s">
        <v>91</v>
      </c>
      <c r="J12" s="2724" t="s">
        <v>179</v>
      </c>
      <c r="K12" s="2725"/>
      <c r="L12" s="2725"/>
      <c r="M12" s="2726"/>
      <c r="N12" s="73"/>
      <c r="O12" s="74">
        <v>20</v>
      </c>
      <c r="P12" s="75"/>
      <c r="Q12" s="76"/>
      <c r="R12" s="77">
        <v>1</v>
      </c>
      <c r="S12" s="408">
        <v>1.8</v>
      </c>
      <c r="T12" s="75">
        <v>1</v>
      </c>
      <c r="U12" s="76">
        <v>1.8</v>
      </c>
      <c r="V12" s="417">
        <v>70</v>
      </c>
      <c r="W12" s="409">
        <v>2.5710000000000002</v>
      </c>
      <c r="X12" s="76">
        <v>2.5710000000000002</v>
      </c>
      <c r="Y12" s="410" t="s">
        <v>86</v>
      </c>
      <c r="Z12" s="181">
        <v>4</v>
      </c>
      <c r="AA12" s="323"/>
      <c r="AB12" s="413"/>
    </row>
    <row r="13" spans="1:28" ht="25.5" customHeight="1" x14ac:dyDescent="0.2">
      <c r="A13" s="2721"/>
      <c r="B13" s="2727" t="s">
        <v>20</v>
      </c>
      <c r="C13" s="2728"/>
      <c r="D13" s="15">
        <v>39617</v>
      </c>
      <c r="E13" s="16" t="s">
        <v>66</v>
      </c>
      <c r="F13" s="17">
        <v>39629</v>
      </c>
      <c r="G13" s="20" t="s">
        <v>181</v>
      </c>
      <c r="H13" s="18"/>
      <c r="I13" s="370" t="s">
        <v>91</v>
      </c>
      <c r="J13" s="2729" t="s">
        <v>177</v>
      </c>
      <c r="K13" s="2730"/>
      <c r="L13" s="2730"/>
      <c r="M13" s="2731"/>
      <c r="N13" s="49"/>
      <c r="O13" s="30">
        <v>20</v>
      </c>
      <c r="P13" s="50"/>
      <c r="Q13" s="51"/>
      <c r="R13" s="52">
        <v>1</v>
      </c>
      <c r="S13" s="53">
        <v>0.22500000000000001</v>
      </c>
      <c r="T13" s="50">
        <v>1</v>
      </c>
      <c r="U13" s="54">
        <v>0.22500000000000001</v>
      </c>
      <c r="V13" s="52">
        <v>70</v>
      </c>
      <c r="W13" s="55">
        <v>0.32100000000000001</v>
      </c>
      <c r="X13" s="54">
        <v>0.32100000000000001</v>
      </c>
      <c r="Y13" s="22" t="s">
        <v>86</v>
      </c>
      <c r="Z13" s="182">
        <v>4</v>
      </c>
      <c r="AA13" s="325"/>
      <c r="AB13" s="413"/>
    </row>
    <row r="14" spans="1:28" ht="25.5" customHeight="1" x14ac:dyDescent="0.2">
      <c r="A14" s="2721"/>
      <c r="B14" s="2727" t="s">
        <v>22</v>
      </c>
      <c r="C14" s="2728"/>
      <c r="D14" s="15">
        <v>39617</v>
      </c>
      <c r="E14" s="16" t="s">
        <v>66</v>
      </c>
      <c r="F14" s="17">
        <v>39629</v>
      </c>
      <c r="G14" s="20" t="s">
        <v>180</v>
      </c>
      <c r="H14" s="18"/>
      <c r="I14" s="370" t="s">
        <v>89</v>
      </c>
      <c r="J14" s="2729" t="s">
        <v>178</v>
      </c>
      <c r="K14" s="2730"/>
      <c r="L14" s="2730"/>
      <c r="M14" s="2731"/>
      <c r="N14" s="49">
        <v>1.8</v>
      </c>
      <c r="O14" s="30">
        <v>2.4</v>
      </c>
      <c r="P14" s="50">
        <v>60</v>
      </c>
      <c r="Q14" s="51">
        <v>0.25900000000000001</v>
      </c>
      <c r="R14" s="52">
        <v>1</v>
      </c>
      <c r="S14" s="53">
        <v>3.8610000000000002</v>
      </c>
      <c r="T14" s="50">
        <v>2</v>
      </c>
      <c r="U14" s="54">
        <v>7.7220000000000004</v>
      </c>
      <c r="V14" s="52">
        <v>75</v>
      </c>
      <c r="W14" s="55">
        <v>5.1479999999999997</v>
      </c>
      <c r="X14" s="54">
        <v>10.295999999999999</v>
      </c>
      <c r="Y14" s="22" t="s">
        <v>87</v>
      </c>
      <c r="Z14" s="182">
        <v>1.8</v>
      </c>
      <c r="AA14" s="325"/>
      <c r="AB14" s="413"/>
    </row>
    <row r="15" spans="1:28" ht="25.5" customHeight="1" x14ac:dyDescent="0.2">
      <c r="A15" s="2722"/>
      <c r="B15" s="2732" t="s">
        <v>21</v>
      </c>
      <c r="C15" s="2706"/>
      <c r="D15" s="8"/>
      <c r="E15" s="6"/>
      <c r="F15" s="13"/>
      <c r="G15" s="21"/>
      <c r="H15" s="5"/>
      <c r="I15" s="369" t="s">
        <v>90</v>
      </c>
      <c r="J15" s="2733"/>
      <c r="K15" s="2708"/>
      <c r="L15" s="2708"/>
      <c r="M15" s="2709"/>
      <c r="N15" s="37"/>
      <c r="O15" s="31"/>
      <c r="P15" s="38"/>
      <c r="Q15" s="56"/>
      <c r="R15" s="57"/>
      <c r="S15" s="41"/>
      <c r="T15" s="38"/>
      <c r="U15" s="39"/>
      <c r="V15" s="57"/>
      <c r="W15" s="42"/>
      <c r="X15" s="39"/>
      <c r="Y15" s="23"/>
      <c r="Z15" s="183"/>
      <c r="AA15" s="324"/>
      <c r="AB15" s="413"/>
    </row>
    <row r="16" spans="1:28" ht="25.5" customHeight="1" x14ac:dyDescent="0.2">
      <c r="A16" s="411" t="s">
        <v>14</v>
      </c>
      <c r="B16" s="10"/>
      <c r="C16" s="11"/>
      <c r="D16" s="12"/>
      <c r="E16" s="7"/>
      <c r="F16" s="14"/>
      <c r="G16" s="412" t="s">
        <v>182</v>
      </c>
      <c r="H16" s="4"/>
      <c r="I16" s="4"/>
      <c r="J16" s="2713"/>
      <c r="K16" s="2714"/>
      <c r="L16" s="2714"/>
      <c r="M16" s="2715"/>
      <c r="N16" s="43"/>
      <c r="O16" s="33"/>
      <c r="P16" s="44"/>
      <c r="Q16" s="45"/>
      <c r="R16" s="46"/>
      <c r="S16" s="47"/>
      <c r="T16" s="44"/>
      <c r="U16" s="45"/>
      <c r="V16" s="58"/>
      <c r="W16" s="48"/>
      <c r="X16" s="45"/>
      <c r="Y16" s="24"/>
      <c r="Z16" s="180"/>
      <c r="AA16" s="322"/>
      <c r="AB16" s="413"/>
    </row>
    <row r="17" spans="1:32" ht="25.5" customHeight="1" x14ac:dyDescent="0.2">
      <c r="A17" s="2716" t="s">
        <v>70</v>
      </c>
      <c r="B17" s="2726"/>
      <c r="C17" s="79" t="s">
        <v>68</v>
      </c>
      <c r="D17" s="27">
        <v>39666</v>
      </c>
      <c r="E17" s="148" t="s">
        <v>66</v>
      </c>
      <c r="F17" s="36">
        <v>39670</v>
      </c>
      <c r="G17" s="352"/>
      <c r="H17" s="389"/>
      <c r="I17" s="352" t="s">
        <v>183</v>
      </c>
      <c r="J17" s="2734" t="s">
        <v>186</v>
      </c>
      <c r="K17" s="2735"/>
      <c r="L17" s="2735"/>
      <c r="M17" s="2736"/>
      <c r="N17" s="60"/>
      <c r="O17" s="32">
        <v>20</v>
      </c>
      <c r="P17" s="61"/>
      <c r="Q17" s="64"/>
      <c r="R17" s="72">
        <v>1</v>
      </c>
      <c r="S17" s="63">
        <v>0.46600000000000003</v>
      </c>
      <c r="T17" s="61">
        <v>1</v>
      </c>
      <c r="U17" s="64">
        <v>0.46600000000000003</v>
      </c>
      <c r="V17" s="62">
        <v>70</v>
      </c>
      <c r="W17" s="65">
        <v>0.66500000000000004</v>
      </c>
      <c r="X17" s="64">
        <v>0.66500000000000004</v>
      </c>
      <c r="Y17" s="353" t="s">
        <v>86</v>
      </c>
      <c r="Z17" s="184">
        <v>6.5</v>
      </c>
      <c r="AA17" s="323"/>
      <c r="AB17" s="413"/>
    </row>
    <row r="18" spans="1:32" ht="25.5" customHeight="1" x14ac:dyDescent="0.2">
      <c r="A18" s="2737" t="s">
        <v>71</v>
      </c>
      <c r="B18" s="2738"/>
      <c r="C18" s="9" t="s">
        <v>69</v>
      </c>
      <c r="D18" s="367">
        <v>39666</v>
      </c>
      <c r="E18" s="203" t="s">
        <v>66</v>
      </c>
      <c r="F18" s="368">
        <v>39670</v>
      </c>
      <c r="G18" s="21"/>
      <c r="H18" s="3"/>
      <c r="I18" s="369" t="s">
        <v>93</v>
      </c>
      <c r="J18" s="2733"/>
      <c r="K18" s="2708"/>
      <c r="L18" s="2708"/>
      <c r="M18" s="2709"/>
      <c r="N18" s="59">
        <v>100</v>
      </c>
      <c r="O18" s="31">
        <v>1</v>
      </c>
      <c r="P18" s="38">
        <v>40</v>
      </c>
      <c r="Q18" s="56">
        <v>4</v>
      </c>
      <c r="R18" s="57">
        <v>1</v>
      </c>
      <c r="S18" s="41">
        <v>0.25</v>
      </c>
      <c r="T18" s="38">
        <v>3</v>
      </c>
      <c r="U18" s="39">
        <v>0.75</v>
      </c>
      <c r="V18" s="57">
        <v>70</v>
      </c>
      <c r="W18" s="42">
        <v>0.35699999999999998</v>
      </c>
      <c r="X18" s="39">
        <v>1.071</v>
      </c>
      <c r="Y18" s="23" t="s">
        <v>86</v>
      </c>
      <c r="Z18" s="183">
        <v>18</v>
      </c>
      <c r="AA18" s="324">
        <f>S18*Z18</f>
        <v>4.5</v>
      </c>
      <c r="AB18" s="413">
        <f>1/Q18*R18*Z18</f>
        <v>4.5</v>
      </c>
    </row>
    <row r="19" spans="1:32" ht="25.5" customHeight="1" x14ac:dyDescent="0.2">
      <c r="A19" s="2716" t="s">
        <v>70</v>
      </c>
      <c r="B19" s="2726"/>
      <c r="C19" s="79" t="s">
        <v>68</v>
      </c>
      <c r="D19" s="27">
        <v>39685</v>
      </c>
      <c r="E19" s="148" t="s">
        <v>66</v>
      </c>
      <c r="F19" s="36">
        <v>39689</v>
      </c>
      <c r="G19" s="352"/>
      <c r="H19" s="389"/>
      <c r="I19" s="352" t="s">
        <v>183</v>
      </c>
      <c r="J19" s="2734" t="s">
        <v>186</v>
      </c>
      <c r="K19" s="2735"/>
      <c r="L19" s="2735"/>
      <c r="M19" s="2736"/>
      <c r="N19" s="78"/>
      <c r="O19" s="32">
        <v>20</v>
      </c>
      <c r="P19" s="61"/>
      <c r="Q19" s="64"/>
      <c r="R19" s="72">
        <v>1</v>
      </c>
      <c r="S19" s="63">
        <v>0.46600000000000003</v>
      </c>
      <c r="T19" s="61">
        <v>1</v>
      </c>
      <c r="U19" s="64">
        <v>0.46600000000000003</v>
      </c>
      <c r="V19" s="62">
        <v>70</v>
      </c>
      <c r="W19" s="65">
        <v>0.66600000000000004</v>
      </c>
      <c r="X19" s="64">
        <v>0.66600000000000004</v>
      </c>
      <c r="Y19" s="353" t="s">
        <v>86</v>
      </c>
      <c r="Z19" s="184">
        <v>6.5</v>
      </c>
      <c r="AA19" s="323"/>
      <c r="AB19" s="413"/>
    </row>
    <row r="20" spans="1:32" ht="25.5" customHeight="1" x14ac:dyDescent="0.2">
      <c r="A20" s="2739" t="s">
        <v>72</v>
      </c>
      <c r="B20" s="2687"/>
      <c r="C20" s="35" t="s">
        <v>69</v>
      </c>
      <c r="D20" s="270">
        <v>39685</v>
      </c>
      <c r="E20" s="80" t="s">
        <v>66</v>
      </c>
      <c r="F20" s="271">
        <v>39689</v>
      </c>
      <c r="G20" s="34"/>
      <c r="H20" s="25"/>
      <c r="I20" s="372" t="s">
        <v>94</v>
      </c>
      <c r="J20" s="2740"/>
      <c r="K20" s="2741"/>
      <c r="L20" s="2741"/>
      <c r="M20" s="2693"/>
      <c r="N20" s="272">
        <v>100</v>
      </c>
      <c r="O20" s="29">
        <v>1</v>
      </c>
      <c r="P20" s="66">
        <v>40</v>
      </c>
      <c r="Q20" s="67">
        <v>4</v>
      </c>
      <c r="R20" s="68">
        <v>1</v>
      </c>
      <c r="S20" s="69">
        <v>0.25</v>
      </c>
      <c r="T20" s="66">
        <v>3</v>
      </c>
      <c r="U20" s="70">
        <v>0.75</v>
      </c>
      <c r="V20" s="68">
        <v>70</v>
      </c>
      <c r="W20" s="71">
        <v>0.35699999999999998</v>
      </c>
      <c r="X20" s="70">
        <v>1.071</v>
      </c>
      <c r="Y20" s="26" t="s">
        <v>86</v>
      </c>
      <c r="Z20" s="185">
        <v>18</v>
      </c>
      <c r="AA20" s="343">
        <f t="shared" ref="AA20:AA25" si="0">S20*Z20</f>
        <v>4.5</v>
      </c>
      <c r="AB20" s="413">
        <f t="shared" ref="AB20:AB25" si="1">1/Q20*R20*Z20</f>
        <v>4.5</v>
      </c>
    </row>
    <row r="21" spans="1:32" ht="27" customHeight="1" x14ac:dyDescent="0.2">
      <c r="A21" s="2742" t="s">
        <v>667</v>
      </c>
      <c r="B21" s="2743"/>
      <c r="C21" s="273" t="s">
        <v>630</v>
      </c>
      <c r="D21" s="274">
        <v>39739</v>
      </c>
      <c r="E21" s="275" t="s">
        <v>67</v>
      </c>
      <c r="F21" s="276">
        <v>39752</v>
      </c>
      <c r="G21" s="277" t="s">
        <v>631</v>
      </c>
      <c r="H21" s="278" t="s">
        <v>298</v>
      </c>
      <c r="I21" s="279" t="s">
        <v>632</v>
      </c>
      <c r="J21" s="273" t="s">
        <v>633</v>
      </c>
      <c r="K21" s="280"/>
      <c r="L21" s="280"/>
      <c r="M21" s="280"/>
      <c r="N21" s="281">
        <v>1.45</v>
      </c>
      <c r="O21" s="282">
        <v>8</v>
      </c>
      <c r="P21" s="283">
        <v>80</v>
      </c>
      <c r="Q21" s="284">
        <v>0.92800000000000005</v>
      </c>
      <c r="R21" s="285">
        <v>1</v>
      </c>
      <c r="S21" s="286">
        <v>1.0780000000000001</v>
      </c>
      <c r="T21" s="283">
        <v>1</v>
      </c>
      <c r="U21" s="287">
        <v>1.0780000000000001</v>
      </c>
      <c r="V21" s="288">
        <v>80</v>
      </c>
      <c r="W21" s="289">
        <v>1.3480000000000001</v>
      </c>
      <c r="X21" s="284">
        <v>1.3480000000000001</v>
      </c>
      <c r="Y21" s="290" t="s">
        <v>544</v>
      </c>
      <c r="Z21" s="290" t="s">
        <v>548</v>
      </c>
      <c r="AA21" s="344">
        <f t="shared" si="0"/>
        <v>6.468</v>
      </c>
      <c r="AB21" s="413">
        <f t="shared" si="1"/>
        <v>6.4655172413793096</v>
      </c>
      <c r="AC21" s="1"/>
      <c r="AD21" s="1"/>
      <c r="AE21" s="1"/>
      <c r="AF21" s="1"/>
    </row>
    <row r="22" spans="1:32" ht="27" customHeight="1" x14ac:dyDescent="0.2">
      <c r="A22" s="2744"/>
      <c r="B22" s="2745"/>
      <c r="C22" s="377" t="s">
        <v>634</v>
      </c>
      <c r="D22" s="94">
        <v>39739</v>
      </c>
      <c r="E22" s="156" t="s">
        <v>67</v>
      </c>
      <c r="F22" s="175">
        <v>39752</v>
      </c>
      <c r="G22" s="81"/>
      <c r="H22" s="84" t="s">
        <v>298</v>
      </c>
      <c r="I22" s="157" t="s">
        <v>635</v>
      </c>
      <c r="J22" s="377" t="s">
        <v>636</v>
      </c>
      <c r="K22" s="382"/>
      <c r="L22" s="382"/>
      <c r="M22" s="382"/>
      <c r="N22" s="100">
        <v>3</v>
      </c>
      <c r="O22" s="158">
        <v>7</v>
      </c>
      <c r="P22" s="107">
        <v>80</v>
      </c>
      <c r="Q22" s="103">
        <v>1.68</v>
      </c>
      <c r="R22" s="112">
        <v>4</v>
      </c>
      <c r="S22" s="159">
        <v>2.38</v>
      </c>
      <c r="T22" s="107">
        <v>1</v>
      </c>
      <c r="U22" s="160">
        <v>2.38</v>
      </c>
      <c r="V22" s="161">
        <v>80</v>
      </c>
      <c r="W22" s="162">
        <v>2.9750000000000001</v>
      </c>
      <c r="X22" s="103">
        <v>2.9750000000000001</v>
      </c>
      <c r="Y22" s="163" t="s">
        <v>544</v>
      </c>
      <c r="Z22" s="163" t="s">
        <v>677</v>
      </c>
      <c r="AA22" s="345">
        <f t="shared" si="0"/>
        <v>13.09</v>
      </c>
      <c r="AB22" s="413">
        <f t="shared" si="1"/>
        <v>13.095238095238095</v>
      </c>
      <c r="AC22" s="1"/>
      <c r="AD22" s="1"/>
      <c r="AE22" s="1"/>
      <c r="AF22" s="1"/>
    </row>
    <row r="23" spans="1:32" ht="27" customHeight="1" x14ac:dyDescent="0.2">
      <c r="A23" s="2744"/>
      <c r="B23" s="2745"/>
      <c r="C23" s="377" t="s">
        <v>637</v>
      </c>
      <c r="D23" s="94">
        <v>39739</v>
      </c>
      <c r="E23" s="156" t="s">
        <v>67</v>
      </c>
      <c r="F23" s="175">
        <v>39752</v>
      </c>
      <c r="G23" s="81"/>
      <c r="H23" s="84" t="s">
        <v>298</v>
      </c>
      <c r="I23" s="157" t="s">
        <v>635</v>
      </c>
      <c r="J23" s="377" t="s">
        <v>636</v>
      </c>
      <c r="K23" s="382"/>
      <c r="L23" s="382"/>
      <c r="M23" s="382"/>
      <c r="N23" s="100">
        <v>3</v>
      </c>
      <c r="O23" s="158">
        <v>6</v>
      </c>
      <c r="P23" s="107">
        <v>80</v>
      </c>
      <c r="Q23" s="103">
        <v>1.44</v>
      </c>
      <c r="R23" s="112">
        <v>1</v>
      </c>
      <c r="S23" s="159">
        <v>0.69399999999999995</v>
      </c>
      <c r="T23" s="107">
        <v>1</v>
      </c>
      <c r="U23" s="160">
        <v>0.69399999999999995</v>
      </c>
      <c r="V23" s="161">
        <v>80</v>
      </c>
      <c r="W23" s="162">
        <v>0.86799999999999999</v>
      </c>
      <c r="X23" s="103">
        <v>0.86799999999999999</v>
      </c>
      <c r="Y23" s="163" t="s">
        <v>544</v>
      </c>
      <c r="Z23" s="163" t="s">
        <v>677</v>
      </c>
      <c r="AA23" s="346">
        <f t="shared" si="0"/>
        <v>3.8169999999999997</v>
      </c>
      <c r="AB23" s="413">
        <f t="shared" si="1"/>
        <v>3.8194444444444442</v>
      </c>
      <c r="AC23" s="1"/>
      <c r="AD23" s="1"/>
      <c r="AE23" s="1"/>
      <c r="AF23" s="1"/>
    </row>
    <row r="24" spans="1:32" ht="27" customHeight="1" x14ac:dyDescent="0.2">
      <c r="A24" s="2744"/>
      <c r="B24" s="2745"/>
      <c r="C24" s="377" t="s">
        <v>638</v>
      </c>
      <c r="D24" s="94">
        <v>39739</v>
      </c>
      <c r="E24" s="156" t="s">
        <v>67</v>
      </c>
      <c r="F24" s="175">
        <v>39752</v>
      </c>
      <c r="G24" s="81"/>
      <c r="H24" s="84" t="s">
        <v>298</v>
      </c>
      <c r="I24" s="157" t="s">
        <v>81</v>
      </c>
      <c r="J24" s="377" t="s">
        <v>636</v>
      </c>
      <c r="K24" s="382"/>
      <c r="L24" s="382"/>
      <c r="M24" s="382"/>
      <c r="N24" s="100">
        <v>3</v>
      </c>
      <c r="O24" s="158">
        <v>5</v>
      </c>
      <c r="P24" s="107">
        <v>65</v>
      </c>
      <c r="Q24" s="103">
        <v>0.97499999999999998</v>
      </c>
      <c r="R24" s="112">
        <v>1</v>
      </c>
      <c r="S24" s="159">
        <v>1.026</v>
      </c>
      <c r="T24" s="107">
        <v>1</v>
      </c>
      <c r="U24" s="160">
        <v>1.026</v>
      </c>
      <c r="V24" s="161">
        <v>70</v>
      </c>
      <c r="W24" s="162">
        <v>1.466</v>
      </c>
      <c r="X24" s="103">
        <v>1.466</v>
      </c>
      <c r="Y24" s="163" t="s">
        <v>544</v>
      </c>
      <c r="Z24" s="163" t="s">
        <v>548</v>
      </c>
      <c r="AA24" s="345">
        <f t="shared" si="0"/>
        <v>6.1560000000000006</v>
      </c>
      <c r="AB24" s="413">
        <f t="shared" si="1"/>
        <v>6.1538461538461551</v>
      </c>
      <c r="AC24" s="1"/>
      <c r="AD24" s="1"/>
      <c r="AE24" s="1"/>
      <c r="AF24" s="1"/>
    </row>
    <row r="25" spans="1:32" ht="27" customHeight="1" x14ac:dyDescent="0.2">
      <c r="A25" s="2744"/>
      <c r="B25" s="2745"/>
      <c r="C25" s="377" t="s">
        <v>639</v>
      </c>
      <c r="D25" s="94">
        <v>39739</v>
      </c>
      <c r="E25" s="156" t="s">
        <v>67</v>
      </c>
      <c r="F25" s="175">
        <v>39752</v>
      </c>
      <c r="G25" s="81"/>
      <c r="H25" s="84" t="s">
        <v>298</v>
      </c>
      <c r="I25" s="157" t="s">
        <v>590</v>
      </c>
      <c r="J25" s="377"/>
      <c r="K25" s="382"/>
      <c r="L25" s="382"/>
      <c r="M25" s="382"/>
      <c r="N25" s="100"/>
      <c r="O25" s="158"/>
      <c r="P25" s="107">
        <v>65</v>
      </c>
      <c r="Q25" s="103">
        <v>1.67</v>
      </c>
      <c r="R25" s="112">
        <v>1</v>
      </c>
      <c r="S25" s="159">
        <v>0.6</v>
      </c>
      <c r="T25" s="107">
        <v>1</v>
      </c>
      <c r="U25" s="160">
        <v>0.6</v>
      </c>
      <c r="V25" s="161">
        <v>70</v>
      </c>
      <c r="W25" s="162">
        <v>0.85699999999999998</v>
      </c>
      <c r="X25" s="103">
        <v>0.85699999999999998</v>
      </c>
      <c r="Y25" s="163" t="s">
        <v>544</v>
      </c>
      <c r="Z25" s="163" t="s">
        <v>677</v>
      </c>
      <c r="AA25" s="346">
        <f t="shared" si="0"/>
        <v>3.3</v>
      </c>
      <c r="AB25" s="413">
        <f t="shared" si="1"/>
        <v>3.293413173652695</v>
      </c>
      <c r="AC25" s="1"/>
      <c r="AD25" s="1"/>
      <c r="AE25" s="1"/>
      <c r="AF25" s="1"/>
    </row>
    <row r="26" spans="1:32" ht="27" customHeight="1" x14ac:dyDescent="0.2">
      <c r="A26" s="2744"/>
      <c r="B26" s="2745"/>
      <c r="C26" s="377" t="s">
        <v>640</v>
      </c>
      <c r="D26" s="94">
        <v>39739</v>
      </c>
      <c r="E26" s="156" t="s">
        <v>67</v>
      </c>
      <c r="F26" s="175">
        <v>39752</v>
      </c>
      <c r="G26" s="81"/>
      <c r="H26" s="84" t="s">
        <v>359</v>
      </c>
      <c r="I26" s="157" t="s">
        <v>616</v>
      </c>
      <c r="J26" s="377"/>
      <c r="K26" s="382"/>
      <c r="L26" s="382"/>
      <c r="M26" s="382"/>
      <c r="N26" s="100"/>
      <c r="O26" s="158"/>
      <c r="P26" s="107"/>
      <c r="Q26" s="103"/>
      <c r="R26" s="112">
        <v>1</v>
      </c>
      <c r="S26" s="159">
        <v>1.2</v>
      </c>
      <c r="T26" s="107">
        <v>1</v>
      </c>
      <c r="U26" s="160">
        <v>1.2</v>
      </c>
      <c r="V26" s="161">
        <v>50</v>
      </c>
      <c r="W26" s="162">
        <v>2.4</v>
      </c>
      <c r="X26" s="103">
        <v>2.4</v>
      </c>
      <c r="Y26" s="163" t="s">
        <v>544</v>
      </c>
      <c r="Z26" s="163" t="s">
        <v>678</v>
      </c>
      <c r="AA26" s="345"/>
      <c r="AB26" s="1"/>
      <c r="AC26" s="1"/>
      <c r="AD26" s="1"/>
      <c r="AE26" s="1"/>
      <c r="AF26" s="1"/>
    </row>
    <row r="27" spans="1:32" ht="27" customHeight="1" x14ac:dyDescent="0.2">
      <c r="A27" s="2744"/>
      <c r="B27" s="2745"/>
      <c r="C27" s="377" t="s">
        <v>639</v>
      </c>
      <c r="D27" s="94">
        <v>39739</v>
      </c>
      <c r="E27" s="156" t="s">
        <v>67</v>
      </c>
      <c r="F27" s="175">
        <v>39752</v>
      </c>
      <c r="G27" s="81"/>
      <c r="H27" s="84" t="s">
        <v>298</v>
      </c>
      <c r="I27" s="157" t="s">
        <v>590</v>
      </c>
      <c r="J27" s="377"/>
      <c r="K27" s="382"/>
      <c r="L27" s="382"/>
      <c r="M27" s="382"/>
      <c r="N27" s="100"/>
      <c r="O27" s="158"/>
      <c r="P27" s="107"/>
      <c r="Q27" s="103"/>
      <c r="R27" s="112">
        <v>1</v>
      </c>
      <c r="S27" s="159">
        <v>0.6</v>
      </c>
      <c r="T27" s="107">
        <v>1</v>
      </c>
      <c r="U27" s="160">
        <v>0.6</v>
      </c>
      <c r="V27" s="161">
        <v>70</v>
      </c>
      <c r="W27" s="162">
        <v>0.875</v>
      </c>
      <c r="X27" s="103">
        <v>0.875</v>
      </c>
      <c r="Y27" s="163" t="s">
        <v>544</v>
      </c>
      <c r="Z27" s="163" t="s">
        <v>678</v>
      </c>
      <c r="AA27" s="346">
        <f>S27*Z27</f>
        <v>3</v>
      </c>
      <c r="AB27" s="413"/>
      <c r="AC27" s="1"/>
      <c r="AD27" s="1"/>
      <c r="AE27" s="1"/>
      <c r="AF27" s="1"/>
    </row>
    <row r="28" spans="1:32" ht="27" customHeight="1" x14ac:dyDescent="0.2">
      <c r="A28" s="2744"/>
      <c r="B28" s="2745"/>
      <c r="C28" s="377" t="s">
        <v>668</v>
      </c>
      <c r="D28" s="94">
        <v>39739</v>
      </c>
      <c r="E28" s="156" t="s">
        <v>67</v>
      </c>
      <c r="F28" s="175">
        <v>39752</v>
      </c>
      <c r="G28" s="81"/>
      <c r="H28" s="84" t="s">
        <v>814</v>
      </c>
      <c r="I28" s="157" t="s">
        <v>641</v>
      </c>
      <c r="J28" s="377"/>
      <c r="K28" s="382"/>
      <c r="L28" s="382"/>
      <c r="M28" s="382"/>
      <c r="N28" s="100"/>
      <c r="O28" s="158"/>
      <c r="P28" s="107"/>
      <c r="Q28" s="103"/>
      <c r="R28" s="112">
        <v>1</v>
      </c>
      <c r="S28" s="159">
        <v>2.7029999999999998</v>
      </c>
      <c r="T28" s="107">
        <v>1</v>
      </c>
      <c r="U28" s="160">
        <v>2.7029999999999998</v>
      </c>
      <c r="V28" s="161">
        <v>80</v>
      </c>
      <c r="W28" s="162">
        <v>3.4119999999999999</v>
      </c>
      <c r="X28" s="103">
        <v>3.4119999999999999</v>
      </c>
      <c r="Y28" s="163" t="s">
        <v>544</v>
      </c>
      <c r="Z28" s="163" t="s">
        <v>548</v>
      </c>
      <c r="AA28" s="346">
        <f>S28*Z28</f>
        <v>16.218</v>
      </c>
      <c r="AB28" s="413"/>
      <c r="AC28" s="1"/>
      <c r="AD28" s="1"/>
      <c r="AE28" s="1"/>
      <c r="AF28" s="1"/>
    </row>
    <row r="29" spans="1:32" ht="27" customHeight="1" thickBot="1" x14ac:dyDescent="0.25">
      <c r="A29" s="2746"/>
      <c r="B29" s="2747"/>
      <c r="C29" s="291" t="s">
        <v>621</v>
      </c>
      <c r="D29" s="292"/>
      <c r="E29" s="293"/>
      <c r="F29" s="294"/>
      <c r="G29" s="295"/>
      <c r="H29" s="296"/>
      <c r="I29" s="297"/>
      <c r="J29" s="298"/>
      <c r="K29" s="299"/>
      <c r="L29" s="299"/>
      <c r="M29" s="299"/>
      <c r="N29" s="300"/>
      <c r="O29" s="301"/>
      <c r="P29" s="302"/>
      <c r="Q29" s="303"/>
      <c r="R29" s="304"/>
      <c r="S29" s="305">
        <v>10.281000000000001</v>
      </c>
      <c r="T29" s="302"/>
      <c r="U29" s="306">
        <v>10.281000000000001</v>
      </c>
      <c r="V29" s="307"/>
      <c r="W29" s="308">
        <v>14.201000000000001</v>
      </c>
      <c r="X29" s="303">
        <v>14.201000000000001</v>
      </c>
      <c r="Y29" s="309" t="s">
        <v>545</v>
      </c>
      <c r="Z29" s="310" t="s">
        <v>545</v>
      </c>
      <c r="AA29" s="347"/>
      <c r="AB29" s="311"/>
      <c r="AC29" s="1"/>
      <c r="AD29" s="1"/>
      <c r="AE29" s="1"/>
    </row>
    <row r="30" spans="1:32" ht="14" thickTop="1" thickBot="1" x14ac:dyDescent="0.25">
      <c r="A30" s="2651" t="s">
        <v>622</v>
      </c>
      <c r="B30" s="2656"/>
      <c r="C30" s="2656"/>
      <c r="D30" s="230"/>
      <c r="E30" s="231"/>
      <c r="F30" s="232"/>
      <c r="G30" s="233"/>
      <c r="H30" s="234"/>
      <c r="I30" s="235"/>
      <c r="J30" s="236"/>
      <c r="K30" s="237"/>
      <c r="L30" s="237"/>
      <c r="M30" s="237"/>
      <c r="N30" s="238"/>
      <c r="O30" s="239"/>
      <c r="P30" s="110"/>
      <c r="Q30" s="240"/>
      <c r="R30" s="241"/>
      <c r="S30" s="242"/>
      <c r="T30" s="110"/>
      <c r="U30" s="243"/>
      <c r="V30" s="244"/>
      <c r="W30" s="245"/>
      <c r="X30" s="240"/>
      <c r="Y30" s="246" t="s">
        <v>545</v>
      </c>
      <c r="Z30" s="416" t="s">
        <v>710</v>
      </c>
      <c r="AA30" s="341">
        <f>SUM(AA8:AA29)</f>
        <v>95.962000000000003</v>
      </c>
      <c r="AB30" s="418"/>
    </row>
    <row r="31" spans="1:32" x14ac:dyDescent="0.2">
      <c r="A31" s="413"/>
      <c r="B31" s="413"/>
      <c r="C31" s="413"/>
      <c r="D31" s="413"/>
      <c r="E31" s="413"/>
      <c r="F31" s="413"/>
      <c r="G31" s="413"/>
      <c r="H31" s="413"/>
      <c r="I31" s="413"/>
      <c r="J31" s="413"/>
      <c r="K31" s="413"/>
      <c r="L31" s="413"/>
      <c r="M31" s="413"/>
      <c r="N31" s="413"/>
      <c r="O31" s="413"/>
      <c r="P31" s="413"/>
      <c r="Q31" s="413"/>
      <c r="R31" s="413"/>
      <c r="S31" s="413"/>
      <c r="T31" s="413"/>
      <c r="U31" s="413"/>
      <c r="V31" s="418" t="s">
        <v>823</v>
      </c>
      <c r="W31" s="418"/>
      <c r="X31" s="418" t="s">
        <v>824</v>
      </c>
      <c r="Y31" s="419">
        <f>SUM(AA17:AA20)</f>
        <v>9</v>
      </c>
      <c r="Z31" s="348" t="s">
        <v>819</v>
      </c>
      <c r="AA31" s="349">
        <f>SUM(AA21:AA29)</f>
        <v>52.048999999999992</v>
      </c>
      <c r="AB31" s="418"/>
    </row>
    <row r="32" spans="1:32" ht="27" customHeight="1" thickBot="1" x14ac:dyDescent="0.25">
      <c r="A32" s="176" t="s">
        <v>817</v>
      </c>
      <c r="B32" s="386"/>
      <c r="C32" s="386"/>
      <c r="D32" s="317"/>
      <c r="E32" s="117"/>
      <c r="F32" s="118"/>
      <c r="G32" s="386"/>
      <c r="H32" s="121"/>
      <c r="I32" s="386"/>
      <c r="J32" s="386"/>
      <c r="K32" s="386"/>
      <c r="L32" s="386"/>
      <c r="M32" s="386"/>
      <c r="N32" s="123"/>
      <c r="O32" s="126"/>
      <c r="P32" s="129"/>
      <c r="Q32" s="131"/>
      <c r="R32" s="129"/>
      <c r="S32" s="131"/>
      <c r="T32" s="129"/>
      <c r="U32" s="136"/>
      <c r="V32" s="350"/>
      <c r="W32" s="56"/>
      <c r="X32" s="56"/>
      <c r="Y32" s="186" t="s">
        <v>545</v>
      </c>
      <c r="Z32" s="186" t="s">
        <v>545</v>
      </c>
      <c r="AA32" s="351"/>
      <c r="AB32" s="418"/>
    </row>
    <row r="33" spans="1:28" ht="22.5" customHeight="1" x14ac:dyDescent="0.2">
      <c r="A33" s="2662" t="s">
        <v>202</v>
      </c>
      <c r="B33" s="2663"/>
      <c r="C33" s="2788"/>
      <c r="D33" s="2775" t="s">
        <v>4</v>
      </c>
      <c r="E33" s="2665"/>
      <c r="F33" s="2665"/>
      <c r="G33" s="2665"/>
      <c r="H33" s="2665"/>
      <c r="I33" s="2665"/>
      <c r="J33" s="2776" t="s">
        <v>38</v>
      </c>
      <c r="K33" s="2776"/>
      <c r="L33" s="2776"/>
      <c r="M33" s="2776"/>
      <c r="N33" s="2776"/>
      <c r="O33" s="2776"/>
      <c r="P33" s="2776"/>
      <c r="Q33" s="2776"/>
      <c r="R33" s="2776"/>
      <c r="S33" s="2776"/>
      <c r="T33" s="2776"/>
      <c r="U33" s="2776"/>
      <c r="V33" s="2776"/>
      <c r="W33" s="2776"/>
      <c r="X33" s="2776"/>
      <c r="Y33" s="2776"/>
      <c r="Z33" s="2776"/>
      <c r="AA33" s="2660" t="s">
        <v>894</v>
      </c>
      <c r="AB33" s="2660" t="s">
        <v>897</v>
      </c>
    </row>
    <row r="34" spans="1:28" ht="22.5" customHeight="1" x14ac:dyDescent="0.2">
      <c r="A34" s="2667"/>
      <c r="B34" s="2668"/>
      <c r="C34" s="2748"/>
      <c r="D34" s="2670" t="s">
        <v>203</v>
      </c>
      <c r="E34" s="2749"/>
      <c r="F34" s="2750"/>
      <c r="G34" s="2679" t="s">
        <v>204</v>
      </c>
      <c r="H34" s="2679" t="s">
        <v>5</v>
      </c>
      <c r="I34" s="2679" t="s">
        <v>205</v>
      </c>
      <c r="J34" s="2682" t="s">
        <v>206</v>
      </c>
      <c r="K34" s="2758"/>
      <c r="L34" s="2758"/>
      <c r="M34" s="2769"/>
      <c r="N34" s="2698" t="s">
        <v>6</v>
      </c>
      <c r="O34" s="2767"/>
      <c r="P34" s="2767"/>
      <c r="Q34" s="2768"/>
      <c r="R34" s="2701" t="s">
        <v>207</v>
      </c>
      <c r="S34" s="2698" t="s">
        <v>7</v>
      </c>
      <c r="T34" s="2767"/>
      <c r="U34" s="2768"/>
      <c r="V34" s="2698" t="s">
        <v>8</v>
      </c>
      <c r="W34" s="2767"/>
      <c r="X34" s="2768"/>
      <c r="Y34" s="2682" t="s">
        <v>208</v>
      </c>
      <c r="Z34" s="2758"/>
      <c r="AA34" s="2585"/>
      <c r="AB34" s="2585"/>
    </row>
    <row r="35" spans="1:28" ht="39" customHeight="1" x14ac:dyDescent="0.2">
      <c r="A35" s="2761" t="s">
        <v>209</v>
      </c>
      <c r="B35" s="2762"/>
      <c r="C35" s="2763"/>
      <c r="D35" s="2673"/>
      <c r="E35" s="2751"/>
      <c r="F35" s="2752"/>
      <c r="G35" s="2756"/>
      <c r="H35" s="2756"/>
      <c r="I35" s="2756"/>
      <c r="J35" s="2759"/>
      <c r="K35" s="2760"/>
      <c r="L35" s="2760"/>
      <c r="M35" s="2770"/>
      <c r="N35" s="391" t="s">
        <v>210</v>
      </c>
      <c r="O35" s="392" t="s">
        <v>211</v>
      </c>
      <c r="P35" s="392" t="s">
        <v>212</v>
      </c>
      <c r="Q35" s="393" t="s">
        <v>213</v>
      </c>
      <c r="R35" s="2702"/>
      <c r="S35" s="394" t="s">
        <v>214</v>
      </c>
      <c r="T35" s="395" t="s">
        <v>215</v>
      </c>
      <c r="U35" s="396" t="s">
        <v>216</v>
      </c>
      <c r="V35" s="394" t="s">
        <v>217</v>
      </c>
      <c r="W35" s="392" t="s">
        <v>214</v>
      </c>
      <c r="X35" s="396" t="s">
        <v>216</v>
      </c>
      <c r="Y35" s="2759"/>
      <c r="Z35" s="2760"/>
      <c r="AA35" s="2585"/>
      <c r="AB35" s="2585"/>
    </row>
    <row r="36" spans="1:28" ht="16.5" customHeight="1" thickBot="1" x14ac:dyDescent="0.25">
      <c r="A36" s="2694"/>
      <c r="B36" s="2764"/>
      <c r="C36" s="2765"/>
      <c r="D36" s="2753"/>
      <c r="E36" s="2754"/>
      <c r="F36" s="2755"/>
      <c r="G36" s="2757"/>
      <c r="H36" s="2757"/>
      <c r="I36" s="2757"/>
      <c r="J36" s="2771"/>
      <c r="K36" s="2772"/>
      <c r="L36" s="2772"/>
      <c r="M36" s="2773"/>
      <c r="N36" s="397" t="s">
        <v>218</v>
      </c>
      <c r="O36" s="398" t="s">
        <v>219</v>
      </c>
      <c r="P36" s="398" t="s">
        <v>220</v>
      </c>
      <c r="Q36" s="399" t="s">
        <v>221</v>
      </c>
      <c r="R36" s="2774"/>
      <c r="S36" s="397" t="s">
        <v>222</v>
      </c>
      <c r="T36" s="398" t="s">
        <v>223</v>
      </c>
      <c r="U36" s="399" t="s">
        <v>224</v>
      </c>
      <c r="V36" s="397" t="s">
        <v>220</v>
      </c>
      <c r="W36" s="398" t="s">
        <v>224</v>
      </c>
      <c r="X36" s="399" t="s">
        <v>224</v>
      </c>
      <c r="Y36" s="2697" t="s">
        <v>225</v>
      </c>
      <c r="Z36" s="2766"/>
      <c r="AA36" s="251" t="s">
        <v>734</v>
      </c>
      <c r="AB36" s="251" t="s">
        <v>711</v>
      </c>
    </row>
    <row r="37" spans="1:28" ht="23.25" customHeight="1" thickTop="1" x14ac:dyDescent="0.2">
      <c r="A37" s="2777" t="s">
        <v>471</v>
      </c>
      <c r="B37" s="2778"/>
      <c r="C37" s="376" t="s">
        <v>472</v>
      </c>
      <c r="D37" s="192">
        <v>39753</v>
      </c>
      <c r="E37" s="203" t="s">
        <v>243</v>
      </c>
      <c r="F37" s="188">
        <v>39782</v>
      </c>
      <c r="G37" s="189" t="s">
        <v>589</v>
      </c>
      <c r="H37" s="193" t="s">
        <v>298</v>
      </c>
      <c r="I37" s="204" t="s">
        <v>590</v>
      </c>
      <c r="J37" s="376" t="s">
        <v>591</v>
      </c>
      <c r="K37" s="384"/>
      <c r="L37" s="384"/>
      <c r="M37" s="384"/>
      <c r="N37" s="191"/>
      <c r="O37" s="205"/>
      <c r="P37" s="190"/>
      <c r="Q37" s="194"/>
      <c r="R37" s="206">
        <v>1</v>
      </c>
      <c r="S37" s="207">
        <v>1.26</v>
      </c>
      <c r="T37" s="190">
        <v>1</v>
      </c>
      <c r="U37" s="208">
        <v>1.26</v>
      </c>
      <c r="V37" s="209">
        <v>73</v>
      </c>
      <c r="W37" s="210">
        <v>1.726</v>
      </c>
      <c r="X37" s="194">
        <v>1.726</v>
      </c>
      <c r="Y37" s="211" t="s">
        <v>544</v>
      </c>
      <c r="Z37" s="354" t="s">
        <v>677</v>
      </c>
      <c r="AA37" s="195">
        <f>S37*Z37</f>
        <v>6.93</v>
      </c>
      <c r="AB37" s="195">
        <f>T37*AA37</f>
        <v>6.93</v>
      </c>
    </row>
    <row r="38" spans="1:28" ht="23.25" customHeight="1" x14ac:dyDescent="0.2">
      <c r="A38" s="2779"/>
      <c r="B38" s="2780"/>
      <c r="C38" s="377" t="s">
        <v>475</v>
      </c>
      <c r="D38" s="94">
        <v>39753</v>
      </c>
      <c r="E38" s="156" t="s">
        <v>243</v>
      </c>
      <c r="F38" s="90">
        <v>39782</v>
      </c>
      <c r="G38" s="81"/>
      <c r="H38" s="84" t="s">
        <v>298</v>
      </c>
      <c r="I38" s="157" t="s">
        <v>592</v>
      </c>
      <c r="J38" s="377" t="s">
        <v>593</v>
      </c>
      <c r="K38" s="382"/>
      <c r="L38" s="382"/>
      <c r="M38" s="382"/>
      <c r="N38" s="100"/>
      <c r="O38" s="158"/>
      <c r="P38" s="107"/>
      <c r="Q38" s="103"/>
      <c r="R38" s="112">
        <v>1</v>
      </c>
      <c r="S38" s="159">
        <v>1.2</v>
      </c>
      <c r="T38" s="107">
        <v>1</v>
      </c>
      <c r="U38" s="160">
        <v>1.2</v>
      </c>
      <c r="V38" s="161">
        <v>73</v>
      </c>
      <c r="W38" s="162">
        <v>1.6439999999999999</v>
      </c>
      <c r="X38" s="103">
        <v>1.6439999999999999</v>
      </c>
      <c r="Y38" s="163" t="s">
        <v>544</v>
      </c>
      <c r="Z38" s="355" t="s">
        <v>548</v>
      </c>
      <c r="AA38" s="196"/>
      <c r="AB38" s="196"/>
    </row>
    <row r="39" spans="1:28" ht="23.25" customHeight="1" x14ac:dyDescent="0.2">
      <c r="A39" s="2779"/>
      <c r="B39" s="2780"/>
      <c r="C39" s="377" t="s">
        <v>69</v>
      </c>
      <c r="D39" s="94">
        <v>39753</v>
      </c>
      <c r="E39" s="156" t="s">
        <v>243</v>
      </c>
      <c r="F39" s="90">
        <v>39782</v>
      </c>
      <c r="G39" s="81"/>
      <c r="H39" s="84" t="s">
        <v>298</v>
      </c>
      <c r="I39" s="157" t="s">
        <v>592</v>
      </c>
      <c r="J39" s="377" t="s">
        <v>594</v>
      </c>
      <c r="K39" s="382"/>
      <c r="L39" s="382"/>
      <c r="M39" s="382"/>
      <c r="N39" s="100">
        <v>2.2999999999999998</v>
      </c>
      <c r="O39" s="158">
        <v>6</v>
      </c>
      <c r="P39" s="107">
        <v>80</v>
      </c>
      <c r="Q39" s="103">
        <v>1.1040000000000001</v>
      </c>
      <c r="R39" s="112">
        <v>1</v>
      </c>
      <c r="S39" s="159">
        <v>0.90600000000000003</v>
      </c>
      <c r="T39" s="107">
        <v>1</v>
      </c>
      <c r="U39" s="160">
        <v>0.90600000000000003</v>
      </c>
      <c r="V39" s="161">
        <v>73</v>
      </c>
      <c r="W39" s="162">
        <v>1.242</v>
      </c>
      <c r="X39" s="103">
        <v>1.242</v>
      </c>
      <c r="Y39" s="163" t="s">
        <v>544</v>
      </c>
      <c r="Z39" s="355" t="s">
        <v>548</v>
      </c>
      <c r="AA39" s="196">
        <f>S39*Z39</f>
        <v>5.4359999999999999</v>
      </c>
      <c r="AB39" s="196">
        <f>T39*AA39</f>
        <v>5.4359999999999999</v>
      </c>
    </row>
    <row r="40" spans="1:28" ht="23.25" customHeight="1" x14ac:dyDescent="0.2">
      <c r="A40" s="2781"/>
      <c r="B40" s="2782"/>
      <c r="C40" s="375" t="s">
        <v>669</v>
      </c>
      <c r="D40" s="313">
        <v>39753</v>
      </c>
      <c r="E40" s="314" t="s">
        <v>243</v>
      </c>
      <c r="F40" s="315">
        <v>39782</v>
      </c>
      <c r="G40" s="28"/>
      <c r="H40" s="88"/>
      <c r="I40" s="165"/>
      <c r="J40" s="374"/>
      <c r="K40" s="166"/>
      <c r="L40" s="166"/>
      <c r="M40" s="166"/>
      <c r="N40" s="101"/>
      <c r="O40" s="167"/>
      <c r="P40" s="108"/>
      <c r="Q40" s="104">
        <v>2.7309999999999999</v>
      </c>
      <c r="R40" s="113"/>
      <c r="S40" s="168">
        <v>3.3660000000000001</v>
      </c>
      <c r="T40" s="108"/>
      <c r="U40" s="169">
        <v>3.3660000000000001</v>
      </c>
      <c r="V40" s="170"/>
      <c r="W40" s="171">
        <v>4.6120000000000001</v>
      </c>
      <c r="X40" s="104">
        <v>4.6120000000000001</v>
      </c>
      <c r="Y40" s="172" t="s">
        <v>545</v>
      </c>
      <c r="Z40" s="356" t="s">
        <v>545</v>
      </c>
      <c r="AA40" s="195"/>
      <c r="AB40" s="195"/>
    </row>
    <row r="41" spans="1:28" ht="23.25" customHeight="1" x14ac:dyDescent="0.2">
      <c r="A41" s="2783" t="s">
        <v>487</v>
      </c>
      <c r="B41" s="2793"/>
      <c r="C41" s="378" t="s">
        <v>596</v>
      </c>
      <c r="D41" s="96">
        <v>39600</v>
      </c>
      <c r="E41" s="148" t="s">
        <v>243</v>
      </c>
      <c r="F41" s="92">
        <v>39660</v>
      </c>
      <c r="G41" s="83" t="s">
        <v>653</v>
      </c>
      <c r="H41" s="89" t="s">
        <v>359</v>
      </c>
      <c r="I41" s="149" t="s">
        <v>675</v>
      </c>
      <c r="J41" s="378" t="s">
        <v>598</v>
      </c>
      <c r="K41" s="381"/>
      <c r="L41" s="381"/>
      <c r="M41" s="381"/>
      <c r="N41" s="106"/>
      <c r="O41" s="150"/>
      <c r="P41" s="109">
        <v>60</v>
      </c>
      <c r="Q41" s="114">
        <v>0.5</v>
      </c>
      <c r="R41" s="111">
        <v>1</v>
      </c>
      <c r="S41" s="151">
        <v>2</v>
      </c>
      <c r="T41" s="109">
        <v>2</v>
      </c>
      <c r="U41" s="152">
        <v>4</v>
      </c>
      <c r="V41" s="153">
        <v>60</v>
      </c>
      <c r="W41" s="154">
        <v>6.6660000000000004</v>
      </c>
      <c r="X41" s="114">
        <v>6.6660000000000004</v>
      </c>
      <c r="Y41" s="155" t="s">
        <v>544</v>
      </c>
      <c r="Z41" s="357" t="s">
        <v>547</v>
      </c>
      <c r="AA41" s="199"/>
      <c r="AB41" s="199"/>
    </row>
    <row r="42" spans="1:28" ht="23.25" customHeight="1" x14ac:dyDescent="0.2">
      <c r="A42" s="2781"/>
      <c r="B42" s="2782"/>
      <c r="C42" s="375" t="s">
        <v>485</v>
      </c>
      <c r="D42" s="95">
        <v>39600</v>
      </c>
      <c r="E42" s="164" t="s">
        <v>243</v>
      </c>
      <c r="F42" s="91">
        <v>39660</v>
      </c>
      <c r="G42" s="82" t="s">
        <v>624</v>
      </c>
      <c r="H42" s="85" t="s">
        <v>298</v>
      </c>
      <c r="I42" s="173" t="s">
        <v>599</v>
      </c>
      <c r="J42" s="375" t="s">
        <v>600</v>
      </c>
      <c r="K42" s="383"/>
      <c r="L42" s="383"/>
      <c r="M42" s="383"/>
      <c r="N42" s="101">
        <v>6</v>
      </c>
      <c r="O42" s="167">
        <v>5.5</v>
      </c>
      <c r="P42" s="108">
        <v>55</v>
      </c>
      <c r="Q42" s="104">
        <v>1.8149999999999999</v>
      </c>
      <c r="R42" s="113">
        <v>1</v>
      </c>
      <c r="S42" s="168">
        <v>0.55100000000000005</v>
      </c>
      <c r="T42" s="108">
        <v>1</v>
      </c>
      <c r="U42" s="169">
        <v>0.55100000000000005</v>
      </c>
      <c r="V42" s="170">
        <v>73</v>
      </c>
      <c r="W42" s="171">
        <v>0.755</v>
      </c>
      <c r="X42" s="104">
        <v>0.755</v>
      </c>
      <c r="Y42" s="172" t="s">
        <v>544</v>
      </c>
      <c r="Z42" s="356" t="s">
        <v>548</v>
      </c>
      <c r="AA42" s="366">
        <f t="shared" ref="AA42:AB49" si="2">S42*Z42</f>
        <v>3.306</v>
      </c>
      <c r="AB42" s="197">
        <f t="shared" si="2"/>
        <v>3.306</v>
      </c>
    </row>
    <row r="43" spans="1:28" ht="23.25" customHeight="1" x14ac:dyDescent="0.2">
      <c r="A43" s="2783" t="s">
        <v>655</v>
      </c>
      <c r="B43" s="2784"/>
      <c r="C43" s="378" t="s">
        <v>613</v>
      </c>
      <c r="D43" s="96">
        <v>39630</v>
      </c>
      <c r="E43" s="148" t="s">
        <v>243</v>
      </c>
      <c r="F43" s="92">
        <v>39691</v>
      </c>
      <c r="G43" s="83" t="s">
        <v>656</v>
      </c>
      <c r="H43" s="89" t="s">
        <v>298</v>
      </c>
      <c r="I43" s="149" t="s">
        <v>632</v>
      </c>
      <c r="J43" s="378" t="s">
        <v>633</v>
      </c>
      <c r="K43" s="381"/>
      <c r="L43" s="381"/>
      <c r="M43" s="381"/>
      <c r="N43" s="106">
        <v>1.45</v>
      </c>
      <c r="O43" s="150">
        <v>8</v>
      </c>
      <c r="P43" s="109">
        <v>80</v>
      </c>
      <c r="Q43" s="114">
        <v>0.92800000000000005</v>
      </c>
      <c r="R43" s="111">
        <v>1</v>
      </c>
      <c r="S43" s="151">
        <v>1.0780000000000001</v>
      </c>
      <c r="T43" s="109">
        <v>1</v>
      </c>
      <c r="U43" s="152">
        <v>1.0780000000000001</v>
      </c>
      <c r="V43" s="153">
        <v>80</v>
      </c>
      <c r="W43" s="154">
        <v>1.3480000000000001</v>
      </c>
      <c r="X43" s="114">
        <v>1.3480000000000001</v>
      </c>
      <c r="Y43" s="155" t="s">
        <v>544</v>
      </c>
      <c r="Z43" s="357" t="s">
        <v>548</v>
      </c>
      <c r="AA43" s="362">
        <f t="shared" si="2"/>
        <v>6.468</v>
      </c>
      <c r="AB43" s="362" t="s">
        <v>896</v>
      </c>
    </row>
    <row r="44" spans="1:28" ht="23.25" customHeight="1" x14ac:dyDescent="0.2">
      <c r="A44" s="2777"/>
      <c r="B44" s="2785"/>
      <c r="C44" s="376" t="s">
        <v>890</v>
      </c>
      <c r="D44" s="94">
        <v>39630</v>
      </c>
      <c r="E44" s="156" t="s">
        <v>67</v>
      </c>
      <c r="F44" s="90">
        <v>39691</v>
      </c>
      <c r="G44" s="189"/>
      <c r="H44" s="2796" t="s">
        <v>892</v>
      </c>
      <c r="I44" s="2797"/>
      <c r="J44" s="376"/>
      <c r="K44" s="384"/>
      <c r="L44" s="384"/>
      <c r="M44" s="384"/>
      <c r="N44" s="191"/>
      <c r="O44" s="205"/>
      <c r="P44" s="190"/>
      <c r="Q44" s="194"/>
      <c r="R44" s="206"/>
      <c r="S44" s="207"/>
      <c r="T44" s="190"/>
      <c r="U44" s="208"/>
      <c r="V44" s="209"/>
      <c r="W44" s="210"/>
      <c r="X44" s="194"/>
      <c r="Y44" s="211" t="s">
        <v>893</v>
      </c>
      <c r="Z44" s="354"/>
      <c r="AA44" s="364" t="s">
        <v>896</v>
      </c>
      <c r="AB44" s="364">
        <v>26</v>
      </c>
    </row>
    <row r="45" spans="1:28" ht="27.75" customHeight="1" x14ac:dyDescent="0.2">
      <c r="A45" s="2777"/>
      <c r="B45" s="2785"/>
      <c r="C45" s="376" t="s">
        <v>891</v>
      </c>
      <c r="D45" s="94">
        <v>39630</v>
      </c>
      <c r="E45" s="156" t="s">
        <v>67</v>
      </c>
      <c r="F45" s="90">
        <v>39691</v>
      </c>
      <c r="G45" s="189"/>
      <c r="H45" s="2796" t="s">
        <v>892</v>
      </c>
      <c r="I45" s="2797"/>
      <c r="J45" s="376"/>
      <c r="K45" s="384"/>
      <c r="L45" s="384"/>
      <c r="M45" s="384"/>
      <c r="N45" s="191"/>
      <c r="O45" s="205"/>
      <c r="P45" s="190"/>
      <c r="Q45" s="194"/>
      <c r="R45" s="206"/>
      <c r="S45" s="207"/>
      <c r="T45" s="190"/>
      <c r="U45" s="208"/>
      <c r="V45" s="209"/>
      <c r="W45" s="210"/>
      <c r="X45" s="194"/>
      <c r="Y45" s="211" t="s">
        <v>893</v>
      </c>
      <c r="Z45" s="354"/>
      <c r="AA45" s="359" t="s">
        <v>896</v>
      </c>
      <c r="AB45" s="359">
        <v>17</v>
      </c>
    </row>
    <row r="46" spans="1:28" ht="23.25" customHeight="1" x14ac:dyDescent="0.2">
      <c r="A46" s="2744"/>
      <c r="B46" s="2745"/>
      <c r="C46" s="377" t="s">
        <v>647</v>
      </c>
      <c r="D46" s="94">
        <v>39630</v>
      </c>
      <c r="E46" s="156" t="s">
        <v>243</v>
      </c>
      <c r="F46" s="90">
        <v>39691</v>
      </c>
      <c r="G46" s="81"/>
      <c r="H46" s="84" t="s">
        <v>298</v>
      </c>
      <c r="I46" s="157" t="s">
        <v>648</v>
      </c>
      <c r="J46" s="377" t="s">
        <v>636</v>
      </c>
      <c r="K46" s="382"/>
      <c r="L46" s="382"/>
      <c r="M46" s="382"/>
      <c r="N46" s="100">
        <v>3</v>
      </c>
      <c r="O46" s="158">
        <v>8</v>
      </c>
      <c r="P46" s="107">
        <v>80</v>
      </c>
      <c r="Q46" s="103">
        <v>1.68</v>
      </c>
      <c r="R46" s="112">
        <v>4</v>
      </c>
      <c r="S46" s="159">
        <v>2.38</v>
      </c>
      <c r="T46" s="107">
        <v>1</v>
      </c>
      <c r="U46" s="160">
        <v>2.38</v>
      </c>
      <c r="V46" s="161">
        <v>80</v>
      </c>
      <c r="W46" s="162">
        <v>2.9750000000000001</v>
      </c>
      <c r="X46" s="103">
        <v>2.9750000000000001</v>
      </c>
      <c r="Y46" s="163" t="s">
        <v>544</v>
      </c>
      <c r="Z46" s="355" t="s">
        <v>677</v>
      </c>
      <c r="AA46" s="363">
        <f t="shared" si="2"/>
        <v>13.09</v>
      </c>
      <c r="AB46" s="363" t="s">
        <v>896</v>
      </c>
    </row>
    <row r="47" spans="1:28" ht="23.25" customHeight="1" x14ac:dyDescent="0.2">
      <c r="A47" s="2744"/>
      <c r="B47" s="2745"/>
      <c r="C47" s="377" t="s">
        <v>649</v>
      </c>
      <c r="D47" s="94">
        <v>39630</v>
      </c>
      <c r="E47" s="156" t="s">
        <v>243</v>
      </c>
      <c r="F47" s="90">
        <v>39691</v>
      </c>
      <c r="G47" s="81"/>
      <c r="H47" s="84" t="s">
        <v>298</v>
      </c>
      <c r="I47" s="157" t="s">
        <v>648</v>
      </c>
      <c r="J47" s="377" t="s">
        <v>636</v>
      </c>
      <c r="K47" s="382"/>
      <c r="L47" s="382"/>
      <c r="M47" s="382"/>
      <c r="N47" s="100">
        <v>3</v>
      </c>
      <c r="O47" s="158">
        <v>6</v>
      </c>
      <c r="P47" s="107">
        <v>80</v>
      </c>
      <c r="Q47" s="103">
        <v>1.44</v>
      </c>
      <c r="R47" s="112">
        <v>1</v>
      </c>
      <c r="S47" s="159">
        <v>0.69399999999999995</v>
      </c>
      <c r="T47" s="107">
        <v>1</v>
      </c>
      <c r="U47" s="160">
        <v>0.69399999999999995</v>
      </c>
      <c r="V47" s="161">
        <v>80</v>
      </c>
      <c r="W47" s="162">
        <v>0.86799999999999999</v>
      </c>
      <c r="X47" s="103">
        <v>0.86799999999999999</v>
      </c>
      <c r="Y47" s="163" t="s">
        <v>544</v>
      </c>
      <c r="Z47" s="355" t="s">
        <v>677</v>
      </c>
      <c r="AA47" s="359">
        <f t="shared" si="2"/>
        <v>3.8169999999999997</v>
      </c>
      <c r="AB47" s="359" t="s">
        <v>896</v>
      </c>
    </row>
    <row r="48" spans="1:28" ht="23.25" customHeight="1" x14ac:dyDescent="0.2">
      <c r="A48" s="2744"/>
      <c r="B48" s="2745"/>
      <c r="C48" s="377" t="s">
        <v>650</v>
      </c>
      <c r="D48" s="94">
        <v>39630</v>
      </c>
      <c r="E48" s="156" t="s">
        <v>243</v>
      </c>
      <c r="F48" s="90">
        <v>39691</v>
      </c>
      <c r="G48" s="81"/>
      <c r="H48" s="84" t="s">
        <v>298</v>
      </c>
      <c r="I48" s="157" t="s">
        <v>657</v>
      </c>
      <c r="J48" s="377" t="s">
        <v>636</v>
      </c>
      <c r="K48" s="382"/>
      <c r="L48" s="382"/>
      <c r="M48" s="382"/>
      <c r="N48" s="100">
        <v>3</v>
      </c>
      <c r="O48" s="158">
        <v>5</v>
      </c>
      <c r="P48" s="107">
        <v>65</v>
      </c>
      <c r="Q48" s="103">
        <v>0.97499999999999998</v>
      </c>
      <c r="R48" s="112">
        <v>1</v>
      </c>
      <c r="S48" s="159">
        <v>1.026</v>
      </c>
      <c r="T48" s="107">
        <v>1</v>
      </c>
      <c r="U48" s="160">
        <v>1.026</v>
      </c>
      <c r="V48" s="161">
        <v>70</v>
      </c>
      <c r="W48" s="162">
        <v>1.466</v>
      </c>
      <c r="X48" s="103">
        <v>1.466</v>
      </c>
      <c r="Y48" s="163" t="s">
        <v>544</v>
      </c>
      <c r="Z48" s="355" t="s">
        <v>548</v>
      </c>
      <c r="AA48" s="363">
        <f t="shared" si="2"/>
        <v>6.1560000000000006</v>
      </c>
      <c r="AB48" s="363" t="s">
        <v>896</v>
      </c>
    </row>
    <row r="49" spans="1:28" ht="23.25" customHeight="1" x14ac:dyDescent="0.2">
      <c r="A49" s="2744"/>
      <c r="B49" s="2745"/>
      <c r="C49" s="377" t="s">
        <v>651</v>
      </c>
      <c r="D49" s="94">
        <v>39630</v>
      </c>
      <c r="E49" s="156" t="s">
        <v>243</v>
      </c>
      <c r="F49" s="90">
        <v>39691</v>
      </c>
      <c r="G49" s="81"/>
      <c r="H49" s="84" t="s">
        <v>298</v>
      </c>
      <c r="I49" s="157" t="s">
        <v>590</v>
      </c>
      <c r="J49" s="377"/>
      <c r="K49" s="382"/>
      <c r="L49" s="382"/>
      <c r="M49" s="382"/>
      <c r="N49" s="100"/>
      <c r="O49" s="158"/>
      <c r="P49" s="107">
        <v>65</v>
      </c>
      <c r="Q49" s="103">
        <v>1.67</v>
      </c>
      <c r="R49" s="112">
        <v>1</v>
      </c>
      <c r="S49" s="159">
        <v>0.6</v>
      </c>
      <c r="T49" s="107">
        <v>1</v>
      </c>
      <c r="U49" s="160">
        <v>0.6</v>
      </c>
      <c r="V49" s="161">
        <v>70</v>
      </c>
      <c r="W49" s="162">
        <v>0.85699999999999998</v>
      </c>
      <c r="X49" s="103">
        <v>0.85699999999999998</v>
      </c>
      <c r="Y49" s="163" t="s">
        <v>544</v>
      </c>
      <c r="Z49" s="355" t="s">
        <v>677</v>
      </c>
      <c r="AA49" s="359">
        <f t="shared" si="2"/>
        <v>3.3</v>
      </c>
      <c r="AB49" s="359" t="s">
        <v>896</v>
      </c>
    </row>
    <row r="50" spans="1:28" ht="23.25" customHeight="1" x14ac:dyDescent="0.2">
      <c r="A50" s="2744"/>
      <c r="B50" s="2745"/>
      <c r="C50" s="377" t="s">
        <v>475</v>
      </c>
      <c r="D50" s="94">
        <v>39630</v>
      </c>
      <c r="E50" s="156" t="s">
        <v>243</v>
      </c>
      <c r="F50" s="90">
        <v>39691</v>
      </c>
      <c r="G50" s="81"/>
      <c r="H50" s="84" t="s">
        <v>359</v>
      </c>
      <c r="I50" s="157" t="s">
        <v>616</v>
      </c>
      <c r="J50" s="377"/>
      <c r="K50" s="382"/>
      <c r="L50" s="382"/>
      <c r="M50" s="382"/>
      <c r="N50" s="100"/>
      <c r="O50" s="158"/>
      <c r="P50" s="107"/>
      <c r="Q50" s="103"/>
      <c r="R50" s="112"/>
      <c r="S50" s="159">
        <v>1.2</v>
      </c>
      <c r="T50" s="107">
        <v>1</v>
      </c>
      <c r="U50" s="160">
        <v>1.2</v>
      </c>
      <c r="V50" s="161">
        <v>70</v>
      </c>
      <c r="W50" s="162">
        <v>2.4</v>
      </c>
      <c r="X50" s="103">
        <v>2.4</v>
      </c>
      <c r="Y50" s="163" t="s">
        <v>544</v>
      </c>
      <c r="Z50" s="355" t="s">
        <v>678</v>
      </c>
      <c r="AA50" s="363"/>
      <c r="AB50" s="363" t="s">
        <v>896</v>
      </c>
    </row>
    <row r="51" spans="1:28" ht="23.25" customHeight="1" x14ac:dyDescent="0.2">
      <c r="A51" s="2744"/>
      <c r="B51" s="2745"/>
      <c r="C51" s="377" t="s">
        <v>651</v>
      </c>
      <c r="D51" s="94">
        <v>39630</v>
      </c>
      <c r="E51" s="156" t="s">
        <v>243</v>
      </c>
      <c r="F51" s="90">
        <v>39691</v>
      </c>
      <c r="G51" s="81"/>
      <c r="H51" s="84" t="s">
        <v>298</v>
      </c>
      <c r="I51" s="157" t="s">
        <v>590</v>
      </c>
      <c r="J51" s="377"/>
      <c r="K51" s="382"/>
      <c r="L51" s="382"/>
      <c r="M51" s="382"/>
      <c r="N51" s="100"/>
      <c r="O51" s="158"/>
      <c r="P51" s="107"/>
      <c r="Q51" s="103"/>
      <c r="R51" s="112">
        <v>1</v>
      </c>
      <c r="S51" s="159">
        <v>0.6</v>
      </c>
      <c r="T51" s="107">
        <v>1</v>
      </c>
      <c r="U51" s="160">
        <v>0.6</v>
      </c>
      <c r="V51" s="161">
        <v>70</v>
      </c>
      <c r="W51" s="162">
        <v>0.875</v>
      </c>
      <c r="X51" s="103">
        <v>0.875</v>
      </c>
      <c r="Y51" s="163" t="s">
        <v>544</v>
      </c>
      <c r="Z51" s="355" t="s">
        <v>678</v>
      </c>
      <c r="AA51" s="363">
        <f>S51*Z51</f>
        <v>3</v>
      </c>
      <c r="AB51" s="363" t="s">
        <v>896</v>
      </c>
    </row>
    <row r="52" spans="1:28" ht="23.25" customHeight="1" x14ac:dyDescent="0.2">
      <c r="A52" s="2744"/>
      <c r="B52" s="2745"/>
      <c r="C52" s="377" t="s">
        <v>658</v>
      </c>
      <c r="D52" s="94">
        <v>39630</v>
      </c>
      <c r="E52" s="156" t="s">
        <v>243</v>
      </c>
      <c r="F52" s="90">
        <v>39691</v>
      </c>
      <c r="G52" s="81" t="s">
        <v>659</v>
      </c>
      <c r="H52" s="84" t="s">
        <v>814</v>
      </c>
      <c r="I52" s="157" t="s">
        <v>641</v>
      </c>
      <c r="J52" s="377"/>
      <c r="K52" s="382"/>
      <c r="L52" s="382"/>
      <c r="M52" s="382"/>
      <c r="N52" s="100"/>
      <c r="O52" s="158"/>
      <c r="P52" s="107"/>
      <c r="Q52" s="103"/>
      <c r="R52" s="112">
        <v>1</v>
      </c>
      <c r="S52" s="159">
        <v>2.7029999999999998</v>
      </c>
      <c r="T52" s="107">
        <v>1</v>
      </c>
      <c r="U52" s="160">
        <v>2.7029999999999998</v>
      </c>
      <c r="V52" s="161">
        <v>80</v>
      </c>
      <c r="W52" s="162">
        <v>3.4119999999999999</v>
      </c>
      <c r="X52" s="103">
        <v>3.4119999999999999</v>
      </c>
      <c r="Y52" s="163" t="s">
        <v>544</v>
      </c>
      <c r="Z52" s="355" t="s">
        <v>548</v>
      </c>
      <c r="AA52" s="364">
        <f>S52*Z52</f>
        <v>16.218</v>
      </c>
      <c r="AB52" s="364" t="s">
        <v>896</v>
      </c>
    </row>
    <row r="53" spans="1:28" ht="23.25" customHeight="1" x14ac:dyDescent="0.2">
      <c r="A53" s="2786"/>
      <c r="B53" s="2787"/>
      <c r="C53" s="212" t="s">
        <v>898</v>
      </c>
      <c r="D53" s="94">
        <v>39630</v>
      </c>
      <c r="E53" s="156" t="s">
        <v>67</v>
      </c>
      <c r="F53" s="90">
        <v>39691</v>
      </c>
      <c r="G53" s="420"/>
      <c r="H53" s="421" t="s">
        <v>899</v>
      </c>
      <c r="I53" s="360"/>
      <c r="J53" s="212"/>
      <c r="K53" s="361"/>
      <c r="L53" s="361"/>
      <c r="M53" s="361"/>
      <c r="N53" s="220"/>
      <c r="O53" s="221"/>
      <c r="P53" s="222"/>
      <c r="Q53" s="223"/>
      <c r="R53" s="112">
        <v>1</v>
      </c>
      <c r="S53" s="159">
        <v>5.4349999999999996</v>
      </c>
      <c r="T53" s="107">
        <v>3</v>
      </c>
      <c r="U53" s="160">
        <v>16.305</v>
      </c>
      <c r="V53" s="161">
        <v>70</v>
      </c>
      <c r="W53" s="162">
        <v>23.292000000000002</v>
      </c>
      <c r="X53" s="103">
        <v>23.292000000000002</v>
      </c>
      <c r="Y53" s="163" t="s">
        <v>544</v>
      </c>
      <c r="Z53" s="355" t="s">
        <v>678</v>
      </c>
      <c r="AA53" s="363" t="s">
        <v>896</v>
      </c>
      <c r="AB53" s="363">
        <v>27.2</v>
      </c>
    </row>
    <row r="54" spans="1:28" ht="23.25" customHeight="1" x14ac:dyDescent="0.2">
      <c r="A54" s="2794"/>
      <c r="B54" s="2795"/>
      <c r="C54" s="375" t="s">
        <v>669</v>
      </c>
      <c r="D54" s="94"/>
      <c r="E54" s="156"/>
      <c r="F54" s="90"/>
      <c r="G54" s="28"/>
      <c r="H54" s="88"/>
      <c r="I54" s="165"/>
      <c r="J54" s="374"/>
      <c r="K54" s="166"/>
      <c r="L54" s="166"/>
      <c r="M54" s="166"/>
      <c r="N54" s="101"/>
      <c r="O54" s="167"/>
      <c r="P54" s="108"/>
      <c r="Q54" s="104"/>
      <c r="R54" s="113"/>
      <c r="S54" s="168">
        <v>10.281000000000001</v>
      </c>
      <c r="T54" s="108"/>
      <c r="U54" s="169">
        <v>10.281000000000001</v>
      </c>
      <c r="V54" s="170"/>
      <c r="W54" s="171">
        <v>14.201000000000001</v>
      </c>
      <c r="X54" s="104">
        <v>14.201000000000001</v>
      </c>
      <c r="Y54" s="172" t="s">
        <v>545</v>
      </c>
      <c r="Z54" s="356" t="s">
        <v>545</v>
      </c>
      <c r="AA54" s="359"/>
      <c r="AB54" s="359"/>
    </row>
    <row r="55" spans="1:28" ht="23.25" customHeight="1" x14ac:dyDescent="0.2">
      <c r="A55" s="2789" t="s">
        <v>660</v>
      </c>
      <c r="B55" s="2790"/>
      <c r="C55" s="379" t="s">
        <v>20</v>
      </c>
      <c r="D55" s="97">
        <v>39661</v>
      </c>
      <c r="E55" s="99" t="s">
        <v>243</v>
      </c>
      <c r="F55" s="98">
        <v>39721</v>
      </c>
      <c r="G55" s="87" t="s">
        <v>661</v>
      </c>
      <c r="H55" s="86" t="s">
        <v>300</v>
      </c>
      <c r="I55" s="115" t="s">
        <v>480</v>
      </c>
      <c r="J55" s="379" t="s">
        <v>662</v>
      </c>
      <c r="K55" s="380"/>
      <c r="L55" s="380"/>
      <c r="M55" s="380"/>
      <c r="N55" s="102"/>
      <c r="O55" s="124">
        <v>20</v>
      </c>
      <c r="P55" s="127">
        <v>60</v>
      </c>
      <c r="Q55" s="105">
        <v>1.7869999999999999</v>
      </c>
      <c r="R55" s="132">
        <v>1</v>
      </c>
      <c r="S55" s="133">
        <v>0.63</v>
      </c>
      <c r="T55" s="127">
        <v>2</v>
      </c>
      <c r="U55" s="134">
        <v>1.26</v>
      </c>
      <c r="V55" s="137">
        <v>73</v>
      </c>
      <c r="W55" s="140">
        <v>0.86</v>
      </c>
      <c r="X55" s="105">
        <v>0.86</v>
      </c>
      <c r="Y55" s="141" t="s">
        <v>544</v>
      </c>
      <c r="Z55" s="358" t="s">
        <v>678</v>
      </c>
      <c r="AA55" s="365"/>
      <c r="AB55" s="365"/>
    </row>
    <row r="56" spans="1:28" ht="23.25" customHeight="1" x14ac:dyDescent="0.2">
      <c r="A56" s="2791"/>
      <c r="B56" s="2792"/>
      <c r="C56" s="379" t="s">
        <v>663</v>
      </c>
      <c r="D56" s="97">
        <v>39661</v>
      </c>
      <c r="E56" s="99" t="s">
        <v>243</v>
      </c>
      <c r="F56" s="98">
        <v>39721</v>
      </c>
      <c r="G56" s="87"/>
      <c r="H56" s="86" t="s">
        <v>676</v>
      </c>
      <c r="I56" s="115" t="s">
        <v>674</v>
      </c>
      <c r="J56" s="379" t="s">
        <v>594</v>
      </c>
      <c r="K56" s="380"/>
      <c r="L56" s="380"/>
      <c r="M56" s="380"/>
      <c r="N56" s="102">
        <v>4</v>
      </c>
      <c r="O56" s="124">
        <v>5</v>
      </c>
      <c r="P56" s="127">
        <v>55</v>
      </c>
      <c r="Q56" s="105">
        <v>1.21</v>
      </c>
      <c r="R56" s="132">
        <v>1</v>
      </c>
      <c r="S56" s="133">
        <v>0.83</v>
      </c>
      <c r="T56" s="127">
        <v>2</v>
      </c>
      <c r="U56" s="134">
        <v>1.66</v>
      </c>
      <c r="V56" s="137">
        <v>73</v>
      </c>
      <c r="W56" s="140">
        <v>1.1399999999999999</v>
      </c>
      <c r="X56" s="105">
        <v>1.1399999999999999</v>
      </c>
      <c r="Y56" s="141" t="s">
        <v>544</v>
      </c>
      <c r="Z56" s="358" t="s">
        <v>548</v>
      </c>
      <c r="AA56" s="365">
        <f t="shared" ref="AA56:AA63" si="3">S56*Z56</f>
        <v>4.9799999999999995</v>
      </c>
      <c r="AB56" s="365">
        <v>5</v>
      </c>
    </row>
    <row r="57" spans="1:28" ht="23.25" customHeight="1" x14ac:dyDescent="0.2">
      <c r="A57" s="2783" t="s">
        <v>72</v>
      </c>
      <c r="B57" s="2784"/>
      <c r="C57" s="378" t="s">
        <v>613</v>
      </c>
      <c r="D57" s="96">
        <v>39722</v>
      </c>
      <c r="E57" s="148" t="s">
        <v>243</v>
      </c>
      <c r="F57" s="92" t="s">
        <v>822</v>
      </c>
      <c r="G57" s="83" t="s">
        <v>664</v>
      </c>
      <c r="H57" s="89" t="s">
        <v>298</v>
      </c>
      <c r="I57" s="149" t="s">
        <v>632</v>
      </c>
      <c r="J57" s="378" t="s">
        <v>633</v>
      </c>
      <c r="K57" s="381"/>
      <c r="L57" s="381"/>
      <c r="M57" s="381"/>
      <c r="N57" s="106">
        <v>1.45</v>
      </c>
      <c r="O57" s="150">
        <v>8</v>
      </c>
      <c r="P57" s="109">
        <v>80</v>
      </c>
      <c r="Q57" s="114">
        <v>0.92800000000000005</v>
      </c>
      <c r="R57" s="111">
        <v>1</v>
      </c>
      <c r="S57" s="151">
        <v>1.0780000000000001</v>
      </c>
      <c r="T57" s="109">
        <v>1</v>
      </c>
      <c r="U57" s="152">
        <v>1.0780000000000001</v>
      </c>
      <c r="V57" s="153">
        <v>80</v>
      </c>
      <c r="W57" s="154">
        <v>1.3480000000000001</v>
      </c>
      <c r="X57" s="114">
        <v>1.3480000000000001</v>
      </c>
      <c r="Y57" s="155" t="s">
        <v>544</v>
      </c>
      <c r="Z57" s="357" t="s">
        <v>548</v>
      </c>
      <c r="AA57" s="362">
        <f t="shared" si="3"/>
        <v>6.468</v>
      </c>
      <c r="AB57" s="362" t="s">
        <v>896</v>
      </c>
    </row>
    <row r="58" spans="1:28" ht="23.25" customHeight="1" x14ac:dyDescent="0.2">
      <c r="A58" s="2777"/>
      <c r="B58" s="2785"/>
      <c r="C58" s="376" t="s">
        <v>890</v>
      </c>
      <c r="D58" s="94">
        <v>39722</v>
      </c>
      <c r="E58" s="156" t="s">
        <v>67</v>
      </c>
      <c r="F58" s="90" t="s">
        <v>822</v>
      </c>
      <c r="G58" s="189"/>
      <c r="H58" s="2796" t="s">
        <v>892</v>
      </c>
      <c r="I58" s="2797"/>
      <c r="J58" s="376"/>
      <c r="K58" s="384"/>
      <c r="L58" s="384"/>
      <c r="M58" s="384"/>
      <c r="N58" s="191"/>
      <c r="O58" s="205"/>
      <c r="P58" s="190"/>
      <c r="Q58" s="194"/>
      <c r="R58" s="206"/>
      <c r="S58" s="207"/>
      <c r="T58" s="190"/>
      <c r="U58" s="208"/>
      <c r="V58" s="209"/>
      <c r="W58" s="210"/>
      <c r="X58" s="194"/>
      <c r="Y58" s="211" t="s">
        <v>893</v>
      </c>
      <c r="Z58" s="354"/>
      <c r="AA58" s="364" t="s">
        <v>896</v>
      </c>
      <c r="AB58" s="364">
        <v>26</v>
      </c>
    </row>
    <row r="59" spans="1:28" ht="28.5" customHeight="1" x14ac:dyDescent="0.2">
      <c r="A59" s="2777"/>
      <c r="B59" s="2785"/>
      <c r="C59" s="376" t="s">
        <v>891</v>
      </c>
      <c r="D59" s="94">
        <v>39722</v>
      </c>
      <c r="E59" s="156" t="s">
        <v>67</v>
      </c>
      <c r="F59" s="90" t="s">
        <v>822</v>
      </c>
      <c r="G59" s="189"/>
      <c r="H59" s="2796" t="s">
        <v>892</v>
      </c>
      <c r="I59" s="2797"/>
      <c r="J59" s="376"/>
      <c r="K59" s="384"/>
      <c r="L59" s="384"/>
      <c r="M59" s="384"/>
      <c r="N59" s="191"/>
      <c r="O59" s="205"/>
      <c r="P59" s="190"/>
      <c r="Q59" s="194"/>
      <c r="R59" s="206"/>
      <c r="S59" s="207"/>
      <c r="T59" s="190"/>
      <c r="U59" s="208"/>
      <c r="V59" s="209"/>
      <c r="W59" s="210"/>
      <c r="X59" s="194"/>
      <c r="Y59" s="211" t="s">
        <v>893</v>
      </c>
      <c r="Z59" s="354"/>
      <c r="AA59" s="359" t="s">
        <v>896</v>
      </c>
      <c r="AB59" s="359">
        <v>17</v>
      </c>
    </row>
    <row r="60" spans="1:28" ht="23.25" customHeight="1" x14ac:dyDescent="0.2">
      <c r="A60" s="2744"/>
      <c r="B60" s="2745"/>
      <c r="C60" s="377" t="s">
        <v>647</v>
      </c>
      <c r="D60" s="94">
        <v>39722</v>
      </c>
      <c r="E60" s="156" t="s">
        <v>243</v>
      </c>
      <c r="F60" s="90" t="s">
        <v>822</v>
      </c>
      <c r="G60" s="81"/>
      <c r="H60" s="84" t="s">
        <v>298</v>
      </c>
      <c r="I60" s="157" t="s">
        <v>648</v>
      </c>
      <c r="J60" s="377" t="s">
        <v>636</v>
      </c>
      <c r="K60" s="382"/>
      <c r="L60" s="382"/>
      <c r="M60" s="382"/>
      <c r="N60" s="100">
        <v>3</v>
      </c>
      <c r="O60" s="158">
        <v>7</v>
      </c>
      <c r="P60" s="107">
        <v>80</v>
      </c>
      <c r="Q60" s="103">
        <v>1.68</v>
      </c>
      <c r="R60" s="112">
        <v>4</v>
      </c>
      <c r="S60" s="159">
        <v>2.38</v>
      </c>
      <c r="T60" s="107">
        <v>1</v>
      </c>
      <c r="U60" s="160">
        <v>2.38</v>
      </c>
      <c r="V60" s="161">
        <v>80</v>
      </c>
      <c r="W60" s="162">
        <v>2.9750000000000001</v>
      </c>
      <c r="X60" s="103">
        <v>2.9750000000000001</v>
      </c>
      <c r="Y60" s="163" t="s">
        <v>544</v>
      </c>
      <c r="Z60" s="355" t="s">
        <v>677</v>
      </c>
      <c r="AA60" s="363">
        <f t="shared" si="3"/>
        <v>13.09</v>
      </c>
      <c r="AB60" s="363" t="s">
        <v>896</v>
      </c>
    </row>
    <row r="61" spans="1:28" ht="23.25" customHeight="1" x14ac:dyDescent="0.2">
      <c r="A61" s="2744"/>
      <c r="B61" s="2745"/>
      <c r="C61" s="377" t="s">
        <v>649</v>
      </c>
      <c r="D61" s="94">
        <v>39722</v>
      </c>
      <c r="E61" s="156" t="s">
        <v>243</v>
      </c>
      <c r="F61" s="90" t="s">
        <v>822</v>
      </c>
      <c r="G61" s="81"/>
      <c r="H61" s="84" t="s">
        <v>298</v>
      </c>
      <c r="I61" s="157" t="s">
        <v>648</v>
      </c>
      <c r="J61" s="377" t="s">
        <v>636</v>
      </c>
      <c r="K61" s="382"/>
      <c r="L61" s="382"/>
      <c r="M61" s="382"/>
      <c r="N61" s="100">
        <v>3</v>
      </c>
      <c r="O61" s="158">
        <v>6</v>
      </c>
      <c r="P61" s="107">
        <v>80</v>
      </c>
      <c r="Q61" s="103">
        <v>1.44</v>
      </c>
      <c r="R61" s="112">
        <v>1</v>
      </c>
      <c r="S61" s="159">
        <v>0.69399999999999995</v>
      </c>
      <c r="T61" s="107">
        <v>1</v>
      </c>
      <c r="U61" s="160">
        <v>0.69399999999999995</v>
      </c>
      <c r="V61" s="161">
        <v>80</v>
      </c>
      <c r="W61" s="162">
        <v>0.86799999999999999</v>
      </c>
      <c r="X61" s="103">
        <v>0.86799999999999999</v>
      </c>
      <c r="Y61" s="163" t="s">
        <v>544</v>
      </c>
      <c r="Z61" s="355" t="s">
        <v>677</v>
      </c>
      <c r="AA61" s="359">
        <f t="shared" si="3"/>
        <v>3.8169999999999997</v>
      </c>
      <c r="AB61" s="359" t="s">
        <v>896</v>
      </c>
    </row>
    <row r="62" spans="1:28" ht="23.25" customHeight="1" x14ac:dyDescent="0.2">
      <c r="A62" s="2744"/>
      <c r="B62" s="2745"/>
      <c r="C62" s="377" t="s">
        <v>650</v>
      </c>
      <c r="D62" s="94">
        <v>39722</v>
      </c>
      <c r="E62" s="156" t="s">
        <v>243</v>
      </c>
      <c r="F62" s="90" t="s">
        <v>822</v>
      </c>
      <c r="G62" s="81"/>
      <c r="H62" s="84" t="s">
        <v>298</v>
      </c>
      <c r="I62" s="157" t="s">
        <v>657</v>
      </c>
      <c r="J62" s="377" t="s">
        <v>636</v>
      </c>
      <c r="K62" s="382"/>
      <c r="L62" s="382"/>
      <c r="M62" s="382"/>
      <c r="N62" s="100">
        <v>3</v>
      </c>
      <c r="O62" s="158">
        <v>5</v>
      </c>
      <c r="P62" s="107">
        <v>65</v>
      </c>
      <c r="Q62" s="103">
        <v>0.97499999999999998</v>
      </c>
      <c r="R62" s="112">
        <v>1</v>
      </c>
      <c r="S62" s="159">
        <v>1.026</v>
      </c>
      <c r="T62" s="107">
        <v>1</v>
      </c>
      <c r="U62" s="160">
        <v>1.026</v>
      </c>
      <c r="V62" s="161">
        <v>70</v>
      </c>
      <c r="W62" s="162">
        <v>1.466</v>
      </c>
      <c r="X62" s="103">
        <v>1.466</v>
      </c>
      <c r="Y62" s="163" t="s">
        <v>544</v>
      </c>
      <c r="Z62" s="355" t="s">
        <v>548</v>
      </c>
      <c r="AA62" s="363">
        <f t="shared" si="3"/>
        <v>6.1560000000000006</v>
      </c>
      <c r="AB62" s="363" t="s">
        <v>896</v>
      </c>
    </row>
    <row r="63" spans="1:28" ht="23.25" customHeight="1" x14ac:dyDescent="0.2">
      <c r="A63" s="2744"/>
      <c r="B63" s="2745"/>
      <c r="C63" s="377" t="s">
        <v>651</v>
      </c>
      <c r="D63" s="94">
        <v>39722</v>
      </c>
      <c r="E63" s="156" t="s">
        <v>243</v>
      </c>
      <c r="F63" s="90" t="s">
        <v>822</v>
      </c>
      <c r="G63" s="81"/>
      <c r="H63" s="84" t="s">
        <v>298</v>
      </c>
      <c r="I63" s="157" t="s">
        <v>590</v>
      </c>
      <c r="J63" s="377"/>
      <c r="K63" s="382"/>
      <c r="L63" s="382"/>
      <c r="M63" s="382"/>
      <c r="N63" s="100"/>
      <c r="O63" s="158"/>
      <c r="P63" s="107">
        <v>65</v>
      </c>
      <c r="Q63" s="103">
        <v>1.67</v>
      </c>
      <c r="R63" s="112">
        <v>1</v>
      </c>
      <c r="S63" s="159">
        <v>0.6</v>
      </c>
      <c r="T63" s="107">
        <v>1</v>
      </c>
      <c r="U63" s="160">
        <v>0.6</v>
      </c>
      <c r="V63" s="161">
        <v>70</v>
      </c>
      <c r="W63" s="162">
        <v>0.85699999999999998</v>
      </c>
      <c r="X63" s="103">
        <v>0.85699999999999998</v>
      </c>
      <c r="Y63" s="163" t="s">
        <v>544</v>
      </c>
      <c r="Z63" s="355" t="s">
        <v>677</v>
      </c>
      <c r="AA63" s="359">
        <f t="shared" si="3"/>
        <v>3.3</v>
      </c>
      <c r="AB63" s="359" t="s">
        <v>896</v>
      </c>
    </row>
    <row r="64" spans="1:28" ht="23.25" customHeight="1" x14ac:dyDescent="0.2">
      <c r="A64" s="2744"/>
      <c r="B64" s="2745"/>
      <c r="C64" s="377" t="s">
        <v>475</v>
      </c>
      <c r="D64" s="94">
        <v>39722</v>
      </c>
      <c r="E64" s="156" t="s">
        <v>243</v>
      </c>
      <c r="F64" s="90" t="s">
        <v>822</v>
      </c>
      <c r="G64" s="81"/>
      <c r="H64" s="84" t="s">
        <v>359</v>
      </c>
      <c r="I64" s="157" t="s">
        <v>616</v>
      </c>
      <c r="J64" s="377"/>
      <c r="K64" s="382"/>
      <c r="L64" s="382"/>
      <c r="M64" s="382"/>
      <c r="N64" s="100"/>
      <c r="O64" s="158"/>
      <c r="P64" s="107"/>
      <c r="Q64" s="103"/>
      <c r="R64" s="112">
        <v>1</v>
      </c>
      <c r="S64" s="159">
        <v>1.2</v>
      </c>
      <c r="T64" s="107">
        <v>1</v>
      </c>
      <c r="U64" s="160">
        <v>1.2</v>
      </c>
      <c r="V64" s="161">
        <v>50</v>
      </c>
      <c r="W64" s="162">
        <v>2.4</v>
      </c>
      <c r="X64" s="103">
        <v>2.4</v>
      </c>
      <c r="Y64" s="163" t="s">
        <v>544</v>
      </c>
      <c r="Z64" s="355" t="s">
        <v>678</v>
      </c>
      <c r="AA64" s="363" t="s">
        <v>896</v>
      </c>
      <c r="AB64" s="363" t="s">
        <v>896</v>
      </c>
    </row>
    <row r="65" spans="1:28" ht="23.25" customHeight="1" x14ac:dyDescent="0.2">
      <c r="A65" s="2744"/>
      <c r="B65" s="2745"/>
      <c r="C65" s="377" t="s">
        <v>651</v>
      </c>
      <c r="D65" s="94">
        <v>39722</v>
      </c>
      <c r="E65" s="156" t="s">
        <v>243</v>
      </c>
      <c r="F65" s="90" t="s">
        <v>822</v>
      </c>
      <c r="G65" s="388"/>
      <c r="H65" s="84" t="s">
        <v>298</v>
      </c>
      <c r="I65" s="157" t="s">
        <v>590</v>
      </c>
      <c r="J65" s="377"/>
      <c r="K65" s="382"/>
      <c r="L65" s="382"/>
      <c r="M65" s="382"/>
      <c r="N65" s="100"/>
      <c r="O65" s="158"/>
      <c r="P65" s="107"/>
      <c r="Q65" s="103"/>
      <c r="R65" s="112">
        <v>1</v>
      </c>
      <c r="S65" s="159">
        <v>0.6</v>
      </c>
      <c r="T65" s="107">
        <v>1</v>
      </c>
      <c r="U65" s="160">
        <v>0.6</v>
      </c>
      <c r="V65" s="161">
        <v>70</v>
      </c>
      <c r="W65" s="162">
        <v>0.875</v>
      </c>
      <c r="X65" s="103">
        <v>0.875</v>
      </c>
      <c r="Y65" s="163" t="s">
        <v>544</v>
      </c>
      <c r="Z65" s="355" t="s">
        <v>678</v>
      </c>
      <c r="AA65" s="359">
        <f>S65*Z65</f>
        <v>3</v>
      </c>
      <c r="AB65" s="359" t="s">
        <v>896</v>
      </c>
    </row>
    <row r="66" spans="1:28" ht="23.25" customHeight="1" x14ac:dyDescent="0.2">
      <c r="A66" s="2744"/>
      <c r="B66" s="2745"/>
      <c r="C66" s="377" t="s">
        <v>658</v>
      </c>
      <c r="D66" s="94">
        <v>39722</v>
      </c>
      <c r="E66" s="156" t="s">
        <v>243</v>
      </c>
      <c r="F66" s="90" t="s">
        <v>822</v>
      </c>
      <c r="G66" s="81" t="s">
        <v>665</v>
      </c>
      <c r="H66" s="84" t="s">
        <v>814</v>
      </c>
      <c r="I66" s="157" t="s">
        <v>641</v>
      </c>
      <c r="J66" s="377"/>
      <c r="K66" s="382"/>
      <c r="L66" s="382"/>
      <c r="M66" s="382"/>
      <c r="N66" s="100"/>
      <c r="O66" s="158"/>
      <c r="P66" s="107"/>
      <c r="Q66" s="103"/>
      <c r="R66" s="112">
        <v>1</v>
      </c>
      <c r="S66" s="159">
        <v>2.7029999999999998</v>
      </c>
      <c r="T66" s="107">
        <v>1</v>
      </c>
      <c r="U66" s="160">
        <v>2.7029999999999998</v>
      </c>
      <c r="V66" s="161">
        <v>80</v>
      </c>
      <c r="W66" s="162">
        <v>3.4119999999999999</v>
      </c>
      <c r="X66" s="103">
        <v>3.4119999999999999</v>
      </c>
      <c r="Y66" s="163" t="s">
        <v>544</v>
      </c>
      <c r="Z66" s="355" t="s">
        <v>548</v>
      </c>
      <c r="AA66" s="359">
        <f>S66*Z66</f>
        <v>16.218</v>
      </c>
      <c r="AB66" s="359" t="s">
        <v>896</v>
      </c>
    </row>
    <row r="67" spans="1:28" ht="23.25" customHeight="1" x14ac:dyDescent="0.2">
      <c r="A67" s="2786"/>
      <c r="B67" s="2787"/>
      <c r="C67" s="212" t="s">
        <v>898</v>
      </c>
      <c r="D67" s="94">
        <v>39722</v>
      </c>
      <c r="E67" s="156" t="s">
        <v>67</v>
      </c>
      <c r="F67" s="90" t="s">
        <v>822</v>
      </c>
      <c r="G67" s="420"/>
      <c r="H67" s="421" t="s">
        <v>899</v>
      </c>
      <c r="I67" s="360"/>
      <c r="J67" s="212"/>
      <c r="K67" s="361"/>
      <c r="L67" s="361"/>
      <c r="M67" s="361"/>
      <c r="N67" s="220"/>
      <c r="O67" s="221"/>
      <c r="P67" s="222"/>
      <c r="Q67" s="223"/>
      <c r="R67" s="112">
        <v>1</v>
      </c>
      <c r="S67" s="159">
        <v>5.4349999999999996</v>
      </c>
      <c r="T67" s="107">
        <v>3</v>
      </c>
      <c r="U67" s="160">
        <v>16.305</v>
      </c>
      <c r="V67" s="161">
        <v>70</v>
      </c>
      <c r="W67" s="162">
        <v>23.292000000000002</v>
      </c>
      <c r="X67" s="103">
        <v>23.292000000000002</v>
      </c>
      <c r="Y67" s="163" t="s">
        <v>544</v>
      </c>
      <c r="Z67" s="355" t="s">
        <v>678</v>
      </c>
      <c r="AA67" s="359" t="s">
        <v>896</v>
      </c>
      <c r="AB67" s="359">
        <v>27.2</v>
      </c>
    </row>
    <row r="68" spans="1:28" ht="23.25" customHeight="1" thickBot="1" x14ac:dyDescent="0.25">
      <c r="A68" s="2786"/>
      <c r="B68" s="2787"/>
      <c r="C68" s="212" t="s">
        <v>679</v>
      </c>
      <c r="D68" s="213"/>
      <c r="E68" s="214"/>
      <c r="F68" s="215"/>
      <c r="G68" s="216"/>
      <c r="H68" s="217"/>
      <c r="I68" s="218"/>
      <c r="J68" s="390"/>
      <c r="K68" s="219"/>
      <c r="L68" s="219"/>
      <c r="M68" s="219"/>
      <c r="N68" s="220"/>
      <c r="O68" s="221"/>
      <c r="P68" s="222"/>
      <c r="Q68" s="223"/>
      <c r="R68" s="224"/>
      <c r="S68" s="225">
        <v>10.281000000000001</v>
      </c>
      <c r="T68" s="222"/>
      <c r="U68" s="226">
        <v>10.281000000000001</v>
      </c>
      <c r="V68" s="227"/>
      <c r="W68" s="228">
        <v>14.201000000000001</v>
      </c>
      <c r="X68" s="223">
        <v>14.201000000000001</v>
      </c>
      <c r="Y68" s="229" t="s">
        <v>545</v>
      </c>
      <c r="Z68" s="229"/>
      <c r="AA68" s="359"/>
      <c r="AB68" s="359"/>
    </row>
    <row r="69" spans="1:28" ht="23.25" customHeight="1" thickTop="1" thickBot="1" x14ac:dyDescent="0.25">
      <c r="A69" s="2651" t="s">
        <v>622</v>
      </c>
      <c r="B69" s="2656"/>
      <c r="C69" s="2656"/>
      <c r="D69" s="230"/>
      <c r="E69" s="231"/>
      <c r="F69" s="232"/>
      <c r="G69" s="233"/>
      <c r="H69" s="234"/>
      <c r="I69" s="235"/>
      <c r="J69" s="236"/>
      <c r="K69" s="237"/>
      <c r="L69" s="237"/>
      <c r="M69" s="237"/>
      <c r="N69" s="238"/>
      <c r="O69" s="239"/>
      <c r="P69" s="110"/>
      <c r="Q69" s="240"/>
      <c r="R69" s="241"/>
      <c r="S69" s="242"/>
      <c r="T69" s="110"/>
      <c r="U69" s="243"/>
      <c r="V69" s="244"/>
      <c r="W69" s="245"/>
      <c r="X69" s="240"/>
      <c r="Y69" s="246" t="s">
        <v>545</v>
      </c>
      <c r="Z69" s="415" t="s">
        <v>710</v>
      </c>
      <c r="AA69" s="247">
        <f>SUM(AA37:AA68)</f>
        <v>124.75000000000001</v>
      </c>
      <c r="AB69" s="247">
        <f>SUM(AB37:AB68)</f>
        <v>161.072</v>
      </c>
    </row>
    <row r="70" spans="1:28" ht="20.25" customHeight="1" x14ac:dyDescent="0.2">
      <c r="A70" s="2661" t="s">
        <v>901</v>
      </c>
      <c r="B70" s="2661"/>
      <c r="C70" s="2661"/>
      <c r="D70" s="2661"/>
      <c r="E70" s="2661"/>
      <c r="F70" s="2661"/>
      <c r="G70" s="2661"/>
      <c r="H70" s="2661"/>
      <c r="I70" s="2661"/>
      <c r="J70" s="2661"/>
      <c r="K70" s="2661"/>
      <c r="L70" s="2661"/>
      <c r="M70" s="2661"/>
      <c r="N70" s="2661"/>
      <c r="O70" s="2661"/>
      <c r="P70" s="2661"/>
      <c r="Q70" s="2661"/>
      <c r="R70" s="2661"/>
      <c r="S70" s="2661"/>
      <c r="T70" s="2661"/>
      <c r="U70" s="2661"/>
      <c r="V70" s="2661"/>
      <c r="W70" s="2661"/>
      <c r="X70" s="2661"/>
      <c r="Y70" s="2661"/>
      <c r="Z70" s="2661"/>
      <c r="AA70" s="2661"/>
      <c r="AB70" s="2661"/>
    </row>
    <row r="71" spans="1:28" ht="27" customHeight="1" thickBot="1" x14ac:dyDescent="0.25">
      <c r="A71" s="176" t="s">
        <v>818</v>
      </c>
      <c r="B71" s="386"/>
      <c r="C71" s="386"/>
      <c r="D71" s="317"/>
      <c r="E71" s="117"/>
      <c r="F71" s="118"/>
      <c r="G71" s="386"/>
      <c r="H71" s="121"/>
      <c r="I71" s="386"/>
      <c r="J71" s="386"/>
      <c r="K71" s="386"/>
      <c r="L71" s="386"/>
      <c r="M71" s="386"/>
      <c r="N71" s="123"/>
      <c r="O71" s="126"/>
      <c r="P71" s="129"/>
      <c r="Q71" s="131"/>
      <c r="R71" s="129"/>
      <c r="S71" s="131"/>
      <c r="T71" s="129"/>
      <c r="U71" s="136"/>
      <c r="V71" s="139"/>
      <c r="W71" s="131"/>
      <c r="X71" s="131"/>
      <c r="Y71" s="143" t="s">
        <v>545</v>
      </c>
      <c r="Z71" s="143" t="s">
        <v>545</v>
      </c>
      <c r="AA71" s="187"/>
      <c r="AB71" s="413"/>
    </row>
    <row r="72" spans="1:28" ht="22.5" customHeight="1" x14ac:dyDescent="0.2">
      <c r="A72" s="2662" t="s">
        <v>202</v>
      </c>
      <c r="B72" s="2663"/>
      <c r="C72" s="2788"/>
      <c r="D72" s="2775" t="s">
        <v>4</v>
      </c>
      <c r="E72" s="2665"/>
      <c r="F72" s="2665"/>
      <c r="G72" s="2665"/>
      <c r="H72" s="2665"/>
      <c r="I72" s="2665"/>
      <c r="J72" s="2776" t="s">
        <v>38</v>
      </c>
      <c r="K72" s="2776"/>
      <c r="L72" s="2776"/>
      <c r="M72" s="2776"/>
      <c r="N72" s="2776"/>
      <c r="O72" s="2776"/>
      <c r="P72" s="2776"/>
      <c r="Q72" s="2776"/>
      <c r="R72" s="2776"/>
      <c r="S72" s="2776"/>
      <c r="T72" s="2776"/>
      <c r="U72" s="2776"/>
      <c r="V72" s="2776"/>
      <c r="W72" s="2776"/>
      <c r="X72" s="2776"/>
      <c r="Y72" s="2776"/>
      <c r="Z72" s="2776"/>
      <c r="AA72" s="2660" t="s">
        <v>712</v>
      </c>
      <c r="AB72" s="413"/>
    </row>
    <row r="73" spans="1:28" ht="22.5" customHeight="1" x14ac:dyDescent="0.2">
      <c r="A73" s="2667"/>
      <c r="B73" s="2668"/>
      <c r="C73" s="2748"/>
      <c r="D73" s="2670" t="s">
        <v>203</v>
      </c>
      <c r="E73" s="2749"/>
      <c r="F73" s="2750"/>
      <c r="G73" s="2679" t="s">
        <v>204</v>
      </c>
      <c r="H73" s="2679" t="s">
        <v>5</v>
      </c>
      <c r="I73" s="2679" t="s">
        <v>205</v>
      </c>
      <c r="J73" s="2682" t="s">
        <v>206</v>
      </c>
      <c r="K73" s="2758"/>
      <c r="L73" s="2758"/>
      <c r="M73" s="2769"/>
      <c r="N73" s="2698" t="s">
        <v>6</v>
      </c>
      <c r="O73" s="2767"/>
      <c r="P73" s="2767"/>
      <c r="Q73" s="2768"/>
      <c r="R73" s="2701" t="s">
        <v>207</v>
      </c>
      <c r="S73" s="2698" t="s">
        <v>7</v>
      </c>
      <c r="T73" s="2767"/>
      <c r="U73" s="2768"/>
      <c r="V73" s="2698" t="s">
        <v>8</v>
      </c>
      <c r="W73" s="2767"/>
      <c r="X73" s="2768"/>
      <c r="Y73" s="2682" t="s">
        <v>208</v>
      </c>
      <c r="Z73" s="2758"/>
      <c r="AA73" s="2585"/>
      <c r="AB73" s="413"/>
    </row>
    <row r="74" spans="1:28" ht="39" customHeight="1" x14ac:dyDescent="0.2">
      <c r="A74" s="2761" t="s">
        <v>209</v>
      </c>
      <c r="B74" s="2762"/>
      <c r="C74" s="2763"/>
      <c r="D74" s="2673"/>
      <c r="E74" s="2751"/>
      <c r="F74" s="2752"/>
      <c r="G74" s="2756"/>
      <c r="H74" s="2756"/>
      <c r="I74" s="2756"/>
      <c r="J74" s="2759"/>
      <c r="K74" s="2760"/>
      <c r="L74" s="2760"/>
      <c r="M74" s="2770"/>
      <c r="N74" s="391" t="s">
        <v>210</v>
      </c>
      <c r="O74" s="392" t="s">
        <v>211</v>
      </c>
      <c r="P74" s="392" t="s">
        <v>212</v>
      </c>
      <c r="Q74" s="393" t="s">
        <v>213</v>
      </c>
      <c r="R74" s="2702"/>
      <c r="S74" s="394" t="s">
        <v>214</v>
      </c>
      <c r="T74" s="395" t="s">
        <v>215</v>
      </c>
      <c r="U74" s="396" t="s">
        <v>216</v>
      </c>
      <c r="V74" s="394" t="s">
        <v>217</v>
      </c>
      <c r="W74" s="392" t="s">
        <v>214</v>
      </c>
      <c r="X74" s="396" t="s">
        <v>216</v>
      </c>
      <c r="Y74" s="2759"/>
      <c r="Z74" s="2760"/>
      <c r="AA74" s="2585"/>
      <c r="AB74" s="413"/>
    </row>
    <row r="75" spans="1:28" ht="16.5" customHeight="1" thickBot="1" x14ac:dyDescent="0.25">
      <c r="A75" s="2694"/>
      <c r="B75" s="2764"/>
      <c r="C75" s="2765"/>
      <c r="D75" s="2753"/>
      <c r="E75" s="2754"/>
      <c r="F75" s="2755"/>
      <c r="G75" s="2757"/>
      <c r="H75" s="2757"/>
      <c r="I75" s="2757"/>
      <c r="J75" s="2771"/>
      <c r="K75" s="2772"/>
      <c r="L75" s="2772"/>
      <c r="M75" s="2773"/>
      <c r="N75" s="397" t="s">
        <v>218</v>
      </c>
      <c r="O75" s="398" t="s">
        <v>219</v>
      </c>
      <c r="P75" s="398" t="s">
        <v>220</v>
      </c>
      <c r="Q75" s="399" t="s">
        <v>221</v>
      </c>
      <c r="R75" s="2774"/>
      <c r="S75" s="397" t="s">
        <v>222</v>
      </c>
      <c r="T75" s="398" t="s">
        <v>223</v>
      </c>
      <c r="U75" s="399" t="s">
        <v>224</v>
      </c>
      <c r="V75" s="397" t="s">
        <v>220</v>
      </c>
      <c r="W75" s="398" t="s">
        <v>224</v>
      </c>
      <c r="X75" s="399" t="s">
        <v>224</v>
      </c>
      <c r="Y75" s="2697" t="s">
        <v>225</v>
      </c>
      <c r="Z75" s="2766"/>
      <c r="AA75" s="251" t="s">
        <v>734</v>
      </c>
      <c r="AB75" s="413"/>
    </row>
    <row r="76" spans="1:28" ht="23.25" customHeight="1" thickTop="1" x14ac:dyDescent="0.2">
      <c r="A76" s="2777" t="s">
        <v>471</v>
      </c>
      <c r="B76" s="2778"/>
      <c r="C76" s="376" t="s">
        <v>472</v>
      </c>
      <c r="D76" s="192">
        <v>39753</v>
      </c>
      <c r="E76" s="203" t="s">
        <v>243</v>
      </c>
      <c r="F76" s="188">
        <v>39782</v>
      </c>
      <c r="G76" s="189" t="s">
        <v>589</v>
      </c>
      <c r="H76" s="193" t="s">
        <v>298</v>
      </c>
      <c r="I76" s="204" t="s">
        <v>590</v>
      </c>
      <c r="J76" s="376" t="s">
        <v>591</v>
      </c>
      <c r="K76" s="384"/>
      <c r="L76" s="384"/>
      <c r="M76" s="384"/>
      <c r="N76" s="191"/>
      <c r="O76" s="205"/>
      <c r="P76" s="190"/>
      <c r="Q76" s="194"/>
      <c r="R76" s="206">
        <v>1</v>
      </c>
      <c r="S76" s="207">
        <v>1.26</v>
      </c>
      <c r="T76" s="190">
        <v>1</v>
      </c>
      <c r="U76" s="208">
        <v>1.26</v>
      </c>
      <c r="V76" s="209">
        <v>73</v>
      </c>
      <c r="W76" s="210">
        <v>1.726</v>
      </c>
      <c r="X76" s="194">
        <v>1.726</v>
      </c>
      <c r="Y76" s="211" t="s">
        <v>544</v>
      </c>
      <c r="Z76" s="211" t="s">
        <v>677</v>
      </c>
      <c r="AA76" s="195">
        <f>S76*Z76</f>
        <v>6.93</v>
      </c>
      <c r="AB76" s="413"/>
    </row>
    <row r="77" spans="1:28" ht="23.25" customHeight="1" x14ac:dyDescent="0.2">
      <c r="A77" s="2779"/>
      <c r="B77" s="2780"/>
      <c r="C77" s="377" t="s">
        <v>475</v>
      </c>
      <c r="D77" s="94">
        <v>39753</v>
      </c>
      <c r="E77" s="156" t="s">
        <v>243</v>
      </c>
      <c r="F77" s="90">
        <v>39782</v>
      </c>
      <c r="G77" s="81"/>
      <c r="H77" s="84" t="s">
        <v>298</v>
      </c>
      <c r="I77" s="157" t="s">
        <v>592</v>
      </c>
      <c r="J77" s="377" t="s">
        <v>593</v>
      </c>
      <c r="K77" s="382"/>
      <c r="L77" s="382"/>
      <c r="M77" s="382"/>
      <c r="N77" s="100"/>
      <c r="O77" s="158"/>
      <c r="P77" s="107"/>
      <c r="Q77" s="103"/>
      <c r="R77" s="112">
        <v>1</v>
      </c>
      <c r="S77" s="159">
        <v>1.2</v>
      </c>
      <c r="T77" s="107">
        <v>1</v>
      </c>
      <c r="U77" s="160">
        <v>1.2</v>
      </c>
      <c r="V77" s="161">
        <v>73</v>
      </c>
      <c r="W77" s="162">
        <v>1.6439999999999999</v>
      </c>
      <c r="X77" s="103">
        <v>1.6439999999999999</v>
      </c>
      <c r="Y77" s="163" t="s">
        <v>544</v>
      </c>
      <c r="Z77" s="163" t="s">
        <v>548</v>
      </c>
      <c r="AA77" s="196"/>
      <c r="AB77" s="413"/>
    </row>
    <row r="78" spans="1:28" ht="23.25" customHeight="1" x14ac:dyDescent="0.2">
      <c r="A78" s="2779"/>
      <c r="B78" s="2780"/>
      <c r="C78" s="377" t="s">
        <v>69</v>
      </c>
      <c r="D78" s="94">
        <v>39753</v>
      </c>
      <c r="E78" s="156" t="s">
        <v>243</v>
      </c>
      <c r="F78" s="90">
        <v>39782</v>
      </c>
      <c r="G78" s="81"/>
      <c r="H78" s="84" t="s">
        <v>298</v>
      </c>
      <c r="I78" s="157" t="s">
        <v>592</v>
      </c>
      <c r="J78" s="377" t="s">
        <v>594</v>
      </c>
      <c r="K78" s="382"/>
      <c r="L78" s="382"/>
      <c r="M78" s="382"/>
      <c r="N78" s="100">
        <v>2.2999999999999998</v>
      </c>
      <c r="O78" s="158">
        <v>6</v>
      </c>
      <c r="P78" s="107">
        <v>80</v>
      </c>
      <c r="Q78" s="103">
        <v>1.1040000000000001</v>
      </c>
      <c r="R78" s="112">
        <v>1</v>
      </c>
      <c r="S78" s="159">
        <v>0.90600000000000003</v>
      </c>
      <c r="T78" s="107">
        <v>1</v>
      </c>
      <c r="U78" s="160">
        <v>0.90600000000000003</v>
      </c>
      <c r="V78" s="161">
        <v>73</v>
      </c>
      <c r="W78" s="162">
        <v>1.242</v>
      </c>
      <c r="X78" s="103">
        <v>1.242</v>
      </c>
      <c r="Y78" s="163" t="s">
        <v>544</v>
      </c>
      <c r="Z78" s="163" t="s">
        <v>548</v>
      </c>
      <c r="AA78" s="196">
        <f>S78*Z78</f>
        <v>5.4359999999999999</v>
      </c>
      <c r="AB78" s="413">
        <f>1/Q78*R78*Z78</f>
        <v>5.4347826086956514</v>
      </c>
    </row>
    <row r="79" spans="1:28" ht="23.25" customHeight="1" x14ac:dyDescent="0.2">
      <c r="A79" s="2781"/>
      <c r="B79" s="2782"/>
      <c r="C79" s="375" t="s">
        <v>669</v>
      </c>
      <c r="D79" s="313">
        <v>39753</v>
      </c>
      <c r="E79" s="314" t="s">
        <v>243</v>
      </c>
      <c r="F79" s="315">
        <v>39782</v>
      </c>
      <c r="G79" s="28"/>
      <c r="H79" s="88"/>
      <c r="I79" s="165"/>
      <c r="J79" s="374"/>
      <c r="K79" s="166"/>
      <c r="L79" s="166"/>
      <c r="M79" s="166"/>
      <c r="N79" s="101"/>
      <c r="O79" s="167"/>
      <c r="P79" s="108"/>
      <c r="Q79" s="104">
        <v>2.7309999999999999</v>
      </c>
      <c r="R79" s="113"/>
      <c r="S79" s="168">
        <v>3.3660000000000001</v>
      </c>
      <c r="T79" s="108"/>
      <c r="U79" s="169">
        <v>3.3660000000000001</v>
      </c>
      <c r="V79" s="170"/>
      <c r="W79" s="171">
        <v>4.6120000000000001</v>
      </c>
      <c r="X79" s="104">
        <v>4.6120000000000001</v>
      </c>
      <c r="Y79" s="172" t="s">
        <v>545</v>
      </c>
      <c r="Z79" s="172" t="s">
        <v>545</v>
      </c>
      <c r="AA79" s="200"/>
      <c r="AB79" s="413"/>
    </row>
    <row r="80" spans="1:28" ht="23.25" customHeight="1" x14ac:dyDescent="0.2">
      <c r="A80" s="2798" t="s">
        <v>820</v>
      </c>
      <c r="B80" s="2799"/>
      <c r="C80" s="378" t="s">
        <v>613</v>
      </c>
      <c r="D80" s="174">
        <v>39600</v>
      </c>
      <c r="E80" s="316" t="s">
        <v>243</v>
      </c>
      <c r="F80" s="93">
        <v>39691</v>
      </c>
      <c r="G80" s="83"/>
      <c r="H80" s="89" t="s">
        <v>298</v>
      </c>
      <c r="I80" s="149" t="s">
        <v>632</v>
      </c>
      <c r="J80" s="378" t="s">
        <v>633</v>
      </c>
      <c r="K80" s="381"/>
      <c r="L80" s="381"/>
      <c r="M80" s="381"/>
      <c r="N80" s="106">
        <v>1.45</v>
      </c>
      <c r="O80" s="150">
        <v>8</v>
      </c>
      <c r="P80" s="109">
        <v>80</v>
      </c>
      <c r="Q80" s="114">
        <v>0.92800000000000005</v>
      </c>
      <c r="R80" s="111">
        <v>1</v>
      </c>
      <c r="S80" s="151">
        <v>1.0780000000000001</v>
      </c>
      <c r="T80" s="109">
        <v>1</v>
      </c>
      <c r="U80" s="152">
        <v>1.0780000000000001</v>
      </c>
      <c r="V80" s="153">
        <v>80</v>
      </c>
      <c r="W80" s="154">
        <v>1.3480000000000001</v>
      </c>
      <c r="X80" s="114">
        <v>1.3480000000000001</v>
      </c>
      <c r="Y80" s="155" t="s">
        <v>544</v>
      </c>
      <c r="Z80" s="155" t="s">
        <v>548</v>
      </c>
      <c r="AA80" s="195">
        <f>S80*Z80</f>
        <v>6.468</v>
      </c>
      <c r="AB80" s="413">
        <f>1/Q80*R80*Z80</f>
        <v>6.4655172413793096</v>
      </c>
    </row>
    <row r="81" spans="1:28" ht="23.25" customHeight="1" x14ac:dyDescent="0.2">
      <c r="A81" s="2783" t="s">
        <v>487</v>
      </c>
      <c r="B81" s="2793"/>
      <c r="C81" s="378" t="s">
        <v>596</v>
      </c>
      <c r="D81" s="96" t="s">
        <v>821</v>
      </c>
      <c r="E81" s="148" t="s">
        <v>243</v>
      </c>
      <c r="F81" s="92">
        <v>39782</v>
      </c>
      <c r="G81" s="83" t="s">
        <v>653</v>
      </c>
      <c r="H81" s="89" t="s">
        <v>359</v>
      </c>
      <c r="I81" s="149" t="s">
        <v>675</v>
      </c>
      <c r="J81" s="378" t="s">
        <v>598</v>
      </c>
      <c r="K81" s="381"/>
      <c r="L81" s="381"/>
      <c r="M81" s="381"/>
      <c r="N81" s="106"/>
      <c r="O81" s="150"/>
      <c r="P81" s="109">
        <v>60</v>
      </c>
      <c r="Q81" s="114">
        <v>0.5</v>
      </c>
      <c r="R81" s="111">
        <v>1</v>
      </c>
      <c r="S81" s="151">
        <v>2</v>
      </c>
      <c r="T81" s="109">
        <v>2</v>
      </c>
      <c r="U81" s="152">
        <v>4</v>
      </c>
      <c r="V81" s="153">
        <v>60</v>
      </c>
      <c r="W81" s="154">
        <v>6.6660000000000004</v>
      </c>
      <c r="X81" s="114">
        <v>6.6660000000000004</v>
      </c>
      <c r="Y81" s="155" t="s">
        <v>544</v>
      </c>
      <c r="Z81" s="155" t="s">
        <v>547</v>
      </c>
      <c r="AA81" s="199"/>
      <c r="AB81" s="413"/>
    </row>
    <row r="82" spans="1:28" ht="23.25" customHeight="1" thickBot="1" x14ac:dyDescent="0.25">
      <c r="A82" s="2781"/>
      <c r="B82" s="2782"/>
      <c r="C82" s="375" t="s">
        <v>485</v>
      </c>
      <c r="D82" s="95" t="s">
        <v>821</v>
      </c>
      <c r="E82" s="164" t="s">
        <v>243</v>
      </c>
      <c r="F82" s="91">
        <v>39782</v>
      </c>
      <c r="G82" s="82" t="s">
        <v>624</v>
      </c>
      <c r="H82" s="85" t="s">
        <v>298</v>
      </c>
      <c r="I82" s="173" t="s">
        <v>599</v>
      </c>
      <c r="J82" s="375" t="s">
        <v>600</v>
      </c>
      <c r="K82" s="383"/>
      <c r="L82" s="383"/>
      <c r="M82" s="383"/>
      <c r="N82" s="101">
        <v>6</v>
      </c>
      <c r="O82" s="167">
        <v>5.5</v>
      </c>
      <c r="P82" s="108">
        <v>55</v>
      </c>
      <c r="Q82" s="104">
        <v>1.8149999999999999</v>
      </c>
      <c r="R82" s="113">
        <v>1</v>
      </c>
      <c r="S82" s="168">
        <v>0.55100000000000005</v>
      </c>
      <c r="T82" s="108">
        <v>1</v>
      </c>
      <c r="U82" s="169">
        <v>0.55100000000000005</v>
      </c>
      <c r="V82" s="170">
        <v>73</v>
      </c>
      <c r="W82" s="171">
        <v>0.755</v>
      </c>
      <c r="X82" s="104">
        <v>0.755</v>
      </c>
      <c r="Y82" s="172" t="s">
        <v>544</v>
      </c>
      <c r="Z82" s="172" t="s">
        <v>548</v>
      </c>
      <c r="AA82" s="197">
        <f>S82*Z82</f>
        <v>3.306</v>
      </c>
      <c r="AB82" s="413"/>
    </row>
    <row r="83" spans="1:28" ht="23.25" customHeight="1" thickTop="1" thickBot="1" x14ac:dyDescent="0.25">
      <c r="A83" s="2651" t="s">
        <v>622</v>
      </c>
      <c r="B83" s="2656"/>
      <c r="C83" s="2656"/>
      <c r="D83" s="230"/>
      <c r="E83" s="231"/>
      <c r="F83" s="232"/>
      <c r="G83" s="233"/>
      <c r="H83" s="234"/>
      <c r="I83" s="235"/>
      <c r="J83" s="236"/>
      <c r="K83" s="237"/>
      <c r="L83" s="237"/>
      <c r="M83" s="237"/>
      <c r="N83" s="238"/>
      <c r="O83" s="239"/>
      <c r="P83" s="110"/>
      <c r="Q83" s="240"/>
      <c r="R83" s="241"/>
      <c r="S83" s="242"/>
      <c r="T83" s="110"/>
      <c r="U83" s="243"/>
      <c r="V83" s="244"/>
      <c r="W83" s="245"/>
      <c r="X83" s="240"/>
      <c r="Y83" s="246" t="s">
        <v>545</v>
      </c>
      <c r="Z83" s="415" t="s">
        <v>710</v>
      </c>
      <c r="AA83" s="247">
        <f>SUM(AA76:AA82)</f>
        <v>22.14</v>
      </c>
      <c r="AB83" s="413"/>
    </row>
  </sheetData>
  <mergeCells count="100">
    <mergeCell ref="H44:I44"/>
    <mergeCell ref="H45:I45"/>
    <mergeCell ref="H58:I58"/>
    <mergeCell ref="H59:I59"/>
    <mergeCell ref="A83:C83"/>
    <mergeCell ref="A76:B79"/>
    <mergeCell ref="A81:B82"/>
    <mergeCell ref="A80:B80"/>
    <mergeCell ref="A30:C30"/>
    <mergeCell ref="A37:B40"/>
    <mergeCell ref="A75:C75"/>
    <mergeCell ref="A57:B68"/>
    <mergeCell ref="A69:C69"/>
    <mergeCell ref="A72:C72"/>
    <mergeCell ref="A55:B56"/>
    <mergeCell ref="A74:C74"/>
    <mergeCell ref="A41:B42"/>
    <mergeCell ref="A33:C33"/>
    <mergeCell ref="A43:B54"/>
    <mergeCell ref="J33:Z33"/>
    <mergeCell ref="AA72:AA74"/>
    <mergeCell ref="A73:C73"/>
    <mergeCell ref="D73:F75"/>
    <mergeCell ref="G73:G75"/>
    <mergeCell ref="H73:H75"/>
    <mergeCell ref="I73:I75"/>
    <mergeCell ref="J73:M75"/>
    <mergeCell ref="N73:Q73"/>
    <mergeCell ref="R73:R75"/>
    <mergeCell ref="Y75:Z75"/>
    <mergeCell ref="S73:U73"/>
    <mergeCell ref="V73:X73"/>
    <mergeCell ref="Y73:Z74"/>
    <mergeCell ref="J72:Z72"/>
    <mergeCell ref="D72:I72"/>
    <mergeCell ref="AA33:AA35"/>
    <mergeCell ref="A34:C34"/>
    <mergeCell ref="D34:F36"/>
    <mergeCell ref="G34:G36"/>
    <mergeCell ref="H34:H36"/>
    <mergeCell ref="I34:I36"/>
    <mergeCell ref="Y34:Z35"/>
    <mergeCell ref="A35:C35"/>
    <mergeCell ref="A36:C36"/>
    <mergeCell ref="Y36:Z36"/>
    <mergeCell ref="S34:U34"/>
    <mergeCell ref="V34:X34"/>
    <mergeCell ref="J34:M36"/>
    <mergeCell ref="N34:Q34"/>
    <mergeCell ref="R34:R36"/>
    <mergeCell ref="D33:I33"/>
    <mergeCell ref="A19:B19"/>
    <mergeCell ref="J19:M19"/>
    <mergeCell ref="A20:B20"/>
    <mergeCell ref="J20:M20"/>
    <mergeCell ref="A21:B29"/>
    <mergeCell ref="J16:M16"/>
    <mergeCell ref="A17:B17"/>
    <mergeCell ref="J17:M17"/>
    <mergeCell ref="A18:B18"/>
    <mergeCell ref="J18:M18"/>
    <mergeCell ref="A11:C11"/>
    <mergeCell ref="J11:M11"/>
    <mergeCell ref="A12:A15"/>
    <mergeCell ref="B12:C12"/>
    <mergeCell ref="J12:M12"/>
    <mergeCell ref="B13:C13"/>
    <mergeCell ref="J13:M13"/>
    <mergeCell ref="B14:C14"/>
    <mergeCell ref="J14:M14"/>
    <mergeCell ref="B15:C15"/>
    <mergeCell ref="J15:M15"/>
    <mergeCell ref="A8:C8"/>
    <mergeCell ref="J8:M8"/>
    <mergeCell ref="A9:C9"/>
    <mergeCell ref="J9:M9"/>
    <mergeCell ref="A10:C10"/>
    <mergeCell ref="J10:M10"/>
    <mergeCell ref="N4:Q4"/>
    <mergeCell ref="R4:R6"/>
    <mergeCell ref="S4:U4"/>
    <mergeCell ref="V4:X4"/>
    <mergeCell ref="A7:C7"/>
    <mergeCell ref="J7:M7"/>
    <mergeCell ref="AB33:AB35"/>
    <mergeCell ref="A70:AB70"/>
    <mergeCell ref="A3:C3"/>
    <mergeCell ref="D3:I3"/>
    <mergeCell ref="J3:Z3"/>
    <mergeCell ref="AA3:AA5"/>
    <mergeCell ref="A4:C4"/>
    <mergeCell ref="D4:F6"/>
    <mergeCell ref="G4:G6"/>
    <mergeCell ref="H4:H6"/>
    <mergeCell ref="I4:I6"/>
    <mergeCell ref="J4:M6"/>
    <mergeCell ref="Y4:Z5"/>
    <mergeCell ref="A5:C5"/>
    <mergeCell ref="A6:C6"/>
    <mergeCell ref="Y6:Z6"/>
  </mergeCells>
  <phoneticPr fontId="3"/>
  <pageMargins left="0.78700000000000003" right="0.78700000000000003" top="0.98399999999999999" bottom="0.98399999999999999" header="0.51200000000000001" footer="0.51200000000000001"/>
  <pageSetup paperSize="9" scale="49" orientation="landscape" r:id="rId1"/>
  <headerFooter alignWithMargins="0"/>
  <rowBreaks count="2" manualBreakCount="2">
    <brk id="31" max="16383" man="1"/>
    <brk id="7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J31"/>
  <sheetViews>
    <sheetView zoomScale="70" zoomScaleNormal="70" zoomScaleSheetLayoutView="85" workbookViewId="0">
      <selection activeCell="I22" sqref="I22"/>
    </sheetView>
  </sheetViews>
  <sheetFormatPr defaultRowHeight="13" x14ac:dyDescent="0.2"/>
  <cols>
    <col min="1" max="1" width="2.453125" customWidth="1"/>
    <col min="2" max="2" width="3.453125" style="1" customWidth="1"/>
    <col min="3" max="3" width="6.6328125" style="1" customWidth="1"/>
    <col min="4" max="4" width="8.453125" style="1" customWidth="1"/>
    <col min="5" max="5" width="6" style="1" customWidth="1"/>
    <col min="6" max="6" width="2.1796875" style="1" customWidth="1"/>
    <col min="7" max="7" width="6" style="1" customWidth="1"/>
    <col min="8" max="8" width="30" style="1" customWidth="1"/>
    <col min="9" max="9" width="7.6328125" style="1" customWidth="1"/>
    <col min="10" max="11" width="22.453125" style="1" customWidth="1"/>
    <col min="12" max="12" width="4.453125" style="1" customWidth="1"/>
    <col min="13" max="13" width="2.1796875" style="1" customWidth="1"/>
    <col min="14" max="14" width="4.453125" style="1" customWidth="1"/>
    <col min="15" max="25" width="6.81640625" style="1" customWidth="1"/>
    <col min="26" max="26" width="3.81640625" style="1" customWidth="1"/>
    <col min="27" max="27" width="6.1796875" style="1" customWidth="1"/>
    <col min="28" max="28" width="8.1796875" style="1" customWidth="1"/>
    <col min="29" max="36" width="9" style="1"/>
  </cols>
  <sheetData>
    <row r="1" spans="2:36" ht="18" customHeight="1" x14ac:dyDescent="0.2">
      <c r="B1" s="2" t="s">
        <v>102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/>
      <c r="AC1"/>
      <c r="AD1"/>
      <c r="AE1"/>
      <c r="AF1"/>
      <c r="AG1"/>
      <c r="AH1"/>
      <c r="AI1"/>
      <c r="AJ1"/>
    </row>
    <row r="2" spans="2:36" ht="18" customHeight="1" thickBot="1" x14ac:dyDescent="0.25">
      <c r="B2" s="2"/>
      <c r="C2" s="2" t="s">
        <v>141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/>
      <c r="AC2"/>
      <c r="AD2"/>
      <c r="AE2"/>
      <c r="AF2"/>
      <c r="AG2"/>
      <c r="AH2"/>
      <c r="AI2"/>
      <c r="AJ2"/>
    </row>
    <row r="3" spans="2:36" ht="28.4" customHeight="1" thickBot="1" x14ac:dyDescent="0.25">
      <c r="B3" s="2039" t="s">
        <v>23</v>
      </c>
      <c r="C3" s="2198"/>
      <c r="D3" s="2199" t="s">
        <v>696</v>
      </c>
      <c r="E3" s="2200"/>
      <c r="F3" s="2200"/>
      <c r="G3" s="2201"/>
      <c r="H3" s="427" t="s">
        <v>1</v>
      </c>
      <c r="I3" s="2040" t="s">
        <v>2</v>
      </c>
      <c r="J3" s="2063"/>
      <c r="K3" s="428" t="s">
        <v>3</v>
      </c>
      <c r="L3" s="2040" t="s">
        <v>49</v>
      </c>
      <c r="M3" s="2080"/>
      <c r="N3" s="2081"/>
      <c r="O3" s="2065" t="s">
        <v>60</v>
      </c>
      <c r="P3" s="2066"/>
      <c r="Q3" s="2079" t="s">
        <v>59</v>
      </c>
      <c r="R3" s="2063"/>
      <c r="S3" s="2078" t="s">
        <v>24</v>
      </c>
      <c r="T3" s="2052"/>
      <c r="U3" s="2069" t="s">
        <v>25</v>
      </c>
      <c r="V3" s="2070"/>
      <c r="W3" s="2070"/>
      <c r="X3" s="2070"/>
      <c r="Y3" s="2070"/>
      <c r="Z3" s="2070"/>
      <c r="AA3" s="2071"/>
      <c r="AB3"/>
      <c r="AC3"/>
      <c r="AD3"/>
      <c r="AE3"/>
      <c r="AF3"/>
      <c r="AG3"/>
      <c r="AH3"/>
      <c r="AI3"/>
      <c r="AJ3"/>
    </row>
    <row r="4" spans="2:36" ht="15" customHeight="1" thickTop="1" x14ac:dyDescent="0.2">
      <c r="B4" s="2029" t="s">
        <v>103</v>
      </c>
      <c r="C4" s="2030"/>
      <c r="D4" s="2202" t="s">
        <v>918</v>
      </c>
      <c r="E4" s="2203"/>
      <c r="F4" s="2203"/>
      <c r="G4" s="2203"/>
      <c r="H4" s="2205" t="s">
        <v>104</v>
      </c>
      <c r="I4" s="432"/>
      <c r="J4" s="433" t="s">
        <v>63</v>
      </c>
      <c r="K4" s="434" t="s">
        <v>62</v>
      </c>
      <c r="L4" s="434" t="s">
        <v>61</v>
      </c>
      <c r="M4" s="435"/>
      <c r="N4" s="436" t="s">
        <v>61</v>
      </c>
      <c r="O4" s="437"/>
      <c r="P4" s="438" t="s">
        <v>62</v>
      </c>
      <c r="Q4" s="439"/>
      <c r="R4" s="433"/>
      <c r="S4" s="440"/>
      <c r="T4" s="441" t="s">
        <v>61</v>
      </c>
      <c r="U4" s="2072" t="s">
        <v>137</v>
      </c>
      <c r="V4" s="2073"/>
      <c r="W4" s="2073"/>
      <c r="X4" s="2073"/>
      <c r="Y4" s="2073"/>
      <c r="Z4" s="2073"/>
      <c r="AA4" s="2074"/>
      <c r="AB4"/>
      <c r="AC4"/>
      <c r="AD4"/>
      <c r="AE4"/>
      <c r="AF4"/>
      <c r="AG4"/>
      <c r="AH4"/>
      <c r="AI4"/>
      <c r="AJ4"/>
    </row>
    <row r="5" spans="2:36" ht="58.5" customHeight="1" thickBot="1" x14ac:dyDescent="0.25">
      <c r="B5" s="2031"/>
      <c r="C5" s="2032"/>
      <c r="D5" s="2204"/>
      <c r="E5" s="2204"/>
      <c r="F5" s="2204"/>
      <c r="G5" s="2204"/>
      <c r="H5" s="2036"/>
      <c r="I5" s="445"/>
      <c r="J5" s="446">
        <v>4800</v>
      </c>
      <c r="K5" s="447">
        <v>1</v>
      </c>
      <c r="L5" s="447">
        <v>100</v>
      </c>
      <c r="M5" s="448" t="s">
        <v>39</v>
      </c>
      <c r="N5" s="449">
        <v>100</v>
      </c>
      <c r="O5" s="2059">
        <v>45</v>
      </c>
      <c r="P5" s="2060"/>
      <c r="Q5" s="2061" t="s">
        <v>64</v>
      </c>
      <c r="R5" s="2062"/>
      <c r="S5" s="2059">
        <v>2000</v>
      </c>
      <c r="T5" s="2060"/>
      <c r="U5" s="2075"/>
      <c r="V5" s="2076"/>
      <c r="W5" s="2076"/>
      <c r="X5" s="2076"/>
      <c r="Y5" s="2076"/>
      <c r="Z5" s="2076"/>
      <c r="AA5" s="2077"/>
      <c r="AB5"/>
      <c r="AC5"/>
      <c r="AD5"/>
      <c r="AE5"/>
      <c r="AF5"/>
      <c r="AG5"/>
      <c r="AH5"/>
      <c r="AI5"/>
      <c r="AJ5"/>
    </row>
    <row r="6" spans="2:36" ht="10.5" customHeight="1" thickBot="1" x14ac:dyDescent="0.25">
      <c r="B6" s="452"/>
      <c r="C6" s="452"/>
      <c r="D6" s="1828"/>
      <c r="E6" s="1828"/>
      <c r="F6" s="1828"/>
      <c r="G6" s="1828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/>
      <c r="AC6"/>
      <c r="AD6"/>
      <c r="AE6"/>
      <c r="AF6"/>
      <c r="AG6"/>
      <c r="AH6"/>
      <c r="AI6"/>
      <c r="AJ6"/>
    </row>
    <row r="7" spans="2:36" ht="22.5" customHeight="1" x14ac:dyDescent="0.2">
      <c r="B7" s="2107" t="s">
        <v>28</v>
      </c>
      <c r="C7" s="2108"/>
      <c r="D7" s="2109"/>
      <c r="E7" s="2182" t="s">
        <v>4</v>
      </c>
      <c r="F7" s="2182"/>
      <c r="G7" s="2182"/>
      <c r="H7" s="2182"/>
      <c r="I7" s="2182"/>
      <c r="J7" s="2182"/>
      <c r="K7" s="2183" t="s">
        <v>38</v>
      </c>
      <c r="L7" s="2183"/>
      <c r="M7" s="2183"/>
      <c r="N7" s="2183"/>
      <c r="O7" s="2183"/>
      <c r="P7" s="2183"/>
      <c r="Q7" s="2183"/>
      <c r="R7" s="2183"/>
      <c r="S7" s="2183"/>
      <c r="T7" s="2183"/>
      <c r="U7" s="2183"/>
      <c r="V7" s="2183"/>
      <c r="W7" s="2183"/>
      <c r="X7" s="2183"/>
      <c r="Y7" s="2183"/>
      <c r="Z7" s="2183"/>
      <c r="AA7" s="2184"/>
      <c r="AB7" s="2101" t="s">
        <v>712</v>
      </c>
      <c r="AC7"/>
      <c r="AD7"/>
      <c r="AE7"/>
      <c r="AF7"/>
      <c r="AG7"/>
      <c r="AH7"/>
      <c r="AI7"/>
      <c r="AJ7"/>
    </row>
    <row r="8" spans="2:36" ht="22.5" customHeight="1" x14ac:dyDescent="0.2">
      <c r="B8" s="2125"/>
      <c r="C8" s="1990"/>
      <c r="D8" s="2126"/>
      <c r="E8" s="2185" t="s">
        <v>29</v>
      </c>
      <c r="F8" s="2042"/>
      <c r="G8" s="2043"/>
      <c r="H8" s="2187" t="s">
        <v>30</v>
      </c>
      <c r="I8" s="2187" t="s">
        <v>5</v>
      </c>
      <c r="J8" s="2187" t="s">
        <v>31</v>
      </c>
      <c r="K8" s="2178" t="s">
        <v>65</v>
      </c>
      <c r="L8" s="2190"/>
      <c r="M8" s="2190"/>
      <c r="N8" s="2191"/>
      <c r="O8" s="2175" t="s">
        <v>6</v>
      </c>
      <c r="P8" s="2176"/>
      <c r="Q8" s="2176"/>
      <c r="R8" s="2177"/>
      <c r="S8" s="2172" t="s">
        <v>40</v>
      </c>
      <c r="T8" s="2175" t="s">
        <v>7</v>
      </c>
      <c r="U8" s="2176"/>
      <c r="V8" s="2177"/>
      <c r="W8" s="2175" t="s">
        <v>8</v>
      </c>
      <c r="X8" s="2176"/>
      <c r="Y8" s="2177"/>
      <c r="Z8" s="2178" t="s">
        <v>85</v>
      </c>
      <c r="AA8" s="2179"/>
      <c r="AB8" s="2197"/>
      <c r="AC8"/>
      <c r="AD8"/>
      <c r="AE8"/>
      <c r="AF8"/>
      <c r="AG8"/>
      <c r="AH8"/>
      <c r="AI8"/>
      <c r="AJ8"/>
    </row>
    <row r="9" spans="2:36" ht="39" customHeight="1" x14ac:dyDescent="0.2">
      <c r="B9" s="1016"/>
      <c r="C9" s="982"/>
      <c r="D9" s="1002"/>
      <c r="E9" s="2186"/>
      <c r="F9" s="2045"/>
      <c r="G9" s="2046"/>
      <c r="H9" s="2188"/>
      <c r="I9" s="2188"/>
      <c r="J9" s="2188"/>
      <c r="K9" s="2180"/>
      <c r="L9" s="2192"/>
      <c r="M9" s="2192"/>
      <c r="N9" s="2193"/>
      <c r="O9" s="1008" t="s">
        <v>45</v>
      </c>
      <c r="P9" s="455" t="s">
        <v>48</v>
      </c>
      <c r="Q9" s="455" t="s">
        <v>46</v>
      </c>
      <c r="R9" s="456" t="s">
        <v>47</v>
      </c>
      <c r="S9" s="2173"/>
      <c r="T9" s="1007" t="s">
        <v>54</v>
      </c>
      <c r="U9" s="457" t="s">
        <v>55</v>
      </c>
      <c r="V9" s="1171" t="s">
        <v>56</v>
      </c>
      <c r="W9" s="1007" t="s">
        <v>57</v>
      </c>
      <c r="X9" s="455" t="s">
        <v>58</v>
      </c>
      <c r="Y9" s="1171" t="s">
        <v>56</v>
      </c>
      <c r="Z9" s="2180"/>
      <c r="AA9" s="2181"/>
      <c r="AB9" s="2197"/>
      <c r="AC9"/>
      <c r="AD9"/>
      <c r="AE9"/>
      <c r="AF9"/>
      <c r="AG9"/>
      <c r="AH9"/>
      <c r="AI9"/>
      <c r="AJ9"/>
    </row>
    <row r="10" spans="2:36" ht="16.5" customHeight="1" thickBot="1" x14ac:dyDescent="0.25">
      <c r="B10" s="2056" t="s">
        <v>18</v>
      </c>
      <c r="C10" s="2057"/>
      <c r="D10" s="2058"/>
      <c r="E10" s="2047"/>
      <c r="F10" s="2048"/>
      <c r="G10" s="2049"/>
      <c r="H10" s="2189"/>
      <c r="I10" s="2189"/>
      <c r="J10" s="2189"/>
      <c r="K10" s="2194"/>
      <c r="L10" s="2195"/>
      <c r="M10" s="2195"/>
      <c r="N10" s="2196"/>
      <c r="O10" s="458" t="s">
        <v>41</v>
      </c>
      <c r="P10" s="459" t="s">
        <v>42</v>
      </c>
      <c r="Q10" s="459" t="s">
        <v>43</v>
      </c>
      <c r="R10" s="460" t="s">
        <v>44</v>
      </c>
      <c r="S10" s="2174"/>
      <c r="T10" s="458" t="s">
        <v>50</v>
      </c>
      <c r="U10" s="459" t="s">
        <v>51</v>
      </c>
      <c r="V10" s="460" t="s">
        <v>52</v>
      </c>
      <c r="W10" s="458" t="s">
        <v>43</v>
      </c>
      <c r="X10" s="459" t="s">
        <v>52</v>
      </c>
      <c r="Y10" s="460" t="s">
        <v>52</v>
      </c>
      <c r="Z10" s="2085" t="s">
        <v>53</v>
      </c>
      <c r="AA10" s="2169"/>
      <c r="AB10" s="1821" t="s">
        <v>711</v>
      </c>
      <c r="AC10"/>
      <c r="AD10"/>
      <c r="AE10"/>
      <c r="AF10"/>
      <c r="AG10"/>
      <c r="AH10"/>
      <c r="AI10"/>
      <c r="AJ10"/>
    </row>
    <row r="11" spans="2:36" ht="25.5" customHeight="1" thickTop="1" x14ac:dyDescent="0.2">
      <c r="B11" s="1014" t="s">
        <v>105</v>
      </c>
      <c r="C11" s="461"/>
      <c r="D11" s="462" t="s">
        <v>116</v>
      </c>
      <c r="E11" s="463">
        <v>39747</v>
      </c>
      <c r="F11" s="464" t="s">
        <v>142</v>
      </c>
      <c r="G11" s="465">
        <v>39752</v>
      </c>
      <c r="H11" s="466" t="s">
        <v>117</v>
      </c>
      <c r="I11" s="1010" t="s">
        <v>12</v>
      </c>
      <c r="J11" s="467" t="s">
        <v>120</v>
      </c>
      <c r="K11" s="2141" t="s">
        <v>136</v>
      </c>
      <c r="L11" s="2170"/>
      <c r="M11" s="2170"/>
      <c r="N11" s="2171"/>
      <c r="O11" s="469"/>
      <c r="P11" s="470"/>
      <c r="Q11" s="471"/>
      <c r="R11" s="472"/>
      <c r="S11" s="473">
        <v>1</v>
      </c>
      <c r="T11" s="474">
        <v>0.7</v>
      </c>
      <c r="U11" s="471">
        <v>1</v>
      </c>
      <c r="V11" s="475">
        <v>0.7</v>
      </c>
      <c r="W11" s="476">
        <v>70</v>
      </c>
      <c r="X11" s="477">
        <v>1</v>
      </c>
      <c r="Y11" s="475">
        <v>1</v>
      </c>
      <c r="Z11" s="476" t="s">
        <v>86</v>
      </c>
      <c r="AA11" s="1829">
        <v>3.5</v>
      </c>
      <c r="AB11" s="1822">
        <f>T11*AA11</f>
        <v>2.4499999999999997</v>
      </c>
      <c r="AC11"/>
      <c r="AD11"/>
      <c r="AE11"/>
      <c r="AF11"/>
      <c r="AG11"/>
      <c r="AH11"/>
      <c r="AI11"/>
      <c r="AJ11"/>
    </row>
    <row r="12" spans="2:36" ht="25.5" customHeight="1" x14ac:dyDescent="0.2">
      <c r="B12" s="1014"/>
      <c r="C12" s="1015"/>
      <c r="D12" s="479" t="s">
        <v>75</v>
      </c>
      <c r="E12" s="480">
        <v>39747</v>
      </c>
      <c r="F12" s="481" t="s">
        <v>142</v>
      </c>
      <c r="G12" s="482">
        <v>39752</v>
      </c>
      <c r="H12" s="483" t="s">
        <v>117</v>
      </c>
      <c r="I12" s="484" t="s">
        <v>10</v>
      </c>
      <c r="J12" s="485" t="s">
        <v>138</v>
      </c>
      <c r="K12" s="2025" t="s">
        <v>135</v>
      </c>
      <c r="L12" s="2165"/>
      <c r="M12" s="2165"/>
      <c r="N12" s="2166"/>
      <c r="O12" s="486"/>
      <c r="P12" s="487">
        <v>15</v>
      </c>
      <c r="Q12" s="488"/>
      <c r="R12" s="489"/>
      <c r="S12" s="490">
        <v>1</v>
      </c>
      <c r="T12" s="491">
        <v>0.66700000000000004</v>
      </c>
      <c r="U12" s="488">
        <v>1</v>
      </c>
      <c r="V12" s="492">
        <v>0.66700000000000004</v>
      </c>
      <c r="W12" s="493">
        <v>70</v>
      </c>
      <c r="X12" s="494">
        <v>0.95199999999999996</v>
      </c>
      <c r="Y12" s="492">
        <v>0.95199999999999996</v>
      </c>
      <c r="Z12" s="493" t="s">
        <v>86</v>
      </c>
      <c r="AA12" s="1830">
        <v>4.5</v>
      </c>
      <c r="AB12" s="1823">
        <f>T12*AA12</f>
        <v>3.0015000000000001</v>
      </c>
      <c r="AC12"/>
      <c r="AD12"/>
      <c r="AE12"/>
      <c r="AF12"/>
      <c r="AG12"/>
      <c r="AH12"/>
      <c r="AI12"/>
      <c r="AJ12"/>
    </row>
    <row r="13" spans="2:36" ht="25.5" customHeight="1" x14ac:dyDescent="0.2">
      <c r="B13" s="1831"/>
      <c r="C13" s="1325"/>
      <c r="D13" s="495" t="s">
        <v>106</v>
      </c>
      <c r="E13" s="496">
        <v>39747</v>
      </c>
      <c r="F13" s="497" t="s">
        <v>142</v>
      </c>
      <c r="G13" s="498">
        <v>39752</v>
      </c>
      <c r="H13" s="499" t="s">
        <v>117</v>
      </c>
      <c r="I13" s="500" t="s">
        <v>10</v>
      </c>
      <c r="J13" s="485" t="s">
        <v>138</v>
      </c>
      <c r="K13" s="2004" t="s">
        <v>134</v>
      </c>
      <c r="L13" s="2167"/>
      <c r="M13" s="2167"/>
      <c r="N13" s="2168"/>
      <c r="O13" s="501">
        <v>4</v>
      </c>
      <c r="P13" s="502">
        <v>6</v>
      </c>
      <c r="Q13" s="503">
        <v>80</v>
      </c>
      <c r="R13" s="504">
        <v>1.92</v>
      </c>
      <c r="S13" s="505">
        <v>1</v>
      </c>
      <c r="T13" s="506">
        <v>0.52100000000000002</v>
      </c>
      <c r="U13" s="503">
        <v>1</v>
      </c>
      <c r="V13" s="507">
        <v>0.52100000000000002</v>
      </c>
      <c r="W13" s="508">
        <v>60</v>
      </c>
      <c r="X13" s="509">
        <v>0.86799999999999999</v>
      </c>
      <c r="Y13" s="507">
        <v>0.86799999999999999</v>
      </c>
      <c r="Z13" s="508" t="s">
        <v>86</v>
      </c>
      <c r="AA13" s="1832">
        <v>4.5</v>
      </c>
      <c r="AB13" s="1824">
        <f>T13*AA13</f>
        <v>2.3445</v>
      </c>
      <c r="AC13" s="327">
        <f>1/R13*S13*AA13</f>
        <v>2.34375</v>
      </c>
      <c r="AD13"/>
      <c r="AE13"/>
      <c r="AF13"/>
      <c r="AG13"/>
      <c r="AH13"/>
      <c r="AI13"/>
      <c r="AJ13"/>
    </row>
    <row r="14" spans="2:36" ht="25.5" customHeight="1" x14ac:dyDescent="0.2">
      <c r="B14" s="1011" t="s">
        <v>107</v>
      </c>
      <c r="C14" s="998"/>
      <c r="D14" s="999"/>
      <c r="E14" s="510">
        <v>39749</v>
      </c>
      <c r="F14" s="511" t="s">
        <v>66</v>
      </c>
      <c r="G14" s="512">
        <v>39762</v>
      </c>
      <c r="H14" s="513"/>
      <c r="I14" s="514" t="s">
        <v>10</v>
      </c>
      <c r="J14" s="515" t="s">
        <v>125</v>
      </c>
      <c r="K14" s="2158" t="s">
        <v>133</v>
      </c>
      <c r="L14" s="2159"/>
      <c r="M14" s="2159"/>
      <c r="N14" s="2160"/>
      <c r="O14" s="516">
        <v>2.19</v>
      </c>
      <c r="P14" s="517">
        <v>2</v>
      </c>
      <c r="Q14" s="518">
        <v>70</v>
      </c>
      <c r="R14" s="519">
        <v>0.307</v>
      </c>
      <c r="S14" s="520">
        <v>1</v>
      </c>
      <c r="T14" s="521">
        <v>3.2570000000000001</v>
      </c>
      <c r="U14" s="518">
        <v>1</v>
      </c>
      <c r="V14" s="519">
        <v>3.2570000000000001</v>
      </c>
      <c r="W14" s="522">
        <v>70</v>
      </c>
      <c r="X14" s="523">
        <v>4.6529999999999996</v>
      </c>
      <c r="Y14" s="519">
        <v>4.6529999999999996</v>
      </c>
      <c r="Z14" s="522" t="s">
        <v>86</v>
      </c>
      <c r="AA14" s="1833">
        <v>9</v>
      </c>
      <c r="AB14" s="1825">
        <f>T14*AA14</f>
        <v>29.313000000000002</v>
      </c>
      <c r="AC14" s="327">
        <f t="shared" ref="AC14:AC26" si="0">1/R14*S14*AA14</f>
        <v>29.31596091205212</v>
      </c>
      <c r="AD14"/>
      <c r="AE14"/>
      <c r="AF14"/>
      <c r="AG14"/>
      <c r="AH14"/>
      <c r="AI14"/>
      <c r="AJ14"/>
    </row>
    <row r="15" spans="2:36" ht="25.5" customHeight="1" x14ac:dyDescent="0.2">
      <c r="B15" s="1011" t="s">
        <v>108</v>
      </c>
      <c r="C15" s="998"/>
      <c r="D15" s="524" t="s">
        <v>75</v>
      </c>
      <c r="E15" s="525">
        <v>39753</v>
      </c>
      <c r="F15" s="526" t="s">
        <v>66</v>
      </c>
      <c r="G15" s="527">
        <v>39773</v>
      </c>
      <c r="H15" s="1364" t="s">
        <v>118</v>
      </c>
      <c r="I15" s="1010"/>
      <c r="J15" s="528" t="s">
        <v>126</v>
      </c>
      <c r="K15" s="2144" t="s">
        <v>132</v>
      </c>
      <c r="L15" s="2161"/>
      <c r="M15" s="2161"/>
      <c r="N15" s="2162"/>
      <c r="O15" s="529"/>
      <c r="P15" s="530">
        <v>20</v>
      </c>
      <c r="Q15" s="531"/>
      <c r="R15" s="532"/>
      <c r="S15" s="533">
        <v>1</v>
      </c>
      <c r="T15" s="534">
        <v>0.20100000000000001</v>
      </c>
      <c r="U15" s="531">
        <v>2</v>
      </c>
      <c r="V15" s="532">
        <v>0.40200000000000002</v>
      </c>
      <c r="W15" s="535">
        <v>70</v>
      </c>
      <c r="X15" s="536">
        <v>0.28699999999999998</v>
      </c>
      <c r="Y15" s="532">
        <v>0.57399999999999995</v>
      </c>
      <c r="Z15" s="535" t="s">
        <v>86</v>
      </c>
      <c r="AA15" s="1834">
        <v>4</v>
      </c>
      <c r="AB15" s="1826"/>
      <c r="AC15" s="327"/>
      <c r="AD15"/>
      <c r="AE15"/>
      <c r="AF15"/>
      <c r="AG15"/>
      <c r="AH15"/>
      <c r="AI15"/>
      <c r="AJ15"/>
    </row>
    <row r="16" spans="2:36" ht="25.5" customHeight="1" x14ac:dyDescent="0.2">
      <c r="B16" s="1014"/>
      <c r="C16" s="1015"/>
      <c r="D16" s="537" t="s">
        <v>108</v>
      </c>
      <c r="E16" s="538">
        <v>39753</v>
      </c>
      <c r="F16" s="539" t="s">
        <v>66</v>
      </c>
      <c r="G16" s="540">
        <v>39773</v>
      </c>
      <c r="H16" s="541" t="s">
        <v>119</v>
      </c>
      <c r="I16" s="542" t="s">
        <v>12</v>
      </c>
      <c r="J16" s="543" t="s">
        <v>127</v>
      </c>
      <c r="K16" s="2147" t="s">
        <v>131</v>
      </c>
      <c r="L16" s="2163"/>
      <c r="M16" s="2163"/>
      <c r="N16" s="2164"/>
      <c r="O16" s="544">
        <v>2.5499999999999998</v>
      </c>
      <c r="P16" s="545">
        <v>3.5</v>
      </c>
      <c r="Q16" s="546">
        <v>75</v>
      </c>
      <c r="R16" s="547">
        <v>0.66900000000000004</v>
      </c>
      <c r="S16" s="548">
        <v>1</v>
      </c>
      <c r="T16" s="549">
        <v>1.4950000000000001</v>
      </c>
      <c r="U16" s="546">
        <v>1</v>
      </c>
      <c r="V16" s="547">
        <v>1.4950000000000001</v>
      </c>
      <c r="W16" s="550">
        <v>70</v>
      </c>
      <c r="X16" s="551">
        <v>2.1349999999999998</v>
      </c>
      <c r="Y16" s="547">
        <v>2.1349999999999998</v>
      </c>
      <c r="Z16" s="550" t="s">
        <v>86</v>
      </c>
      <c r="AA16" s="1835">
        <v>3.5</v>
      </c>
      <c r="AB16" s="1824">
        <f>T16*AA16</f>
        <v>5.2324999999999999</v>
      </c>
      <c r="AC16" s="327">
        <f t="shared" si="0"/>
        <v>5.2316890881913301</v>
      </c>
      <c r="AD16"/>
      <c r="AE16"/>
      <c r="AF16"/>
      <c r="AG16"/>
      <c r="AH16"/>
      <c r="AI16"/>
      <c r="AJ16"/>
    </row>
    <row r="17" spans="2:36" ht="25.5" customHeight="1" x14ac:dyDescent="0.2">
      <c r="B17" s="2154" t="s">
        <v>109</v>
      </c>
      <c r="C17" s="2153"/>
      <c r="D17" s="2148"/>
      <c r="E17" s="496">
        <v>39753</v>
      </c>
      <c r="F17" s="497" t="s">
        <v>66</v>
      </c>
      <c r="G17" s="498">
        <v>39773</v>
      </c>
      <c r="H17" s="499"/>
      <c r="I17" s="500" t="s">
        <v>12</v>
      </c>
      <c r="J17" s="552" t="s">
        <v>124</v>
      </c>
      <c r="K17" s="2004" t="s">
        <v>131</v>
      </c>
      <c r="L17" s="2143"/>
      <c r="M17" s="2143"/>
      <c r="N17" s="2148"/>
      <c r="O17" s="553">
        <v>2.2799999999999998</v>
      </c>
      <c r="P17" s="554">
        <v>5.5</v>
      </c>
      <c r="Q17" s="555">
        <v>70</v>
      </c>
      <c r="R17" s="507">
        <v>0.878</v>
      </c>
      <c r="S17" s="556">
        <v>1</v>
      </c>
      <c r="T17" s="557">
        <v>1.139</v>
      </c>
      <c r="U17" s="555">
        <v>1</v>
      </c>
      <c r="V17" s="507">
        <v>1.139</v>
      </c>
      <c r="W17" s="508">
        <v>70</v>
      </c>
      <c r="X17" s="558">
        <v>1.627</v>
      </c>
      <c r="Y17" s="507">
        <v>1.627</v>
      </c>
      <c r="Z17" s="508" t="s">
        <v>86</v>
      </c>
      <c r="AA17" s="1832">
        <v>4</v>
      </c>
      <c r="AB17" s="1825">
        <f>T17*AA17</f>
        <v>4.556</v>
      </c>
      <c r="AC17" s="327">
        <f t="shared" si="0"/>
        <v>4.5558086560364464</v>
      </c>
      <c r="AD17"/>
      <c r="AE17"/>
      <c r="AF17"/>
      <c r="AG17"/>
      <c r="AH17"/>
      <c r="AI17"/>
      <c r="AJ17"/>
    </row>
    <row r="18" spans="2:36" ht="25.5" customHeight="1" x14ac:dyDescent="0.2">
      <c r="B18" s="2150" t="s">
        <v>110</v>
      </c>
      <c r="C18" s="2030"/>
      <c r="D18" s="559" t="s">
        <v>75</v>
      </c>
      <c r="E18" s="560">
        <v>39753</v>
      </c>
      <c r="F18" s="561" t="s">
        <v>66</v>
      </c>
      <c r="G18" s="562">
        <v>39773</v>
      </c>
      <c r="H18" s="1024"/>
      <c r="I18" s="563"/>
      <c r="J18" s="564" t="s">
        <v>139</v>
      </c>
      <c r="K18" s="2144" t="s">
        <v>130</v>
      </c>
      <c r="L18" s="2145"/>
      <c r="M18" s="2145"/>
      <c r="N18" s="2146"/>
      <c r="O18" s="565"/>
      <c r="P18" s="566">
        <v>20</v>
      </c>
      <c r="Q18" s="567"/>
      <c r="R18" s="568"/>
      <c r="S18" s="569">
        <v>1</v>
      </c>
      <c r="T18" s="570">
        <v>0.38300000000000001</v>
      </c>
      <c r="U18" s="567">
        <v>1</v>
      </c>
      <c r="V18" s="571">
        <v>0.38300000000000001</v>
      </c>
      <c r="W18" s="569">
        <v>70</v>
      </c>
      <c r="X18" s="572">
        <v>0.54800000000000004</v>
      </c>
      <c r="Y18" s="571">
        <v>0.54800000000000004</v>
      </c>
      <c r="Z18" s="569" t="s">
        <v>86</v>
      </c>
      <c r="AA18" s="1836">
        <v>4</v>
      </c>
      <c r="AB18" s="1826"/>
      <c r="AC18" s="327"/>
      <c r="AD18"/>
      <c r="AE18"/>
      <c r="AF18"/>
      <c r="AG18"/>
      <c r="AH18"/>
      <c r="AI18"/>
      <c r="AJ18"/>
    </row>
    <row r="19" spans="2:36" ht="25.5" customHeight="1" x14ac:dyDescent="0.2">
      <c r="B19" s="2151" t="s">
        <v>106</v>
      </c>
      <c r="C19" s="2143"/>
      <c r="D19" s="573" t="s">
        <v>106</v>
      </c>
      <c r="E19" s="538">
        <v>39753</v>
      </c>
      <c r="F19" s="574" t="s">
        <v>66</v>
      </c>
      <c r="G19" s="575">
        <v>39773</v>
      </c>
      <c r="H19" s="1021"/>
      <c r="I19" s="1035" t="s">
        <v>12</v>
      </c>
      <c r="J19" s="576" t="s">
        <v>121</v>
      </c>
      <c r="K19" s="2147" t="s">
        <v>131</v>
      </c>
      <c r="L19" s="2133"/>
      <c r="M19" s="2133"/>
      <c r="N19" s="2134"/>
      <c r="O19" s="577">
        <v>7.5</v>
      </c>
      <c r="P19" s="578">
        <v>2.5</v>
      </c>
      <c r="Q19" s="579">
        <v>50</v>
      </c>
      <c r="R19" s="580">
        <v>0.93799999999999994</v>
      </c>
      <c r="S19" s="581">
        <v>1</v>
      </c>
      <c r="T19" s="582">
        <v>1.0660000000000001</v>
      </c>
      <c r="U19" s="579">
        <v>1</v>
      </c>
      <c r="V19" s="583">
        <v>1.0660000000000001</v>
      </c>
      <c r="W19" s="581">
        <v>60</v>
      </c>
      <c r="X19" s="584">
        <v>1.7769999999999999</v>
      </c>
      <c r="Y19" s="583">
        <v>1.7769999999999999</v>
      </c>
      <c r="Z19" s="581" t="s">
        <v>86</v>
      </c>
      <c r="AA19" s="1835">
        <v>3.5</v>
      </c>
      <c r="AB19" s="1824">
        <f>T19*AA19</f>
        <v>3.7310000000000003</v>
      </c>
      <c r="AC19" s="327">
        <f t="shared" si="0"/>
        <v>3.7313432835820897</v>
      </c>
      <c r="AD19"/>
      <c r="AE19"/>
      <c r="AF19"/>
      <c r="AG19"/>
      <c r="AH19"/>
      <c r="AI19"/>
      <c r="AJ19"/>
    </row>
    <row r="20" spans="2:36" ht="25.5" customHeight="1" x14ac:dyDescent="0.2">
      <c r="B20" s="2152" t="s">
        <v>111</v>
      </c>
      <c r="C20" s="2153"/>
      <c r="D20" s="495" t="s">
        <v>112</v>
      </c>
      <c r="E20" s="496">
        <v>39468</v>
      </c>
      <c r="F20" s="511" t="s">
        <v>66</v>
      </c>
      <c r="G20" s="585">
        <v>39477</v>
      </c>
      <c r="H20" s="1145"/>
      <c r="I20" s="514" t="s">
        <v>12</v>
      </c>
      <c r="J20" s="552" t="s">
        <v>124</v>
      </c>
      <c r="K20" s="2004"/>
      <c r="L20" s="2143"/>
      <c r="M20" s="2143"/>
      <c r="N20" s="2148"/>
      <c r="O20" s="501">
        <v>2.2999999999999998</v>
      </c>
      <c r="P20" s="502">
        <v>5.5</v>
      </c>
      <c r="Q20" s="503">
        <v>70</v>
      </c>
      <c r="R20" s="586">
        <v>0.88600000000000001</v>
      </c>
      <c r="S20" s="587">
        <v>1</v>
      </c>
      <c r="T20" s="506">
        <v>1.129</v>
      </c>
      <c r="U20" s="503">
        <v>1</v>
      </c>
      <c r="V20" s="504">
        <v>1.129</v>
      </c>
      <c r="W20" s="587">
        <v>70</v>
      </c>
      <c r="X20" s="509">
        <v>1.6120000000000001</v>
      </c>
      <c r="Y20" s="504">
        <v>1.6120000000000001</v>
      </c>
      <c r="Z20" s="587" t="s">
        <v>86</v>
      </c>
      <c r="AA20" s="1832">
        <v>4.5</v>
      </c>
      <c r="AB20" s="1825">
        <f>T20*AA20</f>
        <v>5.0804999999999998</v>
      </c>
      <c r="AC20" s="327">
        <f t="shared" si="0"/>
        <v>5.0790067720090297</v>
      </c>
      <c r="AD20"/>
      <c r="AE20"/>
      <c r="AF20"/>
      <c r="AG20"/>
      <c r="AH20"/>
      <c r="AI20"/>
      <c r="AJ20"/>
    </row>
    <row r="21" spans="2:36" ht="25.5" customHeight="1" x14ac:dyDescent="0.2">
      <c r="B21" s="2154"/>
      <c r="C21" s="2153"/>
      <c r="D21" s="524" t="s">
        <v>113</v>
      </c>
      <c r="E21" s="510">
        <v>39479</v>
      </c>
      <c r="F21" s="511" t="s">
        <v>66</v>
      </c>
      <c r="G21" s="512">
        <v>39488</v>
      </c>
      <c r="H21" s="588"/>
      <c r="I21" s="1035" t="s">
        <v>12</v>
      </c>
      <c r="J21" s="552" t="s">
        <v>124</v>
      </c>
      <c r="K21" s="2020"/>
      <c r="L21" s="2153"/>
      <c r="M21" s="2153"/>
      <c r="N21" s="2155"/>
      <c r="O21" s="589">
        <v>2.2999999999999998</v>
      </c>
      <c r="P21" s="590">
        <v>5.5</v>
      </c>
      <c r="Q21" s="591">
        <v>70</v>
      </c>
      <c r="R21" s="592">
        <v>0.88600000000000001</v>
      </c>
      <c r="S21" s="593">
        <v>1</v>
      </c>
      <c r="T21" s="594">
        <v>1.129</v>
      </c>
      <c r="U21" s="591">
        <v>1</v>
      </c>
      <c r="V21" s="592">
        <v>1.129</v>
      </c>
      <c r="W21" s="595">
        <v>70</v>
      </c>
      <c r="X21" s="596">
        <v>1.6120000000000001</v>
      </c>
      <c r="Y21" s="592">
        <v>1.6120000000000001</v>
      </c>
      <c r="Z21" s="595" t="s">
        <v>86</v>
      </c>
      <c r="AA21" s="1833">
        <v>4.5</v>
      </c>
      <c r="AB21" s="1825">
        <f>T21*AA21</f>
        <v>5.0804999999999998</v>
      </c>
      <c r="AC21" s="327">
        <f t="shared" si="0"/>
        <v>5.0790067720090297</v>
      </c>
      <c r="AD21"/>
      <c r="AE21"/>
      <c r="AF21"/>
      <c r="AG21"/>
      <c r="AH21"/>
      <c r="AI21"/>
      <c r="AJ21"/>
    </row>
    <row r="22" spans="2:36" ht="25.5" customHeight="1" x14ac:dyDescent="0.2">
      <c r="B22" s="2135" t="s">
        <v>114</v>
      </c>
      <c r="C22" s="2136"/>
      <c r="D22" s="597" t="s">
        <v>115</v>
      </c>
      <c r="E22" s="525">
        <v>39604</v>
      </c>
      <c r="F22" s="526" t="s">
        <v>66</v>
      </c>
      <c r="G22" s="527">
        <v>39619</v>
      </c>
      <c r="H22" s="1367"/>
      <c r="I22" s="598"/>
      <c r="J22" s="528" t="s">
        <v>140</v>
      </c>
      <c r="K22" s="2156" t="s">
        <v>129</v>
      </c>
      <c r="L22" s="2136"/>
      <c r="M22" s="2136"/>
      <c r="N22" s="2157"/>
      <c r="O22" s="529">
        <v>1.8</v>
      </c>
      <c r="P22" s="530">
        <v>4</v>
      </c>
      <c r="Q22" s="531">
        <v>60</v>
      </c>
      <c r="R22" s="532">
        <v>0.432</v>
      </c>
      <c r="S22" s="533">
        <v>1</v>
      </c>
      <c r="T22" s="534">
        <v>2.3149999999999999</v>
      </c>
      <c r="U22" s="531">
        <v>1</v>
      </c>
      <c r="V22" s="532">
        <v>2.3149999999999999</v>
      </c>
      <c r="W22" s="535">
        <v>65</v>
      </c>
      <c r="X22" s="536">
        <v>3.5609999999999999</v>
      </c>
      <c r="Y22" s="532">
        <v>3.5609999999999999</v>
      </c>
      <c r="Z22" s="535" t="s">
        <v>86</v>
      </c>
      <c r="AA22" s="1834">
        <v>6</v>
      </c>
      <c r="AB22" s="1826">
        <f>T22*AA22</f>
        <v>13.89</v>
      </c>
      <c r="AC22" s="327">
        <f t="shared" si="0"/>
        <v>13.888888888888889</v>
      </c>
      <c r="AD22"/>
      <c r="AE22"/>
      <c r="AF22"/>
      <c r="AG22"/>
      <c r="AH22"/>
      <c r="AI22"/>
      <c r="AJ22"/>
    </row>
    <row r="23" spans="2:36" ht="25.5" customHeight="1" x14ac:dyDescent="0.2">
      <c r="B23" s="2149"/>
      <c r="C23" s="2030"/>
      <c r="D23" s="599" t="s">
        <v>74</v>
      </c>
      <c r="E23" s="480">
        <v>39604</v>
      </c>
      <c r="F23" s="481" t="s">
        <v>66</v>
      </c>
      <c r="G23" s="482">
        <v>39619</v>
      </c>
      <c r="H23" s="1020"/>
      <c r="I23" s="1467"/>
      <c r="J23" s="600" t="s">
        <v>122</v>
      </c>
      <c r="K23" s="2025" t="s">
        <v>97</v>
      </c>
      <c r="L23" s="2138"/>
      <c r="M23" s="2138"/>
      <c r="N23" s="2139"/>
      <c r="O23" s="486">
        <v>1.95</v>
      </c>
      <c r="P23" s="487">
        <v>2</v>
      </c>
      <c r="Q23" s="488">
        <v>55</v>
      </c>
      <c r="R23" s="601">
        <v>0.215</v>
      </c>
      <c r="S23" s="602">
        <v>1</v>
      </c>
      <c r="T23" s="491">
        <v>4.6509999999999998</v>
      </c>
      <c r="U23" s="488">
        <v>1</v>
      </c>
      <c r="V23" s="489">
        <v>4.6509999999999998</v>
      </c>
      <c r="W23" s="602">
        <v>65</v>
      </c>
      <c r="X23" s="494">
        <v>7.1559999999999997</v>
      </c>
      <c r="Y23" s="489">
        <v>7.1559999999999997</v>
      </c>
      <c r="Z23" s="602" t="s">
        <v>86</v>
      </c>
      <c r="AA23" s="1830">
        <v>7.5</v>
      </c>
      <c r="AB23" s="1823">
        <f>T23*AA23</f>
        <v>34.8825</v>
      </c>
      <c r="AC23" s="327">
        <f t="shared" si="0"/>
        <v>34.883720930232563</v>
      </c>
      <c r="AD23"/>
      <c r="AE23"/>
      <c r="AF23"/>
      <c r="AG23"/>
      <c r="AH23"/>
      <c r="AI23"/>
      <c r="AJ23"/>
    </row>
    <row r="24" spans="2:36" ht="25.5" customHeight="1" x14ac:dyDescent="0.2">
      <c r="B24" s="2142"/>
      <c r="C24" s="2143"/>
      <c r="D24" s="603" t="s">
        <v>75</v>
      </c>
      <c r="E24" s="538">
        <v>39604</v>
      </c>
      <c r="F24" s="539" t="s">
        <v>66</v>
      </c>
      <c r="G24" s="540">
        <v>39619</v>
      </c>
      <c r="H24" s="604"/>
      <c r="I24" s="1481"/>
      <c r="J24" s="543" t="s">
        <v>123</v>
      </c>
      <c r="K24" s="2132" t="s">
        <v>128</v>
      </c>
      <c r="L24" s="2133"/>
      <c r="M24" s="2133"/>
      <c r="N24" s="2134"/>
      <c r="O24" s="544"/>
      <c r="P24" s="545">
        <v>20</v>
      </c>
      <c r="Q24" s="546"/>
      <c r="R24" s="547"/>
      <c r="S24" s="548">
        <v>1</v>
      </c>
      <c r="T24" s="549">
        <v>0.4</v>
      </c>
      <c r="U24" s="546">
        <v>1</v>
      </c>
      <c r="V24" s="547">
        <v>0.4</v>
      </c>
      <c r="W24" s="550">
        <v>70</v>
      </c>
      <c r="X24" s="551">
        <v>0.57099999999999995</v>
      </c>
      <c r="Y24" s="547">
        <v>0.57099999999999995</v>
      </c>
      <c r="Z24" s="550" t="s">
        <v>86</v>
      </c>
      <c r="AA24" s="1835">
        <v>4</v>
      </c>
      <c r="AB24" s="1824"/>
      <c r="AC24" s="327"/>
      <c r="AD24"/>
      <c r="AE24"/>
      <c r="AF24"/>
      <c r="AG24"/>
      <c r="AH24"/>
      <c r="AI24"/>
      <c r="AJ24"/>
    </row>
    <row r="25" spans="2:36" ht="25.5" customHeight="1" x14ac:dyDescent="0.2">
      <c r="B25" s="2135" t="s">
        <v>16</v>
      </c>
      <c r="C25" s="2136"/>
      <c r="D25" s="605" t="s">
        <v>76</v>
      </c>
      <c r="E25" s="463">
        <v>39606</v>
      </c>
      <c r="F25" s="464" t="s">
        <v>142</v>
      </c>
      <c r="G25" s="606">
        <v>39621</v>
      </c>
      <c r="H25" s="1017"/>
      <c r="I25" s="1035" t="s">
        <v>12</v>
      </c>
      <c r="J25" s="607" t="s">
        <v>697</v>
      </c>
      <c r="K25" s="2141"/>
      <c r="L25" s="2030"/>
      <c r="M25" s="2030"/>
      <c r="N25" s="2034"/>
      <c r="O25" s="608">
        <v>3.6</v>
      </c>
      <c r="P25" s="609">
        <v>7</v>
      </c>
      <c r="Q25" s="610">
        <v>70</v>
      </c>
      <c r="R25" s="611">
        <v>1.764</v>
      </c>
      <c r="S25" s="476">
        <v>1</v>
      </c>
      <c r="T25" s="612">
        <v>0.56699999999999995</v>
      </c>
      <c r="U25" s="610">
        <v>1</v>
      </c>
      <c r="V25" s="475">
        <v>0.56699999999999995</v>
      </c>
      <c r="W25" s="476">
        <v>80</v>
      </c>
      <c r="X25" s="613">
        <v>0.70899999999999996</v>
      </c>
      <c r="Y25" s="475">
        <v>0.70899999999999996</v>
      </c>
      <c r="Z25" s="476" t="s">
        <v>86</v>
      </c>
      <c r="AA25" s="1837">
        <v>2.5</v>
      </c>
      <c r="AB25" s="1826">
        <f>T25*AA25</f>
        <v>1.4175</v>
      </c>
      <c r="AC25" s="327">
        <f t="shared" si="0"/>
        <v>1.4172335600907029</v>
      </c>
      <c r="AD25"/>
      <c r="AE25"/>
      <c r="AF25"/>
      <c r="AG25"/>
      <c r="AH25"/>
      <c r="AI25"/>
      <c r="AJ25"/>
    </row>
    <row r="26" spans="2:36" ht="25.5" customHeight="1" x14ac:dyDescent="0.2">
      <c r="B26" s="2140"/>
      <c r="C26" s="2030"/>
      <c r="D26" s="614" t="s">
        <v>77</v>
      </c>
      <c r="E26" s="480">
        <v>39606</v>
      </c>
      <c r="F26" s="481" t="s">
        <v>142</v>
      </c>
      <c r="G26" s="615">
        <v>39621</v>
      </c>
      <c r="H26" s="1025"/>
      <c r="I26" s="484" t="s">
        <v>10</v>
      </c>
      <c r="J26" s="616" t="s">
        <v>81</v>
      </c>
      <c r="K26" s="2137"/>
      <c r="L26" s="2138"/>
      <c r="M26" s="2138"/>
      <c r="N26" s="2139"/>
      <c r="O26" s="617">
        <v>3.6</v>
      </c>
      <c r="P26" s="618">
        <v>2</v>
      </c>
      <c r="Q26" s="619">
        <v>70</v>
      </c>
      <c r="R26" s="620">
        <v>0.504</v>
      </c>
      <c r="S26" s="493">
        <v>1</v>
      </c>
      <c r="T26" s="621">
        <v>1.984</v>
      </c>
      <c r="U26" s="619">
        <v>1</v>
      </c>
      <c r="V26" s="492">
        <v>1.984</v>
      </c>
      <c r="W26" s="493">
        <v>70</v>
      </c>
      <c r="X26" s="622">
        <v>2.8340000000000001</v>
      </c>
      <c r="Y26" s="492">
        <v>2.8340000000000001</v>
      </c>
      <c r="Z26" s="493" t="s">
        <v>86</v>
      </c>
      <c r="AA26" s="1830">
        <v>6</v>
      </c>
      <c r="AB26" s="1823">
        <f>T26*AA26</f>
        <v>11.904</v>
      </c>
      <c r="AC26" s="327">
        <f t="shared" si="0"/>
        <v>11.904761904761905</v>
      </c>
      <c r="AD26"/>
      <c r="AE26"/>
      <c r="AF26"/>
      <c r="AG26"/>
      <c r="AH26"/>
      <c r="AI26"/>
      <c r="AJ26"/>
    </row>
    <row r="27" spans="2:36" ht="25.5" customHeight="1" x14ac:dyDescent="0.2">
      <c r="B27" s="2140"/>
      <c r="C27" s="2030"/>
      <c r="D27" s="614" t="s">
        <v>78</v>
      </c>
      <c r="E27" s="480">
        <v>39606</v>
      </c>
      <c r="F27" s="481" t="s">
        <v>142</v>
      </c>
      <c r="G27" s="615">
        <v>39621</v>
      </c>
      <c r="H27" s="1025"/>
      <c r="I27" s="484" t="s">
        <v>12</v>
      </c>
      <c r="J27" s="616" t="s">
        <v>82</v>
      </c>
      <c r="K27" s="2137" t="s">
        <v>84</v>
      </c>
      <c r="L27" s="2138"/>
      <c r="M27" s="2138"/>
      <c r="N27" s="2139"/>
      <c r="O27" s="617"/>
      <c r="P27" s="618"/>
      <c r="Q27" s="619"/>
      <c r="R27" s="620"/>
      <c r="S27" s="493">
        <v>1</v>
      </c>
      <c r="T27" s="621">
        <v>0.54400000000000004</v>
      </c>
      <c r="U27" s="619">
        <v>1</v>
      </c>
      <c r="V27" s="492">
        <v>0.54400000000000004</v>
      </c>
      <c r="W27" s="493">
        <v>70</v>
      </c>
      <c r="X27" s="622">
        <v>0.77700000000000002</v>
      </c>
      <c r="Y27" s="492">
        <v>0.77700000000000002</v>
      </c>
      <c r="Z27" s="493" t="s">
        <v>86</v>
      </c>
      <c r="AA27" s="1830">
        <v>5</v>
      </c>
      <c r="AB27" s="1823">
        <f>T27*AA27</f>
        <v>2.72</v>
      </c>
      <c r="AC27" s="326"/>
      <c r="AD27"/>
      <c r="AE27"/>
      <c r="AF27"/>
      <c r="AG27"/>
      <c r="AH27"/>
      <c r="AI27"/>
      <c r="AJ27"/>
    </row>
    <row r="28" spans="2:36" ht="25.5" customHeight="1" thickBot="1" x14ac:dyDescent="0.25">
      <c r="B28" s="2131"/>
      <c r="C28" s="2032"/>
      <c r="D28" s="1838" t="s">
        <v>79</v>
      </c>
      <c r="E28" s="1839">
        <v>39606</v>
      </c>
      <c r="F28" s="1840" t="s">
        <v>142</v>
      </c>
      <c r="G28" s="1841">
        <v>39621</v>
      </c>
      <c r="H28" s="1534"/>
      <c r="I28" s="1533"/>
      <c r="J28" s="1809" t="s">
        <v>126</v>
      </c>
      <c r="K28" s="2017" t="s">
        <v>187</v>
      </c>
      <c r="L28" s="2032"/>
      <c r="M28" s="2032"/>
      <c r="N28" s="2036"/>
      <c r="O28" s="1842"/>
      <c r="P28" s="957">
        <v>20</v>
      </c>
      <c r="Q28" s="1843"/>
      <c r="R28" s="1844"/>
      <c r="S28" s="1845">
        <v>1</v>
      </c>
      <c r="T28" s="1846">
        <v>1.76</v>
      </c>
      <c r="U28" s="1843">
        <v>1</v>
      </c>
      <c r="V28" s="1847">
        <v>0.76</v>
      </c>
      <c r="W28" s="1845">
        <v>70</v>
      </c>
      <c r="X28" s="1848">
        <v>1.0860000000000001</v>
      </c>
      <c r="Y28" s="1847">
        <v>1.0860000000000001</v>
      </c>
      <c r="Z28" s="1845" t="s">
        <v>86</v>
      </c>
      <c r="AA28" s="1849">
        <v>4</v>
      </c>
      <c r="AB28" s="1827"/>
      <c r="AC28"/>
      <c r="AD28"/>
      <c r="AE28"/>
      <c r="AF28"/>
      <c r="AG28"/>
      <c r="AH28"/>
      <c r="AI28"/>
      <c r="AJ28"/>
    </row>
    <row r="29" spans="2:36" ht="18" customHeight="1" thickTop="1" x14ac:dyDescent="0.2">
      <c r="B29" s="2129" t="s">
        <v>100</v>
      </c>
      <c r="C29" s="2130"/>
      <c r="D29" s="624" t="s">
        <v>101</v>
      </c>
      <c r="E29" s="625"/>
      <c r="F29" s="625"/>
      <c r="G29" s="625"/>
      <c r="H29" s="625"/>
      <c r="I29" s="625"/>
      <c r="J29" s="625"/>
      <c r="K29" s="625"/>
      <c r="L29" s="625"/>
      <c r="M29" s="625"/>
      <c r="N29" s="625"/>
      <c r="O29" s="625"/>
      <c r="P29" s="625"/>
      <c r="Q29" s="625"/>
      <c r="R29" s="625"/>
      <c r="S29" s="625"/>
      <c r="T29" s="625"/>
      <c r="U29" s="625"/>
      <c r="V29" s="625"/>
      <c r="W29" s="625"/>
      <c r="X29" s="625"/>
      <c r="Y29" s="625"/>
      <c r="Z29" s="625"/>
      <c r="AA29" s="626"/>
      <c r="AB29" s="1820">
        <f>SUM(AB11:AB28)</f>
        <v>125.60350000000001</v>
      </c>
      <c r="AC29" s="1424"/>
      <c r="AD29"/>
      <c r="AE29"/>
      <c r="AF29"/>
      <c r="AG29"/>
      <c r="AH29"/>
      <c r="AI29"/>
      <c r="AJ29"/>
    </row>
    <row r="30" spans="2:36" x14ac:dyDescent="0.2">
      <c r="AB30" s="1850"/>
    </row>
    <row r="31" spans="2:36" x14ac:dyDescent="0.2">
      <c r="AB31" s="178"/>
    </row>
  </sheetData>
  <mergeCells count="63">
    <mergeCell ref="AB7:AB9"/>
    <mergeCell ref="B3:C3"/>
    <mergeCell ref="D3:G3"/>
    <mergeCell ref="I3:J3"/>
    <mergeCell ref="L3:N3"/>
    <mergeCell ref="O3:P3"/>
    <mergeCell ref="Q3:R3"/>
    <mergeCell ref="S3:T3"/>
    <mergeCell ref="U3:AA3"/>
    <mergeCell ref="B4:C5"/>
    <mergeCell ref="D4:G5"/>
    <mergeCell ref="H4:H5"/>
    <mergeCell ref="U4:AA5"/>
    <mergeCell ref="O5:P5"/>
    <mergeCell ref="Q5:R5"/>
    <mergeCell ref="S5:T5"/>
    <mergeCell ref="B7:D7"/>
    <mergeCell ref="E7:J7"/>
    <mergeCell ref="K7:AA7"/>
    <mergeCell ref="B8:D8"/>
    <mergeCell ref="E8:G10"/>
    <mergeCell ref="H8:H10"/>
    <mergeCell ref="I8:I10"/>
    <mergeCell ref="J8:J10"/>
    <mergeCell ref="K8:N10"/>
    <mergeCell ref="O8:R8"/>
    <mergeCell ref="K12:N12"/>
    <mergeCell ref="K13:N13"/>
    <mergeCell ref="B10:D10"/>
    <mergeCell ref="Z10:AA10"/>
    <mergeCell ref="K11:N11"/>
    <mergeCell ref="S8:S10"/>
    <mergeCell ref="T8:V8"/>
    <mergeCell ref="W8:Y8"/>
    <mergeCell ref="Z8:AA9"/>
    <mergeCell ref="B17:D17"/>
    <mergeCell ref="K17:N17"/>
    <mergeCell ref="K14:N14"/>
    <mergeCell ref="K15:N15"/>
    <mergeCell ref="K16:N16"/>
    <mergeCell ref="K18:N18"/>
    <mergeCell ref="K19:N19"/>
    <mergeCell ref="K20:N20"/>
    <mergeCell ref="B22:C22"/>
    <mergeCell ref="B23:C23"/>
    <mergeCell ref="B18:C18"/>
    <mergeCell ref="B19:C19"/>
    <mergeCell ref="B20:C20"/>
    <mergeCell ref="B21:C21"/>
    <mergeCell ref="K21:N21"/>
    <mergeCell ref="K22:N22"/>
    <mergeCell ref="K23:N23"/>
    <mergeCell ref="K28:N28"/>
    <mergeCell ref="B29:C29"/>
    <mergeCell ref="B28:C28"/>
    <mergeCell ref="K24:N24"/>
    <mergeCell ref="B25:C25"/>
    <mergeCell ref="K26:N26"/>
    <mergeCell ref="B26:C26"/>
    <mergeCell ref="B27:C27"/>
    <mergeCell ref="K27:N27"/>
    <mergeCell ref="K25:N25"/>
    <mergeCell ref="B24:C24"/>
  </mergeCells>
  <phoneticPr fontId="3"/>
  <printOptions horizontalCentered="1"/>
  <pageMargins left="0.19685039370078741" right="0.19685039370078741" top="0.78740157480314965" bottom="0.59055118110236227" header="0.51181102362204722" footer="0.31496062992125984"/>
  <pageSetup paperSize="9" scale="67" firstPageNumber="0" orientation="landscape" horizontalDpi="300" verticalDpi="300" r:id="rId1"/>
  <headerFooter alignWithMargins="0">
    <oddFooter>&amp;C－&amp;P－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J33"/>
  <sheetViews>
    <sheetView zoomScale="80" zoomScaleNormal="80" workbookViewId="0">
      <selection activeCell="K12" sqref="K12:N12"/>
    </sheetView>
  </sheetViews>
  <sheetFormatPr defaultRowHeight="13" x14ac:dyDescent="0.2"/>
  <cols>
    <col min="1" max="1" width="2.453125" customWidth="1"/>
    <col min="2" max="2" width="3.453125" style="1" customWidth="1"/>
    <col min="3" max="3" width="6.6328125" style="1" customWidth="1"/>
    <col min="4" max="4" width="8.453125" style="1" customWidth="1"/>
    <col min="5" max="5" width="6" style="1" customWidth="1"/>
    <col min="6" max="6" width="2.1796875" style="1" customWidth="1"/>
    <col min="7" max="7" width="6" style="1" customWidth="1"/>
    <col min="8" max="8" width="30" style="1" customWidth="1"/>
    <col min="9" max="9" width="7.6328125" style="1" customWidth="1"/>
    <col min="10" max="11" width="22.453125" style="1" customWidth="1"/>
    <col min="12" max="12" width="5.54296875" style="1" bestFit="1" customWidth="1"/>
    <col min="13" max="13" width="2.1796875" style="1" customWidth="1"/>
    <col min="14" max="14" width="5.54296875" style="1" bestFit="1" customWidth="1"/>
    <col min="15" max="25" width="6.81640625" style="1" customWidth="1"/>
    <col min="26" max="26" width="3.81640625" style="1" customWidth="1"/>
    <col min="27" max="27" width="6.1796875" style="1" customWidth="1"/>
    <col min="28" max="36" width="9" style="1"/>
  </cols>
  <sheetData>
    <row r="1" spans="2:36" ht="18" customHeight="1" x14ac:dyDescent="0.2">
      <c r="B1" s="2" t="s">
        <v>102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/>
      <c r="AC1"/>
      <c r="AD1"/>
      <c r="AE1"/>
      <c r="AF1"/>
      <c r="AG1"/>
      <c r="AH1"/>
      <c r="AI1"/>
      <c r="AJ1"/>
    </row>
    <row r="2" spans="2:36" ht="18" customHeight="1" thickBot="1" x14ac:dyDescent="0.25">
      <c r="B2" s="2"/>
      <c r="C2" s="2" t="s">
        <v>698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/>
      <c r="AC2"/>
      <c r="AD2"/>
      <c r="AE2"/>
      <c r="AF2"/>
      <c r="AG2"/>
      <c r="AH2"/>
      <c r="AI2"/>
      <c r="AJ2"/>
    </row>
    <row r="3" spans="2:36" ht="28.4" customHeight="1" thickBot="1" x14ac:dyDescent="0.25">
      <c r="B3" s="2039" t="s">
        <v>23</v>
      </c>
      <c r="C3" s="2040"/>
      <c r="D3" s="2050" t="s">
        <v>699</v>
      </c>
      <c r="E3" s="2051"/>
      <c r="F3" s="2051"/>
      <c r="G3" s="2052"/>
      <c r="H3" s="427" t="s">
        <v>1</v>
      </c>
      <c r="I3" s="2040" t="s">
        <v>2</v>
      </c>
      <c r="J3" s="2063"/>
      <c r="K3" s="428" t="s">
        <v>3</v>
      </c>
      <c r="L3" s="2040" t="s">
        <v>49</v>
      </c>
      <c r="M3" s="2080"/>
      <c r="N3" s="2081"/>
      <c r="O3" s="2065" t="s">
        <v>60</v>
      </c>
      <c r="P3" s="2066"/>
      <c r="Q3" s="2079" t="s">
        <v>59</v>
      </c>
      <c r="R3" s="2063"/>
      <c r="S3" s="2078" t="s">
        <v>24</v>
      </c>
      <c r="T3" s="2052"/>
      <c r="U3" s="2069" t="s">
        <v>25</v>
      </c>
      <c r="V3" s="2070"/>
      <c r="W3" s="2070"/>
      <c r="X3" s="2070"/>
      <c r="Y3" s="2070"/>
      <c r="Z3" s="2070"/>
      <c r="AA3" s="2071"/>
      <c r="AB3"/>
      <c r="AC3"/>
      <c r="AD3"/>
      <c r="AE3"/>
      <c r="AF3"/>
      <c r="AG3"/>
      <c r="AH3"/>
      <c r="AI3"/>
      <c r="AJ3"/>
    </row>
    <row r="4" spans="2:36" ht="15" customHeight="1" thickTop="1" x14ac:dyDescent="0.2">
      <c r="B4" s="2029" t="s">
        <v>144</v>
      </c>
      <c r="C4" s="2030"/>
      <c r="D4" s="2033" t="s">
        <v>919</v>
      </c>
      <c r="E4" s="2030"/>
      <c r="F4" s="2030"/>
      <c r="G4" s="2034"/>
      <c r="H4" s="2037" t="s">
        <v>145</v>
      </c>
      <c r="I4" s="432"/>
      <c r="J4" s="433" t="s">
        <v>63</v>
      </c>
      <c r="K4" s="434" t="s">
        <v>62</v>
      </c>
      <c r="L4" s="434" t="s">
        <v>61</v>
      </c>
      <c r="M4" s="435"/>
      <c r="N4" s="436" t="s">
        <v>61</v>
      </c>
      <c r="O4" s="437"/>
      <c r="P4" s="438" t="s">
        <v>62</v>
      </c>
      <c r="Q4" s="439"/>
      <c r="R4" s="433"/>
      <c r="S4" s="440"/>
      <c r="T4" s="441" t="s">
        <v>61</v>
      </c>
      <c r="U4" s="2227" t="s">
        <v>143</v>
      </c>
      <c r="V4" s="2228"/>
      <c r="W4" s="2228"/>
      <c r="X4" s="2228"/>
      <c r="Y4" s="2228"/>
      <c r="Z4" s="2228"/>
      <c r="AA4" s="2229"/>
      <c r="AB4"/>
      <c r="AC4"/>
      <c r="AD4"/>
      <c r="AE4"/>
      <c r="AF4"/>
      <c r="AG4"/>
      <c r="AH4"/>
      <c r="AI4"/>
      <c r="AJ4"/>
    </row>
    <row r="5" spans="2:36" ht="58.5" customHeight="1" thickBot="1" x14ac:dyDescent="0.25">
      <c r="B5" s="2031"/>
      <c r="C5" s="2032"/>
      <c r="D5" s="2035"/>
      <c r="E5" s="2032"/>
      <c r="F5" s="2032"/>
      <c r="G5" s="2036"/>
      <c r="H5" s="2038"/>
      <c r="I5" s="445"/>
      <c r="J5" s="446">
        <v>2800</v>
      </c>
      <c r="K5" s="447">
        <v>1</v>
      </c>
      <c r="L5" s="447">
        <v>100</v>
      </c>
      <c r="M5" s="448" t="s">
        <v>146</v>
      </c>
      <c r="N5" s="449">
        <v>100</v>
      </c>
      <c r="O5" s="2233">
        <v>15</v>
      </c>
      <c r="P5" s="2234"/>
      <c r="Q5" s="2061" t="s">
        <v>64</v>
      </c>
      <c r="R5" s="2062"/>
      <c r="S5" s="2059">
        <v>1000</v>
      </c>
      <c r="T5" s="2060"/>
      <c r="U5" s="2230"/>
      <c r="V5" s="2231"/>
      <c r="W5" s="2231"/>
      <c r="X5" s="2231"/>
      <c r="Y5" s="2231"/>
      <c r="Z5" s="2231"/>
      <c r="AA5" s="2232"/>
      <c r="AB5"/>
      <c r="AC5"/>
      <c r="AD5"/>
      <c r="AE5"/>
      <c r="AF5"/>
      <c r="AG5"/>
      <c r="AH5"/>
      <c r="AI5"/>
      <c r="AJ5"/>
    </row>
    <row r="6" spans="2:36" ht="10.5" customHeight="1" thickBot="1" x14ac:dyDescent="0.25"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  <c r="AB6"/>
      <c r="AC6"/>
      <c r="AD6"/>
      <c r="AE6"/>
      <c r="AF6"/>
      <c r="AG6"/>
      <c r="AH6"/>
      <c r="AI6"/>
      <c r="AJ6"/>
    </row>
    <row r="7" spans="2:36" ht="22.5" customHeight="1" x14ac:dyDescent="0.2">
      <c r="B7" s="2107" t="s">
        <v>28</v>
      </c>
      <c r="C7" s="2108"/>
      <c r="D7" s="2109"/>
      <c r="E7" s="2182" t="s">
        <v>4</v>
      </c>
      <c r="F7" s="2182"/>
      <c r="G7" s="2182"/>
      <c r="H7" s="2182"/>
      <c r="I7" s="2182"/>
      <c r="J7" s="2182"/>
      <c r="K7" s="2183" t="s">
        <v>38</v>
      </c>
      <c r="L7" s="2183"/>
      <c r="M7" s="2183"/>
      <c r="N7" s="2183"/>
      <c r="O7" s="2183"/>
      <c r="P7" s="2183"/>
      <c r="Q7" s="2183"/>
      <c r="R7" s="2183"/>
      <c r="S7" s="2183"/>
      <c r="T7" s="2183"/>
      <c r="U7" s="2183"/>
      <c r="V7" s="2183"/>
      <c r="W7" s="2183"/>
      <c r="X7" s="2183"/>
      <c r="Y7" s="2183"/>
      <c r="Z7" s="2183"/>
      <c r="AA7" s="2184"/>
      <c r="AB7" s="2235" t="s">
        <v>712</v>
      </c>
      <c r="AC7"/>
      <c r="AD7"/>
      <c r="AE7"/>
      <c r="AF7"/>
      <c r="AG7"/>
      <c r="AH7"/>
      <c r="AI7"/>
      <c r="AJ7"/>
    </row>
    <row r="8" spans="2:36" ht="22.5" customHeight="1" x14ac:dyDescent="0.2">
      <c r="B8" s="2125"/>
      <c r="C8" s="1990"/>
      <c r="D8" s="2126"/>
      <c r="E8" s="2185" t="s">
        <v>29</v>
      </c>
      <c r="F8" s="2042"/>
      <c r="G8" s="2043"/>
      <c r="H8" s="2187" t="s">
        <v>30</v>
      </c>
      <c r="I8" s="2187" t="s">
        <v>5</v>
      </c>
      <c r="J8" s="2187" t="s">
        <v>31</v>
      </c>
      <c r="K8" s="2178" t="s">
        <v>65</v>
      </c>
      <c r="L8" s="2190"/>
      <c r="M8" s="2190"/>
      <c r="N8" s="2191"/>
      <c r="O8" s="2175" t="s">
        <v>6</v>
      </c>
      <c r="P8" s="2176"/>
      <c r="Q8" s="2176"/>
      <c r="R8" s="2177"/>
      <c r="S8" s="2172" t="s">
        <v>40</v>
      </c>
      <c r="T8" s="2175" t="s">
        <v>7</v>
      </c>
      <c r="U8" s="2176"/>
      <c r="V8" s="2177"/>
      <c r="W8" s="2175" t="s">
        <v>8</v>
      </c>
      <c r="X8" s="2176"/>
      <c r="Y8" s="2177"/>
      <c r="Z8" s="2178" t="s">
        <v>85</v>
      </c>
      <c r="AA8" s="2179"/>
      <c r="AB8" s="2181"/>
      <c r="AC8"/>
      <c r="AD8"/>
      <c r="AE8"/>
      <c r="AF8"/>
      <c r="AG8"/>
      <c r="AH8"/>
      <c r="AI8"/>
      <c r="AJ8"/>
    </row>
    <row r="9" spans="2:36" ht="39" customHeight="1" x14ac:dyDescent="0.2">
      <c r="B9" s="1016"/>
      <c r="C9" s="982"/>
      <c r="D9" s="1002"/>
      <c r="E9" s="2186"/>
      <c r="F9" s="2045"/>
      <c r="G9" s="2046"/>
      <c r="H9" s="2188"/>
      <c r="I9" s="2188"/>
      <c r="J9" s="2188"/>
      <c r="K9" s="2180"/>
      <c r="L9" s="2192"/>
      <c r="M9" s="2192"/>
      <c r="N9" s="2193"/>
      <c r="O9" s="1008" t="s">
        <v>45</v>
      </c>
      <c r="P9" s="455" t="s">
        <v>48</v>
      </c>
      <c r="Q9" s="455" t="s">
        <v>46</v>
      </c>
      <c r="R9" s="456" t="s">
        <v>47</v>
      </c>
      <c r="S9" s="2173"/>
      <c r="T9" s="1007" t="s">
        <v>54</v>
      </c>
      <c r="U9" s="457" t="s">
        <v>55</v>
      </c>
      <c r="V9" s="1171" t="s">
        <v>56</v>
      </c>
      <c r="W9" s="1007" t="s">
        <v>57</v>
      </c>
      <c r="X9" s="455" t="s">
        <v>58</v>
      </c>
      <c r="Y9" s="1171" t="s">
        <v>56</v>
      </c>
      <c r="Z9" s="2180"/>
      <c r="AA9" s="2181"/>
      <c r="AB9" s="2181"/>
      <c r="AC9"/>
      <c r="AD9"/>
      <c r="AE9"/>
      <c r="AF9"/>
      <c r="AG9"/>
      <c r="AH9"/>
      <c r="AI9"/>
      <c r="AJ9"/>
    </row>
    <row r="10" spans="2:36" ht="16.5" customHeight="1" thickBot="1" x14ac:dyDescent="0.25">
      <c r="B10" s="2220" t="s">
        <v>18</v>
      </c>
      <c r="C10" s="2222"/>
      <c r="D10" s="2058"/>
      <c r="E10" s="2047"/>
      <c r="F10" s="2048"/>
      <c r="G10" s="2049"/>
      <c r="H10" s="2189"/>
      <c r="I10" s="2189"/>
      <c r="J10" s="2189"/>
      <c r="K10" s="2194"/>
      <c r="L10" s="2195"/>
      <c r="M10" s="2195"/>
      <c r="N10" s="2196"/>
      <c r="O10" s="458" t="s">
        <v>41</v>
      </c>
      <c r="P10" s="459" t="s">
        <v>42</v>
      </c>
      <c r="Q10" s="459" t="s">
        <v>43</v>
      </c>
      <c r="R10" s="460" t="s">
        <v>44</v>
      </c>
      <c r="S10" s="2174"/>
      <c r="T10" s="458" t="s">
        <v>50</v>
      </c>
      <c r="U10" s="459" t="s">
        <v>51</v>
      </c>
      <c r="V10" s="460" t="s">
        <v>52</v>
      </c>
      <c r="W10" s="458" t="s">
        <v>43</v>
      </c>
      <c r="X10" s="459" t="s">
        <v>52</v>
      </c>
      <c r="Y10" s="460" t="s">
        <v>52</v>
      </c>
      <c r="Z10" s="2085" t="s">
        <v>53</v>
      </c>
      <c r="AA10" s="2169"/>
      <c r="AB10" s="1851" t="s">
        <v>732</v>
      </c>
      <c r="AC10"/>
      <c r="AD10"/>
      <c r="AE10"/>
      <c r="AF10"/>
      <c r="AG10"/>
      <c r="AH10"/>
      <c r="AI10"/>
      <c r="AJ10"/>
    </row>
    <row r="11" spans="2:36" ht="25.5" customHeight="1" thickTop="1" x14ac:dyDescent="0.2">
      <c r="B11" s="2223" t="s">
        <v>147</v>
      </c>
      <c r="C11" s="2224"/>
      <c r="D11" s="764" t="s">
        <v>79</v>
      </c>
      <c r="E11" s="463">
        <v>39615</v>
      </c>
      <c r="F11" s="464" t="s">
        <v>149</v>
      </c>
      <c r="G11" s="465">
        <v>39622</v>
      </c>
      <c r="H11" s="466" t="s">
        <v>150</v>
      </c>
      <c r="I11" s="1010"/>
      <c r="J11" s="467" t="s">
        <v>152</v>
      </c>
      <c r="K11" s="2141" t="s">
        <v>154</v>
      </c>
      <c r="L11" s="2170"/>
      <c r="M11" s="2170"/>
      <c r="N11" s="2171"/>
      <c r="O11" s="469"/>
      <c r="P11" s="470">
        <v>20</v>
      </c>
      <c r="Q11" s="471"/>
      <c r="R11" s="472"/>
      <c r="S11" s="473">
        <v>1</v>
      </c>
      <c r="T11" s="474">
        <v>0.6</v>
      </c>
      <c r="U11" s="471">
        <v>1</v>
      </c>
      <c r="V11" s="475">
        <v>0.6</v>
      </c>
      <c r="W11" s="476">
        <v>70</v>
      </c>
      <c r="X11" s="477">
        <v>0.85699999999999998</v>
      </c>
      <c r="Y11" s="475">
        <v>0.85699999999999998</v>
      </c>
      <c r="Z11" s="476" t="s">
        <v>86</v>
      </c>
      <c r="AA11" s="1829">
        <v>4</v>
      </c>
      <c r="AB11" s="1852"/>
      <c r="AC11"/>
      <c r="AD11"/>
      <c r="AE11"/>
      <c r="AF11"/>
      <c r="AG11"/>
      <c r="AH11"/>
      <c r="AI11"/>
      <c r="AJ11"/>
    </row>
    <row r="12" spans="2:36" ht="25.5" customHeight="1" x14ac:dyDescent="0.2">
      <c r="B12" s="2225"/>
      <c r="C12" s="2226"/>
      <c r="D12" s="1040" t="s">
        <v>148</v>
      </c>
      <c r="E12" s="463">
        <v>39615</v>
      </c>
      <c r="F12" s="464" t="s">
        <v>149</v>
      </c>
      <c r="G12" s="465">
        <v>39622</v>
      </c>
      <c r="H12" s="466"/>
      <c r="I12" s="500" t="s">
        <v>151</v>
      </c>
      <c r="J12" s="467" t="s">
        <v>153</v>
      </c>
      <c r="K12" s="2218" t="s">
        <v>155</v>
      </c>
      <c r="L12" s="2170"/>
      <c r="M12" s="2170"/>
      <c r="N12" s="2171"/>
      <c r="O12" s="469">
        <v>4.8</v>
      </c>
      <c r="P12" s="470">
        <v>5.5</v>
      </c>
      <c r="Q12" s="471">
        <v>55</v>
      </c>
      <c r="R12" s="472">
        <v>1.452</v>
      </c>
      <c r="S12" s="473">
        <v>1</v>
      </c>
      <c r="T12" s="474">
        <v>0.68899999999999995</v>
      </c>
      <c r="U12" s="471">
        <v>1</v>
      </c>
      <c r="V12" s="475">
        <v>0.68899999999999995</v>
      </c>
      <c r="W12" s="476">
        <v>70</v>
      </c>
      <c r="X12" s="477">
        <v>0.98399999999999999</v>
      </c>
      <c r="Y12" s="475">
        <v>0.98399999999999999</v>
      </c>
      <c r="Z12" s="476" t="s">
        <v>86</v>
      </c>
      <c r="AA12" s="1837">
        <v>3</v>
      </c>
      <c r="AB12" s="1853">
        <f>T12*AA12</f>
        <v>2.0669999999999997</v>
      </c>
      <c r="AC12" s="327">
        <f>1/R12*S12*AA12</f>
        <v>2.0661157024793391</v>
      </c>
      <c r="AD12" s="326"/>
      <c r="AE12"/>
      <c r="AF12"/>
      <c r="AG12"/>
      <c r="AH12"/>
      <c r="AI12"/>
      <c r="AJ12"/>
    </row>
    <row r="13" spans="2:36" ht="25.5" customHeight="1" x14ac:dyDescent="0.2">
      <c r="B13" s="2140" t="s">
        <v>19</v>
      </c>
      <c r="C13" s="2222"/>
      <c r="D13" s="2093"/>
      <c r="E13" s="765">
        <v>39617</v>
      </c>
      <c r="F13" s="1037" t="s">
        <v>66</v>
      </c>
      <c r="G13" s="766">
        <v>39624</v>
      </c>
      <c r="H13" s="652"/>
      <c r="I13" s="514" t="s">
        <v>10</v>
      </c>
      <c r="J13" s="767" t="s">
        <v>11</v>
      </c>
      <c r="K13" s="2158" t="s">
        <v>194</v>
      </c>
      <c r="L13" s="2153"/>
      <c r="M13" s="2153"/>
      <c r="N13" s="2155"/>
      <c r="O13" s="768">
        <v>2.19</v>
      </c>
      <c r="P13" s="517">
        <v>2</v>
      </c>
      <c r="Q13" s="769">
        <v>70</v>
      </c>
      <c r="R13" s="770">
        <v>0.307</v>
      </c>
      <c r="S13" s="771">
        <v>1</v>
      </c>
      <c r="T13" s="772">
        <v>3.2570000000000001</v>
      </c>
      <c r="U13" s="769">
        <v>1</v>
      </c>
      <c r="V13" s="770">
        <v>3.2570000000000001</v>
      </c>
      <c r="W13" s="773">
        <v>70</v>
      </c>
      <c r="X13" s="774">
        <v>4.6529999999999996</v>
      </c>
      <c r="Y13" s="770">
        <v>4.6529999999999996</v>
      </c>
      <c r="Z13" s="775" t="s">
        <v>86</v>
      </c>
      <c r="AA13" s="1794">
        <v>9</v>
      </c>
      <c r="AB13" s="1854">
        <f>T13*AA13</f>
        <v>29.313000000000002</v>
      </c>
      <c r="AC13" s="327">
        <f>1/R13*S13*AA13</f>
        <v>29.31596091205212</v>
      </c>
      <c r="AD13" s="326"/>
      <c r="AE13"/>
      <c r="AF13"/>
      <c r="AG13"/>
      <c r="AH13"/>
      <c r="AI13"/>
      <c r="AJ13"/>
    </row>
    <row r="14" spans="2:36" ht="25.5" customHeight="1" x14ac:dyDescent="0.2">
      <c r="B14" s="1011" t="s">
        <v>108</v>
      </c>
      <c r="C14" s="998"/>
      <c r="D14" s="524" t="s">
        <v>75</v>
      </c>
      <c r="E14" s="1338">
        <v>39625</v>
      </c>
      <c r="F14" s="1339" t="s">
        <v>66</v>
      </c>
      <c r="G14" s="1340">
        <v>39634</v>
      </c>
      <c r="H14" s="1364" t="s">
        <v>700</v>
      </c>
      <c r="I14" s="1010"/>
      <c r="J14" s="528" t="s">
        <v>156</v>
      </c>
      <c r="K14" s="2144" t="s">
        <v>132</v>
      </c>
      <c r="L14" s="2161"/>
      <c r="M14" s="2161"/>
      <c r="N14" s="2162"/>
      <c r="O14" s="529"/>
      <c r="P14" s="530">
        <v>20</v>
      </c>
      <c r="Q14" s="531"/>
      <c r="R14" s="532"/>
      <c r="S14" s="533">
        <v>1</v>
      </c>
      <c r="T14" s="534">
        <v>0.159</v>
      </c>
      <c r="U14" s="531">
        <v>1</v>
      </c>
      <c r="V14" s="532">
        <v>0.159</v>
      </c>
      <c r="W14" s="535">
        <v>70</v>
      </c>
      <c r="X14" s="536">
        <v>0.22700000000000001</v>
      </c>
      <c r="Y14" s="532">
        <v>0.22700000000000001</v>
      </c>
      <c r="Z14" s="535" t="s">
        <v>86</v>
      </c>
      <c r="AA14" s="1834">
        <v>4</v>
      </c>
      <c r="AB14" s="1852"/>
      <c r="AC14" s="327"/>
      <c r="AD14" s="326"/>
      <c r="AE14"/>
      <c r="AF14"/>
      <c r="AG14"/>
      <c r="AH14"/>
      <c r="AI14"/>
      <c r="AJ14"/>
    </row>
    <row r="15" spans="2:36" ht="25.5" customHeight="1" x14ac:dyDescent="0.2">
      <c r="B15" s="1014"/>
      <c r="C15" s="1015"/>
      <c r="D15" s="537" t="s">
        <v>108</v>
      </c>
      <c r="E15" s="776">
        <v>39625</v>
      </c>
      <c r="F15" s="777" t="s">
        <v>66</v>
      </c>
      <c r="G15" s="778">
        <v>39634</v>
      </c>
      <c r="H15" s="541" t="s">
        <v>701</v>
      </c>
      <c r="I15" s="542" t="s">
        <v>12</v>
      </c>
      <c r="J15" s="543" t="s">
        <v>157</v>
      </c>
      <c r="K15" s="2147" t="s">
        <v>158</v>
      </c>
      <c r="L15" s="2163"/>
      <c r="M15" s="2163"/>
      <c r="N15" s="2164"/>
      <c r="O15" s="544">
        <v>2.4</v>
      </c>
      <c r="P15" s="545">
        <v>4</v>
      </c>
      <c r="Q15" s="546">
        <v>55</v>
      </c>
      <c r="R15" s="547">
        <v>0.52800000000000002</v>
      </c>
      <c r="S15" s="548">
        <v>1</v>
      </c>
      <c r="T15" s="779">
        <v>1.8939999999999999</v>
      </c>
      <c r="U15" s="546">
        <v>2</v>
      </c>
      <c r="V15" s="547">
        <v>3.7879999999999998</v>
      </c>
      <c r="W15" s="550">
        <v>70</v>
      </c>
      <c r="X15" s="551">
        <v>2.706</v>
      </c>
      <c r="Y15" s="547">
        <v>5.4109999999999996</v>
      </c>
      <c r="Z15" s="550" t="s">
        <v>86</v>
      </c>
      <c r="AA15" s="1835">
        <v>5</v>
      </c>
      <c r="AB15" s="1853">
        <f>T15*AA15</f>
        <v>9.4699999999999989</v>
      </c>
      <c r="AC15" s="327">
        <f>1/R15*S15*AA15</f>
        <v>9.4696969696969688</v>
      </c>
      <c r="AD15" s="326"/>
      <c r="AE15"/>
      <c r="AF15"/>
      <c r="AG15"/>
      <c r="AH15"/>
      <c r="AI15"/>
      <c r="AJ15"/>
    </row>
    <row r="16" spans="2:36" ht="25.5" customHeight="1" x14ac:dyDescent="0.2">
      <c r="B16" s="2154" t="s">
        <v>160</v>
      </c>
      <c r="C16" s="2090"/>
      <c r="D16" s="2088"/>
      <c r="E16" s="780">
        <v>39625</v>
      </c>
      <c r="F16" s="781" t="s">
        <v>66</v>
      </c>
      <c r="G16" s="782">
        <v>39634</v>
      </c>
      <c r="H16" s="499"/>
      <c r="I16" s="500" t="s">
        <v>12</v>
      </c>
      <c r="J16" s="552" t="s">
        <v>159</v>
      </c>
      <c r="K16" s="2004" t="s">
        <v>161</v>
      </c>
      <c r="L16" s="2143"/>
      <c r="M16" s="2143"/>
      <c r="N16" s="2148"/>
      <c r="O16" s="553">
        <v>2.2999999999999998</v>
      </c>
      <c r="P16" s="554">
        <v>5.5</v>
      </c>
      <c r="Q16" s="555">
        <v>70</v>
      </c>
      <c r="R16" s="507">
        <v>0.88600000000000001</v>
      </c>
      <c r="S16" s="556">
        <v>1</v>
      </c>
      <c r="T16" s="557">
        <v>1.129</v>
      </c>
      <c r="U16" s="555">
        <v>1</v>
      </c>
      <c r="V16" s="507">
        <v>1.129</v>
      </c>
      <c r="W16" s="508">
        <v>70</v>
      </c>
      <c r="X16" s="558">
        <v>1.6120000000000001</v>
      </c>
      <c r="Y16" s="507">
        <v>1.6120000000000001</v>
      </c>
      <c r="Z16" s="508" t="s">
        <v>86</v>
      </c>
      <c r="AA16" s="1832">
        <v>4</v>
      </c>
      <c r="AB16" s="1854">
        <f>T16*AA16</f>
        <v>4.516</v>
      </c>
      <c r="AC16" s="327">
        <f t="shared" ref="AC16:AC28" si="0">1/R16*S16*AA16</f>
        <v>4.5146726862302486</v>
      </c>
      <c r="AD16" s="326"/>
      <c r="AE16"/>
      <c r="AF16"/>
      <c r="AG16"/>
      <c r="AH16"/>
      <c r="AI16"/>
      <c r="AJ16"/>
    </row>
    <row r="17" spans="2:36" ht="25.5" customHeight="1" x14ac:dyDescent="0.2">
      <c r="B17" s="2220" t="s">
        <v>163</v>
      </c>
      <c r="C17" s="2221"/>
      <c r="D17" s="559" t="s">
        <v>75</v>
      </c>
      <c r="E17" s="714">
        <v>39625</v>
      </c>
      <c r="F17" s="783" t="s">
        <v>66</v>
      </c>
      <c r="G17" s="784">
        <v>39634</v>
      </c>
      <c r="H17" s="1024"/>
      <c r="I17" s="563"/>
      <c r="J17" s="564" t="s">
        <v>162</v>
      </c>
      <c r="K17" s="2144" t="s">
        <v>130</v>
      </c>
      <c r="L17" s="2145"/>
      <c r="M17" s="2145"/>
      <c r="N17" s="2146"/>
      <c r="O17" s="565"/>
      <c r="P17" s="566">
        <v>20</v>
      </c>
      <c r="Q17" s="567"/>
      <c r="R17" s="568"/>
      <c r="S17" s="569">
        <v>1</v>
      </c>
      <c r="T17" s="570">
        <v>0.38300000000000001</v>
      </c>
      <c r="U17" s="567">
        <v>1</v>
      </c>
      <c r="V17" s="571">
        <v>0.38300000000000001</v>
      </c>
      <c r="W17" s="569">
        <v>70</v>
      </c>
      <c r="X17" s="572">
        <v>0.54800000000000004</v>
      </c>
      <c r="Y17" s="571">
        <v>0.54800000000000004</v>
      </c>
      <c r="Z17" s="569" t="s">
        <v>86</v>
      </c>
      <c r="AA17" s="1836">
        <v>4</v>
      </c>
      <c r="AB17" s="1852"/>
      <c r="AC17" s="327"/>
      <c r="AD17" s="326"/>
      <c r="AE17"/>
      <c r="AF17"/>
      <c r="AG17"/>
      <c r="AH17"/>
      <c r="AI17"/>
      <c r="AJ17"/>
    </row>
    <row r="18" spans="2:36" ht="25.5" customHeight="1" x14ac:dyDescent="0.2">
      <c r="B18" s="2209"/>
      <c r="C18" s="2217"/>
      <c r="D18" s="573" t="s">
        <v>106</v>
      </c>
      <c r="E18" s="785">
        <v>39625</v>
      </c>
      <c r="F18" s="786" t="s">
        <v>66</v>
      </c>
      <c r="G18" s="787">
        <v>39634</v>
      </c>
      <c r="H18" s="1021"/>
      <c r="I18" s="1035" t="s">
        <v>12</v>
      </c>
      <c r="J18" s="576" t="s">
        <v>164</v>
      </c>
      <c r="K18" s="2147" t="s">
        <v>165</v>
      </c>
      <c r="L18" s="2133"/>
      <c r="M18" s="2133"/>
      <c r="N18" s="2134"/>
      <c r="O18" s="577">
        <v>7.5</v>
      </c>
      <c r="P18" s="578">
        <v>2.5</v>
      </c>
      <c r="Q18" s="579">
        <v>50</v>
      </c>
      <c r="R18" s="580">
        <v>0.93799999999999994</v>
      </c>
      <c r="S18" s="581">
        <v>1</v>
      </c>
      <c r="T18" s="582">
        <v>1.0660000000000001</v>
      </c>
      <c r="U18" s="579">
        <v>1</v>
      </c>
      <c r="V18" s="583">
        <v>1.0660000000000001</v>
      </c>
      <c r="W18" s="581">
        <v>60</v>
      </c>
      <c r="X18" s="584">
        <v>1.7769999999999999</v>
      </c>
      <c r="Y18" s="583">
        <v>1.7769999999999999</v>
      </c>
      <c r="Z18" s="581" t="s">
        <v>86</v>
      </c>
      <c r="AA18" s="1835">
        <v>3.5</v>
      </c>
      <c r="AB18" s="1853">
        <f>T18*AA18</f>
        <v>3.7310000000000003</v>
      </c>
      <c r="AC18" s="327">
        <f t="shared" si="0"/>
        <v>3.7313432835820897</v>
      </c>
      <c r="AD18" s="326"/>
      <c r="AE18"/>
      <c r="AF18"/>
      <c r="AG18"/>
      <c r="AH18"/>
      <c r="AI18"/>
      <c r="AJ18"/>
    </row>
    <row r="19" spans="2:36" ht="24" x14ac:dyDescent="0.2">
      <c r="B19" s="2219" t="s">
        <v>166</v>
      </c>
      <c r="C19" s="2153"/>
      <c r="D19" s="2155"/>
      <c r="E19" s="463">
        <v>39661</v>
      </c>
      <c r="F19" s="788" t="s">
        <v>149</v>
      </c>
      <c r="G19" s="606">
        <v>39665</v>
      </c>
      <c r="H19" s="1023"/>
      <c r="I19" s="514" t="s">
        <v>12</v>
      </c>
      <c r="J19" s="789" t="s">
        <v>192</v>
      </c>
      <c r="K19" s="2218" t="s">
        <v>193</v>
      </c>
      <c r="L19" s="2030"/>
      <c r="M19" s="2030"/>
      <c r="N19" s="2034"/>
      <c r="O19" s="469">
        <v>2.4</v>
      </c>
      <c r="P19" s="470">
        <v>3.5</v>
      </c>
      <c r="Q19" s="471">
        <v>75</v>
      </c>
      <c r="R19" s="790">
        <v>0.63</v>
      </c>
      <c r="S19" s="791">
        <v>1</v>
      </c>
      <c r="T19" s="474">
        <v>1.587</v>
      </c>
      <c r="U19" s="471">
        <v>1</v>
      </c>
      <c r="V19" s="472">
        <v>1.587</v>
      </c>
      <c r="W19" s="791">
        <v>70</v>
      </c>
      <c r="X19" s="477">
        <v>2.2679999999999998</v>
      </c>
      <c r="Y19" s="472">
        <v>2.2679999999999998</v>
      </c>
      <c r="Z19" s="791" t="s">
        <v>86</v>
      </c>
      <c r="AA19" s="1837">
        <v>3.5</v>
      </c>
      <c r="AB19" s="1854">
        <f>T19*AA19</f>
        <v>5.5545</v>
      </c>
      <c r="AC19" s="327">
        <f t="shared" si="0"/>
        <v>5.5555555555555554</v>
      </c>
      <c r="AD19" s="326"/>
      <c r="AE19"/>
      <c r="AF19"/>
      <c r="AG19"/>
      <c r="AH19"/>
      <c r="AI19"/>
      <c r="AJ19"/>
    </row>
    <row r="20" spans="2:36" ht="25.5" customHeight="1" x14ac:dyDescent="0.2">
      <c r="B20" s="2135" t="s">
        <v>167</v>
      </c>
      <c r="C20" s="2157"/>
      <c r="D20" s="792" t="s">
        <v>168</v>
      </c>
      <c r="E20" s="793">
        <v>39661</v>
      </c>
      <c r="F20" s="794" t="s">
        <v>66</v>
      </c>
      <c r="G20" s="795">
        <v>39665</v>
      </c>
      <c r="H20" s="1024"/>
      <c r="I20" s="563"/>
      <c r="J20" s="564" t="s">
        <v>162</v>
      </c>
      <c r="K20" s="2144" t="s">
        <v>130</v>
      </c>
      <c r="L20" s="2145"/>
      <c r="M20" s="2145"/>
      <c r="N20" s="2146"/>
      <c r="O20" s="565"/>
      <c r="P20" s="566">
        <v>20</v>
      </c>
      <c r="Q20" s="567"/>
      <c r="R20" s="568"/>
      <c r="S20" s="569">
        <v>1</v>
      </c>
      <c r="T20" s="570">
        <v>0.38300000000000001</v>
      </c>
      <c r="U20" s="567">
        <v>1</v>
      </c>
      <c r="V20" s="571">
        <v>0.38300000000000001</v>
      </c>
      <c r="W20" s="569">
        <v>70</v>
      </c>
      <c r="X20" s="572">
        <v>0.54800000000000004</v>
      </c>
      <c r="Y20" s="571">
        <v>0.54800000000000004</v>
      </c>
      <c r="Z20" s="569" t="s">
        <v>86</v>
      </c>
      <c r="AA20" s="1836">
        <v>4</v>
      </c>
      <c r="AB20" s="1852"/>
      <c r="AC20" s="327"/>
      <c r="AD20" s="326"/>
      <c r="AE20"/>
      <c r="AF20"/>
      <c r="AG20"/>
      <c r="AH20"/>
      <c r="AI20"/>
      <c r="AJ20"/>
    </row>
    <row r="21" spans="2:36" ht="25.5" customHeight="1" x14ac:dyDescent="0.2">
      <c r="B21" s="2209" t="s">
        <v>190</v>
      </c>
      <c r="C21" s="2216"/>
      <c r="D21" s="495" t="s">
        <v>69</v>
      </c>
      <c r="E21" s="796">
        <v>39661</v>
      </c>
      <c r="F21" s="797" t="s">
        <v>66</v>
      </c>
      <c r="G21" s="798">
        <v>39665</v>
      </c>
      <c r="H21" s="1021"/>
      <c r="I21" s="1035" t="s">
        <v>12</v>
      </c>
      <c r="J21" s="576" t="s">
        <v>164</v>
      </c>
      <c r="K21" s="2147" t="s">
        <v>165</v>
      </c>
      <c r="L21" s="2133"/>
      <c r="M21" s="2133"/>
      <c r="N21" s="2134"/>
      <c r="O21" s="577">
        <v>7.5</v>
      </c>
      <c r="P21" s="578">
        <v>2.5</v>
      </c>
      <c r="Q21" s="579">
        <v>50</v>
      </c>
      <c r="R21" s="580">
        <v>0.93799999999999994</v>
      </c>
      <c r="S21" s="581">
        <v>1</v>
      </c>
      <c r="T21" s="582">
        <v>1.0660000000000001</v>
      </c>
      <c r="U21" s="579">
        <v>1</v>
      </c>
      <c r="V21" s="583">
        <v>1.0660000000000001</v>
      </c>
      <c r="W21" s="581">
        <v>60</v>
      </c>
      <c r="X21" s="584">
        <v>1.7769999999999999</v>
      </c>
      <c r="Y21" s="583">
        <v>1.7769999999999999</v>
      </c>
      <c r="Z21" s="581" t="s">
        <v>86</v>
      </c>
      <c r="AA21" s="1835">
        <v>3.5</v>
      </c>
      <c r="AB21" s="1853">
        <f>T21*AA21</f>
        <v>3.7310000000000003</v>
      </c>
      <c r="AC21" s="327">
        <f t="shared" si="0"/>
        <v>3.7313432835820897</v>
      </c>
      <c r="AD21" s="326"/>
      <c r="AE21"/>
      <c r="AF21"/>
      <c r="AG21"/>
      <c r="AH21"/>
      <c r="AI21"/>
      <c r="AJ21"/>
    </row>
    <row r="22" spans="2:36" ht="25.5" customHeight="1" x14ac:dyDescent="0.2">
      <c r="B22" s="2135" t="s">
        <v>169</v>
      </c>
      <c r="C22" s="2157"/>
      <c r="D22" s="792" t="s">
        <v>170</v>
      </c>
      <c r="E22" s="793">
        <v>39675</v>
      </c>
      <c r="F22" s="794" t="s">
        <v>66</v>
      </c>
      <c r="G22" s="795">
        <v>39679</v>
      </c>
      <c r="H22" s="1024"/>
      <c r="I22" s="563"/>
      <c r="J22" s="564" t="s">
        <v>162</v>
      </c>
      <c r="K22" s="2144" t="s">
        <v>130</v>
      </c>
      <c r="L22" s="2145"/>
      <c r="M22" s="2145"/>
      <c r="N22" s="2146"/>
      <c r="O22" s="565"/>
      <c r="P22" s="566">
        <v>20</v>
      </c>
      <c r="Q22" s="567"/>
      <c r="R22" s="568"/>
      <c r="S22" s="569">
        <v>1</v>
      </c>
      <c r="T22" s="570">
        <v>0.38300000000000001</v>
      </c>
      <c r="U22" s="567">
        <v>1</v>
      </c>
      <c r="V22" s="571">
        <v>0.38300000000000001</v>
      </c>
      <c r="W22" s="569">
        <v>70</v>
      </c>
      <c r="X22" s="572">
        <v>0.54800000000000004</v>
      </c>
      <c r="Y22" s="571">
        <v>0.54800000000000004</v>
      </c>
      <c r="Z22" s="569" t="s">
        <v>86</v>
      </c>
      <c r="AA22" s="1836">
        <v>4</v>
      </c>
      <c r="AB22" s="1852"/>
      <c r="AC22" s="327"/>
      <c r="AD22" s="326"/>
      <c r="AE22"/>
      <c r="AF22"/>
      <c r="AG22"/>
      <c r="AH22"/>
      <c r="AI22"/>
      <c r="AJ22"/>
    </row>
    <row r="23" spans="2:36" ht="25.5" customHeight="1" x14ac:dyDescent="0.2">
      <c r="B23" s="2209" t="s">
        <v>72</v>
      </c>
      <c r="C23" s="2168"/>
      <c r="D23" s="495" t="s">
        <v>69</v>
      </c>
      <c r="E23" s="796">
        <v>39675</v>
      </c>
      <c r="F23" s="797" t="s">
        <v>66</v>
      </c>
      <c r="G23" s="798">
        <v>39679</v>
      </c>
      <c r="H23" s="1021"/>
      <c r="I23" s="1035" t="s">
        <v>12</v>
      </c>
      <c r="J23" s="576" t="s">
        <v>164</v>
      </c>
      <c r="K23" s="2147" t="s">
        <v>165</v>
      </c>
      <c r="L23" s="2133"/>
      <c r="M23" s="2133"/>
      <c r="N23" s="2134"/>
      <c r="O23" s="577">
        <v>7.5</v>
      </c>
      <c r="P23" s="578">
        <v>2.5</v>
      </c>
      <c r="Q23" s="579">
        <v>50</v>
      </c>
      <c r="R23" s="580">
        <v>0.93799999999999994</v>
      </c>
      <c r="S23" s="581">
        <v>1</v>
      </c>
      <c r="T23" s="582">
        <v>1.0660000000000001</v>
      </c>
      <c r="U23" s="579">
        <v>1</v>
      </c>
      <c r="V23" s="583">
        <v>1.0660000000000001</v>
      </c>
      <c r="W23" s="581">
        <v>60</v>
      </c>
      <c r="X23" s="584">
        <v>1.7769999999999999</v>
      </c>
      <c r="Y23" s="583">
        <v>1.7769999999999999</v>
      </c>
      <c r="Z23" s="581" t="s">
        <v>86</v>
      </c>
      <c r="AA23" s="1835">
        <v>3.5</v>
      </c>
      <c r="AB23" s="1853">
        <f>T23*AA23</f>
        <v>3.7310000000000003</v>
      </c>
      <c r="AC23" s="327">
        <f t="shared" si="0"/>
        <v>3.7313432835820897</v>
      </c>
      <c r="AD23" s="326"/>
      <c r="AE23"/>
      <c r="AF23"/>
      <c r="AG23"/>
      <c r="AH23"/>
      <c r="AI23"/>
      <c r="AJ23"/>
    </row>
    <row r="24" spans="2:36" ht="25.5" customHeight="1" x14ac:dyDescent="0.2">
      <c r="B24" s="2135" t="s">
        <v>167</v>
      </c>
      <c r="C24" s="2157"/>
      <c r="D24" s="792" t="s">
        <v>168</v>
      </c>
      <c r="E24" s="793">
        <v>39692</v>
      </c>
      <c r="F24" s="794" t="s">
        <v>66</v>
      </c>
      <c r="G24" s="795">
        <v>39696</v>
      </c>
      <c r="H24" s="1024"/>
      <c r="I24" s="563"/>
      <c r="J24" s="564" t="s">
        <v>162</v>
      </c>
      <c r="K24" s="2144" t="s">
        <v>130</v>
      </c>
      <c r="L24" s="2145"/>
      <c r="M24" s="2145"/>
      <c r="N24" s="2146"/>
      <c r="O24" s="565"/>
      <c r="P24" s="566">
        <v>20</v>
      </c>
      <c r="Q24" s="567"/>
      <c r="R24" s="568"/>
      <c r="S24" s="569">
        <v>1</v>
      </c>
      <c r="T24" s="570">
        <v>0.38300000000000001</v>
      </c>
      <c r="U24" s="567">
        <v>1</v>
      </c>
      <c r="V24" s="571">
        <v>0.38300000000000001</v>
      </c>
      <c r="W24" s="569">
        <v>70</v>
      </c>
      <c r="X24" s="572">
        <v>0.54800000000000004</v>
      </c>
      <c r="Y24" s="571">
        <v>0.54800000000000004</v>
      </c>
      <c r="Z24" s="569" t="s">
        <v>86</v>
      </c>
      <c r="AA24" s="1836">
        <v>4</v>
      </c>
      <c r="AB24" s="1852"/>
      <c r="AC24" s="327"/>
      <c r="AD24" s="326"/>
      <c r="AE24"/>
      <c r="AF24"/>
      <c r="AG24"/>
      <c r="AH24"/>
      <c r="AI24"/>
      <c r="AJ24"/>
    </row>
    <row r="25" spans="2:36" ht="25.5" customHeight="1" x14ac:dyDescent="0.2">
      <c r="B25" s="2209" t="s">
        <v>171</v>
      </c>
      <c r="C25" s="2216"/>
      <c r="D25" s="495" t="s">
        <v>69</v>
      </c>
      <c r="E25" s="796">
        <v>39692</v>
      </c>
      <c r="F25" s="797" t="s">
        <v>66</v>
      </c>
      <c r="G25" s="798">
        <v>39696</v>
      </c>
      <c r="H25" s="1021"/>
      <c r="I25" s="1035" t="s">
        <v>12</v>
      </c>
      <c r="J25" s="576" t="s">
        <v>164</v>
      </c>
      <c r="K25" s="2147" t="s">
        <v>165</v>
      </c>
      <c r="L25" s="2133"/>
      <c r="M25" s="2133"/>
      <c r="N25" s="2134"/>
      <c r="O25" s="577">
        <v>7.5</v>
      </c>
      <c r="P25" s="578">
        <v>2.5</v>
      </c>
      <c r="Q25" s="579">
        <v>50</v>
      </c>
      <c r="R25" s="580">
        <v>0.93799999999999994</v>
      </c>
      <c r="S25" s="581">
        <v>1</v>
      </c>
      <c r="T25" s="582">
        <v>1.0660000000000001</v>
      </c>
      <c r="U25" s="579">
        <v>1</v>
      </c>
      <c r="V25" s="583">
        <v>1.0660000000000001</v>
      </c>
      <c r="W25" s="581">
        <v>60</v>
      </c>
      <c r="X25" s="584">
        <v>1.7769999999999999</v>
      </c>
      <c r="Y25" s="583">
        <v>1.7769999999999999</v>
      </c>
      <c r="Z25" s="581" t="s">
        <v>86</v>
      </c>
      <c r="AA25" s="1835">
        <v>3.5</v>
      </c>
      <c r="AB25" s="1853">
        <f>T25*AA25</f>
        <v>3.7310000000000003</v>
      </c>
      <c r="AC25" s="327">
        <f t="shared" si="0"/>
        <v>3.7313432835820897</v>
      </c>
      <c r="AD25" s="326"/>
      <c r="AE25"/>
      <c r="AF25"/>
      <c r="AG25"/>
      <c r="AH25"/>
      <c r="AI25"/>
      <c r="AJ25"/>
    </row>
    <row r="26" spans="2:36" ht="25.5" customHeight="1" x14ac:dyDescent="0.2">
      <c r="B26" s="2135" t="s">
        <v>169</v>
      </c>
      <c r="C26" s="2157"/>
      <c r="D26" s="792" t="s">
        <v>170</v>
      </c>
      <c r="E26" s="793">
        <v>39706</v>
      </c>
      <c r="F26" s="794" t="s">
        <v>66</v>
      </c>
      <c r="G26" s="795">
        <v>39710</v>
      </c>
      <c r="H26" s="1024"/>
      <c r="I26" s="563"/>
      <c r="J26" s="564" t="s">
        <v>162</v>
      </c>
      <c r="K26" s="2144" t="s">
        <v>130</v>
      </c>
      <c r="L26" s="2145"/>
      <c r="M26" s="2145"/>
      <c r="N26" s="2146"/>
      <c r="O26" s="565"/>
      <c r="P26" s="566">
        <v>20</v>
      </c>
      <c r="Q26" s="567"/>
      <c r="R26" s="568"/>
      <c r="S26" s="569">
        <v>1</v>
      </c>
      <c r="T26" s="570">
        <v>0.38300000000000001</v>
      </c>
      <c r="U26" s="567">
        <v>1</v>
      </c>
      <c r="V26" s="571">
        <v>0.38300000000000001</v>
      </c>
      <c r="W26" s="569">
        <v>70</v>
      </c>
      <c r="X26" s="572">
        <v>0.54800000000000004</v>
      </c>
      <c r="Y26" s="571">
        <v>0.54800000000000004</v>
      </c>
      <c r="Z26" s="569" t="s">
        <v>86</v>
      </c>
      <c r="AA26" s="1836">
        <v>4</v>
      </c>
      <c r="AB26" s="1852"/>
      <c r="AC26" s="327"/>
      <c r="AD26" s="326"/>
      <c r="AE26"/>
      <c r="AF26"/>
      <c r="AG26"/>
      <c r="AH26"/>
      <c r="AI26"/>
      <c r="AJ26"/>
    </row>
    <row r="27" spans="2:36" ht="25.5" customHeight="1" x14ac:dyDescent="0.2">
      <c r="B27" s="2209" t="s">
        <v>172</v>
      </c>
      <c r="C27" s="2168"/>
      <c r="D27" s="495" t="s">
        <v>69</v>
      </c>
      <c r="E27" s="796">
        <v>39706</v>
      </c>
      <c r="F27" s="797" t="s">
        <v>66</v>
      </c>
      <c r="G27" s="798">
        <v>39710</v>
      </c>
      <c r="H27" s="1021"/>
      <c r="I27" s="1035" t="s">
        <v>12</v>
      </c>
      <c r="J27" s="576" t="s">
        <v>164</v>
      </c>
      <c r="K27" s="2147" t="s">
        <v>165</v>
      </c>
      <c r="L27" s="2133"/>
      <c r="M27" s="2133"/>
      <c r="N27" s="2134"/>
      <c r="O27" s="577">
        <v>7.5</v>
      </c>
      <c r="P27" s="578">
        <v>2.5</v>
      </c>
      <c r="Q27" s="579">
        <v>50</v>
      </c>
      <c r="R27" s="580">
        <v>0.93799999999999994</v>
      </c>
      <c r="S27" s="581">
        <v>1</v>
      </c>
      <c r="T27" s="582">
        <v>1.0660000000000001</v>
      </c>
      <c r="U27" s="579">
        <v>1</v>
      </c>
      <c r="V27" s="583">
        <v>1.0660000000000001</v>
      </c>
      <c r="W27" s="581">
        <v>60</v>
      </c>
      <c r="X27" s="584">
        <v>1.7769999999999999</v>
      </c>
      <c r="Y27" s="583">
        <v>1.7769999999999999</v>
      </c>
      <c r="Z27" s="581" t="s">
        <v>86</v>
      </c>
      <c r="AA27" s="1835">
        <v>3.5</v>
      </c>
      <c r="AB27" s="1853">
        <f>T27*AA27</f>
        <v>3.7310000000000003</v>
      </c>
      <c r="AC27" s="327">
        <f t="shared" si="0"/>
        <v>3.7313432835820897</v>
      </c>
      <c r="AD27" s="326"/>
      <c r="AE27"/>
      <c r="AF27"/>
      <c r="AG27"/>
      <c r="AH27"/>
      <c r="AI27"/>
      <c r="AJ27"/>
    </row>
    <row r="28" spans="2:36" ht="25.5" customHeight="1" x14ac:dyDescent="0.2">
      <c r="B28" s="2210" t="s">
        <v>114</v>
      </c>
      <c r="C28" s="2211"/>
      <c r="D28" s="559" t="s">
        <v>115</v>
      </c>
      <c r="E28" s="714">
        <v>39740</v>
      </c>
      <c r="F28" s="783" t="s">
        <v>149</v>
      </c>
      <c r="G28" s="716">
        <v>39758</v>
      </c>
      <c r="H28" s="564"/>
      <c r="I28" s="1494"/>
      <c r="J28" s="1005" t="s">
        <v>173</v>
      </c>
      <c r="K28" s="2144" t="s">
        <v>188</v>
      </c>
      <c r="L28" s="2145"/>
      <c r="M28" s="2145"/>
      <c r="N28" s="2146"/>
      <c r="O28" s="718">
        <v>1.95</v>
      </c>
      <c r="P28" s="566">
        <v>2</v>
      </c>
      <c r="Q28" s="719">
        <v>60</v>
      </c>
      <c r="R28" s="799">
        <v>0.23400000000000001</v>
      </c>
      <c r="S28" s="723">
        <v>1</v>
      </c>
      <c r="T28" s="722">
        <v>4.274</v>
      </c>
      <c r="U28" s="719">
        <v>1</v>
      </c>
      <c r="V28" s="720">
        <v>4.274</v>
      </c>
      <c r="W28" s="723">
        <v>65</v>
      </c>
      <c r="X28" s="724">
        <v>6.5750000000000002</v>
      </c>
      <c r="Y28" s="720">
        <v>6.5750000000000002</v>
      </c>
      <c r="Z28" s="800" t="s">
        <v>86</v>
      </c>
      <c r="AA28" s="1800">
        <v>7.5</v>
      </c>
      <c r="AB28" s="1855">
        <f>T28*AA28</f>
        <v>32.055</v>
      </c>
      <c r="AC28" s="327">
        <f t="shared" si="0"/>
        <v>32.051282051282051</v>
      </c>
      <c r="AD28" s="326"/>
      <c r="AE28"/>
      <c r="AF28"/>
      <c r="AG28"/>
      <c r="AH28"/>
      <c r="AI28"/>
      <c r="AJ28"/>
    </row>
    <row r="29" spans="2:36" ht="25.5" customHeight="1" x14ac:dyDescent="0.2">
      <c r="B29" s="2149"/>
      <c r="C29" s="2192"/>
      <c r="D29" s="801" t="s">
        <v>75</v>
      </c>
      <c r="E29" s="984">
        <v>39740</v>
      </c>
      <c r="F29" s="987" t="s">
        <v>149</v>
      </c>
      <c r="G29" s="802">
        <v>39758</v>
      </c>
      <c r="H29" s="789"/>
      <c r="I29" s="599"/>
      <c r="J29" s="1012" t="s">
        <v>174</v>
      </c>
      <c r="K29" s="2147" t="s">
        <v>189</v>
      </c>
      <c r="L29" s="2133"/>
      <c r="M29" s="2133"/>
      <c r="N29" s="2134"/>
      <c r="O29" s="736"/>
      <c r="P29" s="470">
        <v>20</v>
      </c>
      <c r="Q29" s="737"/>
      <c r="R29" s="738"/>
      <c r="S29" s="739">
        <v>1</v>
      </c>
      <c r="T29" s="740">
        <v>0.4</v>
      </c>
      <c r="U29" s="737">
        <v>1</v>
      </c>
      <c r="V29" s="741">
        <v>0.4</v>
      </c>
      <c r="W29" s="739">
        <v>70</v>
      </c>
      <c r="X29" s="742">
        <v>0.57099999999999995</v>
      </c>
      <c r="Y29" s="741">
        <v>0.57099999999999995</v>
      </c>
      <c r="Z29" s="803" t="s">
        <v>86</v>
      </c>
      <c r="AA29" s="1801">
        <v>4</v>
      </c>
      <c r="AB29" s="1852"/>
      <c r="AC29" s="326"/>
      <c r="AD29" s="326"/>
      <c r="AE29"/>
      <c r="AF29"/>
      <c r="AG29"/>
      <c r="AH29"/>
      <c r="AI29"/>
      <c r="AJ29"/>
    </row>
    <row r="30" spans="2:36" ht="25.5" customHeight="1" thickBot="1" x14ac:dyDescent="0.25">
      <c r="B30" s="2215" t="s">
        <v>191</v>
      </c>
      <c r="C30" s="2213"/>
      <c r="D30" s="2214"/>
      <c r="E30" s="804">
        <v>39777</v>
      </c>
      <c r="F30" s="805" t="s">
        <v>149</v>
      </c>
      <c r="G30" s="806">
        <v>39792</v>
      </c>
      <c r="H30" s="807"/>
      <c r="I30" s="808"/>
      <c r="J30" s="809" t="s">
        <v>175</v>
      </c>
      <c r="K30" s="2212"/>
      <c r="L30" s="2213"/>
      <c r="M30" s="2213"/>
      <c r="N30" s="2214"/>
      <c r="O30" s="810"/>
      <c r="P30" s="811"/>
      <c r="Q30" s="812"/>
      <c r="R30" s="813"/>
      <c r="S30" s="814"/>
      <c r="T30" s="815">
        <v>1.1399999999999999</v>
      </c>
      <c r="U30" s="812">
        <v>6</v>
      </c>
      <c r="V30" s="816">
        <v>6.84</v>
      </c>
      <c r="W30" s="814">
        <v>80</v>
      </c>
      <c r="X30" s="817"/>
      <c r="Y30" s="816">
        <v>8.5500000000000007</v>
      </c>
      <c r="Z30" s="814"/>
      <c r="AA30" s="1857"/>
      <c r="AB30" s="1856"/>
      <c r="AC30" s="326"/>
      <c r="AD30" s="326"/>
      <c r="AE30"/>
      <c r="AF30"/>
      <c r="AG30"/>
      <c r="AH30"/>
      <c r="AI30"/>
      <c r="AJ30"/>
    </row>
    <row r="31" spans="2:36" ht="18" hidden="1" customHeight="1" thickTop="1" thickBot="1" x14ac:dyDescent="0.25">
      <c r="B31" s="2206" t="s">
        <v>415</v>
      </c>
      <c r="C31" s="2207"/>
      <c r="D31" s="2208"/>
      <c r="E31" s="818"/>
      <c r="F31" s="818"/>
      <c r="G31" s="818"/>
      <c r="H31" s="818"/>
      <c r="I31" s="818"/>
      <c r="J31" s="818"/>
      <c r="K31" s="818"/>
      <c r="L31" s="818"/>
      <c r="M31" s="818"/>
      <c r="N31" s="818"/>
      <c r="O31" s="818"/>
      <c r="P31" s="818"/>
      <c r="Q31" s="818"/>
      <c r="R31" s="818"/>
      <c r="S31" s="818"/>
      <c r="T31" s="818"/>
      <c r="U31" s="818"/>
      <c r="V31" s="818"/>
      <c r="W31" s="818"/>
      <c r="X31" s="818"/>
      <c r="Y31" s="818"/>
      <c r="Z31" s="818"/>
      <c r="AA31" s="819"/>
      <c r="AB31" s="763">
        <f>SUM(AB11:AB30)</f>
        <v>101.63049999999998</v>
      </c>
      <c r="AC31" s="328">
        <f>SUM(AB11:AB27)</f>
        <v>69.575499999999991</v>
      </c>
      <c r="AD31" s="328">
        <f>SUM(AB28)</f>
        <v>32.055</v>
      </c>
      <c r="AE31"/>
      <c r="AF31"/>
      <c r="AG31"/>
      <c r="AH31"/>
      <c r="AI31"/>
      <c r="AJ31"/>
    </row>
    <row r="32" spans="2:36" x14ac:dyDescent="0.2">
      <c r="B32" s="2129" t="s">
        <v>100</v>
      </c>
      <c r="C32" s="2130"/>
      <c r="D32" s="624" t="s">
        <v>101</v>
      </c>
      <c r="E32" s="625"/>
      <c r="F32" s="625"/>
      <c r="G32" s="625"/>
      <c r="H32" s="625"/>
      <c r="I32" s="625"/>
      <c r="J32" s="762"/>
      <c r="K32" s="762"/>
      <c r="L32" s="762"/>
      <c r="M32" s="762"/>
      <c r="N32" s="762"/>
      <c r="O32" s="762"/>
      <c r="P32" s="762"/>
      <c r="Q32" s="762"/>
      <c r="R32" s="762"/>
      <c r="S32" s="762"/>
      <c r="T32" s="762"/>
      <c r="U32" s="762"/>
      <c r="V32" s="762"/>
      <c r="W32" s="762"/>
      <c r="X32" s="762"/>
      <c r="Y32" s="762"/>
      <c r="Z32" s="762"/>
      <c r="AA32" s="762"/>
      <c r="AC32" s="329"/>
      <c r="AD32" s="329"/>
    </row>
    <row r="33" spans="29:30" x14ac:dyDescent="0.2">
      <c r="AC33" s="329"/>
      <c r="AD33" s="329"/>
    </row>
  </sheetData>
  <mergeCells count="71">
    <mergeCell ref="AB7:AB9"/>
    <mergeCell ref="K7:AA7"/>
    <mergeCell ref="K28:N28"/>
    <mergeCell ref="K29:N29"/>
    <mergeCell ref="T8:V8"/>
    <mergeCell ref="W8:Y8"/>
    <mergeCell ref="Z8:AA9"/>
    <mergeCell ref="Z10:AA10"/>
    <mergeCell ref="K14:N14"/>
    <mergeCell ref="K15:N15"/>
    <mergeCell ref="O8:R8"/>
    <mergeCell ref="S8:S10"/>
    <mergeCell ref="K17:N17"/>
    <mergeCell ref="B4:C5"/>
    <mergeCell ref="D4:G5"/>
    <mergeCell ref="H4:H5"/>
    <mergeCell ref="B7:D7"/>
    <mergeCell ref="E7:J7"/>
    <mergeCell ref="O3:P3"/>
    <mergeCell ref="Q3:R3"/>
    <mergeCell ref="S3:T3"/>
    <mergeCell ref="U3:AA3"/>
    <mergeCell ref="B3:C3"/>
    <mergeCell ref="D3:G3"/>
    <mergeCell ref="I3:J3"/>
    <mergeCell ref="L3:N3"/>
    <mergeCell ref="U4:AA5"/>
    <mergeCell ref="O5:P5"/>
    <mergeCell ref="Q5:R5"/>
    <mergeCell ref="S5:T5"/>
    <mergeCell ref="K16:N16"/>
    <mergeCell ref="B16:D16"/>
    <mergeCell ref="B17:C17"/>
    <mergeCell ref="I8:I10"/>
    <mergeCell ref="K11:N11"/>
    <mergeCell ref="K12:N12"/>
    <mergeCell ref="K13:N13"/>
    <mergeCell ref="J8:J10"/>
    <mergeCell ref="K8:N10"/>
    <mergeCell ref="B13:D13"/>
    <mergeCell ref="B8:D8"/>
    <mergeCell ref="E8:G10"/>
    <mergeCell ref="H8:H10"/>
    <mergeCell ref="B10:D10"/>
    <mergeCell ref="B11:C12"/>
    <mergeCell ref="B20:C20"/>
    <mergeCell ref="K20:N20"/>
    <mergeCell ref="B21:C21"/>
    <mergeCell ref="K21:N21"/>
    <mergeCell ref="B18:C18"/>
    <mergeCell ref="K18:N18"/>
    <mergeCell ref="K19:N19"/>
    <mergeCell ref="B19:D19"/>
    <mergeCell ref="B24:C24"/>
    <mergeCell ref="K24:N24"/>
    <mergeCell ref="B25:C25"/>
    <mergeCell ref="K25:N25"/>
    <mergeCell ref="B22:C22"/>
    <mergeCell ref="K22:N22"/>
    <mergeCell ref="B23:C23"/>
    <mergeCell ref="K23:N23"/>
    <mergeCell ref="B32:C32"/>
    <mergeCell ref="B31:D31"/>
    <mergeCell ref="B26:C26"/>
    <mergeCell ref="K26:N26"/>
    <mergeCell ref="B27:C27"/>
    <mergeCell ref="K27:N27"/>
    <mergeCell ref="B28:C28"/>
    <mergeCell ref="K30:N30"/>
    <mergeCell ref="B29:C29"/>
    <mergeCell ref="B30:D30"/>
  </mergeCells>
  <phoneticPr fontId="3"/>
  <printOptions horizontalCentered="1"/>
  <pageMargins left="0.19685039370078741" right="0.19685039370078741" top="0.98425196850393704" bottom="0.59055118110236227" header="0.51181102362204722" footer="0.31496062992125984"/>
  <pageSetup paperSize="9" scale="66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I151"/>
  <sheetViews>
    <sheetView zoomScale="80" zoomScaleNormal="80" zoomScaleSheetLayoutView="50" workbookViewId="0">
      <selection activeCell="C1" sqref="C1"/>
    </sheetView>
  </sheetViews>
  <sheetFormatPr defaultRowHeight="13" x14ac:dyDescent="0.2"/>
  <cols>
    <col min="1" max="1" width="2.453125" customWidth="1"/>
    <col min="2" max="2" width="3.81640625" style="1" customWidth="1"/>
    <col min="3" max="3" width="6.1796875" style="1" customWidth="1"/>
    <col min="4" max="4" width="2.453125" style="1" customWidth="1"/>
    <col min="5" max="5" width="7.453125" style="1" customWidth="1"/>
    <col min="6" max="6" width="6.1796875" style="1" customWidth="1"/>
    <col min="7" max="7" width="2" style="1" customWidth="1"/>
    <col min="8" max="8" width="6.1796875" style="1" customWidth="1"/>
    <col min="9" max="9" width="32.453125" style="1" customWidth="1"/>
    <col min="10" max="10" width="10" style="1" customWidth="1"/>
    <col min="11" max="12" width="12.453125" style="1" customWidth="1"/>
    <col min="13" max="13" width="22.453125" style="1" customWidth="1"/>
    <col min="14" max="14" width="5" style="1" customWidth="1"/>
    <col min="15" max="15" width="2.1796875" style="1" customWidth="1"/>
    <col min="16" max="16" width="5" style="1" customWidth="1"/>
    <col min="17" max="23" width="7.453125" style="1" customWidth="1"/>
    <col min="24" max="24" width="8.54296875" style="1" bestFit="1" customWidth="1"/>
    <col min="25" max="25" width="7.453125" style="1" customWidth="1"/>
    <col min="26" max="26" width="8.54296875" style="1" bestFit="1" customWidth="1"/>
    <col min="27" max="27" width="8.1796875" style="1" customWidth="1"/>
    <col min="28" max="28" width="3.81640625" style="1" customWidth="1"/>
    <col min="29" max="29" width="6.1796875" style="1" customWidth="1"/>
  </cols>
  <sheetData>
    <row r="1" spans="2:30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2:30" ht="18" customHeight="1" thickBot="1" x14ac:dyDescent="0.2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2:30" ht="22.5" customHeight="1" thickBot="1" x14ac:dyDescent="0.25">
      <c r="B3" s="2311" t="s">
        <v>23</v>
      </c>
      <c r="C3" s="2080"/>
      <c r="D3" s="2312"/>
      <c r="E3" s="2050" t="s">
        <v>0</v>
      </c>
      <c r="F3" s="2051"/>
      <c r="G3" s="2051"/>
      <c r="H3" s="2052"/>
      <c r="I3" s="427" t="s">
        <v>1</v>
      </c>
      <c r="J3" s="2040" t="s">
        <v>2</v>
      </c>
      <c r="K3" s="2080"/>
      <c r="L3" s="2063"/>
      <c r="M3" s="428" t="s">
        <v>3</v>
      </c>
      <c r="N3" s="2040" t="s">
        <v>49</v>
      </c>
      <c r="O3" s="2080"/>
      <c r="P3" s="2081"/>
      <c r="Q3" s="2065" t="s">
        <v>195</v>
      </c>
      <c r="R3" s="2066"/>
      <c r="S3" s="2079" t="s">
        <v>196</v>
      </c>
      <c r="T3" s="2063"/>
      <c r="U3" s="2078" t="s">
        <v>197</v>
      </c>
      <c r="V3" s="2052"/>
      <c r="W3" s="2323" t="s">
        <v>198</v>
      </c>
      <c r="X3" s="2324"/>
      <c r="Y3" s="2324"/>
      <c r="Z3" s="2324"/>
      <c r="AA3" s="2324"/>
      <c r="AB3" s="2324"/>
      <c r="AC3" s="2325"/>
      <c r="AD3" s="980"/>
    </row>
    <row r="4" spans="2:30" ht="12" customHeight="1" thickTop="1" thickBot="1" x14ac:dyDescent="0.25">
      <c r="B4" s="2306" t="s">
        <v>376</v>
      </c>
      <c r="C4" s="2307"/>
      <c r="D4" s="2308"/>
      <c r="E4" s="2033" t="s">
        <v>920</v>
      </c>
      <c r="F4" s="2030"/>
      <c r="G4" s="2030"/>
      <c r="H4" s="2034"/>
      <c r="I4" s="822"/>
      <c r="J4" s="468"/>
      <c r="K4" s="823" t="s">
        <v>383</v>
      </c>
      <c r="L4" s="824" t="s">
        <v>384</v>
      </c>
      <c r="M4" s="434" t="s">
        <v>200</v>
      </c>
      <c r="N4" s="434" t="s">
        <v>201</v>
      </c>
      <c r="O4" s="435"/>
      <c r="P4" s="436" t="s">
        <v>201</v>
      </c>
      <c r="Q4" s="437"/>
      <c r="R4" s="438" t="s">
        <v>200</v>
      </c>
      <c r="S4" s="439"/>
      <c r="T4" s="433"/>
      <c r="U4" s="440"/>
      <c r="V4" s="453" t="s">
        <v>201</v>
      </c>
      <c r="W4" s="2242" t="s">
        <v>827</v>
      </c>
      <c r="X4" s="2243"/>
      <c r="Y4" s="2243"/>
      <c r="Z4" s="2243"/>
      <c r="AA4" s="2243"/>
      <c r="AB4" s="2243"/>
      <c r="AC4" s="2244"/>
      <c r="AD4" s="978"/>
    </row>
    <row r="5" spans="2:30" ht="12" customHeight="1" thickTop="1" thickBot="1" x14ac:dyDescent="0.25">
      <c r="B5" s="2029"/>
      <c r="C5" s="2030"/>
      <c r="D5" s="2309"/>
      <c r="E5" s="2033"/>
      <c r="F5" s="2030"/>
      <c r="G5" s="2030"/>
      <c r="H5" s="2034"/>
      <c r="I5" s="822" t="s">
        <v>377</v>
      </c>
      <c r="J5" s="434" t="s">
        <v>380</v>
      </c>
      <c r="K5" s="823" t="s">
        <v>385</v>
      </c>
      <c r="L5" s="824" t="s">
        <v>386</v>
      </c>
      <c r="M5" s="2320">
        <v>0.3</v>
      </c>
      <c r="N5" s="434"/>
      <c r="O5" s="435"/>
      <c r="P5" s="436"/>
      <c r="Q5" s="2251">
        <v>7</v>
      </c>
      <c r="R5" s="2193"/>
      <c r="S5" s="2251" t="s">
        <v>227</v>
      </c>
      <c r="T5" s="2193"/>
      <c r="U5" s="2254">
        <v>2000</v>
      </c>
      <c r="V5" s="2255"/>
      <c r="W5" s="2245"/>
      <c r="X5" s="2246"/>
      <c r="Y5" s="2246"/>
      <c r="Z5" s="2246"/>
      <c r="AA5" s="2246"/>
      <c r="AB5" s="2246"/>
      <c r="AC5" s="2247"/>
      <c r="AD5" s="978"/>
    </row>
    <row r="6" spans="2:30" ht="12" customHeight="1" thickTop="1" thickBot="1" x14ac:dyDescent="0.25">
      <c r="B6" s="2029"/>
      <c r="C6" s="2030"/>
      <c r="D6" s="2309"/>
      <c r="E6" s="2033"/>
      <c r="F6" s="2030"/>
      <c r="G6" s="2030"/>
      <c r="H6" s="2034"/>
      <c r="I6" s="822" t="s">
        <v>378</v>
      </c>
      <c r="J6" s="434" t="s">
        <v>381</v>
      </c>
      <c r="K6" s="823" t="s">
        <v>387</v>
      </c>
      <c r="L6" s="824" t="s">
        <v>388</v>
      </c>
      <c r="M6" s="2321"/>
      <c r="N6" s="434">
        <v>100</v>
      </c>
      <c r="O6" s="435" t="s">
        <v>39</v>
      </c>
      <c r="P6" s="436">
        <v>30</v>
      </c>
      <c r="Q6" s="2180"/>
      <c r="R6" s="2193"/>
      <c r="S6" s="2180"/>
      <c r="T6" s="2193"/>
      <c r="U6" s="2256"/>
      <c r="V6" s="2255"/>
      <c r="W6" s="2245"/>
      <c r="X6" s="2246"/>
      <c r="Y6" s="2246"/>
      <c r="Z6" s="2246"/>
      <c r="AA6" s="2246"/>
      <c r="AB6" s="2246"/>
      <c r="AC6" s="2247"/>
      <c r="AD6" s="978"/>
    </row>
    <row r="7" spans="2:30" ht="12" customHeight="1" thickTop="1" thickBot="1" x14ac:dyDescent="0.25">
      <c r="B7" s="2029"/>
      <c r="C7" s="2030"/>
      <c r="D7" s="2309"/>
      <c r="E7" s="2033"/>
      <c r="F7" s="2030"/>
      <c r="G7" s="2030"/>
      <c r="H7" s="2034"/>
      <c r="I7" s="822" t="s">
        <v>379</v>
      </c>
      <c r="J7" s="434" t="s">
        <v>382</v>
      </c>
      <c r="K7" s="823" t="s">
        <v>389</v>
      </c>
      <c r="L7" s="824" t="s">
        <v>390</v>
      </c>
      <c r="M7" s="2321"/>
      <c r="N7" s="434"/>
      <c r="O7" s="435"/>
      <c r="P7" s="436"/>
      <c r="Q7" s="2180"/>
      <c r="R7" s="2193"/>
      <c r="S7" s="2180"/>
      <c r="T7" s="2193"/>
      <c r="U7" s="2256"/>
      <c r="V7" s="2255"/>
      <c r="W7" s="2245"/>
      <c r="X7" s="2246"/>
      <c r="Y7" s="2246"/>
      <c r="Z7" s="2246"/>
      <c r="AA7" s="2246"/>
      <c r="AB7" s="2246"/>
      <c r="AC7" s="2247"/>
      <c r="AD7" s="978"/>
    </row>
    <row r="8" spans="2:30" ht="12" customHeight="1" thickTop="1" thickBot="1" x14ac:dyDescent="0.25">
      <c r="B8" s="2031"/>
      <c r="C8" s="2032"/>
      <c r="D8" s="2310"/>
      <c r="E8" s="2035"/>
      <c r="F8" s="2032"/>
      <c r="G8" s="2032"/>
      <c r="H8" s="2036"/>
      <c r="I8" s="826"/>
      <c r="J8" s="445"/>
      <c r="K8" s="827"/>
      <c r="L8" s="451"/>
      <c r="M8" s="2322"/>
      <c r="N8" s="450"/>
      <c r="O8" s="448"/>
      <c r="P8" s="449"/>
      <c r="Q8" s="2252"/>
      <c r="R8" s="2253"/>
      <c r="S8" s="2252"/>
      <c r="T8" s="2253"/>
      <c r="U8" s="2257"/>
      <c r="V8" s="2062"/>
      <c r="W8" s="2248"/>
      <c r="X8" s="2249"/>
      <c r="Y8" s="2249"/>
      <c r="Z8" s="2249"/>
      <c r="AA8" s="2249"/>
      <c r="AB8" s="2249"/>
      <c r="AC8" s="2250"/>
      <c r="AD8" s="979"/>
    </row>
    <row r="9" spans="2:30" ht="16.25" customHeight="1" thickBot="1" x14ac:dyDescent="0.25">
      <c r="B9" s="828" t="s">
        <v>586</v>
      </c>
      <c r="C9" s="828"/>
      <c r="D9" s="452"/>
      <c r="E9" s="452"/>
      <c r="F9" s="452"/>
      <c r="G9" s="452"/>
      <c r="H9" s="452"/>
      <c r="I9" s="452"/>
      <c r="J9" s="452"/>
      <c r="K9" s="452"/>
      <c r="L9" s="452"/>
      <c r="M9" s="452"/>
      <c r="N9" s="452"/>
      <c r="O9" s="452"/>
      <c r="P9" s="452"/>
      <c r="Q9" s="452"/>
      <c r="R9" s="452"/>
      <c r="S9" s="452"/>
      <c r="T9" s="452"/>
      <c r="U9" s="452"/>
      <c r="V9" s="452"/>
      <c r="W9" s="452"/>
      <c r="X9" s="452"/>
      <c r="Y9" s="452"/>
      <c r="Z9" s="452"/>
      <c r="AA9" s="452"/>
      <c r="AB9" s="452"/>
      <c r="AC9" s="452"/>
      <c r="AD9" s="626"/>
    </row>
    <row r="10" spans="2:30" ht="18" customHeight="1" x14ac:dyDescent="0.2">
      <c r="B10" s="2107" t="s">
        <v>202</v>
      </c>
      <c r="C10" s="2108"/>
      <c r="D10" s="2108"/>
      <c r="E10" s="2109"/>
      <c r="F10" s="2182" t="s">
        <v>4</v>
      </c>
      <c r="G10" s="2182"/>
      <c r="H10" s="2182"/>
      <c r="I10" s="2182"/>
      <c r="J10" s="2182"/>
      <c r="K10" s="2182"/>
      <c r="L10" s="2182"/>
      <c r="M10" s="2313" t="s">
        <v>38</v>
      </c>
      <c r="N10" s="2183"/>
      <c r="O10" s="2183"/>
      <c r="P10" s="2183"/>
      <c r="Q10" s="2183"/>
      <c r="R10" s="2183"/>
      <c r="S10" s="2183"/>
      <c r="T10" s="2183"/>
      <c r="U10" s="2183"/>
      <c r="V10" s="2183"/>
      <c r="W10" s="2183"/>
      <c r="X10" s="2183"/>
      <c r="Y10" s="2183"/>
      <c r="Z10" s="2183"/>
      <c r="AA10" s="2183"/>
      <c r="AB10" s="2183"/>
      <c r="AC10" s="2184"/>
      <c r="AD10" s="2235" t="s">
        <v>712</v>
      </c>
    </row>
    <row r="11" spans="2:30" ht="18" customHeight="1" x14ac:dyDescent="0.2">
      <c r="B11" s="2125"/>
      <c r="C11" s="1990"/>
      <c r="D11" s="1990"/>
      <c r="E11" s="2126"/>
      <c r="F11" s="2185" t="s">
        <v>203</v>
      </c>
      <c r="G11" s="2042"/>
      <c r="H11" s="2043"/>
      <c r="I11" s="2187" t="s">
        <v>204</v>
      </c>
      <c r="J11" s="2187" t="s">
        <v>5</v>
      </c>
      <c r="K11" s="2185" t="s">
        <v>205</v>
      </c>
      <c r="L11" s="2157"/>
      <c r="M11" s="2178" t="s">
        <v>206</v>
      </c>
      <c r="N11" s="2190"/>
      <c r="O11" s="2190"/>
      <c r="P11" s="2191"/>
      <c r="Q11" s="2175" t="s">
        <v>6</v>
      </c>
      <c r="R11" s="2176"/>
      <c r="S11" s="2176"/>
      <c r="T11" s="2177"/>
      <c r="U11" s="2172" t="s">
        <v>207</v>
      </c>
      <c r="V11" s="2175" t="s">
        <v>7</v>
      </c>
      <c r="W11" s="2176"/>
      <c r="X11" s="2177"/>
      <c r="Y11" s="2175" t="s">
        <v>8</v>
      </c>
      <c r="Z11" s="2176"/>
      <c r="AA11" s="2177"/>
      <c r="AB11" s="2178" t="s">
        <v>208</v>
      </c>
      <c r="AC11" s="2179"/>
      <c r="AD11" s="2181"/>
    </row>
    <row r="12" spans="2:30" ht="34.5" customHeight="1" x14ac:dyDescent="0.2">
      <c r="B12" s="2317" t="s">
        <v>209</v>
      </c>
      <c r="C12" s="2318"/>
      <c r="D12" s="2318"/>
      <c r="E12" s="2319"/>
      <c r="F12" s="2186"/>
      <c r="G12" s="2045"/>
      <c r="H12" s="2046"/>
      <c r="I12" s="2188"/>
      <c r="J12" s="2188"/>
      <c r="K12" s="2314"/>
      <c r="L12" s="2034"/>
      <c r="M12" s="2180"/>
      <c r="N12" s="2192"/>
      <c r="O12" s="2192"/>
      <c r="P12" s="2193"/>
      <c r="Q12" s="1008" t="s">
        <v>210</v>
      </c>
      <c r="R12" s="455" t="s">
        <v>211</v>
      </c>
      <c r="S12" s="455" t="s">
        <v>212</v>
      </c>
      <c r="T12" s="456" t="s">
        <v>213</v>
      </c>
      <c r="U12" s="2173"/>
      <c r="V12" s="1007" t="s">
        <v>214</v>
      </c>
      <c r="W12" s="457" t="s">
        <v>215</v>
      </c>
      <c r="X12" s="1171" t="s">
        <v>216</v>
      </c>
      <c r="Y12" s="1007" t="s">
        <v>217</v>
      </c>
      <c r="Z12" s="455" t="s">
        <v>214</v>
      </c>
      <c r="AA12" s="1171" t="s">
        <v>216</v>
      </c>
      <c r="AB12" s="2180"/>
      <c r="AC12" s="2181"/>
      <c r="AD12" s="2181"/>
    </row>
    <row r="13" spans="2:30" ht="16.5" customHeight="1" thickBot="1" x14ac:dyDescent="0.25">
      <c r="B13" s="2056"/>
      <c r="C13" s="2057"/>
      <c r="D13" s="2057"/>
      <c r="E13" s="2058"/>
      <c r="F13" s="2047"/>
      <c r="G13" s="2048"/>
      <c r="H13" s="2049"/>
      <c r="I13" s="2189"/>
      <c r="J13" s="2189"/>
      <c r="K13" s="2315"/>
      <c r="L13" s="2316"/>
      <c r="M13" s="2194"/>
      <c r="N13" s="2195"/>
      <c r="O13" s="2195"/>
      <c r="P13" s="2196"/>
      <c r="Q13" s="458" t="s">
        <v>218</v>
      </c>
      <c r="R13" s="459" t="s">
        <v>219</v>
      </c>
      <c r="S13" s="459" t="s">
        <v>220</v>
      </c>
      <c r="T13" s="460" t="s">
        <v>221</v>
      </c>
      <c r="U13" s="2174"/>
      <c r="V13" s="458" t="s">
        <v>222</v>
      </c>
      <c r="W13" s="459" t="s">
        <v>223</v>
      </c>
      <c r="X13" s="460" t="s">
        <v>224</v>
      </c>
      <c r="Y13" s="458" t="s">
        <v>220</v>
      </c>
      <c r="Z13" s="459" t="s">
        <v>224</v>
      </c>
      <c r="AA13" s="460" t="s">
        <v>224</v>
      </c>
      <c r="AB13" s="2085" t="s">
        <v>225</v>
      </c>
      <c r="AC13" s="2169"/>
      <c r="AD13" s="1858" t="s">
        <v>711</v>
      </c>
    </row>
    <row r="14" spans="2:30" ht="18" customHeight="1" thickTop="1" x14ac:dyDescent="0.2">
      <c r="B14" s="2451" t="s">
        <v>721</v>
      </c>
      <c r="C14" s="2452"/>
      <c r="D14" s="2452"/>
      <c r="E14" s="2453"/>
      <c r="F14" s="829"/>
      <c r="G14" s="994" t="s">
        <v>243</v>
      </c>
      <c r="H14" s="830"/>
      <c r="I14" s="801"/>
      <c r="J14" s="709" t="s">
        <v>247</v>
      </c>
      <c r="K14" s="831" t="s">
        <v>719</v>
      </c>
      <c r="L14" s="832" t="s">
        <v>718</v>
      </c>
      <c r="M14" s="1012"/>
      <c r="N14" s="994"/>
      <c r="O14" s="994"/>
      <c r="P14" s="995"/>
      <c r="Q14" s="736">
        <v>1.5</v>
      </c>
      <c r="R14" s="470">
        <v>5</v>
      </c>
      <c r="S14" s="833"/>
      <c r="T14" s="834">
        <v>0.6</v>
      </c>
      <c r="U14" s="835">
        <v>1</v>
      </c>
      <c r="V14" s="743"/>
      <c r="W14" s="833">
        <v>1</v>
      </c>
      <c r="X14" s="834"/>
      <c r="Y14" s="836"/>
      <c r="Z14" s="833"/>
      <c r="AA14" s="834"/>
      <c r="AB14" s="837" t="s">
        <v>86</v>
      </c>
      <c r="AC14" s="1869">
        <v>4</v>
      </c>
      <c r="AD14" s="1859">
        <v>6.6680000000000001</v>
      </c>
    </row>
    <row r="15" spans="2:30" ht="18" customHeight="1" x14ac:dyDescent="0.2">
      <c r="B15" s="2454"/>
      <c r="C15" s="2143"/>
      <c r="D15" s="2143"/>
      <c r="E15" s="2148"/>
      <c r="F15" s="838">
        <v>39457</v>
      </c>
      <c r="G15" s="710" t="s">
        <v>243</v>
      </c>
      <c r="H15" s="839">
        <v>39479</v>
      </c>
      <c r="I15" s="709"/>
      <c r="J15" s="709" t="s">
        <v>247</v>
      </c>
      <c r="K15" s="1027" t="s">
        <v>720</v>
      </c>
      <c r="L15" s="997"/>
      <c r="M15" s="1027" t="s">
        <v>491</v>
      </c>
      <c r="N15" s="710"/>
      <c r="O15" s="710"/>
      <c r="P15" s="840"/>
      <c r="Q15" s="654">
        <v>2.2000000000000002</v>
      </c>
      <c r="R15" s="590">
        <v>2.5</v>
      </c>
      <c r="S15" s="841">
        <v>80</v>
      </c>
      <c r="T15" s="842">
        <v>0.44</v>
      </c>
      <c r="U15" s="843">
        <v>1</v>
      </c>
      <c r="V15" s="844">
        <v>2.27</v>
      </c>
      <c r="W15" s="841">
        <v>1</v>
      </c>
      <c r="X15" s="842">
        <v>2.27</v>
      </c>
      <c r="Y15" s="845">
        <v>70</v>
      </c>
      <c r="Z15" s="841">
        <v>3.25</v>
      </c>
      <c r="AA15" s="842">
        <v>3.25</v>
      </c>
      <c r="AB15" s="846" t="s">
        <v>86</v>
      </c>
      <c r="AC15" s="1870">
        <v>7</v>
      </c>
      <c r="AD15" s="1860">
        <v>15.89</v>
      </c>
    </row>
    <row r="16" spans="2:30" ht="18" customHeight="1" x14ac:dyDescent="0.2">
      <c r="B16" s="2291" t="s">
        <v>239</v>
      </c>
      <c r="C16" s="2274"/>
      <c r="D16" s="2240" t="s">
        <v>241</v>
      </c>
      <c r="E16" s="2146"/>
      <c r="F16" s="847">
        <v>39513</v>
      </c>
      <c r="G16" s="797" t="s">
        <v>66</v>
      </c>
      <c r="H16" s="848">
        <v>39517</v>
      </c>
      <c r="I16" s="849" t="s">
        <v>418</v>
      </c>
      <c r="J16" s="850" t="s">
        <v>420</v>
      </c>
      <c r="K16" s="2266" t="s">
        <v>302</v>
      </c>
      <c r="L16" s="2267"/>
      <c r="M16" s="2273" t="s">
        <v>466</v>
      </c>
      <c r="N16" s="2274"/>
      <c r="O16" s="2274"/>
      <c r="P16" s="2275"/>
      <c r="Q16" s="851">
        <v>1.1000000000000001</v>
      </c>
      <c r="R16" s="852"/>
      <c r="S16" s="853">
        <v>60</v>
      </c>
      <c r="T16" s="854">
        <v>0.99299999999999999</v>
      </c>
      <c r="U16" s="855">
        <v>1</v>
      </c>
      <c r="V16" s="851">
        <v>1.01</v>
      </c>
      <c r="W16" s="853">
        <v>1</v>
      </c>
      <c r="X16" s="856">
        <v>1.01</v>
      </c>
      <c r="Y16" s="857">
        <v>70</v>
      </c>
      <c r="Z16" s="858">
        <v>1.44</v>
      </c>
      <c r="AA16" s="856">
        <v>1.44</v>
      </c>
      <c r="AB16" s="859" t="s">
        <v>86</v>
      </c>
      <c r="AC16" s="1871">
        <v>1.5</v>
      </c>
      <c r="AD16" s="1861">
        <f>V16*AC16</f>
        <v>1.5150000000000001</v>
      </c>
    </row>
    <row r="17" spans="2:30" ht="18" customHeight="1" x14ac:dyDescent="0.2">
      <c r="B17" s="2292"/>
      <c r="C17" s="2263"/>
      <c r="D17" s="2105" t="s">
        <v>75</v>
      </c>
      <c r="E17" s="2139"/>
      <c r="F17" s="860"/>
      <c r="G17" s="861"/>
      <c r="H17" s="862"/>
      <c r="I17" s="863"/>
      <c r="J17" s="864" t="s">
        <v>421</v>
      </c>
      <c r="K17" s="2268" t="s">
        <v>304</v>
      </c>
      <c r="L17" s="2269"/>
      <c r="M17" s="2262" t="s">
        <v>467</v>
      </c>
      <c r="N17" s="2263"/>
      <c r="O17" s="2263"/>
      <c r="P17" s="2264"/>
      <c r="Q17" s="681">
        <v>2.5</v>
      </c>
      <c r="R17" s="487">
        <v>12</v>
      </c>
      <c r="S17" s="865">
        <v>80</v>
      </c>
      <c r="T17" s="866">
        <v>2.4</v>
      </c>
      <c r="U17" s="867">
        <v>1</v>
      </c>
      <c r="V17" s="681">
        <v>0.42</v>
      </c>
      <c r="W17" s="865">
        <v>1</v>
      </c>
      <c r="X17" s="868">
        <v>0.42</v>
      </c>
      <c r="Y17" s="869">
        <v>75</v>
      </c>
      <c r="Z17" s="870">
        <v>0.56000000000000005</v>
      </c>
      <c r="AA17" s="868">
        <v>0.56000000000000005</v>
      </c>
      <c r="AB17" s="871" t="s">
        <v>86</v>
      </c>
      <c r="AC17" s="1796">
        <v>4</v>
      </c>
      <c r="AD17" s="1861">
        <f>V17*AC17</f>
        <v>1.68</v>
      </c>
    </row>
    <row r="18" spans="2:30" ht="18" customHeight="1" x14ac:dyDescent="0.2">
      <c r="B18" s="2293"/>
      <c r="C18" s="2259"/>
      <c r="D18" s="2239" t="s">
        <v>106</v>
      </c>
      <c r="E18" s="2134"/>
      <c r="F18" s="872"/>
      <c r="G18" s="777"/>
      <c r="H18" s="873"/>
      <c r="I18" s="541"/>
      <c r="J18" s="874" t="s">
        <v>247</v>
      </c>
      <c r="K18" s="2270" t="s">
        <v>304</v>
      </c>
      <c r="L18" s="2271"/>
      <c r="M18" s="2258" t="s">
        <v>465</v>
      </c>
      <c r="N18" s="2259"/>
      <c r="O18" s="2259"/>
      <c r="P18" s="2260"/>
      <c r="Q18" s="876">
        <v>2.5</v>
      </c>
      <c r="R18" s="578">
        <v>6</v>
      </c>
      <c r="S18" s="877">
        <v>80</v>
      </c>
      <c r="T18" s="878">
        <v>1.2</v>
      </c>
      <c r="U18" s="879">
        <v>1</v>
      </c>
      <c r="V18" s="876">
        <v>0.83</v>
      </c>
      <c r="W18" s="877">
        <v>1</v>
      </c>
      <c r="X18" s="880">
        <v>0.83</v>
      </c>
      <c r="Y18" s="881">
        <v>60</v>
      </c>
      <c r="Z18" s="882">
        <v>1.39</v>
      </c>
      <c r="AA18" s="880">
        <v>1.39</v>
      </c>
      <c r="AB18" s="883" t="s">
        <v>86</v>
      </c>
      <c r="AC18" s="1872">
        <v>4</v>
      </c>
      <c r="AD18" s="1862">
        <f>V18*AC18</f>
        <v>3.32</v>
      </c>
    </row>
    <row r="19" spans="2:30" ht="18" customHeight="1" x14ac:dyDescent="0.2">
      <c r="B19" s="2294" t="s">
        <v>721</v>
      </c>
      <c r="C19" s="2153"/>
      <c r="D19" s="2153"/>
      <c r="E19" s="2155"/>
      <c r="F19" s="884"/>
      <c r="G19" s="823"/>
      <c r="H19" s="885"/>
      <c r="I19" s="886"/>
      <c r="J19" s="709" t="s">
        <v>247</v>
      </c>
      <c r="K19" s="1027" t="s">
        <v>720</v>
      </c>
      <c r="L19" s="997"/>
      <c r="M19" s="1027" t="s">
        <v>491</v>
      </c>
      <c r="N19" s="710"/>
      <c r="O19" s="710"/>
      <c r="P19" s="840"/>
      <c r="Q19" s="654">
        <v>2.2000000000000002</v>
      </c>
      <c r="R19" s="590">
        <v>2.5</v>
      </c>
      <c r="S19" s="841">
        <v>80</v>
      </c>
      <c r="T19" s="842">
        <v>0.44</v>
      </c>
      <c r="U19" s="843">
        <v>1</v>
      </c>
      <c r="V19" s="844">
        <v>2.27</v>
      </c>
      <c r="W19" s="841">
        <v>1</v>
      </c>
      <c r="X19" s="842">
        <v>2.27</v>
      </c>
      <c r="Y19" s="845">
        <v>70</v>
      </c>
      <c r="Z19" s="841">
        <v>3.25</v>
      </c>
      <c r="AA19" s="842">
        <v>3.25</v>
      </c>
      <c r="AB19" s="846" t="s">
        <v>86</v>
      </c>
      <c r="AC19" s="1870">
        <v>7</v>
      </c>
      <c r="AD19" s="1860">
        <v>15.89</v>
      </c>
    </row>
    <row r="20" spans="2:30" ht="18" customHeight="1" x14ac:dyDescent="0.2">
      <c r="B20" s="2283" t="s">
        <v>391</v>
      </c>
      <c r="C20" s="2237"/>
      <c r="D20" s="2240" t="s">
        <v>75</v>
      </c>
      <c r="E20" s="2146"/>
      <c r="F20" s="887">
        <v>39518</v>
      </c>
      <c r="G20" s="794" t="s">
        <v>66</v>
      </c>
      <c r="H20" s="888">
        <v>39527</v>
      </c>
      <c r="I20" s="889" t="s">
        <v>702</v>
      </c>
      <c r="J20" s="890" t="s">
        <v>301</v>
      </c>
      <c r="K20" s="2272" t="s">
        <v>423</v>
      </c>
      <c r="L20" s="2146"/>
      <c r="M20" s="2236" t="s">
        <v>468</v>
      </c>
      <c r="N20" s="2237"/>
      <c r="O20" s="2237"/>
      <c r="P20" s="2238"/>
      <c r="Q20" s="718"/>
      <c r="R20" s="566">
        <v>20</v>
      </c>
      <c r="S20" s="891">
        <v>60</v>
      </c>
      <c r="T20" s="892"/>
      <c r="U20" s="893">
        <v>1</v>
      </c>
      <c r="V20" s="718">
        <v>0.68</v>
      </c>
      <c r="W20" s="891">
        <v>1</v>
      </c>
      <c r="X20" s="894">
        <v>0.68</v>
      </c>
      <c r="Y20" s="895">
        <v>70</v>
      </c>
      <c r="Z20" s="896">
        <v>0.97</v>
      </c>
      <c r="AA20" s="894">
        <v>0.97</v>
      </c>
      <c r="AB20" s="897" t="s">
        <v>723</v>
      </c>
      <c r="AC20" s="1800">
        <v>2</v>
      </c>
      <c r="AD20" s="1863"/>
    </row>
    <row r="21" spans="2:30" ht="18" customHeight="1" x14ac:dyDescent="0.2">
      <c r="B21" s="2293"/>
      <c r="C21" s="2259"/>
      <c r="D21" s="2239" t="s">
        <v>106</v>
      </c>
      <c r="E21" s="2134"/>
      <c r="F21" s="872"/>
      <c r="G21" s="777"/>
      <c r="H21" s="873"/>
      <c r="I21" s="541" t="s">
        <v>422</v>
      </c>
      <c r="J21" s="898" t="s">
        <v>419</v>
      </c>
      <c r="K21" s="2270" t="s">
        <v>424</v>
      </c>
      <c r="L21" s="2134"/>
      <c r="M21" s="2258" t="s">
        <v>464</v>
      </c>
      <c r="N21" s="2259"/>
      <c r="O21" s="2259"/>
      <c r="P21" s="2260"/>
      <c r="Q21" s="876">
        <v>4.8</v>
      </c>
      <c r="R21" s="578">
        <v>5.5</v>
      </c>
      <c r="S21" s="877">
        <v>55</v>
      </c>
      <c r="T21" s="878">
        <v>1.452</v>
      </c>
      <c r="U21" s="899">
        <v>1</v>
      </c>
      <c r="V21" s="876">
        <v>0.69</v>
      </c>
      <c r="W21" s="877">
        <v>2</v>
      </c>
      <c r="X21" s="880">
        <v>1.38</v>
      </c>
      <c r="Y21" s="881">
        <v>70</v>
      </c>
      <c r="Z21" s="900">
        <v>0.98</v>
      </c>
      <c r="AA21" s="880">
        <v>1.97</v>
      </c>
      <c r="AB21" s="883" t="s">
        <v>86</v>
      </c>
      <c r="AC21" s="1872">
        <v>3</v>
      </c>
      <c r="AD21" s="1864">
        <f>V21*AC21</f>
        <v>2.0699999999999998</v>
      </c>
    </row>
    <row r="22" spans="2:30" ht="18" customHeight="1" x14ac:dyDescent="0.2">
      <c r="B22" s="2283" t="s">
        <v>392</v>
      </c>
      <c r="C22" s="2237"/>
      <c r="D22" s="2240" t="s">
        <v>75</v>
      </c>
      <c r="E22" s="2146"/>
      <c r="F22" s="887">
        <v>39533</v>
      </c>
      <c r="G22" s="794" t="s">
        <v>66</v>
      </c>
      <c r="H22" s="888">
        <v>39538</v>
      </c>
      <c r="I22" s="889" t="s">
        <v>703</v>
      </c>
      <c r="J22" s="890" t="s">
        <v>301</v>
      </c>
      <c r="K22" s="2272" t="s">
        <v>423</v>
      </c>
      <c r="L22" s="2146"/>
      <c r="M22" s="2236" t="s">
        <v>469</v>
      </c>
      <c r="N22" s="2237"/>
      <c r="O22" s="2237"/>
      <c r="P22" s="2238"/>
      <c r="Q22" s="718"/>
      <c r="R22" s="566">
        <v>20</v>
      </c>
      <c r="S22" s="891">
        <v>60</v>
      </c>
      <c r="T22" s="892">
        <v>2.78</v>
      </c>
      <c r="U22" s="893">
        <v>1</v>
      </c>
      <c r="V22" s="718">
        <v>0.36</v>
      </c>
      <c r="W22" s="891">
        <v>1</v>
      </c>
      <c r="X22" s="894">
        <v>0.36</v>
      </c>
      <c r="Y22" s="895">
        <v>70</v>
      </c>
      <c r="Z22" s="896">
        <v>0.51</v>
      </c>
      <c r="AA22" s="901">
        <v>0.51</v>
      </c>
      <c r="AB22" s="902" t="s">
        <v>724</v>
      </c>
      <c r="AC22" s="1800">
        <v>2</v>
      </c>
      <c r="AD22" s="1863"/>
    </row>
    <row r="23" spans="2:30" ht="18" customHeight="1" x14ac:dyDescent="0.2">
      <c r="B23" s="2293"/>
      <c r="C23" s="2259"/>
      <c r="D23" s="2239" t="s">
        <v>229</v>
      </c>
      <c r="E23" s="2134"/>
      <c r="F23" s="903"/>
      <c r="G23" s="786"/>
      <c r="H23" s="904"/>
      <c r="I23" s="541" t="s">
        <v>704</v>
      </c>
      <c r="J23" s="898" t="s">
        <v>419</v>
      </c>
      <c r="K23" s="2270" t="s">
        <v>424</v>
      </c>
      <c r="L23" s="2134"/>
      <c r="M23" s="2258" t="s">
        <v>463</v>
      </c>
      <c r="N23" s="2259"/>
      <c r="O23" s="2259"/>
      <c r="P23" s="2260"/>
      <c r="Q23" s="876">
        <v>4.8</v>
      </c>
      <c r="R23" s="578">
        <v>5.5</v>
      </c>
      <c r="S23" s="877">
        <v>55</v>
      </c>
      <c r="T23" s="905">
        <v>1.452</v>
      </c>
      <c r="U23" s="881">
        <v>1</v>
      </c>
      <c r="V23" s="876">
        <v>0.69</v>
      </c>
      <c r="W23" s="877">
        <v>2</v>
      </c>
      <c r="X23" s="880">
        <v>1.38</v>
      </c>
      <c r="Y23" s="881">
        <v>70</v>
      </c>
      <c r="Z23" s="900">
        <v>0.98</v>
      </c>
      <c r="AA23" s="906">
        <v>1.97</v>
      </c>
      <c r="AB23" s="907" t="s">
        <v>86</v>
      </c>
      <c r="AC23" s="1872">
        <v>3</v>
      </c>
      <c r="AD23" s="1859">
        <f>V23*AC23</f>
        <v>2.0699999999999998</v>
      </c>
    </row>
    <row r="24" spans="2:30" ht="18" customHeight="1" x14ac:dyDescent="0.2">
      <c r="B24" s="2103" t="s">
        <v>393</v>
      </c>
      <c r="C24" s="2030"/>
      <c r="D24" s="2030"/>
      <c r="E24" s="2034"/>
      <c r="F24" s="829">
        <v>39539</v>
      </c>
      <c r="G24" s="994" t="s">
        <v>66</v>
      </c>
      <c r="H24" s="908">
        <v>39553</v>
      </c>
      <c r="I24" s="1023"/>
      <c r="J24" s="909" t="s">
        <v>247</v>
      </c>
      <c r="K24" s="2241" t="s">
        <v>307</v>
      </c>
      <c r="L24" s="2155"/>
      <c r="M24" s="2276" t="s">
        <v>462</v>
      </c>
      <c r="N24" s="2228"/>
      <c r="O24" s="2228"/>
      <c r="P24" s="2277"/>
      <c r="Q24" s="736">
        <v>2.2000000000000002</v>
      </c>
      <c r="R24" s="470">
        <v>2.5</v>
      </c>
      <c r="S24" s="910">
        <v>80</v>
      </c>
      <c r="T24" s="911">
        <v>0.44</v>
      </c>
      <c r="U24" s="912">
        <v>1</v>
      </c>
      <c r="V24" s="736">
        <v>2.27</v>
      </c>
      <c r="W24" s="910">
        <v>1</v>
      </c>
      <c r="X24" s="913">
        <v>2.27</v>
      </c>
      <c r="Y24" s="912">
        <v>70</v>
      </c>
      <c r="Z24" s="914">
        <v>3.25</v>
      </c>
      <c r="AA24" s="915">
        <v>3.25</v>
      </c>
      <c r="AB24" s="837" t="s">
        <v>86</v>
      </c>
      <c r="AC24" s="1801">
        <v>7</v>
      </c>
      <c r="AD24" s="1865">
        <f>V24*AC24</f>
        <v>15.89</v>
      </c>
    </row>
    <row r="25" spans="2:30" ht="18" customHeight="1" x14ac:dyDescent="0.2">
      <c r="B25" s="2295" t="s">
        <v>324</v>
      </c>
      <c r="C25" s="2237"/>
      <c r="D25" s="2240" t="s">
        <v>75</v>
      </c>
      <c r="E25" s="2146"/>
      <c r="F25" s="916">
        <v>39554</v>
      </c>
      <c r="G25" s="783" t="s">
        <v>66</v>
      </c>
      <c r="H25" s="917">
        <v>39568</v>
      </c>
      <c r="I25" s="1024"/>
      <c r="J25" s="918" t="s">
        <v>425</v>
      </c>
      <c r="K25" s="2272" t="s">
        <v>423</v>
      </c>
      <c r="L25" s="2146"/>
      <c r="M25" s="2261" t="s">
        <v>461</v>
      </c>
      <c r="N25" s="2237"/>
      <c r="O25" s="2237"/>
      <c r="P25" s="2238"/>
      <c r="Q25" s="718"/>
      <c r="R25" s="566">
        <v>20</v>
      </c>
      <c r="S25" s="891">
        <v>60</v>
      </c>
      <c r="T25" s="919"/>
      <c r="U25" s="895">
        <v>1</v>
      </c>
      <c r="V25" s="718">
        <v>0.33</v>
      </c>
      <c r="W25" s="891">
        <v>1</v>
      </c>
      <c r="X25" s="894">
        <v>0.33</v>
      </c>
      <c r="Y25" s="895">
        <v>70</v>
      </c>
      <c r="Z25" s="896">
        <v>0.47</v>
      </c>
      <c r="AA25" s="901">
        <v>0.47</v>
      </c>
      <c r="AB25" s="920" t="s">
        <v>723</v>
      </c>
      <c r="AC25" s="1800">
        <v>2</v>
      </c>
      <c r="AD25" s="1863"/>
    </row>
    <row r="26" spans="2:30" ht="18" customHeight="1" x14ac:dyDescent="0.2">
      <c r="B26" s="2292"/>
      <c r="C26" s="2263"/>
      <c r="D26" s="2105" t="s">
        <v>394</v>
      </c>
      <c r="E26" s="2139"/>
      <c r="F26" s="921"/>
      <c r="G26" s="678"/>
      <c r="H26" s="922"/>
      <c r="I26" s="483"/>
      <c r="J26" s="864" t="s">
        <v>419</v>
      </c>
      <c r="K26" s="2105" t="s">
        <v>426</v>
      </c>
      <c r="L26" s="2139"/>
      <c r="M26" s="2262" t="s">
        <v>460</v>
      </c>
      <c r="N26" s="2263"/>
      <c r="O26" s="2263"/>
      <c r="P26" s="2264"/>
      <c r="Q26" s="681">
        <v>1.8</v>
      </c>
      <c r="R26" s="487">
        <v>3.5</v>
      </c>
      <c r="S26" s="865">
        <v>75</v>
      </c>
      <c r="T26" s="866">
        <v>0.47299999999999998</v>
      </c>
      <c r="U26" s="867">
        <v>1</v>
      </c>
      <c r="V26" s="681">
        <v>2.11</v>
      </c>
      <c r="W26" s="865">
        <v>1</v>
      </c>
      <c r="X26" s="923">
        <v>2.11</v>
      </c>
      <c r="Y26" s="924">
        <v>80</v>
      </c>
      <c r="Z26" s="870">
        <v>2.64</v>
      </c>
      <c r="AA26" s="923">
        <v>2.64</v>
      </c>
      <c r="AB26" s="925" t="s">
        <v>86</v>
      </c>
      <c r="AC26" s="1796">
        <v>3</v>
      </c>
      <c r="AD26" s="1859">
        <f>V26*AC26</f>
        <v>6.33</v>
      </c>
    </row>
    <row r="27" spans="2:30" ht="18" customHeight="1" x14ac:dyDescent="0.2">
      <c r="B27" s="2292"/>
      <c r="C27" s="2263"/>
      <c r="D27" s="2297" t="s">
        <v>395</v>
      </c>
      <c r="E27" s="2139"/>
      <c r="F27" s="860"/>
      <c r="G27" s="861"/>
      <c r="H27" s="862"/>
      <c r="I27" s="483"/>
      <c r="J27" s="864"/>
      <c r="K27" s="2105"/>
      <c r="L27" s="2139"/>
      <c r="M27" s="2265" t="s">
        <v>312</v>
      </c>
      <c r="N27" s="2263"/>
      <c r="O27" s="2263"/>
      <c r="P27" s="2264"/>
      <c r="Q27" s="681"/>
      <c r="R27" s="487"/>
      <c r="S27" s="865">
        <v>80</v>
      </c>
      <c r="T27" s="866">
        <v>7.0999999999999994E-2</v>
      </c>
      <c r="U27" s="926">
        <v>1</v>
      </c>
      <c r="V27" s="681"/>
      <c r="W27" s="865">
        <v>2</v>
      </c>
      <c r="X27" s="868">
        <v>28</v>
      </c>
      <c r="Y27" s="869">
        <v>80</v>
      </c>
      <c r="Z27" s="927"/>
      <c r="AA27" s="868">
        <v>35</v>
      </c>
      <c r="AB27" s="928"/>
      <c r="AC27" s="1796"/>
      <c r="AD27" s="1866"/>
    </row>
    <row r="28" spans="2:30" ht="18" customHeight="1" x14ac:dyDescent="0.2">
      <c r="B28" s="2293"/>
      <c r="C28" s="2259"/>
      <c r="D28" s="2239" t="s">
        <v>325</v>
      </c>
      <c r="E28" s="2134"/>
      <c r="F28" s="872"/>
      <c r="G28" s="777"/>
      <c r="H28" s="873"/>
      <c r="I28" s="1021"/>
      <c r="J28" s="874" t="s">
        <v>247</v>
      </c>
      <c r="K28" s="2239" t="s">
        <v>427</v>
      </c>
      <c r="L28" s="2134"/>
      <c r="M28" s="2258" t="s">
        <v>459</v>
      </c>
      <c r="N28" s="2259"/>
      <c r="O28" s="2259"/>
      <c r="P28" s="2260"/>
      <c r="Q28" s="876">
        <v>2.2000000000000002</v>
      </c>
      <c r="R28" s="578">
        <v>2.5</v>
      </c>
      <c r="S28" s="877">
        <v>80</v>
      </c>
      <c r="T28" s="905">
        <v>0.44</v>
      </c>
      <c r="U28" s="881">
        <v>1</v>
      </c>
      <c r="V28" s="876">
        <v>2.27</v>
      </c>
      <c r="W28" s="877">
        <v>1</v>
      </c>
      <c r="X28" s="880">
        <v>2.27</v>
      </c>
      <c r="Y28" s="881">
        <v>70</v>
      </c>
      <c r="Z28" s="900">
        <v>3.25</v>
      </c>
      <c r="AA28" s="880">
        <v>3.25</v>
      </c>
      <c r="AB28" s="907" t="s">
        <v>86</v>
      </c>
      <c r="AC28" s="1872">
        <v>7</v>
      </c>
      <c r="AD28" s="1859">
        <f>V28*AC28</f>
        <v>15.89</v>
      </c>
    </row>
    <row r="29" spans="2:30" ht="18" customHeight="1" x14ac:dyDescent="0.2">
      <c r="B29" s="2290" t="s">
        <v>396</v>
      </c>
      <c r="C29" s="2145"/>
      <c r="D29" s="2296" t="s">
        <v>397</v>
      </c>
      <c r="E29" s="2146"/>
      <c r="F29" s="887">
        <v>39558</v>
      </c>
      <c r="G29" s="794" t="s">
        <v>66</v>
      </c>
      <c r="H29" s="888">
        <v>39604</v>
      </c>
      <c r="I29" s="929" t="s">
        <v>428</v>
      </c>
      <c r="J29" s="930"/>
      <c r="K29" s="2240"/>
      <c r="L29" s="2146"/>
      <c r="M29" s="2236" t="s">
        <v>312</v>
      </c>
      <c r="N29" s="2237"/>
      <c r="O29" s="2237"/>
      <c r="P29" s="2238"/>
      <c r="Q29" s="718"/>
      <c r="R29" s="566"/>
      <c r="S29" s="891">
        <v>80</v>
      </c>
      <c r="T29" s="892">
        <v>6.3E-2</v>
      </c>
      <c r="U29" s="893">
        <v>1</v>
      </c>
      <c r="V29" s="718"/>
      <c r="W29" s="891">
        <v>2</v>
      </c>
      <c r="X29" s="894">
        <v>32</v>
      </c>
      <c r="Y29" s="895">
        <v>80</v>
      </c>
      <c r="Z29" s="896"/>
      <c r="AA29" s="894">
        <v>40</v>
      </c>
      <c r="AB29" s="902"/>
      <c r="AC29" s="1800"/>
      <c r="AD29" s="1867"/>
    </row>
    <row r="30" spans="2:30" ht="18" customHeight="1" x14ac:dyDescent="0.2">
      <c r="B30" s="2285"/>
      <c r="C30" s="2133"/>
      <c r="D30" s="2239" t="s">
        <v>398</v>
      </c>
      <c r="E30" s="2134"/>
      <c r="F30" s="903"/>
      <c r="G30" s="786"/>
      <c r="H30" s="904"/>
      <c r="I30" s="1021" t="s">
        <v>429</v>
      </c>
      <c r="J30" s="874"/>
      <c r="K30" s="2239"/>
      <c r="L30" s="2134"/>
      <c r="M30" s="2258" t="s">
        <v>458</v>
      </c>
      <c r="N30" s="2259"/>
      <c r="O30" s="2259"/>
      <c r="P30" s="2260"/>
      <c r="Q30" s="876"/>
      <c r="R30" s="578"/>
      <c r="S30" s="877">
        <v>80</v>
      </c>
      <c r="T30" s="905">
        <v>8.3000000000000004E-2</v>
      </c>
      <c r="U30" s="881">
        <v>1</v>
      </c>
      <c r="V30" s="876"/>
      <c r="W30" s="877">
        <v>2</v>
      </c>
      <c r="X30" s="880">
        <v>12</v>
      </c>
      <c r="Y30" s="881">
        <v>80</v>
      </c>
      <c r="Z30" s="900"/>
      <c r="AA30" s="880">
        <v>15</v>
      </c>
      <c r="AB30" s="907"/>
      <c r="AC30" s="1872"/>
      <c r="AD30" s="1862"/>
    </row>
    <row r="31" spans="2:30" ht="18" customHeight="1" x14ac:dyDescent="0.2">
      <c r="B31" s="2290" t="s">
        <v>350</v>
      </c>
      <c r="C31" s="2145"/>
      <c r="D31" s="2296" t="s">
        <v>75</v>
      </c>
      <c r="E31" s="2146"/>
      <c r="F31" s="887">
        <v>39579</v>
      </c>
      <c r="G31" s="794" t="s">
        <v>66</v>
      </c>
      <c r="H31" s="931">
        <v>39604</v>
      </c>
      <c r="I31" s="1024" t="s">
        <v>428</v>
      </c>
      <c r="J31" s="932" t="s">
        <v>301</v>
      </c>
      <c r="K31" s="2272" t="s">
        <v>423</v>
      </c>
      <c r="L31" s="2146"/>
      <c r="M31" s="2236" t="s">
        <v>457</v>
      </c>
      <c r="N31" s="2237"/>
      <c r="O31" s="2237"/>
      <c r="P31" s="2238"/>
      <c r="Q31" s="718"/>
      <c r="R31" s="566">
        <v>20</v>
      </c>
      <c r="S31" s="891">
        <v>60</v>
      </c>
      <c r="T31" s="919"/>
      <c r="U31" s="895">
        <v>1</v>
      </c>
      <c r="V31" s="718">
        <v>2</v>
      </c>
      <c r="W31" s="891">
        <v>1</v>
      </c>
      <c r="X31" s="894">
        <v>2</v>
      </c>
      <c r="Y31" s="895">
        <v>70</v>
      </c>
      <c r="Z31" s="896">
        <v>2.86</v>
      </c>
      <c r="AA31" s="894">
        <v>2.86</v>
      </c>
      <c r="AB31" s="902" t="s">
        <v>723</v>
      </c>
      <c r="AC31" s="1800">
        <v>2</v>
      </c>
      <c r="AD31" s="1859"/>
    </row>
    <row r="32" spans="2:30" ht="18" customHeight="1" x14ac:dyDescent="0.2">
      <c r="B32" s="2285"/>
      <c r="C32" s="2133"/>
      <c r="D32" s="2298" t="s">
        <v>399</v>
      </c>
      <c r="E32" s="2134"/>
      <c r="F32" s="872"/>
      <c r="G32" s="777"/>
      <c r="H32" s="934"/>
      <c r="I32" s="1021" t="s">
        <v>430</v>
      </c>
      <c r="J32" s="874" t="s">
        <v>247</v>
      </c>
      <c r="K32" s="2278" t="s">
        <v>722</v>
      </c>
      <c r="L32" s="2134"/>
      <c r="M32" s="2278" t="s">
        <v>456</v>
      </c>
      <c r="N32" s="2259"/>
      <c r="O32" s="2259"/>
      <c r="P32" s="2260"/>
      <c r="Q32" s="876">
        <v>1.2</v>
      </c>
      <c r="R32" s="578">
        <v>0.6</v>
      </c>
      <c r="S32" s="877">
        <v>70</v>
      </c>
      <c r="T32" s="905">
        <v>5.3999999999999999E-2</v>
      </c>
      <c r="U32" s="881">
        <v>1</v>
      </c>
      <c r="V32" s="876">
        <v>19.841000000000001</v>
      </c>
      <c r="W32" s="877">
        <v>3</v>
      </c>
      <c r="X32" s="880">
        <f>V32*W32</f>
        <v>59.523000000000003</v>
      </c>
      <c r="Y32" s="881">
        <v>70</v>
      </c>
      <c r="Z32" s="900">
        <v>28.01</v>
      </c>
      <c r="AA32" s="880">
        <v>84.03</v>
      </c>
      <c r="AB32" s="935" t="s">
        <v>86</v>
      </c>
      <c r="AC32" s="1872">
        <v>2</v>
      </c>
      <c r="AD32" s="1864">
        <f>V32*AC32</f>
        <v>39.682000000000002</v>
      </c>
    </row>
    <row r="33" spans="2:30" ht="18" customHeight="1" x14ac:dyDescent="0.2">
      <c r="B33" s="2103" t="s">
        <v>400</v>
      </c>
      <c r="C33" s="2030"/>
      <c r="D33" s="2030"/>
      <c r="E33" s="2034"/>
      <c r="F33" s="829">
        <v>39605</v>
      </c>
      <c r="G33" s="994" t="s">
        <v>66</v>
      </c>
      <c r="H33" s="908">
        <v>39614</v>
      </c>
      <c r="I33" s="1023"/>
      <c r="J33" s="936" t="s">
        <v>419</v>
      </c>
      <c r="K33" s="2241" t="s">
        <v>431</v>
      </c>
      <c r="L33" s="2155"/>
      <c r="M33" s="2276" t="s">
        <v>455</v>
      </c>
      <c r="N33" s="2228"/>
      <c r="O33" s="2228"/>
      <c r="P33" s="2277"/>
      <c r="Q33" s="736">
        <v>1.2</v>
      </c>
      <c r="R33" s="470">
        <v>3.5</v>
      </c>
      <c r="S33" s="910">
        <v>70</v>
      </c>
      <c r="T33" s="911">
        <v>0.29399999999999998</v>
      </c>
      <c r="U33" s="912">
        <v>1</v>
      </c>
      <c r="V33" s="736">
        <v>3.4</v>
      </c>
      <c r="W33" s="910">
        <v>1</v>
      </c>
      <c r="X33" s="913">
        <v>3.4</v>
      </c>
      <c r="Y33" s="912">
        <v>70</v>
      </c>
      <c r="Z33" s="914">
        <v>4.8600000000000003</v>
      </c>
      <c r="AA33" s="913">
        <v>4.8600000000000003</v>
      </c>
      <c r="AB33" s="837" t="s">
        <v>86</v>
      </c>
      <c r="AC33" s="1801">
        <v>2</v>
      </c>
      <c r="AD33" s="1864">
        <f>V33*AC33</f>
        <v>6.8</v>
      </c>
    </row>
    <row r="34" spans="2:30" ht="18" customHeight="1" x14ac:dyDescent="0.2">
      <c r="B34" s="2283" t="s">
        <v>401</v>
      </c>
      <c r="C34" s="2237"/>
      <c r="D34" s="2296" t="s">
        <v>75</v>
      </c>
      <c r="E34" s="2016"/>
      <c r="F34" s="887">
        <v>39615</v>
      </c>
      <c r="G34" s="794" t="s">
        <v>66</v>
      </c>
      <c r="H34" s="931">
        <v>39619</v>
      </c>
      <c r="I34" s="1022"/>
      <c r="J34" s="890" t="s">
        <v>301</v>
      </c>
      <c r="K34" s="2272" t="s">
        <v>423</v>
      </c>
      <c r="L34" s="2146"/>
      <c r="M34" s="2236" t="s">
        <v>454</v>
      </c>
      <c r="N34" s="2237"/>
      <c r="O34" s="2237"/>
      <c r="P34" s="2238"/>
      <c r="Q34" s="718"/>
      <c r="R34" s="566">
        <v>20</v>
      </c>
      <c r="S34" s="891">
        <v>60</v>
      </c>
      <c r="T34" s="919">
        <v>1.282</v>
      </c>
      <c r="U34" s="895">
        <v>1</v>
      </c>
      <c r="V34" s="718">
        <v>0.78</v>
      </c>
      <c r="W34" s="891">
        <v>1</v>
      </c>
      <c r="X34" s="894">
        <v>0.78</v>
      </c>
      <c r="Y34" s="895">
        <v>70</v>
      </c>
      <c r="Z34" s="896">
        <v>1.1100000000000001</v>
      </c>
      <c r="AA34" s="894">
        <v>1.1100000000000001</v>
      </c>
      <c r="AB34" s="902" t="s">
        <v>723</v>
      </c>
      <c r="AC34" s="1800">
        <v>2</v>
      </c>
      <c r="AD34" s="1863"/>
    </row>
    <row r="35" spans="2:30" ht="18" customHeight="1" x14ac:dyDescent="0.2">
      <c r="B35" s="2293"/>
      <c r="C35" s="2259"/>
      <c r="D35" s="2299" t="s">
        <v>106</v>
      </c>
      <c r="E35" s="2134"/>
      <c r="F35" s="872"/>
      <c r="G35" s="777"/>
      <c r="H35" s="934"/>
      <c r="I35" s="1026"/>
      <c r="J35" s="898" t="s">
        <v>726</v>
      </c>
      <c r="K35" s="2270" t="s">
        <v>727</v>
      </c>
      <c r="L35" s="2134"/>
      <c r="M35" s="2278"/>
      <c r="N35" s="2259"/>
      <c r="O35" s="2259"/>
      <c r="P35" s="2260"/>
      <c r="Q35" s="876">
        <v>15</v>
      </c>
      <c r="R35" s="578">
        <v>2.5</v>
      </c>
      <c r="S35" s="877">
        <v>50</v>
      </c>
      <c r="T35" s="905">
        <v>1.875</v>
      </c>
      <c r="U35" s="881">
        <v>1</v>
      </c>
      <c r="V35" s="876">
        <v>0.53300000000000003</v>
      </c>
      <c r="W35" s="877">
        <v>2</v>
      </c>
      <c r="X35" s="880">
        <f>V35*W35</f>
        <v>1.0660000000000001</v>
      </c>
      <c r="Y35" s="881">
        <v>70</v>
      </c>
      <c r="Z35" s="900">
        <v>3.79</v>
      </c>
      <c r="AA35" s="880">
        <v>7.58</v>
      </c>
      <c r="AB35" s="935" t="s">
        <v>86</v>
      </c>
      <c r="AC35" s="1872">
        <v>6</v>
      </c>
      <c r="AD35" s="1859">
        <f>V35*AC35</f>
        <v>3.1980000000000004</v>
      </c>
    </row>
    <row r="36" spans="2:30" ht="18" customHeight="1" x14ac:dyDescent="0.2">
      <c r="B36" s="2300" t="s">
        <v>402</v>
      </c>
      <c r="C36" s="2237"/>
      <c r="D36" s="1029" t="s">
        <v>403</v>
      </c>
      <c r="E36" s="1006"/>
      <c r="F36" s="887">
        <v>39620</v>
      </c>
      <c r="G36" s="794" t="s">
        <v>66</v>
      </c>
      <c r="H36" s="931">
        <v>39634</v>
      </c>
      <c r="I36" s="1022" t="s">
        <v>435</v>
      </c>
      <c r="J36" s="890" t="s">
        <v>434</v>
      </c>
      <c r="K36" s="2272" t="s">
        <v>437</v>
      </c>
      <c r="L36" s="2146"/>
      <c r="M36" s="2236"/>
      <c r="N36" s="2237"/>
      <c r="O36" s="2237"/>
      <c r="P36" s="2238"/>
      <c r="Q36" s="718">
        <v>2</v>
      </c>
      <c r="R36" s="566">
        <v>0.3</v>
      </c>
      <c r="S36" s="891">
        <v>80</v>
      </c>
      <c r="T36" s="919">
        <v>0.04</v>
      </c>
      <c r="U36" s="895">
        <v>1</v>
      </c>
      <c r="V36" s="718">
        <v>25</v>
      </c>
      <c r="W36" s="891">
        <v>1</v>
      </c>
      <c r="X36" s="894">
        <v>25</v>
      </c>
      <c r="Y36" s="895">
        <v>75</v>
      </c>
      <c r="Z36" s="896">
        <v>33.33</v>
      </c>
      <c r="AA36" s="894">
        <v>33.33</v>
      </c>
      <c r="AB36" s="902" t="s">
        <v>470</v>
      </c>
      <c r="AC36" s="1800">
        <v>0.5</v>
      </c>
      <c r="AD36" s="1867"/>
    </row>
    <row r="37" spans="2:30" ht="18" customHeight="1" x14ac:dyDescent="0.2">
      <c r="B37" s="2292"/>
      <c r="C37" s="2263"/>
      <c r="D37" s="1030" t="s">
        <v>404</v>
      </c>
      <c r="E37" s="1004"/>
      <c r="F37" s="860"/>
      <c r="G37" s="861"/>
      <c r="H37" s="937"/>
      <c r="I37" s="1025" t="s">
        <v>436</v>
      </c>
      <c r="J37" s="938" t="s">
        <v>301</v>
      </c>
      <c r="K37" s="2268" t="s">
        <v>423</v>
      </c>
      <c r="L37" s="2139"/>
      <c r="M37" s="2265" t="s">
        <v>453</v>
      </c>
      <c r="N37" s="2263"/>
      <c r="O37" s="2263"/>
      <c r="P37" s="2264"/>
      <c r="Q37" s="681"/>
      <c r="R37" s="487">
        <v>20</v>
      </c>
      <c r="S37" s="865">
        <v>60</v>
      </c>
      <c r="T37" s="939">
        <v>0.313</v>
      </c>
      <c r="U37" s="869">
        <v>1</v>
      </c>
      <c r="V37" s="681">
        <v>3.2</v>
      </c>
      <c r="W37" s="865">
        <v>2</v>
      </c>
      <c r="X37" s="868">
        <v>6.4</v>
      </c>
      <c r="Y37" s="869">
        <v>70</v>
      </c>
      <c r="Z37" s="927">
        <v>4.57</v>
      </c>
      <c r="AA37" s="868">
        <v>9.14</v>
      </c>
      <c r="AB37" s="928" t="s">
        <v>725</v>
      </c>
      <c r="AC37" s="1796">
        <v>2</v>
      </c>
      <c r="AD37" s="1866"/>
    </row>
    <row r="38" spans="2:30" ht="18" customHeight="1" x14ac:dyDescent="0.2">
      <c r="B38" s="2293"/>
      <c r="C38" s="2259"/>
      <c r="D38" s="1033" t="s">
        <v>405</v>
      </c>
      <c r="E38" s="1003"/>
      <c r="F38" s="872"/>
      <c r="G38" s="777"/>
      <c r="H38" s="934"/>
      <c r="I38" s="1026"/>
      <c r="J38" s="898"/>
      <c r="K38" s="2270"/>
      <c r="L38" s="2134"/>
      <c r="M38" s="2278"/>
      <c r="N38" s="2259"/>
      <c r="O38" s="2259"/>
      <c r="P38" s="2260"/>
      <c r="Q38" s="876"/>
      <c r="R38" s="578"/>
      <c r="S38" s="877">
        <v>80</v>
      </c>
      <c r="T38" s="905">
        <v>0.03</v>
      </c>
      <c r="U38" s="881">
        <v>1</v>
      </c>
      <c r="V38" s="876"/>
      <c r="W38" s="877">
        <v>1</v>
      </c>
      <c r="X38" s="880">
        <v>33.33</v>
      </c>
      <c r="Y38" s="881">
        <v>80</v>
      </c>
      <c r="Z38" s="900"/>
      <c r="AA38" s="880">
        <v>41.66</v>
      </c>
      <c r="AB38" s="935"/>
      <c r="AC38" s="1872"/>
      <c r="AD38" s="1864"/>
    </row>
    <row r="39" spans="2:30" ht="18" customHeight="1" x14ac:dyDescent="0.2">
      <c r="B39" s="2283" t="s">
        <v>401</v>
      </c>
      <c r="C39" s="2237"/>
      <c r="D39" s="2296" t="s">
        <v>75</v>
      </c>
      <c r="E39" s="2146"/>
      <c r="F39" s="887">
        <v>39635</v>
      </c>
      <c r="G39" s="794" t="s">
        <v>66</v>
      </c>
      <c r="H39" s="931">
        <v>39649</v>
      </c>
      <c r="I39" s="1022"/>
      <c r="J39" s="890" t="s">
        <v>301</v>
      </c>
      <c r="K39" s="2272" t="s">
        <v>423</v>
      </c>
      <c r="L39" s="2146"/>
      <c r="M39" s="2236" t="s">
        <v>452</v>
      </c>
      <c r="N39" s="2237"/>
      <c r="O39" s="2237"/>
      <c r="P39" s="2238"/>
      <c r="Q39" s="718"/>
      <c r="R39" s="566">
        <v>20</v>
      </c>
      <c r="S39" s="891">
        <v>60</v>
      </c>
      <c r="T39" s="919">
        <v>1.282</v>
      </c>
      <c r="U39" s="895">
        <v>1</v>
      </c>
      <c r="V39" s="718">
        <v>0.78</v>
      </c>
      <c r="W39" s="891">
        <v>1</v>
      </c>
      <c r="X39" s="894">
        <v>0.78</v>
      </c>
      <c r="Y39" s="895">
        <v>70</v>
      </c>
      <c r="Z39" s="896">
        <v>1.1100000000000001</v>
      </c>
      <c r="AA39" s="894">
        <v>1.1100000000000001</v>
      </c>
      <c r="AB39" s="902" t="s">
        <v>725</v>
      </c>
      <c r="AC39" s="1800">
        <v>2</v>
      </c>
      <c r="AD39" s="1859"/>
    </row>
    <row r="40" spans="2:30" ht="18" customHeight="1" x14ac:dyDescent="0.2">
      <c r="B40" s="2293"/>
      <c r="C40" s="2259"/>
      <c r="D40" s="2299" t="s">
        <v>106</v>
      </c>
      <c r="E40" s="2134"/>
      <c r="F40" s="872"/>
      <c r="G40" s="777"/>
      <c r="H40" s="934"/>
      <c r="I40" s="1026"/>
      <c r="J40" s="898" t="s">
        <v>432</v>
      </c>
      <c r="K40" s="2270" t="s">
        <v>433</v>
      </c>
      <c r="L40" s="2134"/>
      <c r="M40" s="2278"/>
      <c r="N40" s="2259"/>
      <c r="O40" s="2259"/>
      <c r="P40" s="2260"/>
      <c r="Q40" s="876">
        <v>1.2</v>
      </c>
      <c r="R40" s="578">
        <v>2</v>
      </c>
      <c r="S40" s="877">
        <v>50</v>
      </c>
      <c r="T40" s="905">
        <v>0.12</v>
      </c>
      <c r="U40" s="881">
        <v>1</v>
      </c>
      <c r="V40" s="876">
        <v>8.33</v>
      </c>
      <c r="W40" s="877">
        <v>2</v>
      </c>
      <c r="X40" s="880">
        <v>16.670000000000002</v>
      </c>
      <c r="Y40" s="881">
        <v>80</v>
      </c>
      <c r="Z40" s="900">
        <v>10.42</v>
      </c>
      <c r="AA40" s="880">
        <v>20.83</v>
      </c>
      <c r="AB40" s="935" t="s">
        <v>725</v>
      </c>
      <c r="AC40" s="1872">
        <v>1</v>
      </c>
      <c r="AD40" s="1862"/>
    </row>
    <row r="41" spans="2:30" ht="18" customHeight="1" x14ac:dyDescent="0.2">
      <c r="B41" s="2283" t="s">
        <v>416</v>
      </c>
      <c r="C41" s="2145"/>
      <c r="D41" s="2296" t="s">
        <v>406</v>
      </c>
      <c r="E41" s="2146"/>
      <c r="F41" s="887">
        <v>39650</v>
      </c>
      <c r="G41" s="794" t="s">
        <v>66</v>
      </c>
      <c r="H41" s="931">
        <v>39670</v>
      </c>
      <c r="I41" s="1022"/>
      <c r="J41" s="890" t="s">
        <v>432</v>
      </c>
      <c r="K41" s="2272" t="s">
        <v>433</v>
      </c>
      <c r="L41" s="2146"/>
      <c r="M41" s="2236"/>
      <c r="N41" s="2237"/>
      <c r="O41" s="2237"/>
      <c r="P41" s="2238"/>
      <c r="Q41" s="718"/>
      <c r="R41" s="566"/>
      <c r="S41" s="891">
        <v>80</v>
      </c>
      <c r="T41" s="919">
        <v>0.8</v>
      </c>
      <c r="U41" s="895">
        <v>4</v>
      </c>
      <c r="V41" s="718">
        <v>2.5</v>
      </c>
      <c r="W41" s="891">
        <v>2</v>
      </c>
      <c r="X41" s="894">
        <v>5</v>
      </c>
      <c r="Y41" s="895">
        <v>80</v>
      </c>
      <c r="Z41" s="896"/>
      <c r="AA41" s="894">
        <v>6.25</v>
      </c>
      <c r="AB41" s="902" t="s">
        <v>725</v>
      </c>
      <c r="AC41" s="1800">
        <v>1</v>
      </c>
      <c r="AD41" s="1859"/>
    </row>
    <row r="42" spans="2:30" ht="18" customHeight="1" x14ac:dyDescent="0.2">
      <c r="B42" s="2284"/>
      <c r="C42" s="2138"/>
      <c r="D42" s="1030" t="s">
        <v>75</v>
      </c>
      <c r="E42" s="940"/>
      <c r="F42" s="860"/>
      <c r="G42" s="861"/>
      <c r="H42" s="937"/>
      <c r="I42" s="1025"/>
      <c r="J42" s="938" t="s">
        <v>438</v>
      </c>
      <c r="K42" s="2268" t="s">
        <v>423</v>
      </c>
      <c r="L42" s="2139"/>
      <c r="M42" s="2265" t="s">
        <v>451</v>
      </c>
      <c r="N42" s="2263"/>
      <c r="O42" s="2263"/>
      <c r="P42" s="2264"/>
      <c r="Q42" s="681"/>
      <c r="R42" s="487">
        <v>20</v>
      </c>
      <c r="S42" s="865">
        <v>60</v>
      </c>
      <c r="T42" s="939">
        <v>1.4930000000000001</v>
      </c>
      <c r="U42" s="869">
        <v>4</v>
      </c>
      <c r="V42" s="681">
        <v>1.34</v>
      </c>
      <c r="W42" s="865">
        <v>1</v>
      </c>
      <c r="X42" s="868">
        <v>1.34</v>
      </c>
      <c r="Y42" s="869">
        <v>70</v>
      </c>
      <c r="Z42" s="927">
        <v>1.91</v>
      </c>
      <c r="AA42" s="868">
        <v>1.91</v>
      </c>
      <c r="AB42" s="928" t="s">
        <v>725</v>
      </c>
      <c r="AC42" s="1796">
        <v>2</v>
      </c>
      <c r="AD42" s="1866"/>
    </row>
    <row r="43" spans="2:30" ht="18" customHeight="1" x14ac:dyDescent="0.2">
      <c r="B43" s="2285"/>
      <c r="C43" s="2133"/>
      <c r="D43" s="1033" t="s">
        <v>106</v>
      </c>
      <c r="E43" s="941"/>
      <c r="F43" s="872"/>
      <c r="G43" s="777"/>
      <c r="H43" s="934"/>
      <c r="I43" s="1026"/>
      <c r="J43" s="898" t="s">
        <v>439</v>
      </c>
      <c r="K43" s="2270" t="s">
        <v>261</v>
      </c>
      <c r="L43" s="2134"/>
      <c r="M43" s="2278" t="s">
        <v>450</v>
      </c>
      <c r="N43" s="2259"/>
      <c r="O43" s="2259"/>
      <c r="P43" s="2260"/>
      <c r="Q43" s="876">
        <v>15</v>
      </c>
      <c r="R43" s="578">
        <v>3</v>
      </c>
      <c r="S43" s="877">
        <v>50</v>
      </c>
      <c r="T43" s="905">
        <v>2.25</v>
      </c>
      <c r="U43" s="881">
        <v>4</v>
      </c>
      <c r="V43" s="876">
        <v>1.78</v>
      </c>
      <c r="W43" s="877">
        <v>2</v>
      </c>
      <c r="X43" s="880">
        <v>1.78</v>
      </c>
      <c r="Y43" s="881">
        <v>70</v>
      </c>
      <c r="Z43" s="900">
        <v>1.27</v>
      </c>
      <c r="AA43" s="880">
        <v>2.54</v>
      </c>
      <c r="AB43" s="935" t="s">
        <v>86</v>
      </c>
      <c r="AC43" s="1872">
        <v>6</v>
      </c>
      <c r="AD43" s="1864">
        <f>V43*AC43</f>
        <v>10.68</v>
      </c>
    </row>
    <row r="44" spans="2:30" ht="18" customHeight="1" x14ac:dyDescent="0.2">
      <c r="B44" s="2283" t="s">
        <v>417</v>
      </c>
      <c r="C44" s="2145"/>
      <c r="D44" s="2296" t="s">
        <v>406</v>
      </c>
      <c r="E44" s="2146"/>
      <c r="F44" s="887">
        <v>39671</v>
      </c>
      <c r="G44" s="794" t="s">
        <v>66</v>
      </c>
      <c r="H44" s="931">
        <v>39711</v>
      </c>
      <c r="I44" s="2280"/>
      <c r="J44" s="890" t="s">
        <v>432</v>
      </c>
      <c r="K44" s="2272" t="s">
        <v>433</v>
      </c>
      <c r="L44" s="2146"/>
      <c r="M44" s="2236"/>
      <c r="N44" s="2237"/>
      <c r="O44" s="2237"/>
      <c r="P44" s="2238"/>
      <c r="Q44" s="718"/>
      <c r="R44" s="566"/>
      <c r="S44" s="891">
        <v>80</v>
      </c>
      <c r="T44" s="919">
        <v>0.8</v>
      </c>
      <c r="U44" s="895">
        <v>4</v>
      </c>
      <c r="V44" s="718">
        <v>5</v>
      </c>
      <c r="W44" s="891">
        <v>2</v>
      </c>
      <c r="X44" s="894">
        <v>10</v>
      </c>
      <c r="Y44" s="895">
        <v>80</v>
      </c>
      <c r="Z44" s="896"/>
      <c r="AA44" s="894">
        <v>12.5</v>
      </c>
      <c r="AB44" s="902" t="s">
        <v>723</v>
      </c>
      <c r="AC44" s="1800">
        <v>1</v>
      </c>
      <c r="AD44" s="1859"/>
    </row>
    <row r="45" spans="2:30" ht="18" customHeight="1" x14ac:dyDescent="0.2">
      <c r="B45" s="2284"/>
      <c r="C45" s="2138"/>
      <c r="D45" s="1030" t="s">
        <v>75</v>
      </c>
      <c r="E45" s="940"/>
      <c r="F45" s="860"/>
      <c r="G45" s="861"/>
      <c r="H45" s="937"/>
      <c r="I45" s="2281"/>
      <c r="J45" s="938" t="s">
        <v>438</v>
      </c>
      <c r="K45" s="2268" t="s">
        <v>423</v>
      </c>
      <c r="L45" s="2139"/>
      <c r="M45" s="2265" t="s">
        <v>451</v>
      </c>
      <c r="N45" s="2263"/>
      <c r="O45" s="2263"/>
      <c r="P45" s="2264"/>
      <c r="Q45" s="681"/>
      <c r="R45" s="487">
        <v>20</v>
      </c>
      <c r="S45" s="865">
        <v>60</v>
      </c>
      <c r="T45" s="939">
        <v>1.2050000000000001</v>
      </c>
      <c r="U45" s="869">
        <v>4</v>
      </c>
      <c r="V45" s="681">
        <v>3.32</v>
      </c>
      <c r="W45" s="865">
        <v>1</v>
      </c>
      <c r="X45" s="868">
        <v>3.32</v>
      </c>
      <c r="Y45" s="869">
        <v>70</v>
      </c>
      <c r="Z45" s="927">
        <v>4.74</v>
      </c>
      <c r="AA45" s="868">
        <v>4.74</v>
      </c>
      <c r="AB45" s="928" t="s">
        <v>723</v>
      </c>
      <c r="AC45" s="1796">
        <v>2</v>
      </c>
      <c r="AD45" s="1866"/>
    </row>
    <row r="46" spans="2:30" ht="18" customHeight="1" x14ac:dyDescent="0.2">
      <c r="B46" s="2285"/>
      <c r="C46" s="2133"/>
      <c r="D46" s="1033" t="s">
        <v>106</v>
      </c>
      <c r="E46" s="941"/>
      <c r="F46" s="872"/>
      <c r="G46" s="777"/>
      <c r="H46" s="934"/>
      <c r="I46" s="2282"/>
      <c r="J46" s="898" t="s">
        <v>439</v>
      </c>
      <c r="K46" s="2270" t="s">
        <v>261</v>
      </c>
      <c r="L46" s="2134"/>
      <c r="M46" s="2278" t="s">
        <v>450</v>
      </c>
      <c r="N46" s="2259"/>
      <c r="O46" s="2259"/>
      <c r="P46" s="2260"/>
      <c r="Q46" s="876">
        <v>15</v>
      </c>
      <c r="R46" s="578">
        <v>3</v>
      </c>
      <c r="S46" s="877">
        <v>50</v>
      </c>
      <c r="T46" s="905">
        <v>2.25</v>
      </c>
      <c r="U46" s="881">
        <v>4</v>
      </c>
      <c r="V46" s="876">
        <v>1.78</v>
      </c>
      <c r="W46" s="877">
        <v>2</v>
      </c>
      <c r="X46" s="880">
        <v>3.56</v>
      </c>
      <c r="Y46" s="881">
        <v>70</v>
      </c>
      <c r="Z46" s="900">
        <v>2.54</v>
      </c>
      <c r="AA46" s="880">
        <v>5.08</v>
      </c>
      <c r="AB46" s="935" t="s">
        <v>86</v>
      </c>
      <c r="AC46" s="1872">
        <v>6</v>
      </c>
      <c r="AD46" s="1859">
        <f>V46*AC46</f>
        <v>10.68</v>
      </c>
    </row>
    <row r="47" spans="2:30" ht="18" customHeight="1" x14ac:dyDescent="0.2">
      <c r="B47" s="2290" t="s">
        <v>407</v>
      </c>
      <c r="C47" s="2145"/>
      <c r="D47" s="1029" t="s">
        <v>408</v>
      </c>
      <c r="E47" s="942"/>
      <c r="F47" s="887">
        <v>39737</v>
      </c>
      <c r="G47" s="794" t="s">
        <v>66</v>
      </c>
      <c r="H47" s="931">
        <v>39788</v>
      </c>
      <c r="I47" s="1022" t="s">
        <v>440</v>
      </c>
      <c r="J47" s="890"/>
      <c r="K47" s="2272"/>
      <c r="L47" s="2146"/>
      <c r="M47" s="2236" t="s">
        <v>312</v>
      </c>
      <c r="N47" s="2237"/>
      <c r="O47" s="2237"/>
      <c r="P47" s="2238"/>
      <c r="Q47" s="718"/>
      <c r="R47" s="566"/>
      <c r="S47" s="891">
        <v>80</v>
      </c>
      <c r="T47" s="919">
        <v>0.125</v>
      </c>
      <c r="U47" s="895">
        <v>1</v>
      </c>
      <c r="V47" s="718"/>
      <c r="W47" s="891">
        <v>1</v>
      </c>
      <c r="X47" s="894">
        <v>8</v>
      </c>
      <c r="Y47" s="895">
        <v>80</v>
      </c>
      <c r="Z47" s="896"/>
      <c r="AA47" s="894">
        <v>10</v>
      </c>
      <c r="AB47" s="902"/>
      <c r="AC47" s="1800"/>
      <c r="AD47" s="1867"/>
    </row>
    <row r="48" spans="2:30" ht="18" customHeight="1" x14ac:dyDescent="0.2">
      <c r="B48" s="2284"/>
      <c r="C48" s="2138"/>
      <c r="D48" s="1030" t="s">
        <v>114</v>
      </c>
      <c r="E48" s="940"/>
      <c r="F48" s="860"/>
      <c r="G48" s="861"/>
      <c r="H48" s="937"/>
      <c r="I48" s="1025" t="s">
        <v>441</v>
      </c>
      <c r="J48" s="938" t="s">
        <v>728</v>
      </c>
      <c r="K48" s="2268" t="s">
        <v>729</v>
      </c>
      <c r="L48" s="2139"/>
      <c r="M48" s="2265" t="s">
        <v>449</v>
      </c>
      <c r="N48" s="2263"/>
      <c r="O48" s="2263"/>
      <c r="P48" s="2264"/>
      <c r="Q48" s="681">
        <v>1.2</v>
      </c>
      <c r="R48" s="487">
        <v>3</v>
      </c>
      <c r="S48" s="865">
        <v>70</v>
      </c>
      <c r="T48" s="939">
        <v>0.252</v>
      </c>
      <c r="U48" s="869">
        <v>4</v>
      </c>
      <c r="V48" s="681">
        <v>3.968</v>
      </c>
      <c r="W48" s="865">
        <v>3</v>
      </c>
      <c r="X48" s="868">
        <f>V48*W48</f>
        <v>11.904</v>
      </c>
      <c r="Y48" s="869">
        <v>80</v>
      </c>
      <c r="Z48" s="927">
        <v>29.76</v>
      </c>
      <c r="AA48" s="868">
        <v>89.29</v>
      </c>
      <c r="AB48" s="928" t="s">
        <v>86</v>
      </c>
      <c r="AC48" s="1796">
        <v>2</v>
      </c>
      <c r="AD48" s="1859">
        <f>V48*AC48</f>
        <v>7.9359999999999999</v>
      </c>
    </row>
    <row r="49" spans="2:30" ht="18" customHeight="1" x14ac:dyDescent="0.2">
      <c r="B49" s="2284"/>
      <c r="C49" s="2138"/>
      <c r="D49" s="2286" t="s">
        <v>409</v>
      </c>
      <c r="E49" s="2287"/>
      <c r="F49" s="860"/>
      <c r="G49" s="861"/>
      <c r="H49" s="937"/>
      <c r="I49" s="1025"/>
      <c r="J49" s="938"/>
      <c r="K49" s="2268"/>
      <c r="L49" s="2139"/>
      <c r="M49" s="2265"/>
      <c r="N49" s="2263"/>
      <c r="O49" s="2263"/>
      <c r="P49" s="2264"/>
      <c r="Q49" s="681"/>
      <c r="R49" s="487"/>
      <c r="S49" s="865">
        <v>80</v>
      </c>
      <c r="T49" s="939">
        <v>3.5999999999999997E-2</v>
      </c>
      <c r="U49" s="869">
        <v>1</v>
      </c>
      <c r="V49" s="681"/>
      <c r="W49" s="865">
        <v>2</v>
      </c>
      <c r="X49" s="868">
        <v>56</v>
      </c>
      <c r="Y49" s="869">
        <v>70</v>
      </c>
      <c r="Z49" s="927"/>
      <c r="AA49" s="868">
        <v>80</v>
      </c>
      <c r="AB49" s="928"/>
      <c r="AC49" s="1796"/>
      <c r="AD49" s="1866"/>
    </row>
    <row r="50" spans="2:30" ht="18" customHeight="1" x14ac:dyDescent="0.2">
      <c r="B50" s="2285"/>
      <c r="C50" s="2133"/>
      <c r="D50" s="1033" t="s">
        <v>410</v>
      </c>
      <c r="E50" s="941"/>
      <c r="F50" s="872"/>
      <c r="G50" s="777"/>
      <c r="H50" s="934"/>
      <c r="I50" s="1026"/>
      <c r="J50" s="898" t="s">
        <v>442</v>
      </c>
      <c r="K50" s="2270" t="s">
        <v>423</v>
      </c>
      <c r="L50" s="2134"/>
      <c r="M50" s="2278" t="s">
        <v>448</v>
      </c>
      <c r="N50" s="2259"/>
      <c r="O50" s="2259"/>
      <c r="P50" s="2260"/>
      <c r="Q50" s="876"/>
      <c r="R50" s="578">
        <v>20</v>
      </c>
      <c r="S50" s="877">
        <v>50</v>
      </c>
      <c r="T50" s="905">
        <v>0.1</v>
      </c>
      <c r="U50" s="881">
        <v>1</v>
      </c>
      <c r="V50" s="876">
        <v>10</v>
      </c>
      <c r="W50" s="877">
        <v>2</v>
      </c>
      <c r="X50" s="880">
        <v>20</v>
      </c>
      <c r="Y50" s="881">
        <v>70</v>
      </c>
      <c r="Z50" s="900">
        <v>14.29</v>
      </c>
      <c r="AA50" s="880">
        <v>28.57</v>
      </c>
      <c r="AB50" s="935" t="s">
        <v>723</v>
      </c>
      <c r="AC50" s="1872">
        <v>2</v>
      </c>
      <c r="AD50" s="1864"/>
    </row>
    <row r="51" spans="2:30" ht="18" customHeight="1" x14ac:dyDescent="0.2">
      <c r="B51" s="2290" t="s">
        <v>411</v>
      </c>
      <c r="C51" s="2145"/>
      <c r="D51" s="1029" t="s">
        <v>397</v>
      </c>
      <c r="E51" s="942"/>
      <c r="F51" s="887">
        <v>39741</v>
      </c>
      <c r="G51" s="794" t="s">
        <v>66</v>
      </c>
      <c r="H51" s="931">
        <v>39788</v>
      </c>
      <c r="I51" s="1022" t="s">
        <v>440</v>
      </c>
      <c r="J51" s="890"/>
      <c r="K51" s="2272" t="s">
        <v>443</v>
      </c>
      <c r="L51" s="2146"/>
      <c r="M51" s="2236"/>
      <c r="N51" s="2237"/>
      <c r="O51" s="2237"/>
      <c r="P51" s="2238"/>
      <c r="Q51" s="718"/>
      <c r="R51" s="566"/>
      <c r="S51" s="891">
        <v>80</v>
      </c>
      <c r="T51" s="919">
        <v>8.0000000000000002E-3</v>
      </c>
      <c r="U51" s="895">
        <v>1</v>
      </c>
      <c r="V51" s="718">
        <v>57.14</v>
      </c>
      <c r="W51" s="891">
        <v>2</v>
      </c>
      <c r="X51" s="894">
        <v>114.28</v>
      </c>
      <c r="Y51" s="895">
        <v>80</v>
      </c>
      <c r="Z51" s="896">
        <v>71.430000000000007</v>
      </c>
      <c r="AA51" s="894">
        <v>142.85</v>
      </c>
      <c r="AB51" s="902"/>
      <c r="AC51" s="1800"/>
      <c r="AD51" s="1859"/>
    </row>
    <row r="52" spans="2:30" ht="18" customHeight="1" x14ac:dyDescent="0.2">
      <c r="B52" s="2284"/>
      <c r="C52" s="2138"/>
      <c r="D52" s="1030" t="s">
        <v>412</v>
      </c>
      <c r="E52" s="940"/>
      <c r="F52" s="860"/>
      <c r="G52" s="861"/>
      <c r="H52" s="937"/>
      <c r="I52" s="1025" t="s">
        <v>441</v>
      </c>
      <c r="J52" s="938"/>
      <c r="K52" s="2268" t="s">
        <v>444</v>
      </c>
      <c r="L52" s="2139"/>
      <c r="M52" s="2265" t="s">
        <v>312</v>
      </c>
      <c r="N52" s="2263"/>
      <c r="O52" s="2263"/>
      <c r="P52" s="2264"/>
      <c r="Q52" s="681"/>
      <c r="R52" s="487"/>
      <c r="S52" s="865">
        <v>80</v>
      </c>
      <c r="T52" s="939">
        <v>3.1E-2</v>
      </c>
      <c r="U52" s="869">
        <v>1</v>
      </c>
      <c r="V52" s="681"/>
      <c r="W52" s="865">
        <v>2</v>
      </c>
      <c r="X52" s="868">
        <v>64</v>
      </c>
      <c r="Y52" s="869">
        <v>80</v>
      </c>
      <c r="Z52" s="927"/>
      <c r="AA52" s="868">
        <v>80</v>
      </c>
      <c r="AB52" s="928"/>
      <c r="AC52" s="1796"/>
      <c r="AD52" s="1866"/>
    </row>
    <row r="53" spans="2:30" ht="18" customHeight="1" x14ac:dyDescent="0.2">
      <c r="B53" s="2285"/>
      <c r="C53" s="2133"/>
      <c r="D53" s="1033" t="s">
        <v>398</v>
      </c>
      <c r="E53" s="941"/>
      <c r="F53" s="872"/>
      <c r="G53" s="777"/>
      <c r="H53" s="934"/>
      <c r="I53" s="1026" t="s">
        <v>445</v>
      </c>
      <c r="J53" s="898"/>
      <c r="K53" s="2270"/>
      <c r="L53" s="2134"/>
      <c r="M53" s="2278" t="s">
        <v>312</v>
      </c>
      <c r="N53" s="2259"/>
      <c r="O53" s="2259"/>
      <c r="P53" s="2260"/>
      <c r="Q53" s="876"/>
      <c r="R53" s="578"/>
      <c r="S53" s="877">
        <v>80</v>
      </c>
      <c r="T53" s="905">
        <v>8.3000000000000004E-2</v>
      </c>
      <c r="U53" s="881">
        <v>1</v>
      </c>
      <c r="V53" s="876"/>
      <c r="W53" s="877">
        <v>2</v>
      </c>
      <c r="X53" s="880">
        <v>24</v>
      </c>
      <c r="Y53" s="881">
        <v>80</v>
      </c>
      <c r="Z53" s="900"/>
      <c r="AA53" s="880">
        <v>30</v>
      </c>
      <c r="AB53" s="935"/>
      <c r="AC53" s="1872"/>
      <c r="AD53" s="1859"/>
    </row>
    <row r="54" spans="2:30" ht="18" customHeight="1" x14ac:dyDescent="0.2">
      <c r="B54" s="2127" t="s">
        <v>413</v>
      </c>
      <c r="C54" s="2143"/>
      <c r="D54" s="2143"/>
      <c r="E54" s="2148"/>
      <c r="F54" s="943">
        <v>39741</v>
      </c>
      <c r="G54" s="781" t="s">
        <v>66</v>
      </c>
      <c r="H54" s="944">
        <v>39793</v>
      </c>
      <c r="I54" s="1426"/>
      <c r="J54" s="945"/>
      <c r="K54" s="2288" t="s">
        <v>446</v>
      </c>
      <c r="L54" s="2155"/>
      <c r="M54" s="2303" t="s">
        <v>312</v>
      </c>
      <c r="N54" s="2304"/>
      <c r="O54" s="2304"/>
      <c r="P54" s="2305"/>
      <c r="Q54" s="641"/>
      <c r="R54" s="502"/>
      <c r="S54" s="946">
        <v>80</v>
      </c>
      <c r="T54" s="947">
        <v>3.1E-2</v>
      </c>
      <c r="U54" s="948">
        <v>1</v>
      </c>
      <c r="V54" s="641"/>
      <c r="W54" s="946">
        <v>2</v>
      </c>
      <c r="X54" s="949">
        <v>64</v>
      </c>
      <c r="Y54" s="948">
        <v>80</v>
      </c>
      <c r="Z54" s="950"/>
      <c r="AA54" s="949">
        <v>80</v>
      </c>
      <c r="AB54" s="951"/>
      <c r="AC54" s="1798"/>
      <c r="AD54" s="1865"/>
    </row>
    <row r="55" spans="2:30" ht="18" customHeight="1" thickBot="1" x14ac:dyDescent="0.25">
      <c r="B55" s="2279" t="s">
        <v>414</v>
      </c>
      <c r="C55" s="2032"/>
      <c r="D55" s="2032"/>
      <c r="E55" s="2036"/>
      <c r="F55" s="952">
        <v>39634</v>
      </c>
      <c r="G55" s="953" t="s">
        <v>334</v>
      </c>
      <c r="H55" s="954">
        <v>39736</v>
      </c>
      <c r="I55" s="1034"/>
      <c r="J55" s="955" t="s">
        <v>442</v>
      </c>
      <c r="K55" s="2289" t="s">
        <v>423</v>
      </c>
      <c r="L55" s="2214"/>
      <c r="M55" s="2301" t="s">
        <v>447</v>
      </c>
      <c r="N55" s="2231"/>
      <c r="O55" s="2231"/>
      <c r="P55" s="2302"/>
      <c r="Q55" s="956"/>
      <c r="R55" s="957">
        <v>20</v>
      </c>
      <c r="S55" s="958">
        <v>60</v>
      </c>
      <c r="T55" s="959">
        <v>0.6</v>
      </c>
      <c r="U55" s="960">
        <v>12</v>
      </c>
      <c r="V55" s="956"/>
      <c r="W55" s="958">
        <v>1</v>
      </c>
      <c r="X55" s="961">
        <v>20</v>
      </c>
      <c r="Y55" s="960">
        <v>70</v>
      </c>
      <c r="Z55" s="962"/>
      <c r="AA55" s="961">
        <v>28.57</v>
      </c>
      <c r="AB55" s="963"/>
      <c r="AC55" s="1817"/>
      <c r="AD55" s="1868"/>
    </row>
    <row r="56" spans="2:30" ht="18" hidden="1" customHeight="1" thickTop="1" thickBot="1" x14ac:dyDescent="0.25">
      <c r="B56" s="2349" t="s">
        <v>415</v>
      </c>
      <c r="C56" s="2350"/>
      <c r="D56" s="2350"/>
      <c r="E56" s="2351"/>
      <c r="F56" s="965"/>
      <c r="G56" s="966"/>
      <c r="H56" s="967"/>
      <c r="I56" s="969"/>
      <c r="J56" s="968"/>
      <c r="K56" s="2347"/>
      <c r="L56" s="2348"/>
      <c r="M56" s="2344"/>
      <c r="N56" s="2345"/>
      <c r="O56" s="2345"/>
      <c r="P56" s="2346"/>
      <c r="Q56" s="757"/>
      <c r="R56" s="623"/>
      <c r="S56" s="970"/>
      <c r="T56" s="971"/>
      <c r="U56" s="972"/>
      <c r="V56" s="757"/>
      <c r="W56" s="973"/>
      <c r="X56" s="974"/>
      <c r="Y56" s="972"/>
      <c r="Z56" s="975"/>
      <c r="AA56" s="974">
        <v>917.24</v>
      </c>
      <c r="AB56" s="976"/>
      <c r="AC56" s="758"/>
      <c r="AD56" s="964">
        <f>SUM(AD14:AD55)</f>
        <v>166.18900000000002</v>
      </c>
    </row>
    <row r="57" spans="2:30" ht="12" customHeight="1" x14ac:dyDescent="0.2">
      <c r="B57" s="2342" t="s">
        <v>100</v>
      </c>
      <c r="C57" s="2343"/>
      <c r="D57" s="977"/>
      <c r="E57" s="2341" t="s">
        <v>828</v>
      </c>
      <c r="F57" s="2341"/>
      <c r="G57" s="2341"/>
      <c r="H57" s="2341"/>
      <c r="I57" s="2341"/>
      <c r="J57" s="2341"/>
      <c r="K57" s="2341"/>
      <c r="L57" s="2341"/>
      <c r="M57" s="2341"/>
      <c r="N57" s="2341"/>
      <c r="O57" s="2341"/>
      <c r="P57" s="2341"/>
      <c r="Q57" s="2341"/>
      <c r="R57" s="2341"/>
      <c r="S57" s="2341"/>
      <c r="T57" s="2341"/>
      <c r="U57" s="2341"/>
      <c r="V57" s="2341"/>
      <c r="W57" s="2341"/>
      <c r="X57" s="2341"/>
      <c r="Y57" s="2341"/>
      <c r="Z57" s="2341"/>
      <c r="AA57" s="2341"/>
      <c r="AB57" s="2341"/>
      <c r="AC57" s="2341"/>
      <c r="AD57" s="626"/>
    </row>
    <row r="58" spans="2:30" ht="16.5" customHeight="1" thickBot="1" x14ac:dyDescent="0.25">
      <c r="B58" s="828" t="s">
        <v>585</v>
      </c>
      <c r="C58" s="762"/>
      <c r="D58" s="762"/>
      <c r="E58" s="762"/>
      <c r="F58" s="762"/>
      <c r="G58" s="762"/>
      <c r="H58" s="762"/>
      <c r="I58" s="762"/>
      <c r="J58" s="762"/>
      <c r="K58" s="762"/>
      <c r="L58" s="762"/>
      <c r="M58" s="762"/>
      <c r="N58" s="762"/>
      <c r="O58" s="762"/>
      <c r="P58" s="762"/>
      <c r="Q58" s="762"/>
      <c r="R58" s="762"/>
      <c r="S58" s="762"/>
      <c r="T58" s="762"/>
      <c r="U58" s="762"/>
      <c r="V58" s="762"/>
      <c r="W58" s="762"/>
      <c r="X58" s="762"/>
      <c r="Y58" s="762"/>
      <c r="Z58" s="762"/>
      <c r="AA58" s="762"/>
      <c r="AB58" s="762"/>
      <c r="AC58" s="762"/>
    </row>
    <row r="59" spans="2:30" ht="21" customHeight="1" x14ac:dyDescent="0.2">
      <c r="B59" s="2107" t="s">
        <v>202</v>
      </c>
      <c r="C59" s="2108"/>
      <c r="D59" s="2108"/>
      <c r="E59" s="2109"/>
      <c r="F59" s="2182" t="s">
        <v>4</v>
      </c>
      <c r="G59" s="2182"/>
      <c r="H59" s="2182"/>
      <c r="I59" s="2182"/>
      <c r="J59" s="2182"/>
      <c r="K59" s="2182"/>
      <c r="L59" s="2182"/>
      <c r="M59" s="2313" t="s">
        <v>38</v>
      </c>
      <c r="N59" s="2183"/>
      <c r="O59" s="2183"/>
      <c r="P59" s="2183"/>
      <c r="Q59" s="2183"/>
      <c r="R59" s="2183"/>
      <c r="S59" s="2183"/>
      <c r="T59" s="2183"/>
      <c r="U59" s="2183"/>
      <c r="V59" s="2183"/>
      <c r="W59" s="2183"/>
      <c r="X59" s="2183"/>
      <c r="Y59" s="2183"/>
      <c r="Z59" s="2183"/>
      <c r="AA59" s="2183"/>
      <c r="AB59" s="2183"/>
      <c r="AC59" s="2184"/>
      <c r="AD59" s="2455" t="s">
        <v>712</v>
      </c>
    </row>
    <row r="60" spans="2:30" ht="21" customHeight="1" x14ac:dyDescent="0.2">
      <c r="B60" s="2125"/>
      <c r="C60" s="1990"/>
      <c r="D60" s="1990"/>
      <c r="E60" s="2126"/>
      <c r="F60" s="2185" t="s">
        <v>203</v>
      </c>
      <c r="G60" s="2042"/>
      <c r="H60" s="2043"/>
      <c r="I60" s="2187" t="s">
        <v>204</v>
      </c>
      <c r="J60" s="2187" t="s">
        <v>5</v>
      </c>
      <c r="K60" s="2185" t="s">
        <v>205</v>
      </c>
      <c r="L60" s="2157"/>
      <c r="M60" s="2178" t="s">
        <v>206</v>
      </c>
      <c r="N60" s="2190"/>
      <c r="O60" s="2190"/>
      <c r="P60" s="2191"/>
      <c r="Q60" s="2175" t="s">
        <v>6</v>
      </c>
      <c r="R60" s="2176"/>
      <c r="S60" s="2176"/>
      <c r="T60" s="2177"/>
      <c r="U60" s="2172" t="s">
        <v>207</v>
      </c>
      <c r="V60" s="2175" t="s">
        <v>7</v>
      </c>
      <c r="W60" s="2358"/>
      <c r="X60" s="2359"/>
      <c r="Y60" s="2175" t="s">
        <v>8</v>
      </c>
      <c r="Z60" s="2176"/>
      <c r="AA60" s="2177"/>
      <c r="AB60" s="2178" t="s">
        <v>208</v>
      </c>
      <c r="AC60" s="2179"/>
      <c r="AD60" s="2456"/>
    </row>
    <row r="61" spans="2:30" ht="39" customHeight="1" x14ac:dyDescent="0.2">
      <c r="B61" s="2317" t="s">
        <v>209</v>
      </c>
      <c r="C61" s="2318"/>
      <c r="D61" s="2318"/>
      <c r="E61" s="2319"/>
      <c r="F61" s="2186"/>
      <c r="G61" s="2045"/>
      <c r="H61" s="2046"/>
      <c r="I61" s="2188"/>
      <c r="J61" s="2188"/>
      <c r="K61" s="2314"/>
      <c r="L61" s="2034"/>
      <c r="M61" s="2180"/>
      <c r="N61" s="2192"/>
      <c r="O61" s="2192"/>
      <c r="P61" s="2193"/>
      <c r="Q61" s="1008" t="s">
        <v>210</v>
      </c>
      <c r="R61" s="455" t="s">
        <v>211</v>
      </c>
      <c r="S61" s="455" t="s">
        <v>212</v>
      </c>
      <c r="T61" s="456" t="s">
        <v>213</v>
      </c>
      <c r="U61" s="2173"/>
      <c r="V61" s="1007" t="s">
        <v>214</v>
      </c>
      <c r="W61" s="457" t="s">
        <v>215</v>
      </c>
      <c r="X61" s="1038" t="s">
        <v>216</v>
      </c>
      <c r="Y61" s="1039" t="s">
        <v>587</v>
      </c>
      <c r="Z61" s="455" t="s">
        <v>214</v>
      </c>
      <c r="AA61" s="1171" t="s">
        <v>216</v>
      </c>
      <c r="AB61" s="2180"/>
      <c r="AC61" s="2181"/>
      <c r="AD61" s="2456"/>
    </row>
    <row r="62" spans="2:30" ht="16.5" customHeight="1" thickBot="1" x14ac:dyDescent="0.25">
      <c r="B62" s="2220"/>
      <c r="C62" s="2222"/>
      <c r="D62" s="2222"/>
      <c r="E62" s="2395"/>
      <c r="F62" s="2100"/>
      <c r="G62" s="2045"/>
      <c r="H62" s="2046"/>
      <c r="I62" s="2188"/>
      <c r="J62" s="2188"/>
      <c r="K62" s="2314"/>
      <c r="L62" s="2034"/>
      <c r="M62" s="2180"/>
      <c r="N62" s="2192"/>
      <c r="O62" s="2192"/>
      <c r="P62" s="2193"/>
      <c r="Q62" s="1009" t="s">
        <v>218</v>
      </c>
      <c r="R62" s="1041" t="s">
        <v>219</v>
      </c>
      <c r="S62" s="1041" t="s">
        <v>220</v>
      </c>
      <c r="T62" s="1042" t="s">
        <v>221</v>
      </c>
      <c r="U62" s="2321"/>
      <c r="V62" s="1009" t="s">
        <v>222</v>
      </c>
      <c r="W62" s="1041" t="s">
        <v>223</v>
      </c>
      <c r="X62" s="823" t="s">
        <v>224</v>
      </c>
      <c r="Y62" s="1043" t="s">
        <v>588</v>
      </c>
      <c r="Z62" s="1041" t="s">
        <v>224</v>
      </c>
      <c r="AA62" s="1042" t="s">
        <v>224</v>
      </c>
      <c r="AB62" s="2360" t="s">
        <v>225</v>
      </c>
      <c r="AC62" s="2181"/>
      <c r="AD62" s="1873" t="s">
        <v>733</v>
      </c>
    </row>
    <row r="63" spans="2:30" ht="19.5" customHeight="1" thickTop="1" x14ac:dyDescent="0.2">
      <c r="B63" s="1891"/>
      <c r="C63" s="1044"/>
      <c r="D63" s="1044"/>
      <c r="E63" s="1045"/>
      <c r="F63" s="1046"/>
      <c r="G63" s="1047" t="s">
        <v>243</v>
      </c>
      <c r="H63" s="1048"/>
      <c r="I63" s="1049"/>
      <c r="J63" s="1049" t="s">
        <v>247</v>
      </c>
      <c r="K63" s="1050" t="s">
        <v>719</v>
      </c>
      <c r="L63" s="1051" t="s">
        <v>718</v>
      </c>
      <c r="M63" s="1052"/>
      <c r="N63" s="1047"/>
      <c r="O63" s="1047"/>
      <c r="P63" s="1053"/>
      <c r="Q63" s="1054">
        <v>1.5</v>
      </c>
      <c r="R63" s="1055">
        <v>5</v>
      </c>
      <c r="S63" s="1056"/>
      <c r="T63" s="1057">
        <v>0.6</v>
      </c>
      <c r="U63" s="1058">
        <v>1</v>
      </c>
      <c r="V63" s="1059"/>
      <c r="W63" s="1056">
        <v>1</v>
      </c>
      <c r="X63" s="1057"/>
      <c r="Y63" s="1060"/>
      <c r="Z63" s="1056"/>
      <c r="AA63" s="1057"/>
      <c r="AB63" s="1061" t="s">
        <v>86</v>
      </c>
      <c r="AC63" s="1892">
        <v>4</v>
      </c>
      <c r="AD63" s="1874">
        <v>6.6680000000000001</v>
      </c>
    </row>
    <row r="64" spans="2:30" ht="19.5" customHeight="1" x14ac:dyDescent="0.2">
      <c r="B64" s="1028" t="s">
        <v>721</v>
      </c>
      <c r="C64" s="996"/>
      <c r="D64" s="996"/>
      <c r="E64" s="997"/>
      <c r="F64" s="838">
        <v>39457</v>
      </c>
      <c r="G64" s="710" t="s">
        <v>243</v>
      </c>
      <c r="H64" s="839">
        <v>39479</v>
      </c>
      <c r="I64" s="709"/>
      <c r="J64" s="709" t="s">
        <v>247</v>
      </c>
      <c r="K64" s="1027" t="s">
        <v>720</v>
      </c>
      <c r="L64" s="997"/>
      <c r="M64" s="1027" t="s">
        <v>491</v>
      </c>
      <c r="N64" s="710"/>
      <c r="O64" s="710"/>
      <c r="P64" s="840"/>
      <c r="Q64" s="654">
        <v>2.2000000000000002</v>
      </c>
      <c r="R64" s="590">
        <v>2.5</v>
      </c>
      <c r="S64" s="841">
        <v>80</v>
      </c>
      <c r="T64" s="842">
        <v>0.44</v>
      </c>
      <c r="U64" s="843">
        <v>1</v>
      </c>
      <c r="V64" s="844">
        <v>2.27</v>
      </c>
      <c r="W64" s="841">
        <v>1</v>
      </c>
      <c r="X64" s="842">
        <v>2.27</v>
      </c>
      <c r="Y64" s="845">
        <v>70</v>
      </c>
      <c r="Z64" s="841">
        <v>3.25</v>
      </c>
      <c r="AA64" s="842">
        <v>3.25</v>
      </c>
      <c r="AB64" s="846" t="s">
        <v>86</v>
      </c>
      <c r="AC64" s="1870">
        <v>7</v>
      </c>
      <c r="AD64" s="1875">
        <v>15.89</v>
      </c>
    </row>
    <row r="65" spans="2:35" ht="19.5" customHeight="1" x14ac:dyDescent="0.2">
      <c r="B65" s="2361" t="s">
        <v>471</v>
      </c>
      <c r="C65" s="2362"/>
      <c r="D65" s="2333" t="s">
        <v>472</v>
      </c>
      <c r="E65" s="2334"/>
      <c r="F65" s="1062">
        <v>39513</v>
      </c>
      <c r="G65" s="1063"/>
      <c r="H65" s="1064">
        <v>39517</v>
      </c>
      <c r="I65" s="1065" t="s">
        <v>473</v>
      </c>
      <c r="J65" s="1065" t="s">
        <v>10</v>
      </c>
      <c r="K65" s="2352" t="s">
        <v>580</v>
      </c>
      <c r="L65" s="2402"/>
      <c r="M65" s="2352" t="s">
        <v>474</v>
      </c>
      <c r="N65" s="2353"/>
      <c r="O65" s="2353"/>
      <c r="P65" s="2354"/>
      <c r="Q65" s="1066">
        <v>1.1000000000000001</v>
      </c>
      <c r="R65" s="1067"/>
      <c r="S65" s="1068">
        <v>60</v>
      </c>
      <c r="T65" s="1069">
        <v>0.99299999999999999</v>
      </c>
      <c r="U65" s="1070">
        <v>1</v>
      </c>
      <c r="V65" s="1071">
        <v>1.01</v>
      </c>
      <c r="W65" s="1068">
        <v>1</v>
      </c>
      <c r="X65" s="1072">
        <v>1.01</v>
      </c>
      <c r="Y65" s="1073">
        <v>70</v>
      </c>
      <c r="Z65" s="1067">
        <v>1.44</v>
      </c>
      <c r="AA65" s="1074">
        <v>1.44</v>
      </c>
      <c r="AB65" s="1019" t="s">
        <v>544</v>
      </c>
      <c r="AC65" s="1893">
        <v>1.5</v>
      </c>
      <c r="AD65" s="1876">
        <f>V65*AC65</f>
        <v>1.5150000000000001</v>
      </c>
      <c r="AE65" s="1"/>
      <c r="AF65" s="1"/>
      <c r="AG65" s="1"/>
      <c r="AH65" s="1"/>
      <c r="AI65" s="1"/>
    </row>
    <row r="66" spans="2:35" ht="19.5" customHeight="1" x14ac:dyDescent="0.2">
      <c r="B66" s="2363"/>
      <c r="C66" s="2364"/>
      <c r="D66" s="2335" t="s">
        <v>475</v>
      </c>
      <c r="E66" s="2336"/>
      <c r="F66" s="1075"/>
      <c r="G66" s="1076"/>
      <c r="H66" s="1077"/>
      <c r="I66" s="1078"/>
      <c r="J66" s="1078" t="s">
        <v>12</v>
      </c>
      <c r="K66" s="2355" t="s">
        <v>581</v>
      </c>
      <c r="L66" s="2403"/>
      <c r="M66" s="2355" t="s">
        <v>476</v>
      </c>
      <c r="N66" s="2356"/>
      <c r="O66" s="2356"/>
      <c r="P66" s="2357"/>
      <c r="Q66" s="1079">
        <v>2.5</v>
      </c>
      <c r="R66" s="1080">
        <v>12</v>
      </c>
      <c r="S66" s="1081">
        <v>80</v>
      </c>
      <c r="T66" s="1082">
        <v>2.4</v>
      </c>
      <c r="U66" s="1083">
        <v>1</v>
      </c>
      <c r="V66" s="1084">
        <v>0.42</v>
      </c>
      <c r="W66" s="1081">
        <v>1</v>
      </c>
      <c r="X66" s="1085">
        <v>0.42</v>
      </c>
      <c r="Y66" s="1086">
        <v>75</v>
      </c>
      <c r="Z66" s="1080">
        <v>0.56000000000000005</v>
      </c>
      <c r="AA66" s="1087">
        <v>0.56000000000000005</v>
      </c>
      <c r="AB66" s="1025" t="s">
        <v>544</v>
      </c>
      <c r="AC66" s="1894">
        <v>4</v>
      </c>
      <c r="AD66" s="1877">
        <f>V66*AC66</f>
        <v>1.68</v>
      </c>
      <c r="AE66" s="1"/>
      <c r="AF66" s="1"/>
      <c r="AG66" s="1"/>
      <c r="AH66" s="1"/>
      <c r="AI66" s="1"/>
    </row>
    <row r="67" spans="2:35" ht="19.5" customHeight="1" x14ac:dyDescent="0.2">
      <c r="B67" s="2328"/>
      <c r="C67" s="2329"/>
      <c r="D67" s="2337" t="s">
        <v>69</v>
      </c>
      <c r="E67" s="2338"/>
      <c r="F67" s="1088"/>
      <c r="G67" s="1089"/>
      <c r="H67" s="1090"/>
      <c r="I67" s="1091"/>
      <c r="J67" s="1091" t="s">
        <v>12</v>
      </c>
      <c r="K67" s="2298" t="s">
        <v>581</v>
      </c>
      <c r="L67" s="2383"/>
      <c r="M67" s="2298" t="s">
        <v>477</v>
      </c>
      <c r="N67" s="2365"/>
      <c r="O67" s="2365"/>
      <c r="P67" s="2366"/>
      <c r="Q67" s="1092">
        <v>2.5</v>
      </c>
      <c r="R67" s="1093">
        <v>6</v>
      </c>
      <c r="S67" s="1094">
        <v>80</v>
      </c>
      <c r="T67" s="1095">
        <v>1.2</v>
      </c>
      <c r="U67" s="1096">
        <v>1</v>
      </c>
      <c r="V67" s="1097">
        <v>0.83</v>
      </c>
      <c r="W67" s="1094">
        <v>1</v>
      </c>
      <c r="X67" s="1098">
        <v>0.83</v>
      </c>
      <c r="Y67" s="1099">
        <v>60</v>
      </c>
      <c r="Z67" s="1093">
        <v>1.39</v>
      </c>
      <c r="AA67" s="1100">
        <v>1.39</v>
      </c>
      <c r="AB67" s="1026" t="s">
        <v>544</v>
      </c>
      <c r="AC67" s="1895">
        <v>4</v>
      </c>
      <c r="AD67" s="1878">
        <f>V67*AC67</f>
        <v>3.32</v>
      </c>
      <c r="AE67" s="1"/>
      <c r="AF67" s="1"/>
      <c r="AG67" s="1"/>
      <c r="AH67" s="1"/>
      <c r="AI67" s="1"/>
    </row>
    <row r="68" spans="2:35" ht="19.5" customHeight="1" x14ac:dyDescent="0.2">
      <c r="B68" s="1028" t="s">
        <v>721</v>
      </c>
      <c r="C68" s="1018"/>
      <c r="D68" s="1015"/>
      <c r="E68" s="991"/>
      <c r="F68" s="884"/>
      <c r="G68" s="823"/>
      <c r="H68" s="885"/>
      <c r="I68" s="886"/>
      <c r="J68" s="709" t="s">
        <v>247</v>
      </c>
      <c r="K68" s="1027" t="s">
        <v>720</v>
      </c>
      <c r="L68" s="997"/>
      <c r="M68" s="1027" t="s">
        <v>491</v>
      </c>
      <c r="N68" s="710"/>
      <c r="O68" s="710"/>
      <c r="P68" s="840"/>
      <c r="Q68" s="654">
        <v>2.2000000000000002</v>
      </c>
      <c r="R68" s="590">
        <v>2.5</v>
      </c>
      <c r="S68" s="841">
        <v>80</v>
      </c>
      <c r="T68" s="842">
        <v>0.44</v>
      </c>
      <c r="U68" s="843">
        <v>1</v>
      </c>
      <c r="V68" s="844">
        <v>2.27</v>
      </c>
      <c r="W68" s="841">
        <v>1</v>
      </c>
      <c r="X68" s="842">
        <v>2.27</v>
      </c>
      <c r="Y68" s="845">
        <v>70</v>
      </c>
      <c r="Z68" s="841">
        <v>3.25</v>
      </c>
      <c r="AA68" s="842">
        <v>3.25</v>
      </c>
      <c r="AB68" s="846" t="s">
        <v>86</v>
      </c>
      <c r="AC68" s="1870">
        <v>7</v>
      </c>
      <c r="AD68" s="1875">
        <v>15.89</v>
      </c>
      <c r="AE68" s="1"/>
      <c r="AF68" s="1"/>
      <c r="AG68" s="1"/>
      <c r="AH68" s="1"/>
      <c r="AI68" s="1"/>
    </row>
    <row r="69" spans="2:35" ht="19.5" customHeight="1" x14ac:dyDescent="0.2">
      <c r="B69" s="2326" t="s">
        <v>478</v>
      </c>
      <c r="C69" s="2327"/>
      <c r="D69" s="2339" t="s">
        <v>475</v>
      </c>
      <c r="E69" s="2340"/>
      <c r="F69" s="1101">
        <v>39518</v>
      </c>
      <c r="G69" s="1102"/>
      <c r="H69" s="1103">
        <v>39527</v>
      </c>
      <c r="I69" s="1104" t="s">
        <v>479</v>
      </c>
      <c r="J69" s="1104" t="s">
        <v>300</v>
      </c>
      <c r="K69" s="2367" t="s">
        <v>480</v>
      </c>
      <c r="L69" s="2368"/>
      <c r="M69" s="2367" t="s">
        <v>481</v>
      </c>
      <c r="N69" s="2374"/>
      <c r="O69" s="2374"/>
      <c r="P69" s="2375"/>
      <c r="Q69" s="1105"/>
      <c r="R69" s="1106">
        <v>20</v>
      </c>
      <c r="S69" s="1107">
        <v>60</v>
      </c>
      <c r="T69" s="1108"/>
      <c r="U69" s="1109">
        <v>1</v>
      </c>
      <c r="V69" s="1110">
        <v>0.68</v>
      </c>
      <c r="W69" s="1107">
        <v>1</v>
      </c>
      <c r="X69" s="1111">
        <v>0.68</v>
      </c>
      <c r="Y69" s="1112">
        <v>70</v>
      </c>
      <c r="Z69" s="1106">
        <v>0.97</v>
      </c>
      <c r="AA69" s="1113">
        <v>0.97</v>
      </c>
      <c r="AB69" s="1022" t="s">
        <v>545</v>
      </c>
      <c r="AC69" s="1896" t="s">
        <v>545</v>
      </c>
      <c r="AD69" s="1876"/>
      <c r="AE69" s="1"/>
      <c r="AF69" s="1"/>
      <c r="AG69" s="1"/>
      <c r="AH69" s="1"/>
      <c r="AI69" s="1"/>
    </row>
    <row r="70" spans="2:35" ht="19.5" customHeight="1" x14ac:dyDescent="0.2">
      <c r="B70" s="2328"/>
      <c r="C70" s="2329"/>
      <c r="D70" s="2337" t="s">
        <v>69</v>
      </c>
      <c r="E70" s="2338"/>
      <c r="F70" s="1088"/>
      <c r="G70" s="1089"/>
      <c r="H70" s="1090"/>
      <c r="I70" s="1091" t="s">
        <v>482</v>
      </c>
      <c r="J70" s="1091" t="s">
        <v>419</v>
      </c>
      <c r="K70" s="2298" t="s">
        <v>483</v>
      </c>
      <c r="L70" s="2369"/>
      <c r="M70" s="2298" t="s">
        <v>484</v>
      </c>
      <c r="N70" s="2365"/>
      <c r="O70" s="2365"/>
      <c r="P70" s="2366"/>
      <c r="Q70" s="1092">
        <v>4.8</v>
      </c>
      <c r="R70" s="1093">
        <v>5.5</v>
      </c>
      <c r="S70" s="1094">
        <v>55</v>
      </c>
      <c r="T70" s="1095">
        <v>1.452</v>
      </c>
      <c r="U70" s="1096">
        <v>1</v>
      </c>
      <c r="V70" s="1097">
        <v>0.69</v>
      </c>
      <c r="W70" s="1094">
        <v>2</v>
      </c>
      <c r="X70" s="1098">
        <v>1.38</v>
      </c>
      <c r="Y70" s="1099">
        <v>70</v>
      </c>
      <c r="Z70" s="1093">
        <v>0.98</v>
      </c>
      <c r="AA70" s="1100">
        <v>1.97</v>
      </c>
      <c r="AB70" s="1026" t="s">
        <v>544</v>
      </c>
      <c r="AC70" s="1895">
        <v>3</v>
      </c>
      <c r="AD70" s="1879">
        <f>V70*AC70</f>
        <v>2.0699999999999998</v>
      </c>
      <c r="AE70" s="1"/>
      <c r="AF70" s="1"/>
      <c r="AG70" s="1"/>
      <c r="AH70" s="1"/>
      <c r="AI70" s="1"/>
    </row>
    <row r="71" spans="2:35" ht="19.5" customHeight="1" x14ac:dyDescent="0.2">
      <c r="B71" s="2326" t="s">
        <v>485</v>
      </c>
      <c r="C71" s="2327"/>
      <c r="D71" s="2339" t="s">
        <v>475</v>
      </c>
      <c r="E71" s="2340"/>
      <c r="F71" s="1101">
        <v>39533</v>
      </c>
      <c r="G71" s="1102"/>
      <c r="H71" s="1103">
        <v>39538</v>
      </c>
      <c r="I71" s="1104" t="s">
        <v>486</v>
      </c>
      <c r="J71" s="1104" t="s">
        <v>300</v>
      </c>
      <c r="K71" s="2367" t="s">
        <v>480</v>
      </c>
      <c r="L71" s="2368"/>
      <c r="M71" s="2367" t="s">
        <v>481</v>
      </c>
      <c r="N71" s="2374"/>
      <c r="O71" s="2374"/>
      <c r="P71" s="2375"/>
      <c r="Q71" s="1105"/>
      <c r="R71" s="1106">
        <v>20</v>
      </c>
      <c r="S71" s="1107">
        <v>60</v>
      </c>
      <c r="T71" s="1108">
        <v>2.78</v>
      </c>
      <c r="U71" s="1109">
        <v>1</v>
      </c>
      <c r="V71" s="1110">
        <v>0.36</v>
      </c>
      <c r="W71" s="1107">
        <v>1</v>
      </c>
      <c r="X71" s="1111">
        <v>0.36</v>
      </c>
      <c r="Y71" s="1112">
        <v>70</v>
      </c>
      <c r="Z71" s="1106">
        <v>0.51</v>
      </c>
      <c r="AA71" s="1113">
        <v>0.51</v>
      </c>
      <c r="AB71" s="1022" t="s">
        <v>546</v>
      </c>
      <c r="AC71" s="1896">
        <v>2</v>
      </c>
      <c r="AD71" s="1880"/>
      <c r="AE71" s="1"/>
      <c r="AF71" s="1"/>
      <c r="AG71" s="1"/>
      <c r="AH71" s="1"/>
      <c r="AI71" s="1"/>
    </row>
    <row r="72" spans="2:35" ht="19.5" customHeight="1" x14ac:dyDescent="0.2">
      <c r="B72" s="2328"/>
      <c r="C72" s="2329"/>
      <c r="D72" s="2337" t="s">
        <v>487</v>
      </c>
      <c r="E72" s="2338"/>
      <c r="F72" s="1088"/>
      <c r="G72" s="1089"/>
      <c r="H72" s="1090"/>
      <c r="I72" s="1091" t="s">
        <v>488</v>
      </c>
      <c r="J72" s="1091" t="s">
        <v>419</v>
      </c>
      <c r="K72" s="2298" t="s">
        <v>483</v>
      </c>
      <c r="L72" s="2369"/>
      <c r="M72" s="2298" t="s">
        <v>484</v>
      </c>
      <c r="N72" s="2365"/>
      <c r="O72" s="2365"/>
      <c r="P72" s="2366"/>
      <c r="Q72" s="1092">
        <v>4.8</v>
      </c>
      <c r="R72" s="1093">
        <v>5.5</v>
      </c>
      <c r="S72" s="1094">
        <v>55</v>
      </c>
      <c r="T72" s="1095">
        <v>1.452</v>
      </c>
      <c r="U72" s="1096">
        <v>1</v>
      </c>
      <c r="V72" s="1097">
        <v>0.69</v>
      </c>
      <c r="W72" s="1094">
        <v>2</v>
      </c>
      <c r="X72" s="1098">
        <v>1.38</v>
      </c>
      <c r="Y72" s="1099">
        <v>70</v>
      </c>
      <c r="Z72" s="1093">
        <v>0.98</v>
      </c>
      <c r="AA72" s="1100">
        <v>1.97</v>
      </c>
      <c r="AB72" s="1026" t="s">
        <v>86</v>
      </c>
      <c r="AC72" s="1895">
        <v>3</v>
      </c>
      <c r="AD72" s="1878">
        <f>V72*AC72</f>
        <v>2.0699999999999998</v>
      </c>
      <c r="AE72" s="1"/>
      <c r="AF72" s="1"/>
      <c r="AG72" s="1"/>
      <c r="AH72" s="1"/>
      <c r="AI72" s="1"/>
    </row>
    <row r="73" spans="2:35" ht="19.5" customHeight="1" x14ac:dyDescent="0.2">
      <c r="B73" s="2330" t="s">
        <v>489</v>
      </c>
      <c r="C73" s="2331"/>
      <c r="D73" s="2331"/>
      <c r="E73" s="2332"/>
      <c r="F73" s="1114">
        <v>39539</v>
      </c>
      <c r="G73" s="1115"/>
      <c r="H73" s="1116">
        <v>39553</v>
      </c>
      <c r="I73" s="886"/>
      <c r="J73" s="730" t="s">
        <v>247</v>
      </c>
      <c r="K73" s="2384" t="s">
        <v>490</v>
      </c>
      <c r="L73" s="2385"/>
      <c r="M73" s="2389" t="s">
        <v>491</v>
      </c>
      <c r="N73" s="2390"/>
      <c r="O73" s="2390"/>
      <c r="P73" s="2391"/>
      <c r="Q73" s="1117">
        <v>2.2000000000000002</v>
      </c>
      <c r="R73" s="1118">
        <v>2.5</v>
      </c>
      <c r="S73" s="1119">
        <v>80</v>
      </c>
      <c r="T73" s="1120">
        <v>0.44</v>
      </c>
      <c r="U73" s="1121">
        <v>1</v>
      </c>
      <c r="V73" s="1122">
        <v>2.27</v>
      </c>
      <c r="W73" s="1119">
        <v>1</v>
      </c>
      <c r="X73" s="1123" t="s">
        <v>492</v>
      </c>
      <c r="Y73" s="1124">
        <v>70</v>
      </c>
      <c r="Z73" s="1118">
        <v>3.25</v>
      </c>
      <c r="AA73" s="1125">
        <v>3.25</v>
      </c>
      <c r="AB73" s="1126" t="s">
        <v>544</v>
      </c>
      <c r="AC73" s="1897">
        <v>7</v>
      </c>
      <c r="AD73" s="1876">
        <f>V73*AC73</f>
        <v>15.89</v>
      </c>
      <c r="AE73" s="1"/>
      <c r="AF73" s="1"/>
      <c r="AG73" s="1"/>
      <c r="AH73" s="1"/>
      <c r="AI73" s="1"/>
    </row>
    <row r="74" spans="2:35" ht="19.5" customHeight="1" x14ac:dyDescent="0.2">
      <c r="B74" s="2326" t="s">
        <v>493</v>
      </c>
      <c r="C74" s="2238"/>
      <c r="D74" s="2339" t="s">
        <v>475</v>
      </c>
      <c r="E74" s="2340"/>
      <c r="F74" s="1101">
        <v>39554</v>
      </c>
      <c r="G74" s="1102"/>
      <c r="H74" s="1103">
        <v>39568</v>
      </c>
      <c r="I74" s="1104"/>
      <c r="J74" s="1104" t="s">
        <v>300</v>
      </c>
      <c r="K74" s="2367" t="s">
        <v>480</v>
      </c>
      <c r="L74" s="2386"/>
      <c r="M74" s="2367" t="s">
        <v>494</v>
      </c>
      <c r="N74" s="2374"/>
      <c r="O74" s="2374"/>
      <c r="P74" s="2375"/>
      <c r="Q74" s="1105"/>
      <c r="R74" s="1106">
        <v>20</v>
      </c>
      <c r="S74" s="1107">
        <v>60</v>
      </c>
      <c r="T74" s="1108"/>
      <c r="U74" s="1109">
        <v>1</v>
      </c>
      <c r="V74" s="1110">
        <v>0.33</v>
      </c>
      <c r="W74" s="1107">
        <v>1</v>
      </c>
      <c r="X74" s="1111">
        <v>0.33</v>
      </c>
      <c r="Y74" s="1112">
        <v>70</v>
      </c>
      <c r="Z74" s="1106">
        <v>0.47</v>
      </c>
      <c r="AA74" s="1113">
        <v>0.47</v>
      </c>
      <c r="AB74" s="1022" t="s">
        <v>546</v>
      </c>
      <c r="AC74" s="1896">
        <v>2</v>
      </c>
      <c r="AD74" s="1881"/>
      <c r="AE74" s="1"/>
      <c r="AF74" s="1"/>
      <c r="AG74" s="1"/>
      <c r="AH74" s="1"/>
      <c r="AI74" s="1"/>
    </row>
    <row r="75" spans="2:35" ht="19.5" customHeight="1" x14ac:dyDescent="0.2">
      <c r="B75" s="2292"/>
      <c r="C75" s="2264"/>
      <c r="D75" s="2335" t="s">
        <v>495</v>
      </c>
      <c r="E75" s="2336"/>
      <c r="F75" s="1075"/>
      <c r="G75" s="1076"/>
      <c r="H75" s="1077"/>
      <c r="I75" s="1078"/>
      <c r="J75" s="1078" t="s">
        <v>419</v>
      </c>
      <c r="K75" s="2355" t="s">
        <v>496</v>
      </c>
      <c r="L75" s="2403"/>
      <c r="M75" s="2355" t="s">
        <v>497</v>
      </c>
      <c r="N75" s="2356"/>
      <c r="O75" s="2356"/>
      <c r="P75" s="2357"/>
      <c r="Q75" s="1079">
        <v>1.8</v>
      </c>
      <c r="R75" s="1080">
        <v>3.5</v>
      </c>
      <c r="S75" s="1081">
        <v>75</v>
      </c>
      <c r="T75" s="1082">
        <v>0.47299999999999998</v>
      </c>
      <c r="U75" s="1083">
        <v>1</v>
      </c>
      <c r="V75" s="1084">
        <v>2.11</v>
      </c>
      <c r="W75" s="1081">
        <v>1</v>
      </c>
      <c r="X75" s="1085">
        <v>2.11</v>
      </c>
      <c r="Y75" s="1086">
        <v>80</v>
      </c>
      <c r="Z75" s="1080">
        <v>2.64</v>
      </c>
      <c r="AA75" s="1087">
        <v>2.64</v>
      </c>
      <c r="AB75" s="1025" t="s">
        <v>544</v>
      </c>
      <c r="AC75" s="1894">
        <v>3</v>
      </c>
      <c r="AD75" s="1877">
        <f>V75*AC75</f>
        <v>6.33</v>
      </c>
      <c r="AE75" s="1"/>
      <c r="AF75" s="1"/>
      <c r="AG75" s="1"/>
      <c r="AH75" s="1"/>
      <c r="AI75" s="1"/>
    </row>
    <row r="76" spans="2:35" ht="19.5" customHeight="1" x14ac:dyDescent="0.2">
      <c r="B76" s="2292"/>
      <c r="C76" s="2264"/>
      <c r="D76" s="2335" t="s">
        <v>498</v>
      </c>
      <c r="E76" s="2336"/>
      <c r="F76" s="1075"/>
      <c r="G76" s="1076"/>
      <c r="H76" s="1077"/>
      <c r="I76" s="1078"/>
      <c r="J76" s="1078"/>
      <c r="K76" s="2355"/>
      <c r="L76" s="2403"/>
      <c r="M76" s="2355" t="s">
        <v>499</v>
      </c>
      <c r="N76" s="2356"/>
      <c r="O76" s="2356"/>
      <c r="P76" s="2357"/>
      <c r="Q76" s="1079"/>
      <c r="R76" s="1080"/>
      <c r="S76" s="1081">
        <v>80</v>
      </c>
      <c r="T76" s="1082">
        <v>7.0999999999999994E-2</v>
      </c>
      <c r="U76" s="1083">
        <v>1</v>
      </c>
      <c r="V76" s="1084"/>
      <c r="W76" s="1081">
        <v>2</v>
      </c>
      <c r="X76" s="1085">
        <v>28</v>
      </c>
      <c r="Y76" s="1086">
        <v>80</v>
      </c>
      <c r="Z76" s="1080"/>
      <c r="AA76" s="1087">
        <v>35</v>
      </c>
      <c r="AB76" s="1025" t="s">
        <v>545</v>
      </c>
      <c r="AC76" s="1894" t="s">
        <v>545</v>
      </c>
      <c r="AD76" s="1876"/>
      <c r="AE76" s="1"/>
      <c r="AF76" s="1"/>
      <c r="AG76" s="1"/>
      <c r="AH76" s="1"/>
      <c r="AI76" s="1"/>
    </row>
    <row r="77" spans="2:35" ht="19.5" customHeight="1" x14ac:dyDescent="0.2">
      <c r="B77" s="2293"/>
      <c r="C77" s="2260"/>
      <c r="D77" s="2337" t="s">
        <v>500</v>
      </c>
      <c r="E77" s="2338"/>
      <c r="F77" s="1088"/>
      <c r="G77" s="1089"/>
      <c r="H77" s="1090"/>
      <c r="I77" s="1091"/>
      <c r="J77" s="1091" t="s">
        <v>247</v>
      </c>
      <c r="K77" s="2298" t="s">
        <v>11</v>
      </c>
      <c r="L77" s="2383"/>
      <c r="M77" s="2298" t="s">
        <v>491</v>
      </c>
      <c r="N77" s="2365"/>
      <c r="O77" s="2365"/>
      <c r="P77" s="2366"/>
      <c r="Q77" s="1092">
        <v>2.2000000000000002</v>
      </c>
      <c r="R77" s="1093">
        <v>2.5</v>
      </c>
      <c r="S77" s="1094">
        <v>80</v>
      </c>
      <c r="T77" s="1095">
        <v>0.44</v>
      </c>
      <c r="U77" s="1096">
        <v>1</v>
      </c>
      <c r="V77" s="1097">
        <v>2.27</v>
      </c>
      <c r="W77" s="1094">
        <v>1</v>
      </c>
      <c r="X77" s="1098">
        <v>2.27</v>
      </c>
      <c r="Y77" s="1099">
        <v>70</v>
      </c>
      <c r="Z77" s="1093">
        <v>3.25</v>
      </c>
      <c r="AA77" s="1100">
        <v>3.25</v>
      </c>
      <c r="AB77" s="1026" t="s">
        <v>544</v>
      </c>
      <c r="AC77" s="1895">
        <v>7</v>
      </c>
      <c r="AD77" s="1882">
        <f>V77*AC77</f>
        <v>15.89</v>
      </c>
      <c r="AE77" s="1"/>
      <c r="AF77" s="1"/>
      <c r="AG77" s="1"/>
      <c r="AH77" s="1"/>
      <c r="AI77" s="1"/>
    </row>
    <row r="78" spans="2:35" ht="19.5" customHeight="1" x14ac:dyDescent="0.2">
      <c r="B78" s="2326" t="s">
        <v>501</v>
      </c>
      <c r="C78" s="2238"/>
      <c r="D78" s="2339" t="s">
        <v>502</v>
      </c>
      <c r="E78" s="2370"/>
      <c r="F78" s="1101">
        <v>39558</v>
      </c>
      <c r="G78" s="1102"/>
      <c r="H78" s="1103">
        <v>39604</v>
      </c>
      <c r="I78" s="1104" t="s">
        <v>503</v>
      </c>
      <c r="J78" s="889"/>
      <c r="K78" s="2261"/>
      <c r="L78" s="2368"/>
      <c r="M78" s="2367" t="s">
        <v>499</v>
      </c>
      <c r="N78" s="2374"/>
      <c r="O78" s="2374"/>
      <c r="P78" s="2375"/>
      <c r="Q78" s="1105"/>
      <c r="R78" s="1106"/>
      <c r="S78" s="1107">
        <v>80</v>
      </c>
      <c r="T78" s="1108">
        <v>6.3E-2</v>
      </c>
      <c r="U78" s="1109">
        <v>1</v>
      </c>
      <c r="V78" s="1110"/>
      <c r="W78" s="1107">
        <v>2</v>
      </c>
      <c r="X78" s="1111">
        <v>32</v>
      </c>
      <c r="Y78" s="1112">
        <v>80</v>
      </c>
      <c r="Z78" s="1106"/>
      <c r="AA78" s="1113">
        <v>40</v>
      </c>
      <c r="AB78" s="1022" t="s">
        <v>545</v>
      </c>
      <c r="AC78" s="1896" t="s">
        <v>545</v>
      </c>
      <c r="AD78" s="1883"/>
      <c r="AE78" s="1"/>
      <c r="AF78" s="1"/>
      <c r="AG78" s="1"/>
      <c r="AH78" s="1"/>
      <c r="AI78" s="1"/>
    </row>
    <row r="79" spans="2:35" ht="19.5" customHeight="1" x14ac:dyDescent="0.2">
      <c r="B79" s="2293"/>
      <c r="C79" s="2260"/>
      <c r="D79" s="2337" t="s">
        <v>504</v>
      </c>
      <c r="E79" s="2376"/>
      <c r="F79" s="1088"/>
      <c r="G79" s="1089"/>
      <c r="H79" s="1090"/>
      <c r="I79" s="1091" t="s">
        <v>505</v>
      </c>
      <c r="J79" s="541"/>
      <c r="K79" s="2258"/>
      <c r="L79" s="2369"/>
      <c r="M79" s="2298" t="s">
        <v>506</v>
      </c>
      <c r="N79" s="2365"/>
      <c r="O79" s="2365"/>
      <c r="P79" s="2366"/>
      <c r="Q79" s="1092"/>
      <c r="R79" s="1093"/>
      <c r="S79" s="1094">
        <v>80</v>
      </c>
      <c r="T79" s="1095">
        <v>8.3000000000000004E-2</v>
      </c>
      <c r="U79" s="1096">
        <v>1</v>
      </c>
      <c r="V79" s="1097"/>
      <c r="W79" s="1094">
        <v>2</v>
      </c>
      <c r="X79" s="1098">
        <v>12</v>
      </c>
      <c r="Y79" s="1099">
        <v>80</v>
      </c>
      <c r="Z79" s="1093"/>
      <c r="AA79" s="1100">
        <v>15</v>
      </c>
      <c r="AB79" s="1026" t="s">
        <v>545</v>
      </c>
      <c r="AC79" s="1895" t="s">
        <v>545</v>
      </c>
      <c r="AD79" s="1876"/>
      <c r="AE79" s="1"/>
      <c r="AF79" s="1"/>
      <c r="AG79" s="1"/>
      <c r="AH79" s="1"/>
      <c r="AI79" s="1"/>
    </row>
    <row r="80" spans="2:35" ht="19.5" customHeight="1" x14ac:dyDescent="0.2">
      <c r="B80" s="2326" t="s">
        <v>507</v>
      </c>
      <c r="C80" s="2238"/>
      <c r="D80" s="2339" t="s">
        <v>475</v>
      </c>
      <c r="E80" s="2370"/>
      <c r="F80" s="1101">
        <v>39579</v>
      </c>
      <c r="G80" s="1102"/>
      <c r="H80" s="1103">
        <v>39604</v>
      </c>
      <c r="I80" s="1104" t="s">
        <v>503</v>
      </c>
      <c r="J80" s="1104" t="s">
        <v>300</v>
      </c>
      <c r="K80" s="2367" t="s">
        <v>480</v>
      </c>
      <c r="L80" s="2386"/>
      <c r="M80" s="2367" t="s">
        <v>508</v>
      </c>
      <c r="N80" s="2374"/>
      <c r="O80" s="2374"/>
      <c r="P80" s="2375"/>
      <c r="Q80" s="1105"/>
      <c r="R80" s="1106">
        <v>20</v>
      </c>
      <c r="S80" s="1107">
        <v>60</v>
      </c>
      <c r="T80" s="1108">
        <v>0.25</v>
      </c>
      <c r="U80" s="1109">
        <v>1</v>
      </c>
      <c r="V80" s="1110">
        <v>4</v>
      </c>
      <c r="W80" s="1107">
        <v>1</v>
      </c>
      <c r="X80" s="1111">
        <v>4</v>
      </c>
      <c r="Y80" s="1112">
        <v>70</v>
      </c>
      <c r="Z80" s="1106">
        <v>5.71</v>
      </c>
      <c r="AA80" s="1113">
        <v>5.71</v>
      </c>
      <c r="AB80" s="1022" t="s">
        <v>546</v>
      </c>
      <c r="AC80" s="1896">
        <v>2</v>
      </c>
      <c r="AD80" s="1881"/>
      <c r="AE80" s="1"/>
      <c r="AF80" s="1"/>
      <c r="AG80" s="1"/>
      <c r="AH80" s="1"/>
      <c r="AI80" s="1"/>
    </row>
    <row r="81" spans="2:35" ht="19.5" customHeight="1" x14ac:dyDescent="0.2">
      <c r="B81" s="2292"/>
      <c r="C81" s="2264"/>
      <c r="D81" s="2335" t="s">
        <v>509</v>
      </c>
      <c r="E81" s="2371"/>
      <c r="F81" s="1075"/>
      <c r="G81" s="1076"/>
      <c r="H81" s="1077"/>
      <c r="I81" s="1078" t="s">
        <v>510</v>
      </c>
      <c r="J81" s="874" t="s">
        <v>247</v>
      </c>
      <c r="K81" s="2278" t="s">
        <v>722</v>
      </c>
      <c r="L81" s="2134"/>
      <c r="M81" s="2278" t="s">
        <v>456</v>
      </c>
      <c r="N81" s="2259"/>
      <c r="O81" s="2259"/>
      <c r="P81" s="2260"/>
      <c r="Q81" s="876">
        <v>1.2</v>
      </c>
      <c r="R81" s="578">
        <v>0.6</v>
      </c>
      <c r="S81" s="877">
        <v>70</v>
      </c>
      <c r="T81" s="905">
        <v>5.3999999999999999E-2</v>
      </c>
      <c r="U81" s="881">
        <v>1</v>
      </c>
      <c r="V81" s="876">
        <v>19.841000000000001</v>
      </c>
      <c r="W81" s="877">
        <v>3</v>
      </c>
      <c r="X81" s="880">
        <f>V81*W81</f>
        <v>59.523000000000003</v>
      </c>
      <c r="Y81" s="881">
        <v>70</v>
      </c>
      <c r="Z81" s="900">
        <v>28.01</v>
      </c>
      <c r="AA81" s="880">
        <v>84.03</v>
      </c>
      <c r="AB81" s="935" t="s">
        <v>86</v>
      </c>
      <c r="AC81" s="1872">
        <v>2</v>
      </c>
      <c r="AD81" s="1884">
        <f>V81*AC81</f>
        <v>39.682000000000002</v>
      </c>
      <c r="AE81" s="1"/>
      <c r="AF81" s="1"/>
      <c r="AG81" s="1"/>
      <c r="AH81" s="1"/>
      <c r="AI81" s="1"/>
    </row>
    <row r="82" spans="2:35" ht="19.5" customHeight="1" x14ac:dyDescent="0.2">
      <c r="B82" s="2292"/>
      <c r="C82" s="2264"/>
      <c r="D82" s="2335" t="s">
        <v>511</v>
      </c>
      <c r="E82" s="2371"/>
      <c r="F82" s="1075"/>
      <c r="G82" s="1076"/>
      <c r="H82" s="1077"/>
      <c r="I82" s="1078"/>
      <c r="J82" s="1078"/>
      <c r="K82" s="2355"/>
      <c r="L82" s="2403"/>
      <c r="M82" s="2355" t="s">
        <v>512</v>
      </c>
      <c r="N82" s="2356"/>
      <c r="O82" s="2356"/>
      <c r="P82" s="2357"/>
      <c r="Q82" s="1079"/>
      <c r="R82" s="1080"/>
      <c r="S82" s="1081"/>
      <c r="T82" s="1082"/>
      <c r="U82" s="1083"/>
      <c r="V82" s="1084"/>
      <c r="W82" s="1081"/>
      <c r="X82" s="1085"/>
      <c r="Y82" s="1086"/>
      <c r="Z82" s="1080"/>
      <c r="AA82" s="1087"/>
      <c r="AB82" s="1025" t="s">
        <v>545</v>
      </c>
      <c r="AC82" s="1894" t="s">
        <v>545</v>
      </c>
      <c r="AD82" s="1883"/>
      <c r="AE82" s="1"/>
      <c r="AF82" s="1"/>
      <c r="AG82" s="1"/>
      <c r="AH82" s="1"/>
      <c r="AI82" s="1"/>
    </row>
    <row r="83" spans="2:35" ht="19.5" customHeight="1" x14ac:dyDescent="0.2">
      <c r="B83" s="2293"/>
      <c r="C83" s="2260"/>
      <c r="D83" s="2372" t="s">
        <v>513</v>
      </c>
      <c r="E83" s="2373"/>
      <c r="F83" s="1088"/>
      <c r="G83" s="1089"/>
      <c r="H83" s="1090"/>
      <c r="I83" s="1091" t="s">
        <v>514</v>
      </c>
      <c r="J83" s="1091"/>
      <c r="K83" s="2298"/>
      <c r="L83" s="2383"/>
      <c r="M83" s="2298" t="s">
        <v>515</v>
      </c>
      <c r="N83" s="2365"/>
      <c r="O83" s="2365"/>
      <c r="P83" s="2366"/>
      <c r="Q83" s="1092"/>
      <c r="R83" s="1093"/>
      <c r="S83" s="1094"/>
      <c r="T83" s="1095"/>
      <c r="U83" s="1096"/>
      <c r="V83" s="1097"/>
      <c r="W83" s="1094"/>
      <c r="X83" s="1098"/>
      <c r="Y83" s="1099"/>
      <c r="Z83" s="1093"/>
      <c r="AA83" s="1100"/>
      <c r="AB83" s="1026" t="s">
        <v>545</v>
      </c>
      <c r="AC83" s="1895" t="s">
        <v>545</v>
      </c>
      <c r="AD83" s="1878"/>
      <c r="AE83" s="1"/>
      <c r="AF83" s="1"/>
      <c r="AG83" s="1"/>
      <c r="AH83" s="1"/>
      <c r="AI83" s="1"/>
    </row>
    <row r="84" spans="2:35" ht="19.5" customHeight="1" x14ac:dyDescent="0.2">
      <c r="B84" s="2330" t="s">
        <v>516</v>
      </c>
      <c r="C84" s="2331"/>
      <c r="D84" s="2331"/>
      <c r="E84" s="2332"/>
      <c r="F84" s="1114">
        <v>39605</v>
      </c>
      <c r="G84" s="1115"/>
      <c r="H84" s="1116">
        <v>39614</v>
      </c>
      <c r="I84" s="886"/>
      <c r="J84" s="730" t="s">
        <v>10</v>
      </c>
      <c r="K84" s="2384" t="s">
        <v>517</v>
      </c>
      <c r="L84" s="2385"/>
      <c r="M84" s="2389" t="s">
        <v>518</v>
      </c>
      <c r="N84" s="2390"/>
      <c r="O84" s="2390"/>
      <c r="P84" s="2391"/>
      <c r="Q84" s="1117">
        <v>1.2</v>
      </c>
      <c r="R84" s="1118">
        <v>3.5</v>
      </c>
      <c r="S84" s="1119">
        <v>70</v>
      </c>
      <c r="T84" s="1120">
        <v>0.29399999999999998</v>
      </c>
      <c r="U84" s="1121">
        <v>1</v>
      </c>
      <c r="V84" s="1122">
        <v>3.4</v>
      </c>
      <c r="W84" s="1119">
        <v>1</v>
      </c>
      <c r="X84" s="1123">
        <v>3.4</v>
      </c>
      <c r="Y84" s="1124">
        <v>70</v>
      </c>
      <c r="Z84" s="1118">
        <v>4.8600000000000003</v>
      </c>
      <c r="AA84" s="1125">
        <v>4.8600000000000003</v>
      </c>
      <c r="AB84" s="1126" t="s">
        <v>544</v>
      </c>
      <c r="AC84" s="1897">
        <v>2</v>
      </c>
      <c r="AD84" s="1876">
        <f>V84*AC84</f>
        <v>6.8</v>
      </c>
      <c r="AE84" s="1"/>
      <c r="AF84" s="1"/>
      <c r="AG84" s="1"/>
      <c r="AH84" s="1"/>
      <c r="AI84" s="1"/>
    </row>
    <row r="85" spans="2:35" ht="19.5" customHeight="1" x14ac:dyDescent="0.2">
      <c r="B85" s="2326" t="s">
        <v>519</v>
      </c>
      <c r="C85" s="2327"/>
      <c r="D85" s="2339" t="s">
        <v>475</v>
      </c>
      <c r="E85" s="2340"/>
      <c r="F85" s="1101">
        <v>39615</v>
      </c>
      <c r="G85" s="1102"/>
      <c r="H85" s="1103">
        <v>39619</v>
      </c>
      <c r="I85" s="1104"/>
      <c r="J85" s="1104" t="s">
        <v>520</v>
      </c>
      <c r="K85" s="2367" t="s">
        <v>480</v>
      </c>
      <c r="L85" s="2386"/>
      <c r="M85" s="2367" t="s">
        <v>521</v>
      </c>
      <c r="N85" s="2374"/>
      <c r="O85" s="2374"/>
      <c r="P85" s="2375"/>
      <c r="Q85" s="1105"/>
      <c r="R85" s="1106">
        <v>20</v>
      </c>
      <c r="S85" s="1107">
        <v>60</v>
      </c>
      <c r="T85" s="1108">
        <v>1.282</v>
      </c>
      <c r="U85" s="1109">
        <v>1</v>
      </c>
      <c r="V85" s="1110">
        <v>0.78</v>
      </c>
      <c r="W85" s="1107">
        <v>1</v>
      </c>
      <c r="X85" s="1111">
        <v>0.78</v>
      </c>
      <c r="Y85" s="1112">
        <v>70</v>
      </c>
      <c r="Z85" s="1106">
        <v>1.1100000000000001</v>
      </c>
      <c r="AA85" s="1113">
        <v>1.1100000000000001</v>
      </c>
      <c r="AB85" s="1022" t="s">
        <v>546</v>
      </c>
      <c r="AC85" s="1896">
        <v>2</v>
      </c>
      <c r="AD85" s="1880"/>
      <c r="AE85" s="1"/>
      <c r="AF85" s="1"/>
      <c r="AG85" s="1"/>
      <c r="AH85" s="1"/>
      <c r="AI85" s="1"/>
    </row>
    <row r="86" spans="2:35" ht="19.5" customHeight="1" x14ac:dyDescent="0.2">
      <c r="B86" s="2328"/>
      <c r="C86" s="2329"/>
      <c r="D86" s="2337" t="s">
        <v>69</v>
      </c>
      <c r="E86" s="2338"/>
      <c r="F86" s="1088"/>
      <c r="G86" s="1089"/>
      <c r="H86" s="1090"/>
      <c r="I86" s="1091"/>
      <c r="J86" s="898" t="s">
        <v>726</v>
      </c>
      <c r="K86" s="2270" t="s">
        <v>727</v>
      </c>
      <c r="L86" s="2134"/>
      <c r="M86" s="2278"/>
      <c r="N86" s="2259"/>
      <c r="O86" s="2259"/>
      <c r="P86" s="2260"/>
      <c r="Q86" s="876">
        <v>15</v>
      </c>
      <c r="R86" s="578">
        <v>2.5</v>
      </c>
      <c r="S86" s="877">
        <v>50</v>
      </c>
      <c r="T86" s="905">
        <v>1.875</v>
      </c>
      <c r="U86" s="881">
        <v>1</v>
      </c>
      <c r="V86" s="876">
        <v>0.53300000000000003</v>
      </c>
      <c r="W86" s="877">
        <v>2</v>
      </c>
      <c r="X86" s="880">
        <f>V86*W86</f>
        <v>1.0660000000000001</v>
      </c>
      <c r="Y86" s="881">
        <v>70</v>
      </c>
      <c r="Z86" s="900">
        <v>3.79</v>
      </c>
      <c r="AA86" s="880">
        <v>7.58</v>
      </c>
      <c r="AB86" s="935" t="s">
        <v>86</v>
      </c>
      <c r="AC86" s="1872">
        <v>6</v>
      </c>
      <c r="AD86" s="1885">
        <f>V86*AC86</f>
        <v>3.1980000000000004</v>
      </c>
      <c r="AE86" s="1"/>
      <c r="AF86" s="1"/>
      <c r="AG86" s="1"/>
      <c r="AH86" s="1"/>
      <c r="AI86" s="1"/>
    </row>
    <row r="87" spans="2:35" ht="19.5" customHeight="1" x14ac:dyDescent="0.2">
      <c r="B87" s="2326" t="s">
        <v>519</v>
      </c>
      <c r="C87" s="2327"/>
      <c r="D87" s="2339" t="s">
        <v>475</v>
      </c>
      <c r="E87" s="2340"/>
      <c r="F87" s="1101">
        <v>39635</v>
      </c>
      <c r="G87" s="1102"/>
      <c r="H87" s="1103">
        <v>39649</v>
      </c>
      <c r="I87" s="1104"/>
      <c r="J87" s="1104" t="s">
        <v>300</v>
      </c>
      <c r="K87" s="2367" t="s">
        <v>480</v>
      </c>
      <c r="L87" s="2386"/>
      <c r="M87" s="2367" t="s">
        <v>521</v>
      </c>
      <c r="N87" s="2374"/>
      <c r="O87" s="2374"/>
      <c r="P87" s="2375"/>
      <c r="Q87" s="1105"/>
      <c r="R87" s="1106">
        <v>20</v>
      </c>
      <c r="S87" s="1107">
        <v>60</v>
      </c>
      <c r="T87" s="1108">
        <v>1.282</v>
      </c>
      <c r="U87" s="1109">
        <v>1</v>
      </c>
      <c r="V87" s="1110">
        <v>0.78</v>
      </c>
      <c r="W87" s="1107">
        <v>1</v>
      </c>
      <c r="X87" s="1111">
        <v>0.78</v>
      </c>
      <c r="Y87" s="1112">
        <v>70</v>
      </c>
      <c r="Z87" s="1106">
        <v>1.1100000000000001</v>
      </c>
      <c r="AA87" s="1113">
        <v>1.1100000000000001</v>
      </c>
      <c r="AB87" s="1022" t="s">
        <v>546</v>
      </c>
      <c r="AC87" s="1896">
        <v>2</v>
      </c>
      <c r="AD87" s="1880"/>
      <c r="AE87" s="1"/>
      <c r="AF87" s="1"/>
      <c r="AG87" s="1"/>
      <c r="AH87" s="1"/>
      <c r="AI87" s="1"/>
    </row>
    <row r="88" spans="2:35" ht="19.5" customHeight="1" x14ac:dyDescent="0.2">
      <c r="B88" s="2328"/>
      <c r="C88" s="2329"/>
      <c r="D88" s="2337" t="s">
        <v>69</v>
      </c>
      <c r="E88" s="2338"/>
      <c r="F88" s="1088"/>
      <c r="G88" s="1089"/>
      <c r="H88" s="1090"/>
      <c r="I88" s="1091"/>
      <c r="J88" s="1091" t="s">
        <v>522</v>
      </c>
      <c r="K88" s="2298" t="s">
        <v>523</v>
      </c>
      <c r="L88" s="2383"/>
      <c r="M88" s="2298"/>
      <c r="N88" s="2365"/>
      <c r="O88" s="2365"/>
      <c r="P88" s="2366"/>
      <c r="Q88" s="1092">
        <v>1.2</v>
      </c>
      <c r="R88" s="1093">
        <v>2</v>
      </c>
      <c r="S88" s="1094">
        <v>50</v>
      </c>
      <c r="T88" s="1095">
        <v>0.12</v>
      </c>
      <c r="U88" s="1096">
        <v>1</v>
      </c>
      <c r="V88" s="1097">
        <v>8.33</v>
      </c>
      <c r="W88" s="1094">
        <v>2</v>
      </c>
      <c r="X88" s="1098">
        <v>16.670000000000002</v>
      </c>
      <c r="Y88" s="1099">
        <v>80</v>
      </c>
      <c r="Z88" s="1093">
        <v>10.42</v>
      </c>
      <c r="AA88" s="1100">
        <v>20.83</v>
      </c>
      <c r="AB88" s="1026" t="s">
        <v>546</v>
      </c>
      <c r="AC88" s="1895">
        <v>1</v>
      </c>
      <c r="AD88" s="1882"/>
      <c r="AE88" s="1"/>
      <c r="AF88" s="1"/>
      <c r="AG88" s="1"/>
      <c r="AH88" s="1"/>
      <c r="AI88" s="1"/>
    </row>
    <row r="89" spans="2:35" ht="19.5" customHeight="1" x14ac:dyDescent="0.2">
      <c r="B89" s="2326" t="s">
        <v>524</v>
      </c>
      <c r="C89" s="2327"/>
      <c r="D89" s="2339" t="s">
        <v>525</v>
      </c>
      <c r="E89" s="2340"/>
      <c r="F89" s="1101">
        <v>39650</v>
      </c>
      <c r="G89" s="1128"/>
      <c r="H89" s="1103">
        <v>39670</v>
      </c>
      <c r="I89" s="1022"/>
      <c r="J89" s="890" t="s">
        <v>432</v>
      </c>
      <c r="K89" s="2272" t="s">
        <v>433</v>
      </c>
      <c r="L89" s="2146"/>
      <c r="M89" s="2236"/>
      <c r="N89" s="2237"/>
      <c r="O89" s="2237"/>
      <c r="P89" s="2238"/>
      <c r="Q89" s="718"/>
      <c r="R89" s="566"/>
      <c r="S89" s="891">
        <v>50</v>
      </c>
      <c r="T89" s="919">
        <v>0.53200000000000003</v>
      </c>
      <c r="U89" s="895">
        <v>4</v>
      </c>
      <c r="V89" s="718">
        <v>7.52</v>
      </c>
      <c r="W89" s="891">
        <v>2</v>
      </c>
      <c r="X89" s="1129">
        <f t="shared" ref="X89:X96" si="0">V89*W89</f>
        <v>15.04</v>
      </c>
      <c r="Y89" s="895">
        <v>80</v>
      </c>
      <c r="Z89" s="896">
        <v>9.4</v>
      </c>
      <c r="AA89" s="894">
        <v>18.8</v>
      </c>
      <c r="AB89" s="902" t="s">
        <v>723</v>
      </c>
      <c r="AC89" s="1800">
        <v>1</v>
      </c>
      <c r="AD89" s="1885"/>
      <c r="AE89" s="1"/>
      <c r="AF89" s="1"/>
      <c r="AG89" s="1"/>
      <c r="AH89" s="1"/>
      <c r="AI89" s="1"/>
    </row>
    <row r="90" spans="2:35" ht="19.5" customHeight="1" x14ac:dyDescent="0.2">
      <c r="B90" s="2363"/>
      <c r="C90" s="2364"/>
      <c r="D90" s="2335" t="s">
        <v>475</v>
      </c>
      <c r="E90" s="2336"/>
      <c r="F90" s="1075"/>
      <c r="G90" s="1130"/>
      <c r="H90" s="1077"/>
      <c r="I90" s="1025"/>
      <c r="J90" s="938" t="s">
        <v>438</v>
      </c>
      <c r="K90" s="2268" t="s">
        <v>423</v>
      </c>
      <c r="L90" s="2139"/>
      <c r="M90" s="2265" t="s">
        <v>451</v>
      </c>
      <c r="N90" s="2263"/>
      <c r="O90" s="2263"/>
      <c r="P90" s="2264"/>
      <c r="Q90" s="681"/>
      <c r="R90" s="487">
        <v>20</v>
      </c>
      <c r="S90" s="865">
        <v>60</v>
      </c>
      <c r="T90" s="939">
        <v>0.85699999999999998</v>
      </c>
      <c r="U90" s="869">
        <v>4</v>
      </c>
      <c r="V90" s="681">
        <v>4.67</v>
      </c>
      <c r="W90" s="865">
        <v>1</v>
      </c>
      <c r="X90" s="1131">
        <f t="shared" si="0"/>
        <v>4.67</v>
      </c>
      <c r="Y90" s="869">
        <v>70</v>
      </c>
      <c r="Z90" s="927">
        <v>6.67</v>
      </c>
      <c r="AA90" s="868">
        <v>6.67</v>
      </c>
      <c r="AB90" s="928" t="s">
        <v>723</v>
      </c>
      <c r="AC90" s="1796">
        <v>2</v>
      </c>
      <c r="AD90" s="1886"/>
      <c r="AE90" s="1"/>
      <c r="AF90" s="1"/>
      <c r="AG90" s="1"/>
      <c r="AH90" s="1"/>
      <c r="AI90" s="1"/>
    </row>
    <row r="91" spans="2:35" ht="19.5" customHeight="1" x14ac:dyDescent="0.2">
      <c r="B91" s="2328"/>
      <c r="C91" s="2329"/>
      <c r="D91" s="2337" t="s">
        <v>69</v>
      </c>
      <c r="E91" s="2338"/>
      <c r="F91" s="1088"/>
      <c r="G91" s="1132"/>
      <c r="H91" s="1090"/>
      <c r="I91" s="1026"/>
      <c r="J91" s="898" t="s">
        <v>439</v>
      </c>
      <c r="K91" s="2270" t="s">
        <v>261</v>
      </c>
      <c r="L91" s="2134"/>
      <c r="M91" s="2278" t="s">
        <v>450</v>
      </c>
      <c r="N91" s="2259"/>
      <c r="O91" s="2259"/>
      <c r="P91" s="2260"/>
      <c r="Q91" s="876">
        <v>15</v>
      </c>
      <c r="R91" s="578">
        <v>2.5</v>
      </c>
      <c r="S91" s="877">
        <v>50</v>
      </c>
      <c r="T91" s="905">
        <v>1.875</v>
      </c>
      <c r="U91" s="881">
        <v>4</v>
      </c>
      <c r="V91" s="876">
        <v>2.13</v>
      </c>
      <c r="W91" s="877">
        <v>2</v>
      </c>
      <c r="X91" s="1133">
        <f t="shared" si="0"/>
        <v>4.26</v>
      </c>
      <c r="Y91" s="881">
        <v>70</v>
      </c>
      <c r="Z91" s="900">
        <v>3.05</v>
      </c>
      <c r="AA91" s="880">
        <v>6.1</v>
      </c>
      <c r="AB91" s="935" t="s">
        <v>86</v>
      </c>
      <c r="AC91" s="1872">
        <v>6</v>
      </c>
      <c r="AD91" s="1884">
        <f>V91*AC91</f>
        <v>12.78</v>
      </c>
      <c r="AE91" s="1"/>
      <c r="AF91" s="1"/>
      <c r="AG91" s="1"/>
      <c r="AH91" s="1"/>
      <c r="AI91" s="1"/>
    </row>
    <row r="92" spans="2:35" ht="19.5" customHeight="1" x14ac:dyDescent="0.2">
      <c r="B92" s="2326" t="s">
        <v>527</v>
      </c>
      <c r="C92" s="2327"/>
      <c r="D92" s="2339" t="s">
        <v>525</v>
      </c>
      <c r="E92" s="2340"/>
      <c r="F92" s="1101">
        <v>39671</v>
      </c>
      <c r="G92" s="1128"/>
      <c r="H92" s="1103">
        <v>39711</v>
      </c>
      <c r="I92" s="2280"/>
      <c r="J92" s="890" t="s">
        <v>432</v>
      </c>
      <c r="K92" s="2272" t="s">
        <v>433</v>
      </c>
      <c r="L92" s="2146"/>
      <c r="M92" s="2236"/>
      <c r="N92" s="2237"/>
      <c r="O92" s="2237"/>
      <c r="P92" s="2238"/>
      <c r="Q92" s="718"/>
      <c r="R92" s="566"/>
      <c r="S92" s="891">
        <v>50</v>
      </c>
      <c r="T92" s="919">
        <v>0.53200000000000003</v>
      </c>
      <c r="U92" s="895">
        <v>4</v>
      </c>
      <c r="V92" s="718">
        <v>7.52</v>
      </c>
      <c r="W92" s="891">
        <v>2</v>
      </c>
      <c r="X92" s="1129">
        <f t="shared" si="0"/>
        <v>15.04</v>
      </c>
      <c r="Y92" s="895">
        <v>80</v>
      </c>
      <c r="Z92" s="896">
        <v>9.4</v>
      </c>
      <c r="AA92" s="894">
        <v>18.8</v>
      </c>
      <c r="AB92" s="902" t="s">
        <v>723</v>
      </c>
      <c r="AC92" s="1800">
        <v>1</v>
      </c>
      <c r="AD92" s="1885"/>
      <c r="AE92" s="1"/>
      <c r="AF92" s="1"/>
      <c r="AG92" s="1"/>
      <c r="AH92" s="1"/>
      <c r="AI92" s="1"/>
    </row>
    <row r="93" spans="2:35" ht="19.5" customHeight="1" x14ac:dyDescent="0.2">
      <c r="B93" s="2363"/>
      <c r="C93" s="2364"/>
      <c r="D93" s="2335" t="s">
        <v>475</v>
      </c>
      <c r="E93" s="2336"/>
      <c r="F93" s="1075"/>
      <c r="G93" s="1130"/>
      <c r="H93" s="1077"/>
      <c r="I93" s="2281"/>
      <c r="J93" s="938" t="s">
        <v>438</v>
      </c>
      <c r="K93" s="2268" t="s">
        <v>423</v>
      </c>
      <c r="L93" s="2139"/>
      <c r="M93" s="2265" t="s">
        <v>451</v>
      </c>
      <c r="N93" s="2263"/>
      <c r="O93" s="2263"/>
      <c r="P93" s="2264"/>
      <c r="Q93" s="681"/>
      <c r="R93" s="487">
        <v>20</v>
      </c>
      <c r="S93" s="865">
        <v>60</v>
      </c>
      <c r="T93" s="939">
        <v>0.85699999999999998</v>
      </c>
      <c r="U93" s="869">
        <v>4</v>
      </c>
      <c r="V93" s="681">
        <v>4.67</v>
      </c>
      <c r="W93" s="865">
        <v>1</v>
      </c>
      <c r="X93" s="1131">
        <f t="shared" si="0"/>
        <v>4.67</v>
      </c>
      <c r="Y93" s="869">
        <v>70</v>
      </c>
      <c r="Z93" s="927">
        <v>6.67</v>
      </c>
      <c r="AA93" s="868">
        <v>6.67</v>
      </c>
      <c r="AB93" s="928" t="s">
        <v>723</v>
      </c>
      <c r="AC93" s="1796">
        <v>2</v>
      </c>
      <c r="AD93" s="1886"/>
      <c r="AE93" s="1"/>
      <c r="AF93" s="1"/>
      <c r="AG93" s="1"/>
      <c r="AH93" s="1"/>
      <c r="AI93" s="1"/>
    </row>
    <row r="94" spans="2:35" ht="19.5" customHeight="1" x14ac:dyDescent="0.2">
      <c r="B94" s="2328"/>
      <c r="C94" s="2329"/>
      <c r="D94" s="2337" t="s">
        <v>69</v>
      </c>
      <c r="E94" s="2338"/>
      <c r="F94" s="1088"/>
      <c r="G94" s="1132"/>
      <c r="H94" s="1090"/>
      <c r="I94" s="2282"/>
      <c r="J94" s="898" t="s">
        <v>439</v>
      </c>
      <c r="K94" s="2270" t="s">
        <v>261</v>
      </c>
      <c r="L94" s="2134"/>
      <c r="M94" s="2278" t="s">
        <v>450</v>
      </c>
      <c r="N94" s="2259"/>
      <c r="O94" s="2259"/>
      <c r="P94" s="2260"/>
      <c r="Q94" s="876">
        <v>15</v>
      </c>
      <c r="R94" s="578">
        <v>2.5</v>
      </c>
      <c r="S94" s="877">
        <v>50</v>
      </c>
      <c r="T94" s="905">
        <v>1.875</v>
      </c>
      <c r="U94" s="881">
        <v>4</v>
      </c>
      <c r="V94" s="876">
        <v>2.13</v>
      </c>
      <c r="W94" s="877">
        <v>2</v>
      </c>
      <c r="X94" s="1133">
        <f t="shared" si="0"/>
        <v>4.26</v>
      </c>
      <c r="Y94" s="881">
        <v>70</v>
      </c>
      <c r="Z94" s="900">
        <v>3.05</v>
      </c>
      <c r="AA94" s="880">
        <v>6.1</v>
      </c>
      <c r="AB94" s="935" t="s">
        <v>86</v>
      </c>
      <c r="AC94" s="1872">
        <v>6</v>
      </c>
      <c r="AD94" s="1887">
        <f>V94*AC94</f>
        <v>12.78</v>
      </c>
      <c r="AE94" s="1"/>
      <c r="AF94" s="1"/>
      <c r="AG94" s="1"/>
      <c r="AH94" s="1"/>
      <c r="AI94" s="1"/>
    </row>
    <row r="95" spans="2:35" ht="19.5" customHeight="1" x14ac:dyDescent="0.2">
      <c r="B95" s="2326" t="s">
        <v>528</v>
      </c>
      <c r="C95" s="2327"/>
      <c r="D95" s="2339" t="s">
        <v>529</v>
      </c>
      <c r="E95" s="2340"/>
      <c r="F95" s="1101">
        <v>39737</v>
      </c>
      <c r="G95" s="1102"/>
      <c r="H95" s="1103">
        <v>39788</v>
      </c>
      <c r="I95" s="1104" t="s">
        <v>530</v>
      </c>
      <c r="J95" s="938" t="s">
        <v>248</v>
      </c>
      <c r="K95" s="2268" t="s">
        <v>729</v>
      </c>
      <c r="L95" s="2139"/>
      <c r="M95" s="2265" t="s">
        <v>449</v>
      </c>
      <c r="N95" s="2263"/>
      <c r="O95" s="2263"/>
      <c r="P95" s="2264"/>
      <c r="Q95" s="681">
        <v>1.2</v>
      </c>
      <c r="R95" s="487">
        <v>3</v>
      </c>
      <c r="S95" s="865">
        <v>70</v>
      </c>
      <c r="T95" s="939">
        <v>0.252</v>
      </c>
      <c r="U95" s="869">
        <v>4</v>
      </c>
      <c r="V95" s="681">
        <v>3.968</v>
      </c>
      <c r="W95" s="865">
        <v>3</v>
      </c>
      <c r="X95" s="868">
        <f t="shared" si="0"/>
        <v>11.904</v>
      </c>
      <c r="Y95" s="869">
        <v>80</v>
      </c>
      <c r="Z95" s="927">
        <v>29.76</v>
      </c>
      <c r="AA95" s="868">
        <v>89.29</v>
      </c>
      <c r="AB95" s="928" t="s">
        <v>86</v>
      </c>
      <c r="AC95" s="1796">
        <v>2</v>
      </c>
      <c r="AD95" s="1885">
        <f>V95*AC95</f>
        <v>7.9359999999999999</v>
      </c>
      <c r="AE95" s="1"/>
      <c r="AF95" s="1"/>
      <c r="AG95" s="1"/>
      <c r="AH95" s="1"/>
      <c r="AI95" s="1"/>
    </row>
    <row r="96" spans="2:35" ht="19.5" customHeight="1" x14ac:dyDescent="0.2">
      <c r="B96" s="2363"/>
      <c r="C96" s="2364"/>
      <c r="D96" s="2387" t="s">
        <v>531</v>
      </c>
      <c r="E96" s="2388"/>
      <c r="F96" s="1075"/>
      <c r="G96" s="1076"/>
      <c r="H96" s="1077"/>
      <c r="I96" s="1078" t="s">
        <v>532</v>
      </c>
      <c r="J96" s="1078"/>
      <c r="K96" s="2355" t="s">
        <v>730</v>
      </c>
      <c r="L96" s="2407"/>
      <c r="M96" s="2355" t="s">
        <v>731</v>
      </c>
      <c r="N96" s="2413"/>
      <c r="O96" s="2413"/>
      <c r="P96" s="2413"/>
      <c r="Q96" s="1084">
        <v>0.8</v>
      </c>
      <c r="R96" s="1080"/>
      <c r="S96" s="1134">
        <v>60</v>
      </c>
      <c r="T96" s="1135">
        <v>0.18</v>
      </c>
      <c r="U96" s="1136">
        <v>1</v>
      </c>
      <c r="V96" s="1084">
        <v>5.556</v>
      </c>
      <c r="W96" s="1137">
        <v>2</v>
      </c>
      <c r="X96" s="1138">
        <f t="shared" si="0"/>
        <v>11.112</v>
      </c>
      <c r="Y96" s="1139">
        <v>80</v>
      </c>
      <c r="Z96" s="1080"/>
      <c r="AA96" s="1138">
        <v>70</v>
      </c>
      <c r="AB96" s="1211" t="s">
        <v>86</v>
      </c>
      <c r="AC96" s="1898">
        <v>2</v>
      </c>
      <c r="AD96" s="1885">
        <f>V96*AC96</f>
        <v>11.112</v>
      </c>
      <c r="AE96" s="1"/>
      <c r="AF96" s="1"/>
      <c r="AG96" s="1"/>
      <c r="AH96" s="1"/>
      <c r="AI96" s="1"/>
    </row>
    <row r="97" spans="2:35" ht="19.5" customHeight="1" x14ac:dyDescent="0.2">
      <c r="B97" s="2328"/>
      <c r="C97" s="2329"/>
      <c r="D97" s="2337" t="s">
        <v>533</v>
      </c>
      <c r="E97" s="2338"/>
      <c r="F97" s="1088"/>
      <c r="G97" s="1089"/>
      <c r="H97" s="1090"/>
      <c r="I97" s="1091"/>
      <c r="J97" s="1091" t="s">
        <v>300</v>
      </c>
      <c r="K97" s="2298" t="s">
        <v>480</v>
      </c>
      <c r="L97" s="2406"/>
      <c r="M97" s="2298" t="s">
        <v>534</v>
      </c>
      <c r="N97" s="2365"/>
      <c r="O97" s="2365"/>
      <c r="P97" s="2366"/>
      <c r="Q97" s="1092"/>
      <c r="R97" s="1093">
        <v>20</v>
      </c>
      <c r="S97" s="1094">
        <v>50</v>
      </c>
      <c r="T97" s="1095">
        <v>0.05</v>
      </c>
      <c r="U97" s="1096">
        <v>1</v>
      </c>
      <c r="V97" s="1097">
        <v>21</v>
      </c>
      <c r="W97" s="1094">
        <v>2</v>
      </c>
      <c r="X97" s="1098">
        <v>42</v>
      </c>
      <c r="Y97" s="1099">
        <v>70</v>
      </c>
      <c r="Z97" s="1093">
        <v>30</v>
      </c>
      <c r="AA97" s="1100">
        <v>60</v>
      </c>
      <c r="AB97" s="1026" t="s">
        <v>546</v>
      </c>
      <c r="AC97" s="1895">
        <v>2</v>
      </c>
      <c r="AD97" s="1878"/>
      <c r="AE97" s="1"/>
      <c r="AF97" s="1"/>
      <c r="AG97" s="1"/>
      <c r="AH97" s="1"/>
      <c r="AI97" s="1"/>
    </row>
    <row r="98" spans="2:35" ht="19.5" customHeight="1" x14ac:dyDescent="0.2">
      <c r="B98" s="2396" t="s">
        <v>535</v>
      </c>
      <c r="C98" s="2397"/>
      <c r="D98" s="2339" t="s">
        <v>502</v>
      </c>
      <c r="E98" s="2340"/>
      <c r="F98" s="1101">
        <v>39741</v>
      </c>
      <c r="G98" s="1102"/>
      <c r="H98" s="1103">
        <v>39788</v>
      </c>
      <c r="I98" s="1104" t="s">
        <v>530</v>
      </c>
      <c r="J98" s="889"/>
      <c r="K98" s="2367" t="s">
        <v>536</v>
      </c>
      <c r="L98" s="2386"/>
      <c r="M98" s="2367"/>
      <c r="N98" s="2374"/>
      <c r="O98" s="2374"/>
      <c r="P98" s="2375"/>
      <c r="Q98" s="1105"/>
      <c r="R98" s="1106"/>
      <c r="S98" s="1107">
        <v>80</v>
      </c>
      <c r="T98" s="1108">
        <v>2.1000000000000001E-2</v>
      </c>
      <c r="U98" s="1109">
        <v>1</v>
      </c>
      <c r="V98" s="1110">
        <v>47.62</v>
      </c>
      <c r="W98" s="1107">
        <v>2</v>
      </c>
      <c r="X98" s="1111">
        <v>95.24</v>
      </c>
      <c r="Y98" s="1112">
        <v>80</v>
      </c>
      <c r="Z98" s="1106">
        <v>59.52</v>
      </c>
      <c r="AA98" s="1113">
        <v>119.05</v>
      </c>
      <c r="AB98" s="1022" t="s">
        <v>545</v>
      </c>
      <c r="AC98" s="1896" t="s">
        <v>545</v>
      </c>
      <c r="AD98" s="1876"/>
      <c r="AE98" s="1"/>
      <c r="AF98" s="1"/>
      <c r="AG98" s="1"/>
      <c r="AH98" s="1"/>
      <c r="AI98" s="1"/>
    </row>
    <row r="99" spans="2:35" ht="19.5" customHeight="1" x14ac:dyDescent="0.2">
      <c r="B99" s="2398"/>
      <c r="C99" s="2399"/>
      <c r="D99" s="2335" t="s">
        <v>537</v>
      </c>
      <c r="E99" s="2336"/>
      <c r="F99" s="1075"/>
      <c r="G99" s="1076"/>
      <c r="H99" s="1077"/>
      <c r="I99" s="1078" t="s">
        <v>538</v>
      </c>
      <c r="J99" s="863"/>
      <c r="K99" s="2355" t="s">
        <v>539</v>
      </c>
      <c r="L99" s="2403"/>
      <c r="M99" s="2355" t="s">
        <v>499</v>
      </c>
      <c r="N99" s="2356"/>
      <c r="O99" s="2356"/>
      <c r="P99" s="2357"/>
      <c r="Q99" s="1079"/>
      <c r="R99" s="1080"/>
      <c r="S99" s="1081">
        <v>80</v>
      </c>
      <c r="T99" s="1082">
        <v>3.1E-2</v>
      </c>
      <c r="U99" s="1083">
        <v>1</v>
      </c>
      <c r="V99" s="1084"/>
      <c r="W99" s="1081">
        <v>2</v>
      </c>
      <c r="X99" s="1085">
        <v>64</v>
      </c>
      <c r="Y99" s="1086">
        <v>80</v>
      </c>
      <c r="Z99" s="1080"/>
      <c r="AA99" s="1087">
        <v>80</v>
      </c>
      <c r="AB99" s="1025" t="s">
        <v>545</v>
      </c>
      <c r="AC99" s="1894" t="s">
        <v>545</v>
      </c>
      <c r="AD99" s="1877"/>
      <c r="AE99" s="1"/>
      <c r="AF99" s="1"/>
      <c r="AG99" s="1"/>
      <c r="AH99" s="1"/>
      <c r="AI99" s="1"/>
    </row>
    <row r="100" spans="2:35" ht="19.5" customHeight="1" x14ac:dyDescent="0.2">
      <c r="B100" s="2400"/>
      <c r="C100" s="2401"/>
      <c r="D100" s="2337" t="s">
        <v>504</v>
      </c>
      <c r="E100" s="2338"/>
      <c r="F100" s="1088"/>
      <c r="G100" s="1089"/>
      <c r="H100" s="1090"/>
      <c r="I100" s="1091"/>
      <c r="J100" s="541"/>
      <c r="K100" s="2298"/>
      <c r="L100" s="2383"/>
      <c r="M100" s="2298" t="s">
        <v>499</v>
      </c>
      <c r="N100" s="2365"/>
      <c r="O100" s="2365"/>
      <c r="P100" s="2366"/>
      <c r="Q100" s="1092"/>
      <c r="R100" s="1093"/>
      <c r="S100" s="1094">
        <v>80</v>
      </c>
      <c r="T100" s="1095">
        <v>8.3000000000000004E-2</v>
      </c>
      <c r="U100" s="1096">
        <v>1</v>
      </c>
      <c r="V100" s="1097"/>
      <c r="W100" s="1094">
        <v>2</v>
      </c>
      <c r="X100" s="1098">
        <v>24</v>
      </c>
      <c r="Y100" s="1099">
        <v>80</v>
      </c>
      <c r="Z100" s="1093"/>
      <c r="AA100" s="1100">
        <v>30</v>
      </c>
      <c r="AB100" s="1026" t="s">
        <v>545</v>
      </c>
      <c r="AC100" s="1895" t="s">
        <v>545</v>
      </c>
      <c r="AD100" s="1876"/>
      <c r="AE100" s="1"/>
      <c r="AF100" s="1"/>
      <c r="AG100" s="1"/>
      <c r="AH100" s="1"/>
      <c r="AI100" s="1"/>
    </row>
    <row r="101" spans="2:35" ht="19.5" customHeight="1" x14ac:dyDescent="0.2">
      <c r="B101" s="2377" t="s">
        <v>540</v>
      </c>
      <c r="C101" s="2378"/>
      <c r="D101" s="2378"/>
      <c r="E101" s="2379"/>
      <c r="F101" s="1141">
        <v>39741</v>
      </c>
      <c r="G101" s="1142"/>
      <c r="H101" s="1143">
        <v>39793</v>
      </c>
      <c r="I101" s="1144"/>
      <c r="J101" s="1144"/>
      <c r="K101" s="2408"/>
      <c r="L101" s="2409"/>
      <c r="M101" s="2389" t="s">
        <v>499</v>
      </c>
      <c r="N101" s="2390"/>
      <c r="O101" s="2390"/>
      <c r="P101" s="2391"/>
      <c r="Q101" s="1146"/>
      <c r="R101" s="1147"/>
      <c r="S101" s="1148">
        <v>80</v>
      </c>
      <c r="T101" s="1149">
        <v>3.1E-2</v>
      </c>
      <c r="U101" s="1150">
        <v>1</v>
      </c>
      <c r="V101" s="1151"/>
      <c r="W101" s="1148">
        <v>2</v>
      </c>
      <c r="X101" s="1152">
        <v>64</v>
      </c>
      <c r="Y101" s="1153">
        <v>80</v>
      </c>
      <c r="Z101" s="1147"/>
      <c r="AA101" s="1154">
        <v>80</v>
      </c>
      <c r="AB101" s="1155" t="s">
        <v>545</v>
      </c>
      <c r="AC101" s="1899" t="s">
        <v>545</v>
      </c>
      <c r="AD101" s="1888"/>
      <c r="AE101" s="1"/>
      <c r="AF101" s="1"/>
      <c r="AG101" s="1"/>
      <c r="AH101" s="1"/>
      <c r="AI101" s="1"/>
    </row>
    <row r="102" spans="2:35" ht="19.5" customHeight="1" thickBot="1" x14ac:dyDescent="0.25">
      <c r="B102" s="2380" t="s">
        <v>541</v>
      </c>
      <c r="C102" s="2381"/>
      <c r="D102" s="2381"/>
      <c r="E102" s="2382"/>
      <c r="F102" s="1156">
        <v>39634</v>
      </c>
      <c r="G102" s="1157"/>
      <c r="H102" s="1158">
        <v>39736</v>
      </c>
      <c r="I102" s="1364"/>
      <c r="J102" s="1159" t="s">
        <v>300</v>
      </c>
      <c r="K102" s="2410" t="s">
        <v>526</v>
      </c>
      <c r="L102" s="2411"/>
      <c r="M102" s="2422" t="s">
        <v>542</v>
      </c>
      <c r="N102" s="2457"/>
      <c r="O102" s="2457"/>
      <c r="P102" s="2458"/>
      <c r="Q102" s="1160"/>
      <c r="R102" s="1161">
        <v>20</v>
      </c>
      <c r="S102" s="1162">
        <v>60</v>
      </c>
      <c r="T102" s="1163"/>
      <c r="U102" s="1164">
        <v>12</v>
      </c>
      <c r="V102" s="1165"/>
      <c r="W102" s="1162">
        <v>1</v>
      </c>
      <c r="X102" s="1166">
        <v>20</v>
      </c>
      <c r="Y102" s="1167">
        <v>70</v>
      </c>
      <c r="Z102" s="1161"/>
      <c r="AA102" s="1168">
        <v>28.57</v>
      </c>
      <c r="AB102" s="1169" t="s">
        <v>546</v>
      </c>
      <c r="AC102" s="1900">
        <v>2</v>
      </c>
      <c r="AD102" s="1889"/>
      <c r="AE102" s="1"/>
      <c r="AF102" s="1"/>
      <c r="AG102" s="1"/>
      <c r="AH102" s="1"/>
      <c r="AI102" s="1"/>
    </row>
    <row r="103" spans="2:35" ht="19.5" customHeight="1" thickTop="1" thickBot="1" x14ac:dyDescent="0.25">
      <c r="B103" s="2392" t="s">
        <v>543</v>
      </c>
      <c r="C103" s="2393"/>
      <c r="D103" s="2393"/>
      <c r="E103" s="2394"/>
      <c r="F103" s="1901"/>
      <c r="G103" s="1902"/>
      <c r="H103" s="1903"/>
      <c r="I103" s="1904"/>
      <c r="J103" s="1904"/>
      <c r="K103" s="2404"/>
      <c r="L103" s="2405"/>
      <c r="M103" s="2459"/>
      <c r="N103" s="2460"/>
      <c r="O103" s="2460"/>
      <c r="P103" s="2461"/>
      <c r="Q103" s="1905"/>
      <c r="R103" s="1906"/>
      <c r="S103" s="1907"/>
      <c r="T103" s="1908"/>
      <c r="U103" s="1909"/>
      <c r="V103" s="1910"/>
      <c r="W103" s="1907"/>
      <c r="X103" s="1911"/>
      <c r="Y103" s="1912"/>
      <c r="Z103" s="1913"/>
      <c r="AA103" s="1914">
        <v>831.29</v>
      </c>
      <c r="AB103" s="1915" t="s">
        <v>545</v>
      </c>
      <c r="AC103" s="1916" t="s">
        <v>545</v>
      </c>
      <c r="AD103" s="1890">
        <f>SUM(AD63:AD102)</f>
        <v>181.501</v>
      </c>
      <c r="AF103" s="1"/>
      <c r="AG103" s="1"/>
      <c r="AH103" s="1"/>
      <c r="AI103" s="1"/>
    </row>
    <row r="104" spans="2:35" ht="19.5" customHeight="1" x14ac:dyDescent="0.2">
      <c r="B104" s="1115"/>
      <c r="C104" s="1115"/>
      <c r="D104" s="1115"/>
      <c r="E104" s="1115"/>
      <c r="F104" s="1115"/>
      <c r="G104" s="1115"/>
      <c r="H104" s="1294"/>
      <c r="I104" s="1294"/>
      <c r="J104" s="1294"/>
      <c r="K104" s="1294"/>
      <c r="L104" s="1294"/>
      <c r="M104" s="1295"/>
      <c r="N104" s="1296"/>
      <c r="O104" s="1296"/>
      <c r="P104" s="1296"/>
      <c r="Q104" s="1297"/>
      <c r="R104" s="1297"/>
      <c r="S104" s="1298"/>
      <c r="T104" s="1297"/>
      <c r="U104" s="1298"/>
      <c r="V104" s="1297"/>
      <c r="W104" s="1298"/>
      <c r="X104" s="1297"/>
      <c r="Y104" s="1298"/>
      <c r="Z104" s="1123"/>
      <c r="AA104" s="1123"/>
      <c r="AB104" s="1299"/>
      <c r="AC104" s="1127"/>
      <c r="AD104" s="1300"/>
      <c r="AF104" s="422"/>
      <c r="AG104" s="422"/>
      <c r="AH104" s="422"/>
      <c r="AI104" s="422"/>
    </row>
    <row r="105" spans="2:35" ht="16.5" customHeight="1" thickBot="1" x14ac:dyDescent="0.25">
      <c r="B105" s="828" t="s">
        <v>584</v>
      </c>
      <c r="C105" s="762"/>
      <c r="D105" s="762"/>
      <c r="E105" s="762"/>
      <c r="F105" s="762"/>
      <c r="G105" s="762"/>
      <c r="H105" s="762"/>
      <c r="I105" s="762"/>
      <c r="J105" s="762"/>
      <c r="K105" s="762"/>
      <c r="L105" s="762"/>
      <c r="M105" s="762"/>
      <c r="N105" s="762"/>
      <c r="O105" s="762"/>
      <c r="P105" s="762"/>
      <c r="Q105" s="762"/>
      <c r="R105" s="762"/>
      <c r="S105" s="762"/>
      <c r="T105" s="762"/>
      <c r="U105" s="762"/>
      <c r="V105" s="762"/>
      <c r="W105" s="762"/>
      <c r="X105" s="762"/>
      <c r="Y105" s="762"/>
      <c r="Z105" s="762"/>
      <c r="AA105" s="762"/>
      <c r="AB105" s="762"/>
      <c r="AC105" s="762"/>
    </row>
    <row r="106" spans="2:35" ht="21" customHeight="1" x14ac:dyDescent="0.2">
      <c r="B106" s="2107" t="s">
        <v>202</v>
      </c>
      <c r="C106" s="2108"/>
      <c r="D106" s="2108"/>
      <c r="E106" s="2109"/>
      <c r="F106" s="2182" t="s">
        <v>4</v>
      </c>
      <c r="G106" s="2182"/>
      <c r="H106" s="2182"/>
      <c r="I106" s="2182"/>
      <c r="J106" s="2182"/>
      <c r="K106" s="2182"/>
      <c r="L106" s="2182"/>
      <c r="M106" s="2313" t="s">
        <v>38</v>
      </c>
      <c r="N106" s="2183"/>
      <c r="O106" s="2183"/>
      <c r="P106" s="2183"/>
      <c r="Q106" s="2183"/>
      <c r="R106" s="2183"/>
      <c r="S106" s="2183"/>
      <c r="T106" s="2183"/>
      <c r="U106" s="2183"/>
      <c r="V106" s="2183"/>
      <c r="W106" s="2183"/>
      <c r="X106" s="2183"/>
      <c r="Y106" s="2183"/>
      <c r="Z106" s="2183"/>
      <c r="AA106" s="2183"/>
      <c r="AB106" s="2183"/>
      <c r="AC106" s="2184"/>
      <c r="AD106" s="2101" t="s">
        <v>712</v>
      </c>
    </row>
    <row r="107" spans="2:35" ht="21" customHeight="1" x14ac:dyDescent="0.2">
      <c r="B107" s="2125"/>
      <c r="C107" s="1990"/>
      <c r="D107" s="1990"/>
      <c r="E107" s="2126"/>
      <c r="F107" s="2185" t="s">
        <v>203</v>
      </c>
      <c r="G107" s="2042"/>
      <c r="H107" s="2043"/>
      <c r="I107" s="2187" t="s">
        <v>204</v>
      </c>
      <c r="J107" s="2187" t="s">
        <v>5</v>
      </c>
      <c r="K107" s="2185" t="s">
        <v>205</v>
      </c>
      <c r="L107" s="2157"/>
      <c r="M107" s="2178" t="s">
        <v>206</v>
      </c>
      <c r="N107" s="2190"/>
      <c r="O107" s="2190"/>
      <c r="P107" s="2190"/>
      <c r="Q107" s="2443" t="s">
        <v>6</v>
      </c>
      <c r="R107" s="2444"/>
      <c r="S107" s="2444"/>
      <c r="T107" s="2445"/>
      <c r="U107" s="2448" t="s">
        <v>207</v>
      </c>
      <c r="V107" s="2175" t="s">
        <v>7</v>
      </c>
      <c r="W107" s="2358"/>
      <c r="X107" s="2359"/>
      <c r="Y107" s="2175" t="s">
        <v>8</v>
      </c>
      <c r="Z107" s="2176"/>
      <c r="AA107" s="2177"/>
      <c r="AB107" s="2178" t="s">
        <v>208</v>
      </c>
      <c r="AC107" s="2179"/>
      <c r="AD107" s="2197"/>
    </row>
    <row r="108" spans="2:35" ht="39" customHeight="1" x14ac:dyDescent="0.2">
      <c r="B108" s="2317" t="s">
        <v>209</v>
      </c>
      <c r="C108" s="2318"/>
      <c r="D108" s="2318"/>
      <c r="E108" s="2319"/>
      <c r="F108" s="2186"/>
      <c r="G108" s="2045"/>
      <c r="H108" s="2046"/>
      <c r="I108" s="2188"/>
      <c r="J108" s="2188"/>
      <c r="K108" s="2314"/>
      <c r="L108" s="2034"/>
      <c r="M108" s="2180"/>
      <c r="N108" s="2192"/>
      <c r="O108" s="2192"/>
      <c r="P108" s="2192"/>
      <c r="Q108" s="1172" t="s">
        <v>210</v>
      </c>
      <c r="R108" s="455" t="s">
        <v>211</v>
      </c>
      <c r="S108" s="455" t="s">
        <v>212</v>
      </c>
      <c r="T108" s="1173" t="s">
        <v>213</v>
      </c>
      <c r="U108" s="2449"/>
      <c r="V108" s="1007" t="s">
        <v>214</v>
      </c>
      <c r="W108" s="457" t="s">
        <v>215</v>
      </c>
      <c r="X108" s="1171" t="s">
        <v>216</v>
      </c>
      <c r="Y108" s="1007" t="s">
        <v>217</v>
      </c>
      <c r="Z108" s="455" t="s">
        <v>214</v>
      </c>
      <c r="AA108" s="1171" t="s">
        <v>216</v>
      </c>
      <c r="AB108" s="2180"/>
      <c r="AC108" s="2181"/>
      <c r="AD108" s="2197"/>
    </row>
    <row r="109" spans="2:35" ht="16.5" customHeight="1" thickBot="1" x14ac:dyDescent="0.25">
      <c r="B109" s="2220"/>
      <c r="C109" s="2222"/>
      <c r="D109" s="2222"/>
      <c r="E109" s="2395"/>
      <c r="F109" s="2100"/>
      <c r="G109" s="2045"/>
      <c r="H109" s="2046"/>
      <c r="I109" s="2188"/>
      <c r="J109" s="2188"/>
      <c r="K109" s="2314"/>
      <c r="L109" s="2034"/>
      <c r="M109" s="2180"/>
      <c r="N109" s="2192"/>
      <c r="O109" s="2192"/>
      <c r="P109" s="2192"/>
      <c r="Q109" s="1174" t="s">
        <v>218</v>
      </c>
      <c r="R109" s="1041" t="s">
        <v>219</v>
      </c>
      <c r="S109" s="1041" t="s">
        <v>220</v>
      </c>
      <c r="T109" s="1175" t="s">
        <v>221</v>
      </c>
      <c r="U109" s="2193"/>
      <c r="V109" s="1009" t="s">
        <v>222</v>
      </c>
      <c r="W109" s="1041" t="s">
        <v>223</v>
      </c>
      <c r="X109" s="1042" t="s">
        <v>224</v>
      </c>
      <c r="Y109" s="1009" t="s">
        <v>220</v>
      </c>
      <c r="Z109" s="1041" t="s">
        <v>224</v>
      </c>
      <c r="AA109" s="1042" t="s">
        <v>224</v>
      </c>
      <c r="AB109" s="2360" t="s">
        <v>225</v>
      </c>
      <c r="AC109" s="2181"/>
      <c r="AD109" s="1873" t="s">
        <v>732</v>
      </c>
    </row>
    <row r="110" spans="2:35" ht="19.5" customHeight="1" thickTop="1" x14ac:dyDescent="0.2">
      <c r="B110" s="1036"/>
      <c r="C110" s="1311"/>
      <c r="D110" s="1311"/>
      <c r="E110" s="1176"/>
      <c r="F110" s="1177"/>
      <c r="G110" s="1178" t="s">
        <v>243</v>
      </c>
      <c r="H110" s="1179"/>
      <c r="I110" s="1180"/>
      <c r="J110" s="1049" t="s">
        <v>247</v>
      </c>
      <c r="K110" s="1181" t="s">
        <v>719</v>
      </c>
      <c r="L110" s="832" t="s">
        <v>718</v>
      </c>
      <c r="M110" s="1182"/>
      <c r="N110" s="1178"/>
      <c r="O110" s="1178"/>
      <c r="P110" s="1183"/>
      <c r="Q110" s="1184">
        <v>1.5</v>
      </c>
      <c r="R110" s="1185">
        <v>5</v>
      </c>
      <c r="S110" s="1186">
        <v>80</v>
      </c>
      <c r="T110" s="1187">
        <v>0.6</v>
      </c>
      <c r="U110" s="1188">
        <v>1</v>
      </c>
      <c r="V110" s="1189">
        <v>1.66</v>
      </c>
      <c r="W110" s="1186">
        <v>1</v>
      </c>
      <c r="X110" s="1187">
        <v>1.66</v>
      </c>
      <c r="Y110" s="1189">
        <v>70</v>
      </c>
      <c r="Z110" s="1186">
        <v>1.1599999999999999</v>
      </c>
      <c r="AA110" s="1187">
        <v>1.1599999999999999</v>
      </c>
      <c r="AB110" s="1190" t="s">
        <v>86</v>
      </c>
      <c r="AC110" s="1931">
        <v>4</v>
      </c>
      <c r="AD110" s="1917">
        <v>6.66</v>
      </c>
    </row>
    <row r="111" spans="2:35" ht="19.5" customHeight="1" x14ac:dyDescent="0.2">
      <c r="B111" s="1028" t="s">
        <v>721</v>
      </c>
      <c r="C111" s="996"/>
      <c r="D111" s="996"/>
      <c r="E111" s="997"/>
      <c r="F111" s="838">
        <v>39457</v>
      </c>
      <c r="G111" s="710" t="s">
        <v>243</v>
      </c>
      <c r="H111" s="839">
        <v>39479</v>
      </c>
      <c r="I111" s="709"/>
      <c r="J111" s="709" t="s">
        <v>247</v>
      </c>
      <c r="K111" s="1027" t="s">
        <v>720</v>
      </c>
      <c r="L111" s="997"/>
      <c r="M111" s="1027" t="s">
        <v>491</v>
      </c>
      <c r="N111" s="710"/>
      <c r="O111" s="710"/>
      <c r="P111" s="840"/>
      <c r="Q111" s="1191">
        <v>2.2000000000000002</v>
      </c>
      <c r="R111" s="1192">
        <v>2.5</v>
      </c>
      <c r="S111" s="1193">
        <v>80</v>
      </c>
      <c r="T111" s="1194">
        <v>0.44</v>
      </c>
      <c r="U111" s="1195">
        <v>1</v>
      </c>
      <c r="V111" s="1196">
        <v>2.27</v>
      </c>
      <c r="W111" s="1193">
        <v>1</v>
      </c>
      <c r="X111" s="1194">
        <v>2.27</v>
      </c>
      <c r="Y111" s="1196">
        <v>70</v>
      </c>
      <c r="Z111" s="1193">
        <v>3.25</v>
      </c>
      <c r="AA111" s="1194">
        <v>3.25</v>
      </c>
      <c r="AB111" s="846" t="s">
        <v>86</v>
      </c>
      <c r="AC111" s="1870">
        <v>7</v>
      </c>
      <c r="AD111" s="1918">
        <v>15.89</v>
      </c>
    </row>
    <row r="112" spans="2:35" ht="19.5" customHeight="1" x14ac:dyDescent="0.2">
      <c r="B112" s="2434" t="s">
        <v>471</v>
      </c>
      <c r="C112" s="2435"/>
      <c r="D112" s="2333" t="s">
        <v>549</v>
      </c>
      <c r="E112" s="2362"/>
      <c r="F112" s="1197">
        <v>39513</v>
      </c>
      <c r="G112" s="1198"/>
      <c r="H112" s="1064">
        <v>39517</v>
      </c>
      <c r="I112" s="1065" t="s">
        <v>550</v>
      </c>
      <c r="J112" s="1199" t="s">
        <v>419</v>
      </c>
      <c r="K112" s="2352" t="s">
        <v>706</v>
      </c>
      <c r="L112" s="2402"/>
      <c r="M112" s="2352" t="s">
        <v>474</v>
      </c>
      <c r="N112" s="2450"/>
      <c r="O112" s="2450"/>
      <c r="P112" s="2450"/>
      <c r="Q112" s="1200">
        <v>1.1000000000000001</v>
      </c>
      <c r="R112" s="1201"/>
      <c r="S112" s="1202">
        <v>60</v>
      </c>
      <c r="T112" s="1203">
        <v>0.99299999999999999</v>
      </c>
      <c r="U112" s="1204">
        <v>1</v>
      </c>
      <c r="V112" s="1200">
        <v>1.01</v>
      </c>
      <c r="W112" s="1202">
        <v>1</v>
      </c>
      <c r="X112" s="1205">
        <v>1.01</v>
      </c>
      <c r="Y112" s="1206">
        <v>70</v>
      </c>
      <c r="Z112" s="1201">
        <v>1.44</v>
      </c>
      <c r="AA112" s="1205">
        <v>1.44</v>
      </c>
      <c r="AB112" s="1207" t="s">
        <v>544</v>
      </c>
      <c r="AC112" s="1932">
        <v>1.5</v>
      </c>
      <c r="AD112" s="1919">
        <f>V112*AC112</f>
        <v>1.5150000000000001</v>
      </c>
    </row>
    <row r="113" spans="2:30" ht="19.5" customHeight="1" x14ac:dyDescent="0.2">
      <c r="B113" s="2398"/>
      <c r="C113" s="2399"/>
      <c r="D113" s="2335" t="s">
        <v>551</v>
      </c>
      <c r="E113" s="2364"/>
      <c r="F113" s="1208"/>
      <c r="G113" s="1209"/>
      <c r="H113" s="1077"/>
      <c r="I113" s="1078"/>
      <c r="J113" s="1210" t="s">
        <v>247</v>
      </c>
      <c r="K113" s="2355" t="s">
        <v>705</v>
      </c>
      <c r="L113" s="2403"/>
      <c r="M113" s="2355" t="s">
        <v>476</v>
      </c>
      <c r="N113" s="2420"/>
      <c r="O113" s="2420"/>
      <c r="P113" s="2420"/>
      <c r="Q113" s="1212">
        <v>2.5</v>
      </c>
      <c r="R113" s="1213">
        <v>12</v>
      </c>
      <c r="S113" s="1214">
        <v>80</v>
      </c>
      <c r="T113" s="1215">
        <v>2.4</v>
      </c>
      <c r="U113" s="1216">
        <v>1</v>
      </c>
      <c r="V113" s="1212">
        <v>0.42</v>
      </c>
      <c r="W113" s="1214">
        <v>1</v>
      </c>
      <c r="X113" s="1131">
        <v>0.42</v>
      </c>
      <c r="Y113" s="1217">
        <v>75</v>
      </c>
      <c r="Z113" s="1213">
        <v>0.56000000000000005</v>
      </c>
      <c r="AA113" s="1131">
        <v>0.56000000000000005</v>
      </c>
      <c r="AB113" s="1218" t="s">
        <v>544</v>
      </c>
      <c r="AC113" s="1796">
        <v>4</v>
      </c>
      <c r="AD113" s="1920">
        <f>V113*AC113</f>
        <v>1.68</v>
      </c>
    </row>
    <row r="114" spans="2:30" ht="19.5" customHeight="1" x14ac:dyDescent="0.2">
      <c r="B114" s="2400"/>
      <c r="C114" s="2401"/>
      <c r="D114" s="2337" t="s">
        <v>552</v>
      </c>
      <c r="E114" s="2329"/>
      <c r="F114" s="1219"/>
      <c r="G114" s="1220"/>
      <c r="H114" s="1090"/>
      <c r="I114" s="1091"/>
      <c r="J114" s="1221" t="s">
        <v>247</v>
      </c>
      <c r="K114" s="2298" t="s">
        <v>705</v>
      </c>
      <c r="L114" s="2383"/>
      <c r="M114" s="2298" t="s">
        <v>553</v>
      </c>
      <c r="N114" s="2421"/>
      <c r="O114" s="2421"/>
      <c r="P114" s="2421"/>
      <c r="Q114" s="1222">
        <v>2.5</v>
      </c>
      <c r="R114" s="1223">
        <v>6</v>
      </c>
      <c r="S114" s="1224">
        <v>80</v>
      </c>
      <c r="T114" s="1225">
        <v>1.2</v>
      </c>
      <c r="U114" s="1226">
        <v>1</v>
      </c>
      <c r="V114" s="1222">
        <v>0.83</v>
      </c>
      <c r="W114" s="1224">
        <v>1</v>
      </c>
      <c r="X114" s="1133">
        <v>0.83</v>
      </c>
      <c r="Y114" s="1227">
        <v>60</v>
      </c>
      <c r="Z114" s="1223">
        <v>1.39</v>
      </c>
      <c r="AA114" s="1133">
        <v>1.39</v>
      </c>
      <c r="AB114" s="1228" t="s">
        <v>544</v>
      </c>
      <c r="AC114" s="1872">
        <v>4</v>
      </c>
      <c r="AD114" s="1921">
        <f>V114*AC114</f>
        <v>3.32</v>
      </c>
    </row>
    <row r="115" spans="2:30" ht="19.5" customHeight="1" x14ac:dyDescent="0.2">
      <c r="B115" s="1028" t="s">
        <v>721</v>
      </c>
      <c r="C115" s="1018"/>
      <c r="D115" s="1015"/>
      <c r="E115" s="991"/>
      <c r="F115" s="884"/>
      <c r="G115" s="823"/>
      <c r="H115" s="885"/>
      <c r="I115" s="886"/>
      <c r="J115" s="709" t="s">
        <v>247</v>
      </c>
      <c r="K115" s="1027" t="s">
        <v>720</v>
      </c>
      <c r="L115" s="997"/>
      <c r="M115" s="1027" t="s">
        <v>491</v>
      </c>
      <c r="N115" s="710"/>
      <c r="O115" s="710"/>
      <c r="P115" s="840"/>
      <c r="Q115" s="1191">
        <v>2.2000000000000002</v>
      </c>
      <c r="R115" s="1192">
        <v>2.5</v>
      </c>
      <c r="S115" s="1193">
        <v>80</v>
      </c>
      <c r="T115" s="1194">
        <v>0.44</v>
      </c>
      <c r="U115" s="1195">
        <v>1</v>
      </c>
      <c r="V115" s="1196">
        <v>2.27</v>
      </c>
      <c r="W115" s="1193">
        <v>1</v>
      </c>
      <c r="X115" s="1194">
        <v>2.27</v>
      </c>
      <c r="Y115" s="1196">
        <v>70</v>
      </c>
      <c r="Z115" s="1193">
        <v>3.25</v>
      </c>
      <c r="AA115" s="1194">
        <v>3.25</v>
      </c>
      <c r="AB115" s="846" t="s">
        <v>86</v>
      </c>
      <c r="AC115" s="1870">
        <v>7</v>
      </c>
      <c r="AD115" s="1918">
        <v>15.89</v>
      </c>
    </row>
    <row r="116" spans="2:30" ht="19.5" customHeight="1" x14ac:dyDescent="0.2">
      <c r="B116" s="2283" t="s">
        <v>478</v>
      </c>
      <c r="C116" s="2386"/>
      <c r="D116" s="2367" t="s">
        <v>475</v>
      </c>
      <c r="E116" s="2386"/>
      <c r="F116" s="1229">
        <v>39518</v>
      </c>
      <c r="G116" s="1230"/>
      <c r="H116" s="1103">
        <v>39527</v>
      </c>
      <c r="I116" s="1104" t="s">
        <v>479</v>
      </c>
      <c r="J116" s="1231" t="s">
        <v>300</v>
      </c>
      <c r="K116" s="2367" t="s">
        <v>480</v>
      </c>
      <c r="L116" s="2386"/>
      <c r="M116" s="2367" t="s">
        <v>481</v>
      </c>
      <c r="N116" s="2416"/>
      <c r="O116" s="2416"/>
      <c r="P116" s="2416"/>
      <c r="Q116" s="1232"/>
      <c r="R116" s="1233">
        <v>20</v>
      </c>
      <c r="S116" s="1234">
        <v>60</v>
      </c>
      <c r="T116" s="1235"/>
      <c r="U116" s="1236">
        <v>1</v>
      </c>
      <c r="V116" s="1232">
        <v>0.68</v>
      </c>
      <c r="W116" s="1234">
        <v>1</v>
      </c>
      <c r="X116" s="1237">
        <v>0.68</v>
      </c>
      <c r="Y116" s="1238">
        <v>70</v>
      </c>
      <c r="Z116" s="1233">
        <v>0.97</v>
      </c>
      <c r="AA116" s="1237">
        <v>0.97</v>
      </c>
      <c r="AB116" s="1239" t="s">
        <v>546</v>
      </c>
      <c r="AC116" s="1933">
        <v>2</v>
      </c>
      <c r="AD116" s="1919"/>
    </row>
    <row r="117" spans="2:30" ht="19.5" customHeight="1" x14ac:dyDescent="0.2">
      <c r="B117" s="2436"/>
      <c r="C117" s="2383"/>
      <c r="D117" s="2298" t="s">
        <v>69</v>
      </c>
      <c r="E117" s="2383"/>
      <c r="F117" s="1219"/>
      <c r="G117" s="1240"/>
      <c r="H117" s="1090"/>
      <c r="I117" s="1091" t="s">
        <v>482</v>
      </c>
      <c r="J117" s="1221" t="s">
        <v>419</v>
      </c>
      <c r="K117" s="2298" t="s">
        <v>554</v>
      </c>
      <c r="L117" s="2383"/>
      <c r="M117" s="2298" t="s">
        <v>484</v>
      </c>
      <c r="N117" s="2421"/>
      <c r="O117" s="2421"/>
      <c r="P117" s="2421"/>
      <c r="Q117" s="1222">
        <v>4.8</v>
      </c>
      <c r="R117" s="1223">
        <v>5.5</v>
      </c>
      <c r="S117" s="1224">
        <v>55</v>
      </c>
      <c r="T117" s="1225">
        <v>1.452</v>
      </c>
      <c r="U117" s="1226">
        <v>1</v>
      </c>
      <c r="V117" s="1222">
        <v>0.69</v>
      </c>
      <c r="W117" s="1224">
        <v>2</v>
      </c>
      <c r="X117" s="1133">
        <v>1.38</v>
      </c>
      <c r="Y117" s="1227">
        <v>70</v>
      </c>
      <c r="Z117" s="1223">
        <v>0.98</v>
      </c>
      <c r="AA117" s="1133">
        <v>1.97</v>
      </c>
      <c r="AB117" s="1228" t="s">
        <v>544</v>
      </c>
      <c r="AC117" s="1934">
        <v>3</v>
      </c>
      <c r="AD117" s="1922">
        <f>V117*AC117</f>
        <v>2.0699999999999998</v>
      </c>
    </row>
    <row r="118" spans="2:30" ht="19.5" customHeight="1" x14ac:dyDescent="0.2">
      <c r="B118" s="2283" t="s">
        <v>485</v>
      </c>
      <c r="C118" s="2386"/>
      <c r="D118" s="2367" t="s">
        <v>475</v>
      </c>
      <c r="E118" s="2386"/>
      <c r="F118" s="1229">
        <v>39533</v>
      </c>
      <c r="G118" s="1230"/>
      <c r="H118" s="1103">
        <v>39538</v>
      </c>
      <c r="I118" s="1104" t="s">
        <v>555</v>
      </c>
      <c r="J118" s="1231" t="s">
        <v>300</v>
      </c>
      <c r="K118" s="2367" t="s">
        <v>480</v>
      </c>
      <c r="L118" s="2386"/>
      <c r="M118" s="2367" t="s">
        <v>481</v>
      </c>
      <c r="N118" s="2416"/>
      <c r="O118" s="2416"/>
      <c r="P118" s="2416"/>
      <c r="Q118" s="1232"/>
      <c r="R118" s="1233">
        <v>20</v>
      </c>
      <c r="S118" s="1234">
        <v>60</v>
      </c>
      <c r="T118" s="1235">
        <v>2.19</v>
      </c>
      <c r="U118" s="1236">
        <v>1</v>
      </c>
      <c r="V118" s="1232">
        <v>0.46</v>
      </c>
      <c r="W118" s="1234">
        <v>1</v>
      </c>
      <c r="X118" s="1237">
        <v>0.46</v>
      </c>
      <c r="Y118" s="1238">
        <v>70</v>
      </c>
      <c r="Z118" s="1233">
        <v>0.65</v>
      </c>
      <c r="AA118" s="1237">
        <v>0.65</v>
      </c>
      <c r="AB118" s="1239" t="s">
        <v>546</v>
      </c>
      <c r="AC118" s="1933">
        <v>2</v>
      </c>
      <c r="AD118" s="1923"/>
    </row>
    <row r="119" spans="2:30" ht="19.5" customHeight="1" x14ac:dyDescent="0.2">
      <c r="B119" s="2436"/>
      <c r="C119" s="2383"/>
      <c r="D119" s="2298" t="s">
        <v>487</v>
      </c>
      <c r="E119" s="2383"/>
      <c r="F119" s="1219"/>
      <c r="G119" s="1240"/>
      <c r="H119" s="1090"/>
      <c r="I119" s="1091" t="s">
        <v>556</v>
      </c>
      <c r="J119" s="1221" t="s">
        <v>419</v>
      </c>
      <c r="K119" s="2298" t="s">
        <v>582</v>
      </c>
      <c r="L119" s="2383"/>
      <c r="M119" s="2298" t="s">
        <v>484</v>
      </c>
      <c r="N119" s="2421"/>
      <c r="O119" s="2421"/>
      <c r="P119" s="2421"/>
      <c r="Q119" s="1222">
        <v>4.8</v>
      </c>
      <c r="R119" s="1223">
        <v>5.5</v>
      </c>
      <c r="S119" s="1224">
        <v>55</v>
      </c>
      <c r="T119" s="1225">
        <v>1.452</v>
      </c>
      <c r="U119" s="1226">
        <v>1</v>
      </c>
      <c r="V119" s="1222">
        <v>0.69</v>
      </c>
      <c r="W119" s="1224">
        <v>2</v>
      </c>
      <c r="X119" s="1133">
        <v>1.38</v>
      </c>
      <c r="Y119" s="1227">
        <v>70</v>
      </c>
      <c r="Z119" s="1223">
        <v>0.98</v>
      </c>
      <c r="AA119" s="1133">
        <v>1.97</v>
      </c>
      <c r="AB119" s="1228" t="s">
        <v>544</v>
      </c>
      <c r="AC119" s="1934">
        <v>3</v>
      </c>
      <c r="AD119" s="1919">
        <f>V119*AC119</f>
        <v>2.0699999999999998</v>
      </c>
    </row>
    <row r="120" spans="2:30" ht="19.5" customHeight="1" x14ac:dyDescent="0.2">
      <c r="B120" s="2428" t="s">
        <v>557</v>
      </c>
      <c r="C120" s="2415"/>
      <c r="D120" s="2415"/>
      <c r="E120" s="2429"/>
      <c r="F120" s="1241">
        <v>39539</v>
      </c>
      <c r="G120" s="1242"/>
      <c r="H120" s="1243">
        <v>39553</v>
      </c>
      <c r="I120" s="513"/>
      <c r="J120" s="1244" t="s">
        <v>247</v>
      </c>
      <c r="K120" s="2389" t="s">
        <v>558</v>
      </c>
      <c r="L120" s="2429"/>
      <c r="M120" s="2389" t="s">
        <v>559</v>
      </c>
      <c r="N120" s="2415"/>
      <c r="O120" s="2415"/>
      <c r="P120" s="2415"/>
      <c r="Q120" s="1245">
        <v>2.2000000000000002</v>
      </c>
      <c r="R120" s="1246">
        <v>2.5</v>
      </c>
      <c r="S120" s="1247">
        <v>80</v>
      </c>
      <c r="T120" s="1248">
        <v>0.44</v>
      </c>
      <c r="U120" s="1249">
        <v>1</v>
      </c>
      <c r="V120" s="1245">
        <v>2.27</v>
      </c>
      <c r="W120" s="1247">
        <v>1</v>
      </c>
      <c r="X120" s="1250">
        <v>2.27</v>
      </c>
      <c r="Y120" s="1251">
        <v>70</v>
      </c>
      <c r="Z120" s="1246">
        <v>3.25</v>
      </c>
      <c r="AA120" s="1250">
        <v>3.25</v>
      </c>
      <c r="AB120" s="1252" t="s">
        <v>544</v>
      </c>
      <c r="AC120" s="1794">
        <v>7</v>
      </c>
      <c r="AD120" s="1924">
        <f>V120*AC120</f>
        <v>15.89</v>
      </c>
    </row>
    <row r="121" spans="2:30" ht="19.5" customHeight="1" x14ac:dyDescent="0.2">
      <c r="B121" s="2283" t="s">
        <v>493</v>
      </c>
      <c r="C121" s="2386"/>
      <c r="D121" s="2367" t="s">
        <v>475</v>
      </c>
      <c r="E121" s="2386"/>
      <c r="F121" s="1229">
        <v>39554</v>
      </c>
      <c r="G121" s="1230"/>
      <c r="H121" s="1103">
        <v>39558</v>
      </c>
      <c r="I121" s="1104"/>
      <c r="J121" s="1231" t="s">
        <v>300</v>
      </c>
      <c r="K121" s="2367" t="s">
        <v>480</v>
      </c>
      <c r="L121" s="2386"/>
      <c r="M121" s="2367" t="s">
        <v>560</v>
      </c>
      <c r="N121" s="2416"/>
      <c r="O121" s="2416"/>
      <c r="P121" s="2416"/>
      <c r="Q121" s="1232"/>
      <c r="R121" s="1233">
        <v>20</v>
      </c>
      <c r="S121" s="1234">
        <v>60</v>
      </c>
      <c r="T121" s="1235"/>
      <c r="U121" s="1236">
        <v>1</v>
      </c>
      <c r="V121" s="1232">
        <v>0.33</v>
      </c>
      <c r="W121" s="1234">
        <v>1</v>
      </c>
      <c r="X121" s="1237">
        <v>0.33</v>
      </c>
      <c r="Y121" s="1238">
        <v>70</v>
      </c>
      <c r="Z121" s="1233">
        <v>0.47</v>
      </c>
      <c r="AA121" s="1237">
        <v>0.47</v>
      </c>
      <c r="AB121" s="1239" t="s">
        <v>546</v>
      </c>
      <c r="AC121" s="1933">
        <v>2</v>
      </c>
      <c r="AD121" s="1919"/>
    </row>
    <row r="122" spans="2:30" ht="19.5" customHeight="1" x14ac:dyDescent="0.2">
      <c r="B122" s="2437"/>
      <c r="C122" s="2403"/>
      <c r="D122" s="2355" t="s">
        <v>495</v>
      </c>
      <c r="E122" s="2403"/>
      <c r="F122" s="1208"/>
      <c r="G122" s="1253"/>
      <c r="H122" s="1077"/>
      <c r="I122" s="1078"/>
      <c r="J122" s="1210" t="s">
        <v>419</v>
      </c>
      <c r="K122" s="2355" t="s">
        <v>496</v>
      </c>
      <c r="L122" s="2403"/>
      <c r="M122" s="2355" t="s">
        <v>561</v>
      </c>
      <c r="N122" s="2420"/>
      <c r="O122" s="2420"/>
      <c r="P122" s="2420"/>
      <c r="Q122" s="1212">
        <v>1.8</v>
      </c>
      <c r="R122" s="1213">
        <v>3.5</v>
      </c>
      <c r="S122" s="1214">
        <v>75</v>
      </c>
      <c r="T122" s="1215">
        <v>0.47299999999999998</v>
      </c>
      <c r="U122" s="1216">
        <v>1</v>
      </c>
      <c r="V122" s="1212">
        <v>2.11</v>
      </c>
      <c r="W122" s="1214">
        <v>1</v>
      </c>
      <c r="X122" s="1131">
        <v>2.11</v>
      </c>
      <c r="Y122" s="1217">
        <v>80</v>
      </c>
      <c r="Z122" s="1213">
        <v>2.64</v>
      </c>
      <c r="AA122" s="1131">
        <v>2.64</v>
      </c>
      <c r="AB122" s="1218" t="s">
        <v>544</v>
      </c>
      <c r="AC122" s="1935">
        <v>3</v>
      </c>
      <c r="AD122" s="1920">
        <f>V122*AC122</f>
        <v>6.33</v>
      </c>
    </row>
    <row r="123" spans="2:30" ht="19.5" customHeight="1" x14ac:dyDescent="0.2">
      <c r="B123" s="2437"/>
      <c r="C123" s="2403"/>
      <c r="D123" s="2355" t="s">
        <v>498</v>
      </c>
      <c r="E123" s="2403"/>
      <c r="F123" s="1208"/>
      <c r="G123" s="1253"/>
      <c r="H123" s="1077"/>
      <c r="I123" s="1078"/>
      <c r="J123" s="1210"/>
      <c r="K123" s="2355"/>
      <c r="L123" s="2403"/>
      <c r="M123" s="2355" t="s">
        <v>499</v>
      </c>
      <c r="N123" s="2420"/>
      <c r="O123" s="2420"/>
      <c r="P123" s="2420"/>
      <c r="Q123" s="1212"/>
      <c r="R123" s="1213"/>
      <c r="S123" s="1214">
        <v>80</v>
      </c>
      <c r="T123" s="1215">
        <v>7.0999999999999994E-2</v>
      </c>
      <c r="U123" s="1216">
        <v>1</v>
      </c>
      <c r="V123" s="1212"/>
      <c r="W123" s="1214">
        <v>2</v>
      </c>
      <c r="X123" s="1131">
        <v>28</v>
      </c>
      <c r="Y123" s="1217">
        <v>80</v>
      </c>
      <c r="Z123" s="1213"/>
      <c r="AA123" s="1131">
        <v>35</v>
      </c>
      <c r="AB123" s="1218" t="s">
        <v>545</v>
      </c>
      <c r="AC123" s="1935" t="s">
        <v>545</v>
      </c>
      <c r="AD123" s="1919"/>
    </row>
    <row r="124" spans="2:30" ht="19.5" customHeight="1" x14ac:dyDescent="0.2">
      <c r="B124" s="2436"/>
      <c r="C124" s="2383"/>
      <c r="D124" s="2298" t="s">
        <v>500</v>
      </c>
      <c r="E124" s="2383"/>
      <c r="F124" s="1219"/>
      <c r="G124" s="1240"/>
      <c r="H124" s="1090"/>
      <c r="I124" s="1091"/>
      <c r="J124" s="1221" t="s">
        <v>247</v>
      </c>
      <c r="K124" s="2298" t="s">
        <v>11</v>
      </c>
      <c r="L124" s="2383"/>
      <c r="M124" s="2298" t="s">
        <v>559</v>
      </c>
      <c r="N124" s="2421"/>
      <c r="O124" s="2421"/>
      <c r="P124" s="2421"/>
      <c r="Q124" s="1222">
        <v>2.2000000000000002</v>
      </c>
      <c r="R124" s="1223">
        <v>2.5</v>
      </c>
      <c r="S124" s="1224">
        <v>80</v>
      </c>
      <c r="T124" s="1225">
        <v>0.44</v>
      </c>
      <c r="U124" s="1226">
        <v>1</v>
      </c>
      <c r="V124" s="1222">
        <v>2.27</v>
      </c>
      <c r="W124" s="1224">
        <v>1</v>
      </c>
      <c r="X124" s="1133">
        <v>2.27</v>
      </c>
      <c r="Y124" s="1227">
        <v>70</v>
      </c>
      <c r="Z124" s="1223">
        <v>3.25</v>
      </c>
      <c r="AA124" s="1133">
        <v>3.25</v>
      </c>
      <c r="AB124" s="1228" t="s">
        <v>544</v>
      </c>
      <c r="AC124" s="1934">
        <v>7</v>
      </c>
      <c r="AD124" s="1925">
        <f>V124*AC124</f>
        <v>15.89</v>
      </c>
    </row>
    <row r="125" spans="2:30" ht="19.5" customHeight="1" x14ac:dyDescent="0.2">
      <c r="B125" s="2283" t="s">
        <v>501</v>
      </c>
      <c r="C125" s="2386"/>
      <c r="D125" s="2367" t="s">
        <v>502</v>
      </c>
      <c r="E125" s="2386"/>
      <c r="F125" s="1229">
        <v>39558</v>
      </c>
      <c r="G125" s="1230"/>
      <c r="H125" s="1103">
        <v>39604</v>
      </c>
      <c r="I125" s="1104" t="s">
        <v>562</v>
      </c>
      <c r="J125" s="1254"/>
      <c r="K125" s="2261"/>
      <c r="L125" s="2368"/>
      <c r="M125" s="2367" t="s">
        <v>499</v>
      </c>
      <c r="N125" s="2412"/>
      <c r="O125" s="2412"/>
      <c r="P125" s="2412"/>
      <c r="Q125" s="1232"/>
      <c r="R125" s="1233"/>
      <c r="S125" s="1234">
        <v>80</v>
      </c>
      <c r="T125" s="1235">
        <v>6.3E-2</v>
      </c>
      <c r="U125" s="1236">
        <v>1</v>
      </c>
      <c r="V125" s="1232"/>
      <c r="W125" s="1234">
        <v>2</v>
      </c>
      <c r="X125" s="1237">
        <v>32</v>
      </c>
      <c r="Y125" s="1238">
        <v>80</v>
      </c>
      <c r="Z125" s="1233"/>
      <c r="AA125" s="1237">
        <v>40</v>
      </c>
      <c r="AB125" s="1239" t="s">
        <v>545</v>
      </c>
      <c r="AC125" s="1933" t="s">
        <v>545</v>
      </c>
      <c r="AD125" s="1926"/>
    </row>
    <row r="126" spans="2:30" ht="19.5" customHeight="1" x14ac:dyDescent="0.2">
      <c r="B126" s="2436"/>
      <c r="C126" s="2383"/>
      <c r="D126" s="2298" t="s">
        <v>504</v>
      </c>
      <c r="E126" s="2383"/>
      <c r="F126" s="1219"/>
      <c r="G126" s="1240"/>
      <c r="H126" s="1090"/>
      <c r="I126" s="1091" t="s">
        <v>563</v>
      </c>
      <c r="J126" s="1255"/>
      <c r="K126" s="2258"/>
      <c r="L126" s="2369"/>
      <c r="M126" s="2298" t="s">
        <v>506</v>
      </c>
      <c r="N126" s="2414"/>
      <c r="O126" s="2414"/>
      <c r="P126" s="2414"/>
      <c r="Q126" s="1222"/>
      <c r="R126" s="1223"/>
      <c r="S126" s="1224">
        <v>80</v>
      </c>
      <c r="T126" s="1225">
        <v>8.3000000000000004E-2</v>
      </c>
      <c r="U126" s="1226">
        <v>1</v>
      </c>
      <c r="V126" s="1222"/>
      <c r="W126" s="1224">
        <v>2</v>
      </c>
      <c r="X126" s="1133">
        <v>12</v>
      </c>
      <c r="Y126" s="1227">
        <v>80</v>
      </c>
      <c r="Z126" s="1223"/>
      <c r="AA126" s="1133">
        <v>15</v>
      </c>
      <c r="AB126" s="1228" t="s">
        <v>545</v>
      </c>
      <c r="AC126" s="1934" t="s">
        <v>545</v>
      </c>
      <c r="AD126" s="1921"/>
    </row>
    <row r="127" spans="2:30" ht="19.5" customHeight="1" x14ac:dyDescent="0.2">
      <c r="B127" s="2283" t="s">
        <v>507</v>
      </c>
      <c r="C127" s="2386"/>
      <c r="D127" s="2367" t="s">
        <v>475</v>
      </c>
      <c r="E127" s="2386"/>
      <c r="F127" s="1229">
        <v>39579</v>
      </c>
      <c r="G127" s="1230"/>
      <c r="H127" s="1103">
        <v>39604</v>
      </c>
      <c r="I127" s="1104" t="s">
        <v>562</v>
      </c>
      <c r="J127" s="1231" t="s">
        <v>300</v>
      </c>
      <c r="K127" s="2367" t="s">
        <v>480</v>
      </c>
      <c r="L127" s="2386"/>
      <c r="M127" s="2367" t="s">
        <v>564</v>
      </c>
      <c r="N127" s="2412"/>
      <c r="O127" s="2412"/>
      <c r="P127" s="2412"/>
      <c r="Q127" s="1232"/>
      <c r="R127" s="1233">
        <v>20</v>
      </c>
      <c r="S127" s="1234">
        <v>60</v>
      </c>
      <c r="T127" s="1235">
        <v>0.2</v>
      </c>
      <c r="U127" s="1236">
        <v>1</v>
      </c>
      <c r="V127" s="1232">
        <v>5</v>
      </c>
      <c r="W127" s="1234">
        <v>1</v>
      </c>
      <c r="X127" s="1237">
        <v>5</v>
      </c>
      <c r="Y127" s="1238">
        <v>70</v>
      </c>
      <c r="Z127" s="1233">
        <v>7.14</v>
      </c>
      <c r="AA127" s="1237">
        <v>7.14</v>
      </c>
      <c r="AB127" s="1239" t="s">
        <v>546</v>
      </c>
      <c r="AC127" s="1933">
        <v>2</v>
      </c>
      <c r="AD127" s="1919"/>
    </row>
    <row r="128" spans="2:30" ht="19.5" customHeight="1" x14ac:dyDescent="0.2">
      <c r="B128" s="2437"/>
      <c r="C128" s="2403"/>
      <c r="D128" s="2355" t="s">
        <v>565</v>
      </c>
      <c r="E128" s="2403"/>
      <c r="F128" s="1208"/>
      <c r="G128" s="1253"/>
      <c r="H128" s="1077"/>
      <c r="I128" s="1078" t="s">
        <v>510</v>
      </c>
      <c r="J128" s="874" t="s">
        <v>247</v>
      </c>
      <c r="K128" s="2278" t="s">
        <v>722</v>
      </c>
      <c r="L128" s="2134"/>
      <c r="M128" s="2278" t="s">
        <v>456</v>
      </c>
      <c r="N128" s="2259"/>
      <c r="O128" s="2259"/>
      <c r="P128" s="2260"/>
      <c r="Q128" s="1256">
        <v>1.2</v>
      </c>
      <c r="R128" s="1257">
        <v>0.6</v>
      </c>
      <c r="S128" s="1258">
        <v>70</v>
      </c>
      <c r="T128" s="1259">
        <v>5.3999999999999999E-2</v>
      </c>
      <c r="U128" s="881">
        <v>1</v>
      </c>
      <c r="V128" s="1256">
        <v>19.841000000000001</v>
      </c>
      <c r="W128" s="1258">
        <v>3</v>
      </c>
      <c r="X128" s="880">
        <f>V128*W128</f>
        <v>59.523000000000003</v>
      </c>
      <c r="Y128" s="881">
        <v>70</v>
      </c>
      <c r="Z128" s="900">
        <v>28.01</v>
      </c>
      <c r="AA128" s="880">
        <v>84.03</v>
      </c>
      <c r="AB128" s="935" t="s">
        <v>86</v>
      </c>
      <c r="AC128" s="1872">
        <v>2</v>
      </c>
      <c r="AD128" s="1921">
        <f>V128*AC128</f>
        <v>39.682000000000002</v>
      </c>
    </row>
    <row r="129" spans="2:30" ht="19.5" customHeight="1" x14ac:dyDescent="0.2">
      <c r="B129" s="2437"/>
      <c r="C129" s="2403"/>
      <c r="D129" s="2355" t="s">
        <v>511</v>
      </c>
      <c r="E129" s="2403"/>
      <c r="F129" s="1208"/>
      <c r="G129" s="1253"/>
      <c r="H129" s="1077"/>
      <c r="I129" s="1078"/>
      <c r="J129" s="1210"/>
      <c r="K129" s="2355"/>
      <c r="L129" s="2403"/>
      <c r="M129" s="2355" t="s">
        <v>566</v>
      </c>
      <c r="N129" s="2413"/>
      <c r="O129" s="2413"/>
      <c r="P129" s="2413"/>
      <c r="Q129" s="1212"/>
      <c r="R129" s="1213"/>
      <c r="S129" s="1214"/>
      <c r="T129" s="1215"/>
      <c r="U129" s="1216"/>
      <c r="V129" s="1212"/>
      <c r="W129" s="1214"/>
      <c r="X129" s="1131"/>
      <c r="Y129" s="1217"/>
      <c r="Z129" s="1213"/>
      <c r="AA129" s="1131"/>
      <c r="AB129" s="1218" t="s">
        <v>545</v>
      </c>
      <c r="AC129" s="1935" t="s">
        <v>545</v>
      </c>
      <c r="AD129" s="1920"/>
    </row>
    <row r="130" spans="2:30" ht="19.5" customHeight="1" x14ac:dyDescent="0.2">
      <c r="B130" s="2436"/>
      <c r="C130" s="2383"/>
      <c r="D130" s="2438" t="s">
        <v>567</v>
      </c>
      <c r="E130" s="2439"/>
      <c r="F130" s="1219"/>
      <c r="G130" s="1240"/>
      <c r="H130" s="1090"/>
      <c r="I130" s="1091" t="s">
        <v>568</v>
      </c>
      <c r="J130" s="1221"/>
      <c r="K130" s="2298"/>
      <c r="L130" s="2383"/>
      <c r="M130" s="2298" t="s">
        <v>569</v>
      </c>
      <c r="N130" s="2414"/>
      <c r="O130" s="2414"/>
      <c r="P130" s="2414"/>
      <c r="Q130" s="1222"/>
      <c r="R130" s="1223"/>
      <c r="S130" s="1224"/>
      <c r="T130" s="1225"/>
      <c r="U130" s="1226"/>
      <c r="V130" s="1222"/>
      <c r="W130" s="1224"/>
      <c r="X130" s="1133"/>
      <c r="Y130" s="1227"/>
      <c r="Z130" s="1223"/>
      <c r="AA130" s="1133"/>
      <c r="AB130" s="1228" t="s">
        <v>545</v>
      </c>
      <c r="AC130" s="1934" t="s">
        <v>545</v>
      </c>
      <c r="AD130" s="1919"/>
    </row>
    <row r="131" spans="2:30" ht="19.5" customHeight="1" x14ac:dyDescent="0.2">
      <c r="B131" s="2428" t="s">
        <v>583</v>
      </c>
      <c r="C131" s="2415"/>
      <c r="D131" s="2415"/>
      <c r="E131" s="2429"/>
      <c r="F131" s="1241">
        <v>39605</v>
      </c>
      <c r="G131" s="1242"/>
      <c r="H131" s="1243">
        <v>39614</v>
      </c>
      <c r="I131" s="513"/>
      <c r="J131" s="1244" t="s">
        <v>419</v>
      </c>
      <c r="K131" s="2389" t="s">
        <v>570</v>
      </c>
      <c r="L131" s="2429"/>
      <c r="M131" s="2389" t="s">
        <v>518</v>
      </c>
      <c r="N131" s="2415"/>
      <c r="O131" s="2415"/>
      <c r="P131" s="2415"/>
      <c r="Q131" s="1245">
        <v>1.2</v>
      </c>
      <c r="R131" s="1246">
        <v>3.5</v>
      </c>
      <c r="S131" s="1247">
        <v>70</v>
      </c>
      <c r="T131" s="1248">
        <v>0.29399999999999998</v>
      </c>
      <c r="U131" s="1249">
        <v>1</v>
      </c>
      <c r="V131" s="1245">
        <v>3.4</v>
      </c>
      <c r="W131" s="1247">
        <v>1</v>
      </c>
      <c r="X131" s="1250">
        <v>3.4</v>
      </c>
      <c r="Y131" s="1251">
        <v>70</v>
      </c>
      <c r="Z131" s="1246">
        <v>4.8600000000000003</v>
      </c>
      <c r="AA131" s="1250">
        <v>4.8600000000000003</v>
      </c>
      <c r="AB131" s="1252" t="s">
        <v>544</v>
      </c>
      <c r="AC131" s="1794">
        <v>2</v>
      </c>
      <c r="AD131" s="1924">
        <f>V131*AC131</f>
        <v>6.8</v>
      </c>
    </row>
    <row r="132" spans="2:30" ht="19.5" customHeight="1" x14ac:dyDescent="0.2">
      <c r="B132" s="2283" t="s">
        <v>519</v>
      </c>
      <c r="C132" s="2386"/>
      <c r="D132" s="2367" t="s">
        <v>475</v>
      </c>
      <c r="E132" s="2386"/>
      <c r="F132" s="1229">
        <v>39615</v>
      </c>
      <c r="G132" s="1230"/>
      <c r="H132" s="1103">
        <v>39619</v>
      </c>
      <c r="I132" s="1104"/>
      <c r="J132" s="1231" t="s">
        <v>300</v>
      </c>
      <c r="K132" s="2367" t="s">
        <v>480</v>
      </c>
      <c r="L132" s="2386"/>
      <c r="M132" s="2367" t="s">
        <v>521</v>
      </c>
      <c r="N132" s="2416"/>
      <c r="O132" s="2416"/>
      <c r="P132" s="2416"/>
      <c r="Q132" s="1232"/>
      <c r="R132" s="1233">
        <v>20</v>
      </c>
      <c r="S132" s="1234">
        <v>60</v>
      </c>
      <c r="T132" s="1235">
        <v>1.28</v>
      </c>
      <c r="U132" s="1236">
        <v>1</v>
      </c>
      <c r="V132" s="1232">
        <v>0.78</v>
      </c>
      <c r="W132" s="1234">
        <v>1</v>
      </c>
      <c r="X132" s="1237">
        <v>0.78</v>
      </c>
      <c r="Y132" s="1238">
        <v>70</v>
      </c>
      <c r="Z132" s="1233">
        <v>1.1200000000000001</v>
      </c>
      <c r="AA132" s="1237">
        <v>1.1200000000000001</v>
      </c>
      <c r="AB132" s="1239" t="s">
        <v>546</v>
      </c>
      <c r="AC132" s="1933">
        <v>2</v>
      </c>
      <c r="AD132" s="1926"/>
    </row>
    <row r="133" spans="2:30" ht="19.5" customHeight="1" x14ac:dyDescent="0.2">
      <c r="B133" s="2436"/>
      <c r="C133" s="2383"/>
      <c r="D133" s="2298" t="s">
        <v>69</v>
      </c>
      <c r="E133" s="2383"/>
      <c r="F133" s="1219"/>
      <c r="G133" s="1240"/>
      <c r="H133" s="1090"/>
      <c r="I133" s="1091"/>
      <c r="J133" s="898" t="s">
        <v>726</v>
      </c>
      <c r="K133" s="2270" t="s">
        <v>727</v>
      </c>
      <c r="L133" s="2134"/>
      <c r="M133" s="2278"/>
      <c r="N133" s="2259"/>
      <c r="O133" s="2259"/>
      <c r="P133" s="2260"/>
      <c r="Q133" s="1256">
        <v>15</v>
      </c>
      <c r="R133" s="1257">
        <v>2.5</v>
      </c>
      <c r="S133" s="1258">
        <v>50</v>
      </c>
      <c r="T133" s="1259">
        <v>1.875</v>
      </c>
      <c r="U133" s="881">
        <v>1</v>
      </c>
      <c r="V133" s="1256">
        <v>0.53300000000000003</v>
      </c>
      <c r="W133" s="1258">
        <v>2</v>
      </c>
      <c r="X133" s="880">
        <f>V133*W133</f>
        <v>1.0660000000000001</v>
      </c>
      <c r="Y133" s="881">
        <v>70</v>
      </c>
      <c r="Z133" s="900">
        <v>3.79</v>
      </c>
      <c r="AA133" s="880">
        <v>7.58</v>
      </c>
      <c r="AB133" s="935" t="s">
        <v>86</v>
      </c>
      <c r="AC133" s="1872">
        <v>6</v>
      </c>
      <c r="AD133" s="1919">
        <f>V133*AC133</f>
        <v>3.1980000000000004</v>
      </c>
    </row>
    <row r="134" spans="2:30" ht="19.5" customHeight="1" x14ac:dyDescent="0.2">
      <c r="B134" s="2283" t="s">
        <v>519</v>
      </c>
      <c r="C134" s="2386"/>
      <c r="D134" s="2367" t="s">
        <v>475</v>
      </c>
      <c r="E134" s="2386"/>
      <c r="F134" s="1229">
        <v>39635</v>
      </c>
      <c r="G134" s="1230"/>
      <c r="H134" s="1103">
        <v>39649</v>
      </c>
      <c r="I134" s="1104"/>
      <c r="J134" s="1231" t="s">
        <v>300</v>
      </c>
      <c r="K134" s="2367" t="s">
        <v>480</v>
      </c>
      <c r="L134" s="2386"/>
      <c r="M134" s="2367" t="s">
        <v>521</v>
      </c>
      <c r="N134" s="2416"/>
      <c r="O134" s="2416"/>
      <c r="P134" s="2416"/>
      <c r="Q134" s="1232"/>
      <c r="R134" s="1233">
        <v>20</v>
      </c>
      <c r="S134" s="1234">
        <v>60</v>
      </c>
      <c r="T134" s="1235">
        <v>1.28</v>
      </c>
      <c r="U134" s="1236">
        <v>1</v>
      </c>
      <c r="V134" s="1232">
        <v>0.78</v>
      </c>
      <c r="W134" s="1234">
        <v>1</v>
      </c>
      <c r="X134" s="1237">
        <v>0.78</v>
      </c>
      <c r="Y134" s="1238">
        <v>70</v>
      </c>
      <c r="Z134" s="1233">
        <v>1.1200000000000001</v>
      </c>
      <c r="AA134" s="1237">
        <v>1.1200000000000001</v>
      </c>
      <c r="AB134" s="1239" t="s">
        <v>546</v>
      </c>
      <c r="AC134" s="1933">
        <v>2</v>
      </c>
      <c r="AD134" s="1926"/>
    </row>
    <row r="135" spans="2:30" ht="19.5" customHeight="1" x14ac:dyDescent="0.2">
      <c r="B135" s="2436"/>
      <c r="C135" s="2383"/>
      <c r="D135" s="2298" t="s">
        <v>69</v>
      </c>
      <c r="E135" s="2383"/>
      <c r="F135" s="1219"/>
      <c r="G135" s="1240"/>
      <c r="H135" s="1090"/>
      <c r="I135" s="1091"/>
      <c r="J135" s="1221" t="s">
        <v>522</v>
      </c>
      <c r="K135" s="2298" t="s">
        <v>523</v>
      </c>
      <c r="L135" s="2383"/>
      <c r="M135" s="2298"/>
      <c r="N135" s="2421"/>
      <c r="O135" s="2421"/>
      <c r="P135" s="2421"/>
      <c r="Q135" s="1222">
        <v>1.2</v>
      </c>
      <c r="R135" s="1223">
        <v>2</v>
      </c>
      <c r="S135" s="1224">
        <v>50</v>
      </c>
      <c r="T135" s="1225">
        <v>0.12</v>
      </c>
      <c r="U135" s="1226">
        <v>1</v>
      </c>
      <c r="V135" s="1222">
        <v>8.33</v>
      </c>
      <c r="W135" s="1224">
        <v>2</v>
      </c>
      <c r="X135" s="1133">
        <v>16.670000000000002</v>
      </c>
      <c r="Y135" s="1227">
        <v>80</v>
      </c>
      <c r="Z135" s="1223">
        <v>10.42</v>
      </c>
      <c r="AA135" s="1133">
        <v>20.83</v>
      </c>
      <c r="AB135" s="1228" t="s">
        <v>546</v>
      </c>
      <c r="AC135" s="1934">
        <v>1</v>
      </c>
      <c r="AD135" s="1921"/>
    </row>
    <row r="136" spans="2:30" ht="19.5" customHeight="1" x14ac:dyDescent="0.2">
      <c r="B136" s="2283" t="s">
        <v>571</v>
      </c>
      <c r="C136" s="2386"/>
      <c r="D136" s="2367" t="s">
        <v>525</v>
      </c>
      <c r="E136" s="2386"/>
      <c r="F136" s="1229">
        <v>39650</v>
      </c>
      <c r="G136" s="1230"/>
      <c r="H136" s="1103">
        <v>39670</v>
      </c>
      <c r="I136" s="1022"/>
      <c r="J136" s="890" t="s">
        <v>432</v>
      </c>
      <c r="K136" s="2272" t="s">
        <v>433</v>
      </c>
      <c r="L136" s="2146"/>
      <c r="M136" s="2236"/>
      <c r="N136" s="2237"/>
      <c r="O136" s="2237"/>
      <c r="P136" s="2238"/>
      <c r="Q136" s="1260"/>
      <c r="R136" s="1261"/>
      <c r="S136" s="1262">
        <v>50</v>
      </c>
      <c r="T136" s="1263">
        <v>0.53200000000000003</v>
      </c>
      <c r="U136" s="895">
        <v>4</v>
      </c>
      <c r="V136" s="1260">
        <v>7.52</v>
      </c>
      <c r="W136" s="1262">
        <v>2</v>
      </c>
      <c r="X136" s="1129">
        <f t="shared" ref="X136:X143" si="1">V136*W136</f>
        <v>15.04</v>
      </c>
      <c r="Y136" s="895">
        <v>80</v>
      </c>
      <c r="Z136" s="896">
        <v>9.4</v>
      </c>
      <c r="AA136" s="894">
        <v>18.8</v>
      </c>
      <c r="AB136" s="902" t="s">
        <v>723</v>
      </c>
      <c r="AC136" s="1800">
        <v>1</v>
      </c>
      <c r="AD136" s="1919"/>
    </row>
    <row r="137" spans="2:30" ht="19.5" customHeight="1" x14ac:dyDescent="0.2">
      <c r="B137" s="2437"/>
      <c r="C137" s="2403"/>
      <c r="D137" s="2355" t="s">
        <v>475</v>
      </c>
      <c r="E137" s="2403"/>
      <c r="F137" s="1208"/>
      <c r="G137" s="1253"/>
      <c r="H137" s="1077"/>
      <c r="I137" s="1025"/>
      <c r="J137" s="938" t="s">
        <v>438</v>
      </c>
      <c r="K137" s="2268" t="s">
        <v>423</v>
      </c>
      <c r="L137" s="2139"/>
      <c r="M137" s="2265" t="s">
        <v>451</v>
      </c>
      <c r="N137" s="2263"/>
      <c r="O137" s="2263"/>
      <c r="P137" s="2264"/>
      <c r="Q137" s="1264"/>
      <c r="R137" s="1265">
        <v>20</v>
      </c>
      <c r="S137" s="1266">
        <v>60</v>
      </c>
      <c r="T137" s="1267">
        <v>0.85699999999999998</v>
      </c>
      <c r="U137" s="869">
        <v>4</v>
      </c>
      <c r="V137" s="1264">
        <v>4.67</v>
      </c>
      <c r="W137" s="1266">
        <v>1</v>
      </c>
      <c r="X137" s="1131">
        <f t="shared" si="1"/>
        <v>4.67</v>
      </c>
      <c r="Y137" s="869">
        <v>70</v>
      </c>
      <c r="Z137" s="927">
        <v>6.67</v>
      </c>
      <c r="AA137" s="868">
        <v>6.67</v>
      </c>
      <c r="AB137" s="928" t="s">
        <v>723</v>
      </c>
      <c r="AC137" s="1796">
        <v>2</v>
      </c>
      <c r="AD137" s="1920"/>
    </row>
    <row r="138" spans="2:30" ht="19.5" customHeight="1" x14ac:dyDescent="0.2">
      <c r="B138" s="2436"/>
      <c r="C138" s="2383"/>
      <c r="D138" s="2298" t="s">
        <v>69</v>
      </c>
      <c r="E138" s="2383"/>
      <c r="F138" s="1219"/>
      <c r="G138" s="1240"/>
      <c r="H138" s="1090"/>
      <c r="I138" s="1026"/>
      <c r="J138" s="898" t="s">
        <v>439</v>
      </c>
      <c r="K138" s="2270" t="s">
        <v>261</v>
      </c>
      <c r="L138" s="2134"/>
      <c r="M138" s="2278" t="s">
        <v>450</v>
      </c>
      <c r="N138" s="2259"/>
      <c r="O138" s="2259"/>
      <c r="P138" s="2260"/>
      <c r="Q138" s="1256">
        <v>15</v>
      </c>
      <c r="R138" s="1257">
        <v>2.5</v>
      </c>
      <c r="S138" s="1258">
        <v>50</v>
      </c>
      <c r="T138" s="1259">
        <v>1.875</v>
      </c>
      <c r="U138" s="881">
        <v>4</v>
      </c>
      <c r="V138" s="1256">
        <v>2.13</v>
      </c>
      <c r="W138" s="1258">
        <v>2</v>
      </c>
      <c r="X138" s="1133">
        <f t="shared" si="1"/>
        <v>4.26</v>
      </c>
      <c r="Y138" s="881">
        <v>70</v>
      </c>
      <c r="Z138" s="900">
        <v>3.05</v>
      </c>
      <c r="AA138" s="880">
        <v>6.1</v>
      </c>
      <c r="AB138" s="935" t="s">
        <v>86</v>
      </c>
      <c r="AC138" s="1872">
        <v>6</v>
      </c>
      <c r="AD138" s="1921">
        <f>V138*AC138</f>
        <v>12.78</v>
      </c>
    </row>
    <row r="139" spans="2:30" ht="19.5" customHeight="1" x14ac:dyDescent="0.2">
      <c r="B139" s="2283" t="s">
        <v>571</v>
      </c>
      <c r="C139" s="2386"/>
      <c r="D139" s="2367" t="s">
        <v>525</v>
      </c>
      <c r="E139" s="2386"/>
      <c r="F139" s="1229">
        <v>39671</v>
      </c>
      <c r="G139" s="1230"/>
      <c r="H139" s="1103">
        <v>39711</v>
      </c>
      <c r="I139" s="2280"/>
      <c r="J139" s="890" t="s">
        <v>432</v>
      </c>
      <c r="K139" s="2272" t="s">
        <v>433</v>
      </c>
      <c r="L139" s="2146"/>
      <c r="M139" s="2236"/>
      <c r="N139" s="2237"/>
      <c r="O139" s="2237"/>
      <c r="P139" s="2238"/>
      <c r="Q139" s="1260"/>
      <c r="R139" s="1261"/>
      <c r="S139" s="1262">
        <v>50</v>
      </c>
      <c r="T139" s="1263">
        <v>0.53200000000000003</v>
      </c>
      <c r="U139" s="895">
        <v>4</v>
      </c>
      <c r="V139" s="1260">
        <v>7.52</v>
      </c>
      <c r="W139" s="1262">
        <v>2</v>
      </c>
      <c r="X139" s="1129">
        <f t="shared" si="1"/>
        <v>15.04</v>
      </c>
      <c r="Y139" s="895">
        <v>80</v>
      </c>
      <c r="Z139" s="896">
        <v>9.4</v>
      </c>
      <c r="AA139" s="894">
        <v>18.8</v>
      </c>
      <c r="AB139" s="902" t="s">
        <v>723</v>
      </c>
      <c r="AC139" s="1800">
        <v>1</v>
      </c>
      <c r="AD139" s="1919"/>
    </row>
    <row r="140" spans="2:30" ht="19.5" customHeight="1" x14ac:dyDescent="0.2">
      <c r="B140" s="2437"/>
      <c r="C140" s="2403"/>
      <c r="D140" s="2355" t="s">
        <v>475</v>
      </c>
      <c r="E140" s="2403"/>
      <c r="F140" s="1208"/>
      <c r="G140" s="1253"/>
      <c r="H140" s="1077"/>
      <c r="I140" s="2281"/>
      <c r="J140" s="938" t="s">
        <v>438</v>
      </c>
      <c r="K140" s="2268" t="s">
        <v>423</v>
      </c>
      <c r="L140" s="2139"/>
      <c r="M140" s="2265" t="s">
        <v>451</v>
      </c>
      <c r="N140" s="2263"/>
      <c r="O140" s="2263"/>
      <c r="P140" s="2264"/>
      <c r="Q140" s="1264"/>
      <c r="R140" s="1265">
        <v>20</v>
      </c>
      <c r="S140" s="1266">
        <v>60</v>
      </c>
      <c r="T140" s="1267">
        <v>0.85699999999999998</v>
      </c>
      <c r="U140" s="869">
        <v>4</v>
      </c>
      <c r="V140" s="1264">
        <v>4.67</v>
      </c>
      <c r="W140" s="1266">
        <v>1</v>
      </c>
      <c r="X140" s="1131">
        <f t="shared" si="1"/>
        <v>4.67</v>
      </c>
      <c r="Y140" s="869">
        <v>70</v>
      </c>
      <c r="Z140" s="927">
        <v>6.67</v>
      </c>
      <c r="AA140" s="868">
        <v>6.67</v>
      </c>
      <c r="AB140" s="928" t="s">
        <v>723</v>
      </c>
      <c r="AC140" s="1796">
        <v>2</v>
      </c>
      <c r="AD140" s="1920"/>
    </row>
    <row r="141" spans="2:30" ht="19.5" customHeight="1" x14ac:dyDescent="0.2">
      <c r="B141" s="2436"/>
      <c r="C141" s="2383"/>
      <c r="D141" s="2298" t="s">
        <v>69</v>
      </c>
      <c r="E141" s="2383"/>
      <c r="F141" s="1219"/>
      <c r="G141" s="1240"/>
      <c r="H141" s="1090"/>
      <c r="I141" s="2282"/>
      <c r="J141" s="898" t="s">
        <v>439</v>
      </c>
      <c r="K141" s="2270" t="s">
        <v>261</v>
      </c>
      <c r="L141" s="2134"/>
      <c r="M141" s="2278" t="s">
        <v>450</v>
      </c>
      <c r="N141" s="2259"/>
      <c r="O141" s="2259"/>
      <c r="P141" s="2260"/>
      <c r="Q141" s="1256">
        <v>15</v>
      </c>
      <c r="R141" s="1257">
        <v>2.5</v>
      </c>
      <c r="S141" s="1258">
        <v>50</v>
      </c>
      <c r="T141" s="1259">
        <v>1.875</v>
      </c>
      <c r="U141" s="881">
        <v>4</v>
      </c>
      <c r="V141" s="1256">
        <v>2.13</v>
      </c>
      <c r="W141" s="1258">
        <v>2</v>
      </c>
      <c r="X141" s="1133">
        <f t="shared" si="1"/>
        <v>4.26</v>
      </c>
      <c r="Y141" s="881">
        <v>70</v>
      </c>
      <c r="Z141" s="900">
        <v>3.05</v>
      </c>
      <c r="AA141" s="880">
        <v>6.1</v>
      </c>
      <c r="AB141" s="935" t="s">
        <v>86</v>
      </c>
      <c r="AC141" s="1872">
        <v>6</v>
      </c>
      <c r="AD141" s="1922">
        <f>V141*AC141</f>
        <v>12.78</v>
      </c>
    </row>
    <row r="142" spans="2:30" s="318" customFormat="1" ht="19.5" customHeight="1" x14ac:dyDescent="0.2">
      <c r="B142" s="2283" t="s">
        <v>528</v>
      </c>
      <c r="C142" s="2386"/>
      <c r="D142" s="2440" t="s">
        <v>529</v>
      </c>
      <c r="E142" s="2441"/>
      <c r="F142" s="1268">
        <v>39737</v>
      </c>
      <c r="G142" s="1269"/>
      <c r="H142" s="1270">
        <v>39788</v>
      </c>
      <c r="I142" s="1271" t="s">
        <v>572</v>
      </c>
      <c r="J142" s="1272" t="s">
        <v>825</v>
      </c>
      <c r="K142" s="2446" t="s">
        <v>829</v>
      </c>
      <c r="L142" s="2447"/>
      <c r="M142" s="2417" t="s">
        <v>449</v>
      </c>
      <c r="N142" s="2418"/>
      <c r="O142" s="2418"/>
      <c r="P142" s="2419"/>
      <c r="Q142" s="1170">
        <v>1.2</v>
      </c>
      <c r="R142" s="1273">
        <v>3</v>
      </c>
      <c r="S142" s="1274">
        <v>70</v>
      </c>
      <c r="T142" s="1275">
        <v>0.252</v>
      </c>
      <c r="U142" s="1276">
        <v>1</v>
      </c>
      <c r="V142" s="1170">
        <v>3.97</v>
      </c>
      <c r="W142" s="1274">
        <v>3</v>
      </c>
      <c r="X142" s="1277">
        <v>11.9</v>
      </c>
      <c r="Y142" s="1276">
        <v>80</v>
      </c>
      <c r="Z142" s="1278">
        <v>29.76</v>
      </c>
      <c r="AA142" s="1279">
        <v>89.29</v>
      </c>
      <c r="AB142" s="1280" t="s">
        <v>86</v>
      </c>
      <c r="AC142" s="1936">
        <v>2</v>
      </c>
      <c r="AD142" s="1927">
        <f>V142*AC142</f>
        <v>7.94</v>
      </c>
    </row>
    <row r="143" spans="2:30" ht="19.5" customHeight="1" x14ac:dyDescent="0.2">
      <c r="B143" s="2437"/>
      <c r="C143" s="2403"/>
      <c r="D143" s="2286" t="s">
        <v>531</v>
      </c>
      <c r="E143" s="2442"/>
      <c r="F143" s="1208"/>
      <c r="G143" s="1253"/>
      <c r="H143" s="1077"/>
      <c r="I143" s="1078" t="s">
        <v>573</v>
      </c>
      <c r="J143" s="938" t="s">
        <v>728</v>
      </c>
      <c r="K143" s="2355" t="s">
        <v>730</v>
      </c>
      <c r="L143" s="2407"/>
      <c r="M143" s="2355" t="s">
        <v>731</v>
      </c>
      <c r="N143" s="2413"/>
      <c r="O143" s="2413"/>
      <c r="P143" s="2413"/>
      <c r="Q143" s="1212">
        <v>0.8</v>
      </c>
      <c r="R143" s="1213"/>
      <c r="S143" s="1214">
        <v>60</v>
      </c>
      <c r="T143" s="1215">
        <v>0.18</v>
      </c>
      <c r="U143" s="1216">
        <v>1</v>
      </c>
      <c r="V143" s="1212">
        <v>5.556</v>
      </c>
      <c r="W143" s="1214">
        <v>2</v>
      </c>
      <c r="X143" s="1131">
        <f t="shared" si="1"/>
        <v>11.112</v>
      </c>
      <c r="Y143" s="1217">
        <v>80</v>
      </c>
      <c r="Z143" s="1213"/>
      <c r="AA143" s="1131">
        <v>70</v>
      </c>
      <c r="AB143" s="1218" t="s">
        <v>86</v>
      </c>
      <c r="AC143" s="1935">
        <v>2</v>
      </c>
      <c r="AD143" s="1919">
        <f>V143*AC143</f>
        <v>11.112</v>
      </c>
    </row>
    <row r="144" spans="2:30" ht="19.5" customHeight="1" x14ac:dyDescent="0.2">
      <c r="B144" s="2437"/>
      <c r="C144" s="2403"/>
      <c r="D144" s="2355" t="s">
        <v>533</v>
      </c>
      <c r="E144" s="2403"/>
      <c r="F144" s="1208"/>
      <c r="G144" s="1253"/>
      <c r="H144" s="1077"/>
      <c r="I144" s="1078"/>
      <c r="J144" s="1210" t="s">
        <v>442</v>
      </c>
      <c r="K144" s="2355" t="s">
        <v>480</v>
      </c>
      <c r="L144" s="2407"/>
      <c r="M144" s="2355" t="s">
        <v>574</v>
      </c>
      <c r="N144" s="2413"/>
      <c r="O144" s="2413"/>
      <c r="P144" s="2413"/>
      <c r="Q144" s="1212"/>
      <c r="R144" s="1213">
        <v>20</v>
      </c>
      <c r="S144" s="1214">
        <v>50</v>
      </c>
      <c r="T144" s="1215">
        <v>3.4000000000000002E-2</v>
      </c>
      <c r="U144" s="1216">
        <v>1</v>
      </c>
      <c r="V144" s="1212">
        <v>21</v>
      </c>
      <c r="W144" s="1214">
        <v>2</v>
      </c>
      <c r="X144" s="1131">
        <v>42</v>
      </c>
      <c r="Y144" s="1217">
        <v>70</v>
      </c>
      <c r="Z144" s="1213">
        <v>30</v>
      </c>
      <c r="AA144" s="1131">
        <v>60</v>
      </c>
      <c r="AB144" s="1218" t="s">
        <v>546</v>
      </c>
      <c r="AC144" s="1935">
        <v>2</v>
      </c>
      <c r="AD144" s="1920"/>
    </row>
    <row r="145" spans="2:30" ht="19.5" customHeight="1" x14ac:dyDescent="0.2">
      <c r="B145" s="2436"/>
      <c r="C145" s="2383"/>
      <c r="D145" s="2298" t="s">
        <v>502</v>
      </c>
      <c r="E145" s="2383"/>
      <c r="F145" s="1219"/>
      <c r="G145" s="1240"/>
      <c r="H145" s="1090"/>
      <c r="I145" s="1091"/>
      <c r="J145" s="1221"/>
      <c r="K145" s="2298" t="s">
        <v>536</v>
      </c>
      <c r="L145" s="2369"/>
      <c r="M145" s="2298"/>
      <c r="N145" s="2414"/>
      <c r="O145" s="2414"/>
      <c r="P145" s="2414"/>
      <c r="Q145" s="1222"/>
      <c r="R145" s="1223"/>
      <c r="S145" s="1224">
        <v>80</v>
      </c>
      <c r="T145" s="1225">
        <v>0.105</v>
      </c>
      <c r="U145" s="1226">
        <v>1</v>
      </c>
      <c r="V145" s="1222">
        <v>9.52</v>
      </c>
      <c r="W145" s="1224">
        <v>2</v>
      </c>
      <c r="X145" s="1133">
        <v>19.05</v>
      </c>
      <c r="Y145" s="1227">
        <v>70</v>
      </c>
      <c r="Z145" s="1223">
        <v>13.61</v>
      </c>
      <c r="AA145" s="1133">
        <v>27.21</v>
      </c>
      <c r="AB145" s="1228" t="s">
        <v>545</v>
      </c>
      <c r="AC145" s="1934" t="s">
        <v>545</v>
      </c>
      <c r="AD145" s="1919"/>
    </row>
    <row r="146" spans="2:30" ht="19.5" customHeight="1" x14ac:dyDescent="0.2">
      <c r="B146" s="2283" t="s">
        <v>535</v>
      </c>
      <c r="C146" s="2386"/>
      <c r="D146" s="2367" t="s">
        <v>537</v>
      </c>
      <c r="E146" s="2386"/>
      <c r="F146" s="1229">
        <v>39741</v>
      </c>
      <c r="G146" s="1230"/>
      <c r="H146" s="1103">
        <v>39803</v>
      </c>
      <c r="I146" s="1104" t="s">
        <v>573</v>
      </c>
      <c r="J146" s="1254"/>
      <c r="K146" s="2367"/>
      <c r="L146" s="2386"/>
      <c r="M146" s="2367" t="s">
        <v>499</v>
      </c>
      <c r="N146" s="2416"/>
      <c r="O146" s="2416"/>
      <c r="P146" s="2416"/>
      <c r="Q146" s="1232"/>
      <c r="R146" s="1233"/>
      <c r="S146" s="1234">
        <v>80</v>
      </c>
      <c r="T146" s="1235">
        <v>0.313</v>
      </c>
      <c r="U146" s="1236">
        <v>1</v>
      </c>
      <c r="V146" s="1232"/>
      <c r="W146" s="1234">
        <v>2</v>
      </c>
      <c r="X146" s="1237">
        <v>6.4</v>
      </c>
      <c r="Y146" s="1238">
        <v>80</v>
      </c>
      <c r="Z146" s="1233"/>
      <c r="AA146" s="1237">
        <v>8</v>
      </c>
      <c r="AB146" s="1239" t="s">
        <v>545</v>
      </c>
      <c r="AC146" s="1933" t="s">
        <v>545</v>
      </c>
      <c r="AD146" s="1928"/>
    </row>
    <row r="147" spans="2:30" ht="19.5" customHeight="1" x14ac:dyDescent="0.2">
      <c r="B147" s="2437"/>
      <c r="C147" s="2403"/>
      <c r="D147" s="2355" t="s">
        <v>504</v>
      </c>
      <c r="E147" s="2403"/>
      <c r="F147" s="1208"/>
      <c r="G147" s="1253"/>
      <c r="H147" s="1077"/>
      <c r="I147" s="1078"/>
      <c r="J147" s="1281"/>
      <c r="K147" s="2355"/>
      <c r="L147" s="2403"/>
      <c r="M147" s="2355" t="s">
        <v>499</v>
      </c>
      <c r="N147" s="2420"/>
      <c r="O147" s="2420"/>
      <c r="P147" s="2420"/>
      <c r="Q147" s="1212"/>
      <c r="R147" s="1213"/>
      <c r="S147" s="1214">
        <v>80</v>
      </c>
      <c r="T147" s="1215">
        <v>0.16700000000000001</v>
      </c>
      <c r="U147" s="1216">
        <v>1</v>
      </c>
      <c r="V147" s="1212"/>
      <c r="W147" s="1214">
        <v>2</v>
      </c>
      <c r="X147" s="1131">
        <v>12</v>
      </c>
      <c r="Y147" s="1217">
        <v>80</v>
      </c>
      <c r="Z147" s="1213"/>
      <c r="AA147" s="1131">
        <v>15</v>
      </c>
      <c r="AB147" s="1218" t="s">
        <v>545</v>
      </c>
      <c r="AC147" s="1935" t="s">
        <v>545</v>
      </c>
      <c r="AD147" s="1920"/>
    </row>
    <row r="148" spans="2:30" ht="19.5" customHeight="1" x14ac:dyDescent="0.2">
      <c r="B148" s="2436"/>
      <c r="C148" s="2383"/>
      <c r="D148" s="2298" t="s">
        <v>575</v>
      </c>
      <c r="E148" s="2383"/>
      <c r="F148" s="1219"/>
      <c r="G148" s="1240"/>
      <c r="H148" s="1090"/>
      <c r="I148" s="1091"/>
      <c r="J148" s="1255"/>
      <c r="K148" s="2298" t="s">
        <v>539</v>
      </c>
      <c r="L148" s="2383"/>
      <c r="M148" s="2298" t="s">
        <v>499</v>
      </c>
      <c r="N148" s="2421"/>
      <c r="O148" s="2421"/>
      <c r="P148" s="2421"/>
      <c r="Q148" s="1222"/>
      <c r="R148" s="1223"/>
      <c r="S148" s="1224">
        <v>80</v>
      </c>
      <c r="T148" s="1225">
        <v>6.3129999999999997</v>
      </c>
      <c r="U148" s="1226">
        <v>1</v>
      </c>
      <c r="V148" s="1222"/>
      <c r="W148" s="1224">
        <v>2</v>
      </c>
      <c r="X148" s="1133">
        <v>6.4</v>
      </c>
      <c r="Y148" s="1227">
        <v>80</v>
      </c>
      <c r="Z148" s="1223"/>
      <c r="AA148" s="1133">
        <v>8</v>
      </c>
      <c r="AB148" s="1228" t="s">
        <v>545</v>
      </c>
      <c r="AC148" s="1934" t="s">
        <v>545</v>
      </c>
      <c r="AD148" s="1921"/>
    </row>
    <row r="149" spans="2:30" ht="19.5" customHeight="1" x14ac:dyDescent="0.2">
      <c r="B149" s="2428" t="s">
        <v>576</v>
      </c>
      <c r="C149" s="2415"/>
      <c r="D149" s="2415"/>
      <c r="E149" s="2429"/>
      <c r="F149" s="1241">
        <v>39741</v>
      </c>
      <c r="G149" s="1242"/>
      <c r="H149" s="1243">
        <v>39803</v>
      </c>
      <c r="I149" s="513"/>
      <c r="J149" s="1244" t="s">
        <v>300</v>
      </c>
      <c r="K149" s="2389" t="s">
        <v>526</v>
      </c>
      <c r="L149" s="2429"/>
      <c r="M149" s="2389" t="s">
        <v>577</v>
      </c>
      <c r="N149" s="2415"/>
      <c r="O149" s="2415"/>
      <c r="P149" s="2415"/>
      <c r="Q149" s="1245"/>
      <c r="R149" s="1246">
        <v>20</v>
      </c>
      <c r="S149" s="1247">
        <v>80</v>
      </c>
      <c r="T149" s="1248"/>
      <c r="U149" s="1249">
        <v>1</v>
      </c>
      <c r="V149" s="1245"/>
      <c r="W149" s="1247">
        <v>2</v>
      </c>
      <c r="X149" s="1250">
        <v>75</v>
      </c>
      <c r="Y149" s="1251">
        <v>80</v>
      </c>
      <c r="Z149" s="1246"/>
      <c r="AA149" s="1250">
        <v>93.75</v>
      </c>
      <c r="AB149" s="1252" t="s">
        <v>545</v>
      </c>
      <c r="AC149" s="1937" t="s">
        <v>545</v>
      </c>
      <c r="AD149" s="1924"/>
    </row>
    <row r="150" spans="2:30" ht="19.5" customHeight="1" thickBot="1" x14ac:dyDescent="0.25">
      <c r="B150" s="2426" t="s">
        <v>578</v>
      </c>
      <c r="C150" s="2423"/>
      <c r="D150" s="2423"/>
      <c r="E150" s="2427"/>
      <c r="F150" s="1282">
        <v>39634</v>
      </c>
      <c r="G150" s="1727"/>
      <c r="H150" s="1283">
        <v>39736</v>
      </c>
      <c r="I150" s="1284"/>
      <c r="J150" s="1285" t="s">
        <v>300</v>
      </c>
      <c r="K150" s="2422" t="s">
        <v>526</v>
      </c>
      <c r="L150" s="2427"/>
      <c r="M150" s="2422" t="s">
        <v>542</v>
      </c>
      <c r="N150" s="2423"/>
      <c r="O150" s="2423"/>
      <c r="P150" s="2423"/>
      <c r="Q150" s="1286"/>
      <c r="R150" s="1287">
        <v>20</v>
      </c>
      <c r="S150" s="1288">
        <v>60</v>
      </c>
      <c r="T150" s="1289"/>
      <c r="U150" s="1290">
        <v>12</v>
      </c>
      <c r="V150" s="1286"/>
      <c r="W150" s="1288">
        <v>1</v>
      </c>
      <c r="X150" s="1291">
        <v>20</v>
      </c>
      <c r="Y150" s="1292">
        <v>70</v>
      </c>
      <c r="Z150" s="1287"/>
      <c r="AA150" s="1291">
        <v>28.57</v>
      </c>
      <c r="AB150" s="1293" t="s">
        <v>546</v>
      </c>
      <c r="AC150" s="1938">
        <v>2</v>
      </c>
      <c r="AD150" s="1929"/>
    </row>
    <row r="151" spans="2:30" ht="19.5" customHeight="1" thickTop="1" thickBot="1" x14ac:dyDescent="0.25">
      <c r="B151" s="2430" t="s">
        <v>579</v>
      </c>
      <c r="C151" s="2431"/>
      <c r="D151" s="2431"/>
      <c r="E151" s="2432"/>
      <c r="F151" s="1939"/>
      <c r="G151" s="1940"/>
      <c r="H151" s="1941"/>
      <c r="I151" s="1942"/>
      <c r="J151" s="1943"/>
      <c r="K151" s="2424"/>
      <c r="L151" s="2433"/>
      <c r="M151" s="2424"/>
      <c r="N151" s="2425"/>
      <c r="O151" s="2425"/>
      <c r="P151" s="2425"/>
      <c r="Q151" s="1944"/>
      <c r="R151" s="1945"/>
      <c r="S151" s="1946"/>
      <c r="T151" s="1947"/>
      <c r="U151" s="1948"/>
      <c r="V151" s="1944"/>
      <c r="W151" s="1946"/>
      <c r="X151" s="1949"/>
      <c r="Y151" s="1950"/>
      <c r="Z151" s="1946"/>
      <c r="AA151" s="1951">
        <v>657.7</v>
      </c>
      <c r="AB151" s="1952"/>
      <c r="AC151" s="1953"/>
      <c r="AD151" s="1930">
        <f>SUM(AD110:AD150)</f>
        <v>181.49700000000001</v>
      </c>
    </row>
  </sheetData>
  <mergeCells count="451">
    <mergeCell ref="M93:P93"/>
    <mergeCell ref="M98:P98"/>
    <mergeCell ref="M99:P99"/>
    <mergeCell ref="M100:P100"/>
    <mergeCell ref="K114:L114"/>
    <mergeCell ref="K116:L116"/>
    <mergeCell ref="K120:L120"/>
    <mergeCell ref="K121:L121"/>
    <mergeCell ref="M97:P97"/>
    <mergeCell ref="K119:L119"/>
    <mergeCell ref="M101:P101"/>
    <mergeCell ref="M123:P123"/>
    <mergeCell ref="M124:P124"/>
    <mergeCell ref="B14:E15"/>
    <mergeCell ref="AD10:AD12"/>
    <mergeCell ref="AD59:AD61"/>
    <mergeCell ref="AD106:AD108"/>
    <mergeCell ref="M102:P102"/>
    <mergeCell ref="M103:P103"/>
    <mergeCell ref="M87:P87"/>
    <mergeCell ref="M88:P88"/>
    <mergeCell ref="M89:P89"/>
    <mergeCell ref="M85:P85"/>
    <mergeCell ref="M94:P94"/>
    <mergeCell ref="M95:P95"/>
    <mergeCell ref="M90:P90"/>
    <mergeCell ref="M91:P91"/>
    <mergeCell ref="M92:P92"/>
    <mergeCell ref="M96:P96"/>
    <mergeCell ref="I92:I94"/>
    <mergeCell ref="M82:P82"/>
    <mergeCell ref="M83:P83"/>
    <mergeCell ref="M84:P84"/>
    <mergeCell ref="M86:P86"/>
    <mergeCell ref="V107:X107"/>
    <mergeCell ref="I139:I141"/>
    <mergeCell ref="M135:P135"/>
    <mergeCell ref="M136:P136"/>
    <mergeCell ref="M137:P137"/>
    <mergeCell ref="M138:P138"/>
    <mergeCell ref="K107:L109"/>
    <mergeCell ref="M107:P109"/>
    <mergeCell ref="M133:P133"/>
    <mergeCell ref="M134:P134"/>
    <mergeCell ref="M120:P120"/>
    <mergeCell ref="M112:P112"/>
    <mergeCell ref="M113:P113"/>
    <mergeCell ref="M114:P114"/>
    <mergeCell ref="M116:P116"/>
    <mergeCell ref="K125:L125"/>
    <mergeCell ref="K126:L126"/>
    <mergeCell ref="K128:L128"/>
    <mergeCell ref="K129:L129"/>
    <mergeCell ref="K130:L130"/>
    <mergeCell ref="K113:L113"/>
    <mergeCell ref="K131:L131"/>
    <mergeCell ref="K122:L122"/>
    <mergeCell ref="K117:L117"/>
    <mergeCell ref="K118:L118"/>
    <mergeCell ref="Y107:AA107"/>
    <mergeCell ref="AB107:AC108"/>
    <mergeCell ref="B106:E106"/>
    <mergeCell ref="F106:L106"/>
    <mergeCell ref="M106:AC106"/>
    <mergeCell ref="B107:E107"/>
    <mergeCell ref="F107:H109"/>
    <mergeCell ref="I107:I109"/>
    <mergeCell ref="J107:J109"/>
    <mergeCell ref="B108:E108"/>
    <mergeCell ref="B109:E109"/>
    <mergeCell ref="AB109:AC109"/>
    <mergeCell ref="U107:U109"/>
    <mergeCell ref="D144:E144"/>
    <mergeCell ref="Q107:T107"/>
    <mergeCell ref="D145:E145"/>
    <mergeCell ref="D137:E137"/>
    <mergeCell ref="D138:E138"/>
    <mergeCell ref="D139:E139"/>
    <mergeCell ref="D140:E140"/>
    <mergeCell ref="D133:E133"/>
    <mergeCell ref="D134:E134"/>
    <mergeCell ref="D119:E119"/>
    <mergeCell ref="D121:E121"/>
    <mergeCell ref="M125:P125"/>
    <mergeCell ref="M126:P126"/>
    <mergeCell ref="K142:L142"/>
    <mergeCell ref="K135:L135"/>
    <mergeCell ref="K136:L136"/>
    <mergeCell ref="K137:L137"/>
    <mergeCell ref="K138:L138"/>
    <mergeCell ref="K140:L140"/>
    <mergeCell ref="M121:P121"/>
    <mergeCell ref="M122:P122"/>
    <mergeCell ref="M117:P117"/>
    <mergeCell ref="M118:P118"/>
    <mergeCell ref="M119:P119"/>
    <mergeCell ref="B132:C133"/>
    <mergeCell ref="B134:C135"/>
    <mergeCell ref="B136:C138"/>
    <mergeCell ref="B139:C141"/>
    <mergeCell ref="B142:C145"/>
    <mergeCell ref="B146:C148"/>
    <mergeCell ref="D112:E112"/>
    <mergeCell ref="D113:E113"/>
    <mergeCell ref="D114:E114"/>
    <mergeCell ref="D116:E116"/>
    <mergeCell ref="D117:E117"/>
    <mergeCell ref="D118:E118"/>
    <mergeCell ref="D135:E135"/>
    <mergeCell ref="D136:E136"/>
    <mergeCell ref="D128:E128"/>
    <mergeCell ref="D129:E129"/>
    <mergeCell ref="D130:E130"/>
    <mergeCell ref="D132:E132"/>
    <mergeCell ref="D146:E146"/>
    <mergeCell ref="D147:E147"/>
    <mergeCell ref="D148:E148"/>
    <mergeCell ref="D141:E141"/>
    <mergeCell ref="D142:E142"/>
    <mergeCell ref="D143:E143"/>
    <mergeCell ref="B112:C114"/>
    <mergeCell ref="B116:C117"/>
    <mergeCell ref="B118:C119"/>
    <mergeCell ref="B120:E120"/>
    <mergeCell ref="B121:C124"/>
    <mergeCell ref="B125:C126"/>
    <mergeCell ref="B127:C130"/>
    <mergeCell ref="B131:E131"/>
    <mergeCell ref="D122:E122"/>
    <mergeCell ref="D123:E123"/>
    <mergeCell ref="D124:E124"/>
    <mergeCell ref="D125:E125"/>
    <mergeCell ref="D126:E126"/>
    <mergeCell ref="D127:E127"/>
    <mergeCell ref="M147:P147"/>
    <mergeCell ref="M148:P148"/>
    <mergeCell ref="M149:P149"/>
    <mergeCell ref="M150:P150"/>
    <mergeCell ref="M151:P151"/>
    <mergeCell ref="B150:E150"/>
    <mergeCell ref="B149:E149"/>
    <mergeCell ref="B151:E151"/>
    <mergeCell ref="K151:L151"/>
    <mergeCell ref="K150:L150"/>
    <mergeCell ref="K147:L147"/>
    <mergeCell ref="K148:L148"/>
    <mergeCell ref="K149:L149"/>
    <mergeCell ref="K146:L146"/>
    <mergeCell ref="K143:L143"/>
    <mergeCell ref="K144:L144"/>
    <mergeCell ref="K145:L145"/>
    <mergeCell ref="K139:L139"/>
    <mergeCell ref="M127:P127"/>
    <mergeCell ref="M128:P128"/>
    <mergeCell ref="M129:P129"/>
    <mergeCell ref="M130:P130"/>
    <mergeCell ref="M131:P131"/>
    <mergeCell ref="M132:P132"/>
    <mergeCell ref="M143:P143"/>
    <mergeCell ref="M144:P144"/>
    <mergeCell ref="M145:P145"/>
    <mergeCell ref="M139:P139"/>
    <mergeCell ref="M140:P140"/>
    <mergeCell ref="M141:P141"/>
    <mergeCell ref="M142:P142"/>
    <mergeCell ref="M146:P146"/>
    <mergeCell ref="K141:L141"/>
    <mergeCell ref="K132:L132"/>
    <mergeCell ref="K133:L133"/>
    <mergeCell ref="K134:L134"/>
    <mergeCell ref="K127:L127"/>
    <mergeCell ref="K123:L123"/>
    <mergeCell ref="K124:L124"/>
    <mergeCell ref="K103:L103"/>
    <mergeCell ref="K73:L73"/>
    <mergeCell ref="K97:L97"/>
    <mergeCell ref="K98:L98"/>
    <mergeCell ref="K99:L99"/>
    <mergeCell ref="K100:L100"/>
    <mergeCell ref="K94:L94"/>
    <mergeCell ref="K95:L95"/>
    <mergeCell ref="K112:L112"/>
    <mergeCell ref="K88:L88"/>
    <mergeCell ref="K89:L89"/>
    <mergeCell ref="K96:L96"/>
    <mergeCell ref="K90:L90"/>
    <mergeCell ref="K91:L91"/>
    <mergeCell ref="K92:L92"/>
    <mergeCell ref="K93:L93"/>
    <mergeCell ref="K101:L101"/>
    <mergeCell ref="K102:L102"/>
    <mergeCell ref="K74:L74"/>
    <mergeCell ref="K75:L75"/>
    <mergeCell ref="K81:L81"/>
    <mergeCell ref="K82:L82"/>
    <mergeCell ref="M69:P69"/>
    <mergeCell ref="M70:P70"/>
    <mergeCell ref="M71:P71"/>
    <mergeCell ref="M72:P72"/>
    <mergeCell ref="M73:P73"/>
    <mergeCell ref="M74:P74"/>
    <mergeCell ref="M75:P75"/>
    <mergeCell ref="B103:E103"/>
    <mergeCell ref="B59:E59"/>
    <mergeCell ref="B62:E62"/>
    <mergeCell ref="B98:C100"/>
    <mergeCell ref="D98:E98"/>
    <mergeCell ref="D99:E99"/>
    <mergeCell ref="D100:E100"/>
    <mergeCell ref="D95:E95"/>
    <mergeCell ref="F59:L59"/>
    <mergeCell ref="K65:L65"/>
    <mergeCell ref="K66:L66"/>
    <mergeCell ref="K67:L67"/>
    <mergeCell ref="K76:L76"/>
    <mergeCell ref="K77:L77"/>
    <mergeCell ref="K78:L78"/>
    <mergeCell ref="K79:L79"/>
    <mergeCell ref="K80:L80"/>
    <mergeCell ref="K83:L83"/>
    <mergeCell ref="K84:L84"/>
    <mergeCell ref="K85:L85"/>
    <mergeCell ref="K86:L86"/>
    <mergeCell ref="K87:L87"/>
    <mergeCell ref="D96:E96"/>
    <mergeCell ref="D97:E97"/>
    <mergeCell ref="B95:C97"/>
    <mergeCell ref="B92:C94"/>
    <mergeCell ref="D92:E92"/>
    <mergeCell ref="D93:E93"/>
    <mergeCell ref="D94:E94"/>
    <mergeCell ref="B101:E101"/>
    <mergeCell ref="B102:E102"/>
    <mergeCell ref="B84:E84"/>
    <mergeCell ref="B85:C86"/>
    <mergeCell ref="D85:E85"/>
    <mergeCell ref="D86:E86"/>
    <mergeCell ref="B87:C88"/>
    <mergeCell ref="D87:E87"/>
    <mergeCell ref="D88:E88"/>
    <mergeCell ref="B89:C91"/>
    <mergeCell ref="D89:E89"/>
    <mergeCell ref="D90:E90"/>
    <mergeCell ref="D91:E91"/>
    <mergeCell ref="M67:P67"/>
    <mergeCell ref="K69:L69"/>
    <mergeCell ref="K70:L70"/>
    <mergeCell ref="D74:E74"/>
    <mergeCell ref="D75:E75"/>
    <mergeCell ref="D76:E76"/>
    <mergeCell ref="D77:E77"/>
    <mergeCell ref="B80:C83"/>
    <mergeCell ref="D80:E80"/>
    <mergeCell ref="D81:E81"/>
    <mergeCell ref="D82:E82"/>
    <mergeCell ref="D83:E83"/>
    <mergeCell ref="M76:P76"/>
    <mergeCell ref="M77:P77"/>
    <mergeCell ref="M78:P78"/>
    <mergeCell ref="M79:P79"/>
    <mergeCell ref="M80:P80"/>
    <mergeCell ref="M81:P81"/>
    <mergeCell ref="B78:C79"/>
    <mergeCell ref="D78:E78"/>
    <mergeCell ref="D79:E79"/>
    <mergeCell ref="B74:C77"/>
    <mergeCell ref="K71:L71"/>
    <mergeCell ref="K72:L72"/>
    <mergeCell ref="E57:AC57"/>
    <mergeCell ref="B57:C57"/>
    <mergeCell ref="M56:P56"/>
    <mergeCell ref="K56:L56"/>
    <mergeCell ref="B56:E56"/>
    <mergeCell ref="M49:P49"/>
    <mergeCell ref="M48:P48"/>
    <mergeCell ref="M65:P65"/>
    <mergeCell ref="M66:P66"/>
    <mergeCell ref="M59:AC59"/>
    <mergeCell ref="B60:E60"/>
    <mergeCell ref="F60:H62"/>
    <mergeCell ref="I60:I62"/>
    <mergeCell ref="J60:J62"/>
    <mergeCell ref="K60:L62"/>
    <mergeCell ref="M60:P62"/>
    <mergeCell ref="Q60:T60"/>
    <mergeCell ref="U60:U62"/>
    <mergeCell ref="V60:X60"/>
    <mergeCell ref="Y60:AA60"/>
    <mergeCell ref="AB60:AC61"/>
    <mergeCell ref="B61:E61"/>
    <mergeCell ref="AB62:AC62"/>
    <mergeCell ref="B65:C67"/>
    <mergeCell ref="B69:C70"/>
    <mergeCell ref="B71:C72"/>
    <mergeCell ref="B73:E73"/>
    <mergeCell ref="D65:E65"/>
    <mergeCell ref="D66:E66"/>
    <mergeCell ref="D67:E67"/>
    <mergeCell ref="D69:E69"/>
    <mergeCell ref="D70:E70"/>
    <mergeCell ref="D71:E71"/>
    <mergeCell ref="D72:E72"/>
    <mergeCell ref="B4:D8"/>
    <mergeCell ref="E3:H3"/>
    <mergeCell ref="J3:L3"/>
    <mergeCell ref="E4:H8"/>
    <mergeCell ref="B10:E10"/>
    <mergeCell ref="B3:D3"/>
    <mergeCell ref="M10:AC10"/>
    <mergeCell ref="B11:E11"/>
    <mergeCell ref="F11:H13"/>
    <mergeCell ref="I11:I13"/>
    <mergeCell ref="J11:J13"/>
    <mergeCell ref="M11:P13"/>
    <mergeCell ref="Q11:T11"/>
    <mergeCell ref="U11:U13"/>
    <mergeCell ref="V11:X11"/>
    <mergeCell ref="Y11:AA11"/>
    <mergeCell ref="AB11:AC12"/>
    <mergeCell ref="B13:E13"/>
    <mergeCell ref="AB13:AC13"/>
    <mergeCell ref="K11:L13"/>
    <mergeCell ref="B12:E12"/>
    <mergeCell ref="M5:M8"/>
    <mergeCell ref="F10:L10"/>
    <mergeCell ref="W3:AC3"/>
    <mergeCell ref="M55:P55"/>
    <mergeCell ref="M47:P47"/>
    <mergeCell ref="M46:P46"/>
    <mergeCell ref="M45:P45"/>
    <mergeCell ref="M44:P44"/>
    <mergeCell ref="M43:P43"/>
    <mergeCell ref="M42:P42"/>
    <mergeCell ref="M54:P54"/>
    <mergeCell ref="M53:P53"/>
    <mergeCell ref="M52:P52"/>
    <mergeCell ref="M51:P51"/>
    <mergeCell ref="M50:P50"/>
    <mergeCell ref="B33:E33"/>
    <mergeCell ref="D28:E28"/>
    <mergeCell ref="D29:E29"/>
    <mergeCell ref="D30:E30"/>
    <mergeCell ref="D31:E31"/>
    <mergeCell ref="D25:E25"/>
    <mergeCell ref="D26:E26"/>
    <mergeCell ref="D41:E41"/>
    <mergeCell ref="D44:E44"/>
    <mergeCell ref="D27:E27"/>
    <mergeCell ref="B34:C35"/>
    <mergeCell ref="D32:E32"/>
    <mergeCell ref="D34:E34"/>
    <mergeCell ref="D35:E35"/>
    <mergeCell ref="B39:C40"/>
    <mergeCell ref="B36:C38"/>
    <mergeCell ref="D40:E40"/>
    <mergeCell ref="D39:E39"/>
    <mergeCell ref="B16:C18"/>
    <mergeCell ref="B20:C21"/>
    <mergeCell ref="B22:C23"/>
    <mergeCell ref="B24:E24"/>
    <mergeCell ref="D23:E23"/>
    <mergeCell ref="B19:E19"/>
    <mergeCell ref="B25:C28"/>
    <mergeCell ref="B29:C30"/>
    <mergeCell ref="B31:C32"/>
    <mergeCell ref="D16:E16"/>
    <mergeCell ref="D17:E17"/>
    <mergeCell ref="D18:E18"/>
    <mergeCell ref="D20:E20"/>
    <mergeCell ref="D21:E21"/>
    <mergeCell ref="D22:E22"/>
    <mergeCell ref="B54:E54"/>
    <mergeCell ref="B55:E55"/>
    <mergeCell ref="K40:L40"/>
    <mergeCell ref="K41:L41"/>
    <mergeCell ref="K42:L42"/>
    <mergeCell ref="K43:L43"/>
    <mergeCell ref="K36:L36"/>
    <mergeCell ref="K37:L37"/>
    <mergeCell ref="K38:L38"/>
    <mergeCell ref="K39:L39"/>
    <mergeCell ref="I44:I46"/>
    <mergeCell ref="K52:L52"/>
    <mergeCell ref="K53:L53"/>
    <mergeCell ref="K50:L50"/>
    <mergeCell ref="K51:L51"/>
    <mergeCell ref="B44:C46"/>
    <mergeCell ref="B41:C43"/>
    <mergeCell ref="D49:E49"/>
    <mergeCell ref="K54:L54"/>
    <mergeCell ref="K55:L55"/>
    <mergeCell ref="K48:L48"/>
    <mergeCell ref="K49:L49"/>
    <mergeCell ref="B51:C53"/>
    <mergeCell ref="B47:C50"/>
    <mergeCell ref="K45:L45"/>
    <mergeCell ref="K46:L46"/>
    <mergeCell ref="K47:L47"/>
    <mergeCell ref="M30:P30"/>
    <mergeCell ref="M37:P37"/>
    <mergeCell ref="M36:P36"/>
    <mergeCell ref="M41:P41"/>
    <mergeCell ref="M40:P40"/>
    <mergeCell ref="M39:P39"/>
    <mergeCell ref="M38:P38"/>
    <mergeCell ref="M31:P31"/>
    <mergeCell ref="M34:P34"/>
    <mergeCell ref="M35:P35"/>
    <mergeCell ref="M32:P32"/>
    <mergeCell ref="M33:P33"/>
    <mergeCell ref="K30:L30"/>
    <mergeCell ref="K31:L31"/>
    <mergeCell ref="K44:L44"/>
    <mergeCell ref="K32:L32"/>
    <mergeCell ref="K34:L34"/>
    <mergeCell ref="K35:L35"/>
    <mergeCell ref="K33:L33"/>
    <mergeCell ref="N3:P3"/>
    <mergeCell ref="Q3:R3"/>
    <mergeCell ref="S3:T3"/>
    <mergeCell ref="U3:V3"/>
    <mergeCell ref="M16:P16"/>
    <mergeCell ref="M17:P17"/>
    <mergeCell ref="M18:P18"/>
    <mergeCell ref="M20:P20"/>
    <mergeCell ref="M24:P24"/>
    <mergeCell ref="M21:P21"/>
    <mergeCell ref="M22:P22"/>
    <mergeCell ref="M23:P23"/>
    <mergeCell ref="M29:P29"/>
    <mergeCell ref="K28:L28"/>
    <mergeCell ref="K29:L29"/>
    <mergeCell ref="K24:L24"/>
    <mergeCell ref="K26:L26"/>
    <mergeCell ref="W4:AC8"/>
    <mergeCell ref="Q5:R8"/>
    <mergeCell ref="S5:T8"/>
    <mergeCell ref="U5:V8"/>
    <mergeCell ref="M28:P28"/>
    <mergeCell ref="M25:P25"/>
    <mergeCell ref="M26:P26"/>
    <mergeCell ref="M27:P27"/>
    <mergeCell ref="K16:L16"/>
    <mergeCell ref="K17:L17"/>
    <mergeCell ref="K18:L18"/>
    <mergeCell ref="K20:L20"/>
    <mergeCell ref="K27:L27"/>
    <mergeCell ref="K21:L21"/>
    <mergeCell ref="K22:L22"/>
    <mergeCell ref="K23:L23"/>
    <mergeCell ref="K25:L2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60" firstPageNumber="0" fitToHeight="0" orientation="landscape" horizontalDpi="300" verticalDpi="300" r:id="rId1"/>
  <headerFooter alignWithMargins="0"/>
  <rowBreaks count="2" manualBreakCount="2">
    <brk id="57" min="1" max="29" man="1"/>
    <brk id="104" min="1" max="29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C34"/>
  <sheetViews>
    <sheetView zoomScale="80" zoomScaleNormal="80" workbookViewId="0">
      <selection activeCell="E8" sqref="E8:G10"/>
    </sheetView>
  </sheetViews>
  <sheetFormatPr defaultRowHeight="13" x14ac:dyDescent="0.2"/>
  <cols>
    <col min="1" max="1" width="2.453125" customWidth="1"/>
    <col min="2" max="2" width="3.453125" style="1" customWidth="1"/>
    <col min="3" max="3" width="6.81640625" style="1" customWidth="1"/>
    <col min="4" max="4" width="8.453125" style="1" customWidth="1"/>
    <col min="5" max="5" width="6.1796875" style="1" customWidth="1"/>
    <col min="6" max="6" width="2" style="1" customWidth="1"/>
    <col min="7" max="7" width="6.1796875" style="1" customWidth="1"/>
    <col min="8" max="8" width="30" style="1" customWidth="1"/>
    <col min="9" max="9" width="7.453125" style="1" customWidth="1"/>
    <col min="10" max="11" width="22.453125" style="1" customWidth="1"/>
    <col min="12" max="12" width="5" style="1" customWidth="1"/>
    <col min="13" max="13" width="2.1796875" style="1" customWidth="1"/>
    <col min="14" max="14" width="5" style="1" customWidth="1"/>
    <col min="15" max="19" width="7.453125" style="1" customWidth="1"/>
    <col min="20" max="20" width="8.54296875" style="1" bestFit="1" customWidth="1"/>
    <col min="21" max="21" width="7.453125" style="1" customWidth="1"/>
    <col min="22" max="22" width="8.54296875" style="1" bestFit="1" customWidth="1"/>
    <col min="23" max="23" width="7.453125" style="1" customWidth="1"/>
    <col min="24" max="25" width="8.54296875" style="1" bestFit="1" customWidth="1"/>
    <col min="26" max="26" width="3.81640625" style="1" customWidth="1"/>
    <col min="27" max="27" width="6.1796875" style="1" customWidth="1"/>
    <col min="28" max="28" width="8.6328125" customWidth="1"/>
  </cols>
  <sheetData>
    <row r="1" spans="2:28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8" ht="18" customHeight="1" thickBot="1" x14ac:dyDescent="0.25">
      <c r="B2" s="2" t="s">
        <v>830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8" ht="28.4" customHeight="1" thickBot="1" x14ac:dyDescent="0.25">
      <c r="B3" s="2039" t="s">
        <v>23</v>
      </c>
      <c r="C3" s="2040"/>
      <c r="D3" s="2050" t="s">
        <v>0</v>
      </c>
      <c r="E3" s="2051"/>
      <c r="F3" s="2051"/>
      <c r="G3" s="2052"/>
      <c r="H3" s="427" t="s">
        <v>1</v>
      </c>
      <c r="I3" s="2040" t="s">
        <v>2</v>
      </c>
      <c r="J3" s="2063"/>
      <c r="K3" s="428" t="s">
        <v>3</v>
      </c>
      <c r="L3" s="2040" t="s">
        <v>49</v>
      </c>
      <c r="M3" s="2080"/>
      <c r="N3" s="2081"/>
      <c r="O3" s="2065" t="s">
        <v>831</v>
      </c>
      <c r="P3" s="2066"/>
      <c r="Q3" s="2079" t="s">
        <v>832</v>
      </c>
      <c r="R3" s="2063"/>
      <c r="S3" s="2078" t="s">
        <v>833</v>
      </c>
      <c r="T3" s="2052"/>
      <c r="U3" s="2069" t="s">
        <v>834</v>
      </c>
      <c r="V3" s="2070"/>
      <c r="W3" s="2070"/>
      <c r="X3" s="2070"/>
      <c r="Y3" s="2070"/>
      <c r="Z3" s="2070"/>
      <c r="AA3" s="2071"/>
    </row>
    <row r="4" spans="2:28" ht="15" customHeight="1" thickTop="1" x14ac:dyDescent="0.2">
      <c r="B4" s="2029" t="s">
        <v>830</v>
      </c>
      <c r="C4" s="2030"/>
      <c r="D4" s="2033" t="s">
        <v>921</v>
      </c>
      <c r="E4" s="2030"/>
      <c r="F4" s="2030"/>
      <c r="G4" s="2034"/>
      <c r="H4" s="2488" t="s">
        <v>226</v>
      </c>
      <c r="I4" s="1301"/>
      <c r="J4" s="1302" t="s">
        <v>835</v>
      </c>
      <c r="K4" s="1303" t="s">
        <v>836</v>
      </c>
      <c r="L4" s="1303" t="s">
        <v>837</v>
      </c>
      <c r="M4" s="1304"/>
      <c r="N4" s="1305" t="s">
        <v>837</v>
      </c>
      <c r="O4" s="1306"/>
      <c r="P4" s="1307" t="s">
        <v>838</v>
      </c>
      <c r="Q4" s="1308"/>
      <c r="R4" s="1302"/>
      <c r="S4" s="1309"/>
      <c r="T4" s="1302" t="s">
        <v>837</v>
      </c>
      <c r="U4" s="2072" t="s">
        <v>228</v>
      </c>
      <c r="V4" s="2073"/>
      <c r="W4" s="2073"/>
      <c r="X4" s="2073"/>
      <c r="Y4" s="2073"/>
      <c r="Z4" s="2073"/>
      <c r="AA4" s="2074"/>
    </row>
    <row r="5" spans="2:28" ht="58.5" customHeight="1" thickBot="1" x14ac:dyDescent="0.25">
      <c r="B5" s="2031"/>
      <c r="C5" s="2032"/>
      <c r="D5" s="2035"/>
      <c r="E5" s="2032"/>
      <c r="F5" s="2032"/>
      <c r="G5" s="2036"/>
      <c r="H5" s="2322"/>
      <c r="I5" s="445"/>
      <c r="J5" s="1310" t="s">
        <v>910</v>
      </c>
      <c r="K5" s="450">
        <v>50</v>
      </c>
      <c r="L5" s="450">
        <v>100</v>
      </c>
      <c r="M5" s="448" t="s">
        <v>839</v>
      </c>
      <c r="N5" s="449">
        <v>50</v>
      </c>
      <c r="O5" s="2233">
        <v>12.3</v>
      </c>
      <c r="P5" s="2234"/>
      <c r="Q5" s="2061" t="s">
        <v>227</v>
      </c>
      <c r="R5" s="2062"/>
      <c r="S5" s="2059">
        <v>2000</v>
      </c>
      <c r="T5" s="2060"/>
      <c r="U5" s="2075"/>
      <c r="V5" s="2076"/>
      <c r="W5" s="2076"/>
      <c r="X5" s="2076"/>
      <c r="Y5" s="2076"/>
      <c r="Z5" s="2076"/>
      <c r="AA5" s="2077"/>
    </row>
    <row r="6" spans="2:28" ht="10.5" customHeight="1" thickBot="1" x14ac:dyDescent="0.25"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</row>
    <row r="7" spans="2:28" ht="22.5" customHeight="1" x14ac:dyDescent="0.2">
      <c r="B7" s="2107" t="s">
        <v>840</v>
      </c>
      <c r="C7" s="2108"/>
      <c r="D7" s="2109"/>
      <c r="E7" s="2182" t="s">
        <v>4</v>
      </c>
      <c r="F7" s="2182"/>
      <c r="G7" s="2182"/>
      <c r="H7" s="2182"/>
      <c r="I7" s="2182"/>
      <c r="J7" s="2182"/>
      <c r="K7" s="2067" t="s">
        <v>38</v>
      </c>
      <c r="L7" s="2067"/>
      <c r="M7" s="2067"/>
      <c r="N7" s="2067"/>
      <c r="O7" s="2067"/>
      <c r="P7" s="2067"/>
      <c r="Q7" s="2067"/>
      <c r="R7" s="2067"/>
      <c r="S7" s="2067"/>
      <c r="T7" s="2067"/>
      <c r="U7" s="2067"/>
      <c r="V7" s="2067"/>
      <c r="W7" s="2067"/>
      <c r="X7" s="2067"/>
      <c r="Y7" s="2067"/>
      <c r="Z7" s="2067"/>
      <c r="AA7" s="2068"/>
      <c r="AB7" s="2101" t="s">
        <v>712</v>
      </c>
    </row>
    <row r="8" spans="2:28" ht="22.5" customHeight="1" x14ac:dyDescent="0.2">
      <c r="B8" s="2125"/>
      <c r="C8" s="1990"/>
      <c r="D8" s="2126"/>
      <c r="E8" s="2185" t="s">
        <v>841</v>
      </c>
      <c r="F8" s="2042"/>
      <c r="G8" s="2043"/>
      <c r="H8" s="2187" t="s">
        <v>842</v>
      </c>
      <c r="I8" s="2187" t="s">
        <v>5</v>
      </c>
      <c r="J8" s="2187" t="s">
        <v>843</v>
      </c>
      <c r="K8" s="2178" t="s">
        <v>844</v>
      </c>
      <c r="L8" s="2190"/>
      <c r="M8" s="2190"/>
      <c r="N8" s="2191"/>
      <c r="O8" s="2175" t="s">
        <v>6</v>
      </c>
      <c r="P8" s="2176"/>
      <c r="Q8" s="2176"/>
      <c r="R8" s="2177"/>
      <c r="S8" s="2172" t="s">
        <v>845</v>
      </c>
      <c r="T8" s="2175" t="s">
        <v>7</v>
      </c>
      <c r="U8" s="2176"/>
      <c r="V8" s="2177"/>
      <c r="W8" s="2175" t="s">
        <v>8</v>
      </c>
      <c r="X8" s="2176"/>
      <c r="Y8" s="2177"/>
      <c r="Z8" s="2178" t="s">
        <v>846</v>
      </c>
      <c r="AA8" s="2179"/>
      <c r="AB8" s="2197"/>
    </row>
    <row r="9" spans="2:28" ht="39" customHeight="1" x14ac:dyDescent="0.2">
      <c r="B9" s="2317" t="s">
        <v>847</v>
      </c>
      <c r="C9" s="2318"/>
      <c r="D9" s="2319"/>
      <c r="E9" s="2186"/>
      <c r="F9" s="2045"/>
      <c r="G9" s="2046"/>
      <c r="H9" s="2188"/>
      <c r="I9" s="2188"/>
      <c r="J9" s="2188"/>
      <c r="K9" s="2180"/>
      <c r="L9" s="2192"/>
      <c r="M9" s="2192"/>
      <c r="N9" s="2193"/>
      <c r="O9" s="1008" t="s">
        <v>848</v>
      </c>
      <c r="P9" s="455" t="s">
        <v>849</v>
      </c>
      <c r="Q9" s="455" t="s">
        <v>850</v>
      </c>
      <c r="R9" s="456" t="s">
        <v>851</v>
      </c>
      <c r="S9" s="2173"/>
      <c r="T9" s="1007" t="s">
        <v>852</v>
      </c>
      <c r="U9" s="457" t="s">
        <v>853</v>
      </c>
      <c r="V9" s="1171" t="s">
        <v>854</v>
      </c>
      <c r="W9" s="1007" t="s">
        <v>855</v>
      </c>
      <c r="X9" s="455" t="s">
        <v>852</v>
      </c>
      <c r="Y9" s="1171" t="s">
        <v>854</v>
      </c>
      <c r="Z9" s="2180"/>
      <c r="AA9" s="2181"/>
      <c r="AB9" s="2197"/>
    </row>
    <row r="10" spans="2:28" ht="16.5" customHeight="1" thickBot="1" x14ac:dyDescent="0.25">
      <c r="B10" s="2220"/>
      <c r="C10" s="2222"/>
      <c r="D10" s="2395"/>
      <c r="E10" s="2100"/>
      <c r="F10" s="2045"/>
      <c r="G10" s="2046"/>
      <c r="H10" s="2188"/>
      <c r="I10" s="2188"/>
      <c r="J10" s="2188"/>
      <c r="K10" s="2180"/>
      <c r="L10" s="2192"/>
      <c r="M10" s="2192"/>
      <c r="N10" s="2193"/>
      <c r="O10" s="1009" t="s">
        <v>856</v>
      </c>
      <c r="P10" s="1041" t="s">
        <v>857</v>
      </c>
      <c r="Q10" s="1041" t="s">
        <v>858</v>
      </c>
      <c r="R10" s="1042" t="s">
        <v>859</v>
      </c>
      <c r="S10" s="2321"/>
      <c r="T10" s="1009" t="s">
        <v>860</v>
      </c>
      <c r="U10" s="1041" t="s">
        <v>861</v>
      </c>
      <c r="V10" s="1042" t="s">
        <v>862</v>
      </c>
      <c r="W10" s="1009" t="s">
        <v>858</v>
      </c>
      <c r="X10" s="1041" t="s">
        <v>862</v>
      </c>
      <c r="Y10" s="1042" t="s">
        <v>862</v>
      </c>
      <c r="Z10" s="2360" t="s">
        <v>863</v>
      </c>
      <c r="AA10" s="2181"/>
      <c r="AB10" s="1954" t="s">
        <v>864</v>
      </c>
    </row>
    <row r="11" spans="2:28" ht="25.5" customHeight="1" thickTop="1" x14ac:dyDescent="0.2">
      <c r="B11" s="2486" t="s">
        <v>229</v>
      </c>
      <c r="C11" s="2487"/>
      <c r="D11" s="1312" t="s">
        <v>75</v>
      </c>
      <c r="E11" s="2483">
        <v>39554</v>
      </c>
      <c r="F11" s="2484" t="s">
        <v>865</v>
      </c>
      <c r="G11" s="2485">
        <v>39588</v>
      </c>
      <c r="H11" s="1313" t="s">
        <v>244</v>
      </c>
      <c r="I11" s="1314" t="s">
        <v>866</v>
      </c>
      <c r="J11" s="1315" t="s">
        <v>246</v>
      </c>
      <c r="K11" s="2520" t="s">
        <v>278</v>
      </c>
      <c r="L11" s="2521"/>
      <c r="M11" s="2521"/>
      <c r="N11" s="2522"/>
      <c r="O11" s="1316"/>
      <c r="P11" s="1317">
        <v>20</v>
      </c>
      <c r="Q11" s="1318"/>
      <c r="R11" s="1319"/>
      <c r="S11" s="1320">
        <v>2</v>
      </c>
      <c r="T11" s="1316">
        <v>0.92</v>
      </c>
      <c r="U11" s="1318">
        <v>1</v>
      </c>
      <c r="V11" s="1321">
        <v>0.92</v>
      </c>
      <c r="W11" s="1322">
        <v>70</v>
      </c>
      <c r="X11" s="1323">
        <v>1.31</v>
      </c>
      <c r="Y11" s="1321">
        <v>1.31</v>
      </c>
      <c r="Z11" s="1324" t="s">
        <v>867</v>
      </c>
      <c r="AA11" s="1965">
        <v>0.5</v>
      </c>
      <c r="AB11" s="1955"/>
    </row>
    <row r="12" spans="2:28" ht="25.5" customHeight="1" x14ac:dyDescent="0.2">
      <c r="B12" s="2013"/>
      <c r="C12" s="2465"/>
      <c r="D12" s="573" t="s">
        <v>106</v>
      </c>
      <c r="E12" s="2475"/>
      <c r="F12" s="2476"/>
      <c r="G12" s="2463"/>
      <c r="H12" s="541"/>
      <c r="I12" s="874" t="s">
        <v>868</v>
      </c>
      <c r="J12" s="541" t="s">
        <v>869</v>
      </c>
      <c r="K12" s="2258" t="s">
        <v>279</v>
      </c>
      <c r="L12" s="2259"/>
      <c r="M12" s="2259"/>
      <c r="N12" s="2260"/>
      <c r="O12" s="876">
        <v>4.8</v>
      </c>
      <c r="P12" s="578">
        <v>5.5</v>
      </c>
      <c r="Q12" s="1326">
        <v>55</v>
      </c>
      <c r="R12" s="1327">
        <v>1.452</v>
      </c>
      <c r="S12" s="1328">
        <v>1</v>
      </c>
      <c r="T12" s="876">
        <v>0.69</v>
      </c>
      <c r="U12" s="1326">
        <v>2</v>
      </c>
      <c r="V12" s="1329">
        <v>1.38</v>
      </c>
      <c r="W12" s="1330">
        <v>70</v>
      </c>
      <c r="X12" s="1331">
        <v>0.98</v>
      </c>
      <c r="Y12" s="1329">
        <v>1.97</v>
      </c>
      <c r="Z12" s="1332" t="s">
        <v>86</v>
      </c>
      <c r="AA12" s="1872">
        <v>3</v>
      </c>
      <c r="AB12" s="1956">
        <f>T12*AA12</f>
        <v>2.0699999999999998</v>
      </c>
    </row>
    <row r="13" spans="2:28" ht="25.5" customHeight="1" x14ac:dyDescent="0.2">
      <c r="B13" s="2154" t="s">
        <v>230</v>
      </c>
      <c r="C13" s="2090"/>
      <c r="D13" s="2155"/>
      <c r="E13" s="1338">
        <v>39559</v>
      </c>
      <c r="F13" s="1339" t="s">
        <v>66</v>
      </c>
      <c r="G13" s="1340">
        <v>39619</v>
      </c>
      <c r="H13" s="1364"/>
      <c r="I13" s="1333" t="s">
        <v>870</v>
      </c>
      <c r="J13" s="1367" t="s">
        <v>871</v>
      </c>
      <c r="K13" s="2480" t="s">
        <v>268</v>
      </c>
      <c r="L13" s="2481"/>
      <c r="M13" s="2481"/>
      <c r="N13" s="2482"/>
      <c r="O13" s="667">
        <v>2.2000000000000002</v>
      </c>
      <c r="P13" s="668">
        <v>2.5</v>
      </c>
      <c r="Q13" s="669">
        <v>80</v>
      </c>
      <c r="R13" s="670">
        <v>0.44</v>
      </c>
      <c r="S13" s="671">
        <v>1</v>
      </c>
      <c r="T13" s="667">
        <v>2.27</v>
      </c>
      <c r="U13" s="669">
        <v>1</v>
      </c>
      <c r="V13" s="1334">
        <v>2.27</v>
      </c>
      <c r="W13" s="1335">
        <v>70</v>
      </c>
      <c r="X13" s="1336">
        <v>3.25</v>
      </c>
      <c r="Y13" s="1334">
        <v>3.25</v>
      </c>
      <c r="Z13" s="1337" t="s">
        <v>86</v>
      </c>
      <c r="AA13" s="1795">
        <v>7</v>
      </c>
      <c r="AB13" s="1957">
        <f>T13*AA13</f>
        <v>15.89</v>
      </c>
    </row>
    <row r="14" spans="2:28" ht="25.5" customHeight="1" x14ac:dyDescent="0.2">
      <c r="B14" s="2135" t="s">
        <v>231</v>
      </c>
      <c r="C14" s="2092"/>
      <c r="D14" s="559" t="s">
        <v>231</v>
      </c>
      <c r="E14" s="2477">
        <v>39562</v>
      </c>
      <c r="F14" s="2478" t="s">
        <v>66</v>
      </c>
      <c r="G14" s="2479">
        <v>39658</v>
      </c>
      <c r="H14" s="889"/>
      <c r="I14" s="890"/>
      <c r="J14" s="929"/>
      <c r="K14" s="2236" t="s">
        <v>277</v>
      </c>
      <c r="L14" s="2237"/>
      <c r="M14" s="2237"/>
      <c r="N14" s="2238"/>
      <c r="O14" s="1341"/>
      <c r="P14" s="1342"/>
      <c r="Q14" s="1343"/>
      <c r="R14" s="1344"/>
      <c r="S14" s="1345">
        <v>1</v>
      </c>
      <c r="T14" s="1341"/>
      <c r="U14" s="1343">
        <v>2</v>
      </c>
      <c r="V14" s="1346">
        <v>32</v>
      </c>
      <c r="W14" s="1347">
        <v>80</v>
      </c>
      <c r="X14" s="1348"/>
      <c r="Y14" s="1346">
        <v>40</v>
      </c>
      <c r="Z14" s="1349"/>
      <c r="AA14" s="1800"/>
      <c r="AB14" s="1958"/>
    </row>
    <row r="15" spans="2:28" ht="25.5" customHeight="1" x14ac:dyDescent="0.2">
      <c r="B15" s="2013"/>
      <c r="C15" s="2465"/>
      <c r="D15" s="573" t="s">
        <v>75</v>
      </c>
      <c r="E15" s="2475"/>
      <c r="F15" s="2476"/>
      <c r="G15" s="2463"/>
      <c r="H15" s="541"/>
      <c r="I15" s="898" t="s">
        <v>866</v>
      </c>
      <c r="J15" s="604" t="s">
        <v>249</v>
      </c>
      <c r="K15" s="2258" t="s">
        <v>872</v>
      </c>
      <c r="L15" s="2259"/>
      <c r="M15" s="2259"/>
      <c r="N15" s="2260"/>
      <c r="O15" s="1350"/>
      <c r="P15" s="545">
        <v>25</v>
      </c>
      <c r="Q15" s="1351"/>
      <c r="R15" s="1352"/>
      <c r="S15" s="1353">
        <v>1</v>
      </c>
      <c r="T15" s="1350">
        <v>12</v>
      </c>
      <c r="U15" s="1351">
        <v>1</v>
      </c>
      <c r="V15" s="1329">
        <v>12</v>
      </c>
      <c r="W15" s="1330">
        <v>70</v>
      </c>
      <c r="X15" s="1354">
        <v>17.14</v>
      </c>
      <c r="Y15" s="1329">
        <v>17.14</v>
      </c>
      <c r="Z15" s="1332" t="s">
        <v>867</v>
      </c>
      <c r="AA15" s="1872">
        <v>2</v>
      </c>
      <c r="AB15" s="1959"/>
    </row>
    <row r="16" spans="2:28" ht="25.5" customHeight="1" x14ac:dyDescent="0.2">
      <c r="B16" s="2135" t="s">
        <v>232</v>
      </c>
      <c r="C16" s="2092"/>
      <c r="D16" s="559" t="s">
        <v>233</v>
      </c>
      <c r="E16" s="2477">
        <v>39563</v>
      </c>
      <c r="F16" s="2478" t="s">
        <v>66</v>
      </c>
      <c r="G16" s="2479">
        <v>39659</v>
      </c>
      <c r="H16" s="929"/>
      <c r="I16" s="1355" t="s">
        <v>868</v>
      </c>
      <c r="J16" s="929" t="s">
        <v>250</v>
      </c>
      <c r="K16" s="2236" t="s">
        <v>275</v>
      </c>
      <c r="L16" s="2237"/>
      <c r="M16" s="2237"/>
      <c r="N16" s="2238"/>
      <c r="O16" s="1341">
        <v>1.8</v>
      </c>
      <c r="P16" s="1342">
        <v>3.5</v>
      </c>
      <c r="Q16" s="1343">
        <v>70</v>
      </c>
      <c r="R16" s="1344">
        <v>0.441</v>
      </c>
      <c r="S16" s="1345">
        <v>1</v>
      </c>
      <c r="T16" s="1341">
        <v>2.27</v>
      </c>
      <c r="U16" s="1343">
        <v>1</v>
      </c>
      <c r="V16" s="1346">
        <v>2.27</v>
      </c>
      <c r="W16" s="1347">
        <v>70</v>
      </c>
      <c r="X16" s="1348">
        <v>3.24</v>
      </c>
      <c r="Y16" s="1346">
        <v>3.24</v>
      </c>
      <c r="Z16" s="1356" t="s">
        <v>86</v>
      </c>
      <c r="AA16" s="1800">
        <v>4</v>
      </c>
      <c r="AB16" s="1960">
        <f>T16*AA16</f>
        <v>9.08</v>
      </c>
    </row>
    <row r="17" spans="2:29" ht="25.5" customHeight="1" x14ac:dyDescent="0.2">
      <c r="B17" s="2013"/>
      <c r="C17" s="2465"/>
      <c r="D17" s="573" t="s">
        <v>234</v>
      </c>
      <c r="E17" s="2475"/>
      <c r="F17" s="2476"/>
      <c r="G17" s="2463"/>
      <c r="H17" s="1021"/>
      <c r="I17" s="1357" t="s">
        <v>251</v>
      </c>
      <c r="J17" s="1021" t="s">
        <v>252</v>
      </c>
      <c r="K17" s="2258" t="s">
        <v>276</v>
      </c>
      <c r="L17" s="2259"/>
      <c r="M17" s="2259"/>
      <c r="N17" s="2260"/>
      <c r="O17" s="876">
        <v>0.45</v>
      </c>
      <c r="P17" s="578">
        <v>0.7</v>
      </c>
      <c r="Q17" s="1326">
        <v>80</v>
      </c>
      <c r="R17" s="1358">
        <v>2.5000000000000001E-2</v>
      </c>
      <c r="S17" s="1359">
        <v>1</v>
      </c>
      <c r="T17" s="876">
        <v>40</v>
      </c>
      <c r="U17" s="1326">
        <v>1</v>
      </c>
      <c r="V17" s="1360">
        <v>40</v>
      </c>
      <c r="W17" s="1359">
        <v>60</v>
      </c>
      <c r="X17" s="1331">
        <v>66.67</v>
      </c>
      <c r="Y17" s="1360">
        <v>66.67</v>
      </c>
      <c r="Z17" s="1361" t="s">
        <v>867</v>
      </c>
      <c r="AA17" s="1872">
        <v>1</v>
      </c>
      <c r="AB17" s="1961"/>
    </row>
    <row r="18" spans="2:29" ht="25.5" customHeight="1" x14ac:dyDescent="0.2">
      <c r="B18" s="2464" t="s">
        <v>235</v>
      </c>
      <c r="C18" s="2092"/>
      <c r="D18" s="559" t="s">
        <v>75</v>
      </c>
      <c r="E18" s="2474">
        <v>39568</v>
      </c>
      <c r="F18" s="2042" t="s">
        <v>66</v>
      </c>
      <c r="G18" s="2462">
        <v>39675</v>
      </c>
      <c r="H18" s="1024" t="s">
        <v>253</v>
      </c>
      <c r="I18" s="918" t="s">
        <v>873</v>
      </c>
      <c r="J18" s="2523" t="s">
        <v>254</v>
      </c>
      <c r="K18" s="2261" t="s">
        <v>271</v>
      </c>
      <c r="L18" s="2237"/>
      <c r="M18" s="2237"/>
      <c r="N18" s="2238"/>
      <c r="O18" s="718">
        <v>3</v>
      </c>
      <c r="P18" s="566">
        <v>2</v>
      </c>
      <c r="Q18" s="719">
        <v>50</v>
      </c>
      <c r="R18" s="799">
        <v>0.3</v>
      </c>
      <c r="S18" s="723">
        <v>1</v>
      </c>
      <c r="T18" s="718">
        <v>3.33</v>
      </c>
      <c r="U18" s="719">
        <v>3</v>
      </c>
      <c r="V18" s="1365">
        <v>10</v>
      </c>
      <c r="W18" s="723">
        <v>80</v>
      </c>
      <c r="X18" s="1366">
        <v>4.17</v>
      </c>
      <c r="Y18" s="1365">
        <v>12.5</v>
      </c>
      <c r="Z18" s="800" t="s">
        <v>867</v>
      </c>
      <c r="AA18" s="1800">
        <v>1</v>
      </c>
      <c r="AB18" s="1958"/>
    </row>
    <row r="19" spans="2:29" ht="25.5" customHeight="1" x14ac:dyDescent="0.2">
      <c r="B19" s="2013"/>
      <c r="C19" s="2465"/>
      <c r="D19" s="573" t="s">
        <v>106</v>
      </c>
      <c r="E19" s="2475"/>
      <c r="F19" s="2476"/>
      <c r="G19" s="2463"/>
      <c r="H19" s="1021"/>
      <c r="I19" s="1357" t="s">
        <v>866</v>
      </c>
      <c r="J19" s="2506"/>
      <c r="K19" s="2258" t="s">
        <v>272</v>
      </c>
      <c r="L19" s="2259"/>
      <c r="M19" s="2259"/>
      <c r="N19" s="2260"/>
      <c r="O19" s="876"/>
      <c r="P19" s="578">
        <v>20</v>
      </c>
      <c r="Q19" s="1326"/>
      <c r="R19" s="1358"/>
      <c r="S19" s="1359">
        <v>1</v>
      </c>
      <c r="T19" s="876">
        <v>0.47</v>
      </c>
      <c r="U19" s="1326">
        <v>1</v>
      </c>
      <c r="V19" s="1360">
        <v>0.47</v>
      </c>
      <c r="W19" s="1359">
        <v>70</v>
      </c>
      <c r="X19" s="1331">
        <v>0.67</v>
      </c>
      <c r="Y19" s="1360">
        <v>0.67</v>
      </c>
      <c r="Z19" s="1361" t="s">
        <v>86</v>
      </c>
      <c r="AA19" s="1872">
        <v>6.4</v>
      </c>
      <c r="AB19" s="1959">
        <f>T19*AA19</f>
        <v>3.008</v>
      </c>
    </row>
    <row r="20" spans="2:29" ht="25.5" customHeight="1" x14ac:dyDescent="0.2">
      <c r="B20" s="2470" t="s">
        <v>236</v>
      </c>
      <c r="C20" s="2412"/>
      <c r="D20" s="559" t="s">
        <v>75</v>
      </c>
      <c r="E20" s="2474">
        <v>39589</v>
      </c>
      <c r="F20" s="2042" t="s">
        <v>66</v>
      </c>
      <c r="G20" s="2462">
        <v>39690</v>
      </c>
      <c r="H20" s="2505" t="s">
        <v>255</v>
      </c>
      <c r="I20" s="930" t="s">
        <v>866</v>
      </c>
      <c r="J20" s="889" t="s">
        <v>249</v>
      </c>
      <c r="K20" s="2480" t="s">
        <v>273</v>
      </c>
      <c r="L20" s="2481"/>
      <c r="M20" s="2481"/>
      <c r="N20" s="2482"/>
      <c r="O20" s="718"/>
      <c r="P20" s="566">
        <v>20</v>
      </c>
      <c r="Q20" s="719"/>
      <c r="R20" s="720"/>
      <c r="S20" s="721">
        <v>1</v>
      </c>
      <c r="T20" s="718">
        <v>0.15</v>
      </c>
      <c r="U20" s="719">
        <v>1</v>
      </c>
      <c r="V20" s="1365">
        <v>0.15</v>
      </c>
      <c r="W20" s="723">
        <v>70</v>
      </c>
      <c r="X20" s="1366">
        <v>0.21</v>
      </c>
      <c r="Y20" s="1365">
        <v>0.21</v>
      </c>
      <c r="Z20" s="800" t="s">
        <v>867</v>
      </c>
      <c r="AA20" s="1800">
        <v>0.5</v>
      </c>
      <c r="AB20" s="1960"/>
    </row>
    <row r="21" spans="2:29" ht="25.5" customHeight="1" x14ac:dyDescent="0.2">
      <c r="B21" s="2471"/>
      <c r="C21" s="2472"/>
      <c r="D21" s="1368" t="s">
        <v>236</v>
      </c>
      <c r="E21" s="2475"/>
      <c r="F21" s="2476"/>
      <c r="G21" s="2463"/>
      <c r="H21" s="2506"/>
      <c r="I21" s="1369" t="s">
        <v>256</v>
      </c>
      <c r="J21" s="1368" t="s">
        <v>257</v>
      </c>
      <c r="K21" s="2517"/>
      <c r="L21" s="2518"/>
      <c r="M21" s="2518"/>
      <c r="N21" s="2519"/>
      <c r="O21" s="1370">
        <v>0.9</v>
      </c>
      <c r="P21" s="1371">
        <v>2.5</v>
      </c>
      <c r="Q21" s="1372">
        <v>75</v>
      </c>
      <c r="R21" s="1373">
        <v>0.16900000000000001</v>
      </c>
      <c r="S21" s="1374">
        <v>1</v>
      </c>
      <c r="T21" s="1370">
        <v>5.92</v>
      </c>
      <c r="U21" s="1372">
        <v>1</v>
      </c>
      <c r="V21" s="1375">
        <v>5.92</v>
      </c>
      <c r="W21" s="1376">
        <v>70</v>
      </c>
      <c r="X21" s="1377">
        <v>8.4499999999999993</v>
      </c>
      <c r="Y21" s="1375">
        <v>8.4499999999999993</v>
      </c>
      <c r="Z21" s="1378" t="s">
        <v>867</v>
      </c>
      <c r="AA21" s="1966">
        <v>2.5</v>
      </c>
      <c r="AB21" s="1961"/>
    </row>
    <row r="22" spans="2:29" ht="25.5" customHeight="1" x14ac:dyDescent="0.2">
      <c r="B22" s="2295" t="s">
        <v>237</v>
      </c>
      <c r="C22" s="2412"/>
      <c r="D22" s="559" t="s">
        <v>75</v>
      </c>
      <c r="E22" s="2477">
        <v>39589</v>
      </c>
      <c r="F22" s="2478" t="s">
        <v>66</v>
      </c>
      <c r="G22" s="2479">
        <v>39690</v>
      </c>
      <c r="H22" s="1379" t="s">
        <v>253</v>
      </c>
      <c r="I22" s="930" t="s">
        <v>866</v>
      </c>
      <c r="J22" s="1024" t="s">
        <v>249</v>
      </c>
      <c r="K22" s="2261"/>
      <c r="L22" s="2237"/>
      <c r="M22" s="2237"/>
      <c r="N22" s="2238"/>
      <c r="O22" s="728"/>
      <c r="P22" s="566">
        <v>20</v>
      </c>
      <c r="Q22" s="719"/>
      <c r="R22" s="799"/>
      <c r="S22" s="723">
        <v>6</v>
      </c>
      <c r="T22" s="718">
        <v>21.78</v>
      </c>
      <c r="U22" s="719">
        <v>1</v>
      </c>
      <c r="V22" s="1365">
        <v>21.78</v>
      </c>
      <c r="W22" s="723">
        <v>70</v>
      </c>
      <c r="X22" s="1366">
        <v>31.11</v>
      </c>
      <c r="Y22" s="1365">
        <v>31.11</v>
      </c>
      <c r="Z22" s="800" t="s">
        <v>867</v>
      </c>
      <c r="AA22" s="1800">
        <v>2</v>
      </c>
      <c r="AB22" s="1958"/>
    </row>
    <row r="23" spans="2:29" ht="25.5" customHeight="1" x14ac:dyDescent="0.2">
      <c r="B23" s="2473"/>
      <c r="C23" s="2414"/>
      <c r="D23" s="537" t="s">
        <v>106</v>
      </c>
      <c r="E23" s="2475"/>
      <c r="F23" s="2476"/>
      <c r="G23" s="2476"/>
      <c r="H23" s="1380"/>
      <c r="I23" s="1381" t="s">
        <v>874</v>
      </c>
      <c r="J23" s="604" t="s">
        <v>261</v>
      </c>
      <c r="K23" s="2278" t="s">
        <v>270</v>
      </c>
      <c r="L23" s="2259"/>
      <c r="M23" s="2259"/>
      <c r="N23" s="2260"/>
      <c r="O23" s="544">
        <v>15</v>
      </c>
      <c r="P23" s="545">
        <v>2.5</v>
      </c>
      <c r="Q23" s="1351">
        <v>50</v>
      </c>
      <c r="R23" s="1352">
        <v>1.875</v>
      </c>
      <c r="S23" s="1353">
        <v>6</v>
      </c>
      <c r="T23" s="1350">
        <v>3.2</v>
      </c>
      <c r="U23" s="1351">
        <v>1</v>
      </c>
      <c r="V23" s="1329">
        <v>3.2</v>
      </c>
      <c r="W23" s="1330">
        <v>70</v>
      </c>
      <c r="X23" s="1354">
        <v>4.57</v>
      </c>
      <c r="Y23" s="1329">
        <v>4.57</v>
      </c>
      <c r="Z23" s="1382" t="s">
        <v>86</v>
      </c>
      <c r="AA23" s="1872">
        <v>6</v>
      </c>
      <c r="AB23" s="1959">
        <f>T23*AA23</f>
        <v>19.200000000000003</v>
      </c>
    </row>
    <row r="24" spans="2:29" ht="25.5" customHeight="1" x14ac:dyDescent="0.2">
      <c r="B24" s="2466" t="s">
        <v>114</v>
      </c>
      <c r="C24" s="2467"/>
      <c r="D24" s="889" t="s">
        <v>238</v>
      </c>
      <c r="E24" s="2474">
        <v>39649</v>
      </c>
      <c r="F24" s="2042" t="s">
        <v>66</v>
      </c>
      <c r="G24" s="2462">
        <v>39736</v>
      </c>
      <c r="H24" s="1571"/>
      <c r="I24" s="930"/>
      <c r="J24" s="1024" t="s">
        <v>262</v>
      </c>
      <c r="K24" s="2261"/>
      <c r="L24" s="2237"/>
      <c r="M24" s="2237"/>
      <c r="N24" s="2238"/>
      <c r="O24" s="718"/>
      <c r="P24" s="566"/>
      <c r="Q24" s="719"/>
      <c r="R24" s="799"/>
      <c r="S24" s="723"/>
      <c r="T24" s="718"/>
      <c r="U24" s="719">
        <v>2</v>
      </c>
      <c r="V24" s="1365">
        <v>160</v>
      </c>
      <c r="W24" s="723">
        <v>80</v>
      </c>
      <c r="X24" s="1366"/>
      <c r="Y24" s="1365">
        <v>200</v>
      </c>
      <c r="Z24" s="800"/>
      <c r="AA24" s="1800"/>
      <c r="AB24" s="1962">
        <f>T24*AA24</f>
        <v>0</v>
      </c>
    </row>
    <row r="25" spans="2:29" ht="25.5" customHeight="1" x14ac:dyDescent="0.2">
      <c r="B25" s="2468"/>
      <c r="C25" s="2469"/>
      <c r="D25" s="604" t="s">
        <v>75</v>
      </c>
      <c r="E25" s="2475"/>
      <c r="F25" s="2476"/>
      <c r="G25" s="2463"/>
      <c r="H25" s="1557"/>
      <c r="I25" s="1384" t="s">
        <v>870</v>
      </c>
      <c r="J25" s="1026" t="s">
        <v>263</v>
      </c>
      <c r="K25" s="2278" t="s">
        <v>269</v>
      </c>
      <c r="L25" s="2259"/>
      <c r="M25" s="2259"/>
      <c r="N25" s="2260"/>
      <c r="O25" s="1350"/>
      <c r="P25" s="545"/>
      <c r="Q25" s="1351"/>
      <c r="R25" s="1385"/>
      <c r="S25" s="1330"/>
      <c r="T25" s="1350">
        <v>32</v>
      </c>
      <c r="U25" s="1351">
        <v>1</v>
      </c>
      <c r="V25" s="1329">
        <v>32</v>
      </c>
      <c r="W25" s="1330">
        <v>80</v>
      </c>
      <c r="X25" s="1354">
        <v>40</v>
      </c>
      <c r="Y25" s="1329">
        <v>40</v>
      </c>
      <c r="Z25" s="1382" t="s">
        <v>86</v>
      </c>
      <c r="AA25" s="1872">
        <v>5</v>
      </c>
      <c r="AB25" s="1962">
        <f>T25*AA25*0.8</f>
        <v>128</v>
      </c>
      <c r="AC25" t="s">
        <v>813</v>
      </c>
    </row>
    <row r="26" spans="2:29" ht="25.5" customHeight="1" x14ac:dyDescent="0.2">
      <c r="B26" s="2140" t="s">
        <v>242</v>
      </c>
      <c r="C26" s="2222"/>
      <c r="D26" s="2395"/>
      <c r="E26" s="1386">
        <v>39737</v>
      </c>
      <c r="F26" s="823" t="s">
        <v>66</v>
      </c>
      <c r="G26" s="1387">
        <v>39746</v>
      </c>
      <c r="H26" s="1388"/>
      <c r="I26" s="1389" t="s">
        <v>870</v>
      </c>
      <c r="J26" s="1017" t="s">
        <v>875</v>
      </c>
      <c r="K26" s="2227" t="s">
        <v>268</v>
      </c>
      <c r="L26" s="2228"/>
      <c r="M26" s="2228"/>
      <c r="N26" s="2277"/>
      <c r="O26" s="1390">
        <v>2.2000000000000002</v>
      </c>
      <c r="P26" s="609">
        <v>2.5</v>
      </c>
      <c r="Q26" s="1391">
        <v>80</v>
      </c>
      <c r="R26" s="1392">
        <v>0.44</v>
      </c>
      <c r="S26" s="1393">
        <v>1</v>
      </c>
      <c r="T26" s="1390">
        <v>2.27</v>
      </c>
      <c r="U26" s="1391">
        <v>1</v>
      </c>
      <c r="V26" s="1394">
        <v>2.27</v>
      </c>
      <c r="W26" s="1393">
        <v>70</v>
      </c>
      <c r="X26" s="1395">
        <v>3.25</v>
      </c>
      <c r="Y26" s="1394">
        <v>3.25</v>
      </c>
      <c r="Z26" s="1396" t="s">
        <v>86</v>
      </c>
      <c r="AA26" s="1801">
        <v>7</v>
      </c>
      <c r="AB26" s="1957">
        <f>T26*AA26</f>
        <v>15.89</v>
      </c>
    </row>
    <row r="27" spans="2:29" ht="25.5" customHeight="1" x14ac:dyDescent="0.2">
      <c r="B27" s="2499"/>
      <c r="C27" s="2467"/>
      <c r="D27" s="559" t="s">
        <v>75</v>
      </c>
      <c r="E27" s="2474">
        <v>39747</v>
      </c>
      <c r="F27" s="2042" t="s">
        <v>66</v>
      </c>
      <c r="G27" s="2462">
        <v>39757</v>
      </c>
      <c r="H27" s="1397" t="s">
        <v>258</v>
      </c>
      <c r="I27" s="1398" t="s">
        <v>866</v>
      </c>
      <c r="J27" s="1024" t="s">
        <v>249</v>
      </c>
      <c r="K27" s="2516" t="s">
        <v>274</v>
      </c>
      <c r="L27" s="2508"/>
      <c r="M27" s="2508"/>
      <c r="N27" s="2509"/>
      <c r="O27" s="718"/>
      <c r="P27" s="566">
        <v>20</v>
      </c>
      <c r="Q27" s="719"/>
      <c r="R27" s="799"/>
      <c r="S27" s="723">
        <v>1</v>
      </c>
      <c r="T27" s="718">
        <v>0.6</v>
      </c>
      <c r="U27" s="719">
        <v>1</v>
      </c>
      <c r="V27" s="1365">
        <v>0.6</v>
      </c>
      <c r="W27" s="723">
        <v>70</v>
      </c>
      <c r="X27" s="1366">
        <v>0.86</v>
      </c>
      <c r="Y27" s="1365">
        <v>0.86</v>
      </c>
      <c r="Z27" s="800" t="s">
        <v>867</v>
      </c>
      <c r="AA27" s="1800">
        <v>0.5</v>
      </c>
      <c r="AB27" s="1958"/>
    </row>
    <row r="28" spans="2:29" ht="25.5" customHeight="1" x14ac:dyDescent="0.2">
      <c r="B28" s="2468"/>
      <c r="C28" s="2469"/>
      <c r="D28" s="537" t="s">
        <v>106</v>
      </c>
      <c r="E28" s="2475"/>
      <c r="F28" s="2476"/>
      <c r="G28" s="2476"/>
      <c r="H28" s="1380"/>
      <c r="I28" s="1399" t="s">
        <v>874</v>
      </c>
      <c r="J28" s="1026" t="s">
        <v>876</v>
      </c>
      <c r="K28" s="2513"/>
      <c r="L28" s="2514"/>
      <c r="M28" s="2514"/>
      <c r="N28" s="2515"/>
      <c r="O28" s="1350">
        <v>2.7</v>
      </c>
      <c r="P28" s="545">
        <v>5.5</v>
      </c>
      <c r="Q28" s="1351">
        <v>50</v>
      </c>
      <c r="R28" s="1385">
        <v>0.74299999999999999</v>
      </c>
      <c r="S28" s="1330">
        <v>1</v>
      </c>
      <c r="T28" s="1350">
        <v>1.35</v>
      </c>
      <c r="U28" s="1351">
        <v>2</v>
      </c>
      <c r="V28" s="1329">
        <v>2.69</v>
      </c>
      <c r="W28" s="1330">
        <v>70</v>
      </c>
      <c r="X28" s="1354">
        <v>1.92</v>
      </c>
      <c r="Y28" s="1329">
        <v>3.85</v>
      </c>
      <c r="Z28" s="1382" t="s">
        <v>86</v>
      </c>
      <c r="AA28" s="1872">
        <v>3.5</v>
      </c>
      <c r="AB28" s="1959">
        <f>T28*AA28</f>
        <v>4.7250000000000005</v>
      </c>
    </row>
    <row r="29" spans="2:29" ht="25.5" customHeight="1" x14ac:dyDescent="0.2">
      <c r="B29" s="2499" t="s">
        <v>239</v>
      </c>
      <c r="C29" s="2467"/>
      <c r="D29" s="792" t="s">
        <v>241</v>
      </c>
      <c r="E29" s="2477">
        <v>39758</v>
      </c>
      <c r="F29" s="2478" t="s">
        <v>865</v>
      </c>
      <c r="G29" s="2479">
        <v>39767</v>
      </c>
      <c r="H29" s="1019" t="s">
        <v>259</v>
      </c>
      <c r="I29" s="890" t="s">
        <v>247</v>
      </c>
      <c r="J29" s="1022" t="s">
        <v>877</v>
      </c>
      <c r="K29" s="2507" t="s">
        <v>267</v>
      </c>
      <c r="L29" s="2508"/>
      <c r="M29" s="2508"/>
      <c r="N29" s="2509"/>
      <c r="O29" s="1341">
        <v>1.1000000000000001</v>
      </c>
      <c r="P29" s="1342"/>
      <c r="Q29" s="1343">
        <v>60</v>
      </c>
      <c r="R29" s="1400">
        <v>0.79400000000000004</v>
      </c>
      <c r="S29" s="1347">
        <v>1</v>
      </c>
      <c r="T29" s="1341">
        <v>1.26</v>
      </c>
      <c r="U29" s="1343">
        <v>1</v>
      </c>
      <c r="V29" s="1346">
        <v>1.26</v>
      </c>
      <c r="W29" s="1347">
        <v>70</v>
      </c>
      <c r="X29" s="1348">
        <v>1.8</v>
      </c>
      <c r="Y29" s="1346">
        <v>1.8</v>
      </c>
      <c r="Z29" s="1356" t="s">
        <v>86</v>
      </c>
      <c r="AA29" s="1800">
        <v>2</v>
      </c>
      <c r="AB29" s="1962">
        <f>T29*AA29</f>
        <v>2.52</v>
      </c>
    </row>
    <row r="30" spans="2:29" ht="25.5" customHeight="1" x14ac:dyDescent="0.2">
      <c r="B30" s="2503"/>
      <c r="C30" s="2504"/>
      <c r="D30" s="614" t="s">
        <v>75</v>
      </c>
      <c r="E30" s="2180"/>
      <c r="F30" s="2192"/>
      <c r="G30" s="2193"/>
      <c r="H30" s="1401"/>
      <c r="I30" s="938" t="s">
        <v>870</v>
      </c>
      <c r="J30" s="1025" t="s">
        <v>878</v>
      </c>
      <c r="K30" s="2510"/>
      <c r="L30" s="2511"/>
      <c r="M30" s="2511"/>
      <c r="N30" s="2512"/>
      <c r="O30" s="1402">
        <v>12.5</v>
      </c>
      <c r="P30" s="618">
        <v>8</v>
      </c>
      <c r="Q30" s="1403">
        <v>100</v>
      </c>
      <c r="R30" s="1404"/>
      <c r="S30" s="1405">
        <v>1</v>
      </c>
      <c r="T30" s="1406"/>
      <c r="U30" s="1403"/>
      <c r="V30" s="1407"/>
      <c r="W30" s="1405"/>
      <c r="X30" s="1408"/>
      <c r="Y30" s="1407"/>
      <c r="Z30" s="748" t="s">
        <v>86</v>
      </c>
      <c r="AA30" s="1796">
        <v>4</v>
      </c>
      <c r="AB30" s="1963">
        <f>AA30*O30/P30</f>
        <v>6.25</v>
      </c>
    </row>
    <row r="31" spans="2:29" ht="25.5" customHeight="1" x14ac:dyDescent="0.2">
      <c r="B31" s="2468"/>
      <c r="C31" s="2469"/>
      <c r="D31" s="537" t="s">
        <v>106</v>
      </c>
      <c r="E31" s="2475"/>
      <c r="F31" s="2476"/>
      <c r="G31" s="2476"/>
      <c r="H31" s="1409"/>
      <c r="I31" s="1399" t="s">
        <v>260</v>
      </c>
      <c r="J31" s="1026" t="s">
        <v>264</v>
      </c>
      <c r="K31" s="2513"/>
      <c r="L31" s="2514"/>
      <c r="M31" s="2514"/>
      <c r="N31" s="2515"/>
      <c r="O31" s="1350">
        <v>2.5</v>
      </c>
      <c r="P31" s="545">
        <v>6</v>
      </c>
      <c r="Q31" s="1351">
        <v>80</v>
      </c>
      <c r="R31" s="1385">
        <v>1.2</v>
      </c>
      <c r="S31" s="1330">
        <v>1</v>
      </c>
      <c r="T31" s="1350">
        <v>0.83</v>
      </c>
      <c r="U31" s="1351">
        <v>1</v>
      </c>
      <c r="V31" s="1329">
        <v>0.83</v>
      </c>
      <c r="W31" s="1330">
        <v>60</v>
      </c>
      <c r="X31" s="1354">
        <v>1.39</v>
      </c>
      <c r="Y31" s="1329">
        <v>1.39</v>
      </c>
      <c r="Z31" s="1382" t="s">
        <v>86</v>
      </c>
      <c r="AA31" s="1872">
        <v>4</v>
      </c>
      <c r="AB31" s="1961">
        <f>T31*AA31</f>
        <v>3.32</v>
      </c>
    </row>
    <row r="32" spans="2:29" ht="25.5" customHeight="1" thickBot="1" x14ac:dyDescent="0.25">
      <c r="B32" s="2500" t="s">
        <v>240</v>
      </c>
      <c r="C32" s="2501"/>
      <c r="D32" s="2502"/>
      <c r="E32" s="1410">
        <v>39768</v>
      </c>
      <c r="F32" s="1411" t="s">
        <v>865</v>
      </c>
      <c r="G32" s="1412">
        <v>39782</v>
      </c>
      <c r="H32" s="1413"/>
      <c r="I32" s="1414" t="s">
        <v>870</v>
      </c>
      <c r="J32" s="1415" t="s">
        <v>265</v>
      </c>
      <c r="K32" s="2491" t="s">
        <v>266</v>
      </c>
      <c r="L32" s="2492"/>
      <c r="M32" s="2492"/>
      <c r="N32" s="2493"/>
      <c r="O32" s="1416">
        <v>0.52</v>
      </c>
      <c r="P32" s="1417">
        <v>5</v>
      </c>
      <c r="Q32" s="1418">
        <v>65</v>
      </c>
      <c r="R32" s="1419">
        <v>0.16900000000000001</v>
      </c>
      <c r="S32" s="1420">
        <v>1</v>
      </c>
      <c r="T32" s="1416">
        <v>5.92</v>
      </c>
      <c r="U32" s="1418">
        <v>1</v>
      </c>
      <c r="V32" s="1421">
        <v>5.92</v>
      </c>
      <c r="W32" s="1420">
        <v>70</v>
      </c>
      <c r="X32" s="1422">
        <v>8.4499999999999993</v>
      </c>
      <c r="Y32" s="1421">
        <v>8.4499999999999993</v>
      </c>
      <c r="Z32" s="1423" t="s">
        <v>86</v>
      </c>
      <c r="AA32" s="1967">
        <v>4.5</v>
      </c>
      <c r="AB32" s="1962">
        <f>T32*AA32</f>
        <v>26.64</v>
      </c>
    </row>
    <row r="33" spans="2:29" ht="25.5" customHeight="1" thickTop="1" thickBot="1" x14ac:dyDescent="0.25">
      <c r="B33" s="2494" t="s">
        <v>415</v>
      </c>
      <c r="C33" s="2495"/>
      <c r="D33" s="2496"/>
      <c r="E33" s="1530"/>
      <c r="F33" s="953"/>
      <c r="G33" s="1531"/>
      <c r="H33" s="1532"/>
      <c r="I33" s="1968"/>
      <c r="J33" s="1969"/>
      <c r="K33" s="2497"/>
      <c r="L33" s="2076"/>
      <c r="M33" s="2076"/>
      <c r="N33" s="2498"/>
      <c r="O33" s="956"/>
      <c r="P33" s="957"/>
      <c r="Q33" s="1811"/>
      <c r="R33" s="1812"/>
      <c r="S33" s="1813"/>
      <c r="T33" s="956">
        <v>130.47</v>
      </c>
      <c r="U33" s="1811"/>
      <c r="V33" s="1970">
        <v>331.18</v>
      </c>
      <c r="W33" s="1813"/>
      <c r="X33" s="1971">
        <v>203.62</v>
      </c>
      <c r="Y33" s="1970">
        <v>440.85</v>
      </c>
      <c r="Z33" s="1540"/>
      <c r="AA33" s="1817"/>
      <c r="AB33" s="1964">
        <f>SUM(AB11:AB32)</f>
        <v>236.59299999999996</v>
      </c>
      <c r="AC33" t="s">
        <v>710</v>
      </c>
    </row>
    <row r="34" spans="2:29" ht="18" customHeight="1" x14ac:dyDescent="0.2">
      <c r="B34" s="2129" t="s">
        <v>100</v>
      </c>
      <c r="C34" s="2130"/>
      <c r="D34" s="2489" t="s">
        <v>101</v>
      </c>
      <c r="E34" s="2490"/>
      <c r="F34" s="2490"/>
      <c r="G34" s="2490"/>
      <c r="H34" s="2490"/>
      <c r="I34" s="2490"/>
      <c r="J34" s="2490"/>
      <c r="K34" s="2490"/>
      <c r="L34" s="2490"/>
      <c r="M34" s="2490"/>
      <c r="N34" s="2490"/>
      <c r="O34" s="2490"/>
      <c r="P34" s="2490"/>
      <c r="Q34" s="2490"/>
      <c r="R34" s="2490"/>
      <c r="S34" s="2490"/>
      <c r="T34" s="2490"/>
      <c r="U34" s="2490"/>
      <c r="V34" s="2490"/>
      <c r="W34" s="2490"/>
      <c r="X34" s="2490"/>
      <c r="Y34" s="2490"/>
      <c r="Z34" s="2490"/>
      <c r="AA34" s="2490"/>
    </row>
  </sheetData>
  <mergeCells count="96">
    <mergeCell ref="AB7:AB9"/>
    <mergeCell ref="H20:H21"/>
    <mergeCell ref="K29:N31"/>
    <mergeCell ref="K27:N28"/>
    <mergeCell ref="K20:N21"/>
    <mergeCell ref="K24:N24"/>
    <mergeCell ref="K25:N25"/>
    <mergeCell ref="H8:H10"/>
    <mergeCell ref="I8:I10"/>
    <mergeCell ref="K11:N11"/>
    <mergeCell ref="K16:N16"/>
    <mergeCell ref="K18:N18"/>
    <mergeCell ref="J18:J19"/>
    <mergeCell ref="K19:N19"/>
    <mergeCell ref="K22:N22"/>
    <mergeCell ref="K23:N23"/>
    <mergeCell ref="D34:AA34"/>
    <mergeCell ref="B34:C34"/>
    <mergeCell ref="K26:N26"/>
    <mergeCell ref="E27:E28"/>
    <mergeCell ref="F27:F28"/>
    <mergeCell ref="G29:G31"/>
    <mergeCell ref="K32:N32"/>
    <mergeCell ref="B26:D26"/>
    <mergeCell ref="G27:G28"/>
    <mergeCell ref="B33:D33"/>
    <mergeCell ref="K33:N33"/>
    <mergeCell ref="B27:C28"/>
    <mergeCell ref="B32:D32"/>
    <mergeCell ref="B29:C31"/>
    <mergeCell ref="E29:E31"/>
    <mergeCell ref="F29:F31"/>
    <mergeCell ref="B4:C5"/>
    <mergeCell ref="D4:G5"/>
    <mergeCell ref="H4:H5"/>
    <mergeCell ref="B7:D7"/>
    <mergeCell ref="E7:J7"/>
    <mergeCell ref="O3:P3"/>
    <mergeCell ref="Q3:R3"/>
    <mergeCell ref="S3:T3"/>
    <mergeCell ref="U3:AA3"/>
    <mergeCell ref="B3:C3"/>
    <mergeCell ref="D3:G3"/>
    <mergeCell ref="I3:J3"/>
    <mergeCell ref="L3:N3"/>
    <mergeCell ref="U4:AA5"/>
    <mergeCell ref="O5:P5"/>
    <mergeCell ref="Q5:R5"/>
    <mergeCell ref="S5:T5"/>
    <mergeCell ref="T8:V8"/>
    <mergeCell ref="Z8:AA9"/>
    <mergeCell ref="K7:AA7"/>
    <mergeCell ref="B10:D10"/>
    <mergeCell ref="K12:N12"/>
    <mergeCell ref="E11:E12"/>
    <mergeCell ref="Z10:AA10"/>
    <mergeCell ref="B9:D9"/>
    <mergeCell ref="J8:J10"/>
    <mergeCell ref="K8:N10"/>
    <mergeCell ref="O8:R8"/>
    <mergeCell ref="S8:S10"/>
    <mergeCell ref="B8:D8"/>
    <mergeCell ref="W8:Y8"/>
    <mergeCell ref="E8:G10"/>
    <mergeCell ref="F11:F12"/>
    <mergeCell ref="G11:G12"/>
    <mergeCell ref="B11:C12"/>
    <mergeCell ref="B13:D13"/>
    <mergeCell ref="K13:N13"/>
    <mergeCell ref="K14:N14"/>
    <mergeCell ref="B14:C15"/>
    <mergeCell ref="E16:E17"/>
    <mergeCell ref="F16:F17"/>
    <mergeCell ref="E14:E15"/>
    <mergeCell ref="F14:F15"/>
    <mergeCell ref="K15:N15"/>
    <mergeCell ref="G14:G15"/>
    <mergeCell ref="K17:N17"/>
    <mergeCell ref="B16:C17"/>
    <mergeCell ref="G16:G17"/>
    <mergeCell ref="G24:G25"/>
    <mergeCell ref="B18:C19"/>
    <mergeCell ref="B24:C25"/>
    <mergeCell ref="B20:C21"/>
    <mergeCell ref="B22:C23"/>
    <mergeCell ref="E20:E21"/>
    <mergeCell ref="F20:F21"/>
    <mergeCell ref="G20:G21"/>
    <mergeCell ref="E24:E25"/>
    <mergeCell ref="F24:F25"/>
    <mergeCell ref="E18:E19"/>
    <mergeCell ref="E22:E23"/>
    <mergeCell ref="F22:F23"/>
    <mergeCell ref="G22:G23"/>
    <mergeCell ref="F18:F19"/>
    <mergeCell ref="G18:G19"/>
  </mergeCells>
  <phoneticPr fontId="3"/>
  <printOptions horizontalCentered="1"/>
  <pageMargins left="0.19685039370078741" right="0.19685039370078741" top="0.78740157480314965" bottom="0.59055118110236227" header="0.31496062992125984" footer="0.11811023622047245"/>
  <pageSetup paperSize="9" scale="62" firstPageNumber="0" orientation="landscape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C30"/>
  <sheetViews>
    <sheetView zoomScale="90" zoomScaleNormal="90" workbookViewId="0">
      <selection activeCell="E8" sqref="E8:G10"/>
    </sheetView>
  </sheetViews>
  <sheetFormatPr defaultRowHeight="13" x14ac:dyDescent="0.2"/>
  <cols>
    <col min="1" max="1" width="2.453125" customWidth="1"/>
    <col min="2" max="2" width="3.453125" style="1" customWidth="1"/>
    <col min="3" max="3" width="6.81640625" style="1" customWidth="1"/>
    <col min="4" max="4" width="8.453125" style="1" customWidth="1"/>
    <col min="5" max="5" width="6.1796875" style="1" customWidth="1"/>
    <col min="6" max="6" width="2" style="1" customWidth="1"/>
    <col min="7" max="7" width="6.1796875" style="1" customWidth="1"/>
    <col min="8" max="8" width="30" style="1" customWidth="1"/>
    <col min="9" max="9" width="7.453125" style="1" customWidth="1"/>
    <col min="10" max="11" width="22.453125" style="1" customWidth="1"/>
    <col min="12" max="12" width="5" style="1" customWidth="1"/>
    <col min="13" max="13" width="2.1796875" style="1" customWidth="1"/>
    <col min="14" max="14" width="5" style="1" customWidth="1"/>
    <col min="15" max="15" width="7.54296875" style="1" bestFit="1" customWidth="1"/>
    <col min="16" max="17" width="6.453125" style="1" customWidth="1"/>
    <col min="18" max="18" width="7.54296875" style="1" bestFit="1" customWidth="1"/>
    <col min="19" max="19" width="6.453125" style="1" customWidth="1"/>
    <col min="20" max="20" width="7.6328125" style="1" bestFit="1" customWidth="1"/>
    <col min="21" max="21" width="6.81640625" style="1" customWidth="1"/>
    <col min="22" max="22" width="9.54296875" style="1" bestFit="1" customWidth="1"/>
    <col min="23" max="23" width="6.81640625" style="1" customWidth="1"/>
    <col min="24" max="24" width="7.6328125" style="1" bestFit="1" customWidth="1"/>
    <col min="25" max="25" width="9.54296875" style="1" bestFit="1" customWidth="1"/>
    <col min="26" max="26" width="3.81640625" style="1" customWidth="1"/>
    <col min="27" max="27" width="6.1796875" style="1" customWidth="1"/>
    <col min="28" max="28" width="7.453125" customWidth="1"/>
  </cols>
  <sheetData>
    <row r="1" spans="2:28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8" ht="18" customHeight="1" thickBot="1" x14ac:dyDescent="0.25">
      <c r="B2" s="2" t="s">
        <v>713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8" ht="28.4" customHeight="1" thickBot="1" x14ac:dyDescent="0.25">
      <c r="B3" s="2039" t="s">
        <v>23</v>
      </c>
      <c r="C3" s="2040"/>
      <c r="D3" s="2050" t="s">
        <v>707</v>
      </c>
      <c r="E3" s="2051"/>
      <c r="F3" s="2051"/>
      <c r="G3" s="2052"/>
      <c r="H3" s="427" t="s">
        <v>1</v>
      </c>
      <c r="I3" s="2040" t="s">
        <v>2</v>
      </c>
      <c r="J3" s="2063"/>
      <c r="K3" s="428" t="s">
        <v>3</v>
      </c>
      <c r="L3" s="2040" t="s">
        <v>49</v>
      </c>
      <c r="M3" s="2080"/>
      <c r="N3" s="2081"/>
      <c r="O3" s="2065" t="s">
        <v>195</v>
      </c>
      <c r="P3" s="2066"/>
      <c r="Q3" s="2079" t="s">
        <v>196</v>
      </c>
      <c r="R3" s="2063"/>
      <c r="S3" s="2078" t="s">
        <v>197</v>
      </c>
      <c r="T3" s="2052"/>
      <c r="U3" s="2069" t="s">
        <v>198</v>
      </c>
      <c r="V3" s="2070"/>
      <c r="W3" s="2070"/>
      <c r="X3" s="2070"/>
      <c r="Y3" s="2070"/>
      <c r="Z3" s="2070"/>
      <c r="AA3" s="2071"/>
    </row>
    <row r="4" spans="2:28" ht="15" customHeight="1" thickTop="1" x14ac:dyDescent="0.2">
      <c r="B4" s="2029" t="s">
        <v>283</v>
      </c>
      <c r="C4" s="2030"/>
      <c r="D4" s="2033" t="s">
        <v>922</v>
      </c>
      <c r="E4" s="2030"/>
      <c r="F4" s="2030"/>
      <c r="G4" s="2034"/>
      <c r="H4" s="2539" t="s">
        <v>908</v>
      </c>
      <c r="I4" s="468"/>
      <c r="J4" s="433" t="s">
        <v>199</v>
      </c>
      <c r="K4" s="434" t="s">
        <v>836</v>
      </c>
      <c r="L4" s="434" t="s">
        <v>201</v>
      </c>
      <c r="M4" s="435"/>
      <c r="N4" s="436" t="s">
        <v>201</v>
      </c>
      <c r="O4" s="437"/>
      <c r="P4" s="438" t="s">
        <v>200</v>
      </c>
      <c r="Q4" s="439"/>
      <c r="R4" s="433"/>
      <c r="S4" s="440"/>
      <c r="T4" s="453" t="s">
        <v>201</v>
      </c>
      <c r="U4" s="2072" t="s">
        <v>911</v>
      </c>
      <c r="V4" s="2073"/>
      <c r="W4" s="2073"/>
      <c r="X4" s="2073"/>
      <c r="Y4" s="2073"/>
      <c r="Z4" s="2073"/>
      <c r="AA4" s="2074"/>
    </row>
    <row r="5" spans="2:28" ht="58.5" customHeight="1" thickBot="1" x14ac:dyDescent="0.25">
      <c r="B5" s="2031"/>
      <c r="C5" s="2032"/>
      <c r="D5" s="2035"/>
      <c r="E5" s="2032"/>
      <c r="F5" s="2032"/>
      <c r="G5" s="2036"/>
      <c r="H5" s="2038"/>
      <c r="I5" s="445"/>
      <c r="J5" s="451">
        <v>35000</v>
      </c>
      <c r="K5" s="981">
        <v>50</v>
      </c>
      <c r="L5" s="450">
        <v>100</v>
      </c>
      <c r="M5" s="448" t="s">
        <v>909</v>
      </c>
      <c r="N5" s="449">
        <v>50</v>
      </c>
      <c r="O5" s="2059"/>
      <c r="P5" s="2060"/>
      <c r="Q5" s="2061" t="s">
        <v>227</v>
      </c>
      <c r="R5" s="2062"/>
      <c r="S5" s="2059">
        <v>2000</v>
      </c>
      <c r="T5" s="2060"/>
      <c r="U5" s="2075"/>
      <c r="V5" s="2076"/>
      <c r="W5" s="2076"/>
      <c r="X5" s="2076"/>
      <c r="Y5" s="2076"/>
      <c r="Z5" s="2076"/>
      <c r="AA5" s="2077"/>
    </row>
    <row r="6" spans="2:28" ht="10.5" customHeight="1" thickBot="1" x14ac:dyDescent="0.25"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</row>
    <row r="7" spans="2:28" ht="22.5" customHeight="1" x14ac:dyDescent="0.2">
      <c r="B7" s="2107" t="s">
        <v>202</v>
      </c>
      <c r="C7" s="2108"/>
      <c r="D7" s="2109"/>
      <c r="E7" s="2182" t="s">
        <v>4</v>
      </c>
      <c r="F7" s="2182"/>
      <c r="G7" s="2182"/>
      <c r="H7" s="2182"/>
      <c r="I7" s="2182"/>
      <c r="J7" s="2182"/>
      <c r="K7" s="2067" t="s">
        <v>38</v>
      </c>
      <c r="L7" s="2067"/>
      <c r="M7" s="2067"/>
      <c r="N7" s="2067"/>
      <c r="O7" s="2067"/>
      <c r="P7" s="2067"/>
      <c r="Q7" s="2067"/>
      <c r="R7" s="2067"/>
      <c r="S7" s="2067"/>
      <c r="T7" s="2067"/>
      <c r="U7" s="2067"/>
      <c r="V7" s="2067"/>
      <c r="W7" s="2067"/>
      <c r="X7" s="2067"/>
      <c r="Y7" s="2067"/>
      <c r="Z7" s="2067"/>
      <c r="AA7" s="2068"/>
      <c r="AB7" s="2101" t="s">
        <v>712</v>
      </c>
    </row>
    <row r="8" spans="2:28" ht="22.5" customHeight="1" x14ac:dyDescent="0.2">
      <c r="B8" s="2125"/>
      <c r="C8" s="1990"/>
      <c r="D8" s="2126"/>
      <c r="E8" s="2185" t="s">
        <v>203</v>
      </c>
      <c r="F8" s="2042"/>
      <c r="G8" s="2043"/>
      <c r="H8" s="2187" t="s">
        <v>204</v>
      </c>
      <c r="I8" s="2187" t="s">
        <v>5</v>
      </c>
      <c r="J8" s="2187" t="s">
        <v>205</v>
      </c>
      <c r="K8" s="2178" t="s">
        <v>206</v>
      </c>
      <c r="L8" s="2190"/>
      <c r="M8" s="2190"/>
      <c r="N8" s="2191"/>
      <c r="O8" s="2175" t="s">
        <v>6</v>
      </c>
      <c r="P8" s="2176"/>
      <c r="Q8" s="2176"/>
      <c r="R8" s="2177"/>
      <c r="S8" s="2172" t="s">
        <v>207</v>
      </c>
      <c r="T8" s="2175" t="s">
        <v>7</v>
      </c>
      <c r="U8" s="2176"/>
      <c r="V8" s="2177"/>
      <c r="W8" s="2175" t="s">
        <v>8</v>
      </c>
      <c r="X8" s="2176"/>
      <c r="Y8" s="2177"/>
      <c r="Z8" s="2178" t="s">
        <v>208</v>
      </c>
      <c r="AA8" s="2179"/>
      <c r="AB8" s="2197"/>
    </row>
    <row r="9" spans="2:28" ht="39" customHeight="1" x14ac:dyDescent="0.2">
      <c r="B9" s="2317" t="s">
        <v>209</v>
      </c>
      <c r="C9" s="2318"/>
      <c r="D9" s="2319"/>
      <c r="E9" s="2186"/>
      <c r="F9" s="2045"/>
      <c r="G9" s="2046"/>
      <c r="H9" s="2188"/>
      <c r="I9" s="2188"/>
      <c r="J9" s="2188"/>
      <c r="K9" s="2180"/>
      <c r="L9" s="2192"/>
      <c r="M9" s="2192"/>
      <c r="N9" s="2193"/>
      <c r="O9" s="1008" t="s">
        <v>210</v>
      </c>
      <c r="P9" s="455" t="s">
        <v>211</v>
      </c>
      <c r="Q9" s="455" t="s">
        <v>212</v>
      </c>
      <c r="R9" s="456" t="s">
        <v>213</v>
      </c>
      <c r="S9" s="2173"/>
      <c r="T9" s="1007" t="s">
        <v>214</v>
      </c>
      <c r="U9" s="457" t="s">
        <v>215</v>
      </c>
      <c r="V9" s="1171" t="s">
        <v>216</v>
      </c>
      <c r="W9" s="1007" t="s">
        <v>217</v>
      </c>
      <c r="X9" s="455" t="s">
        <v>214</v>
      </c>
      <c r="Y9" s="1171" t="s">
        <v>216</v>
      </c>
      <c r="Z9" s="2180"/>
      <c r="AA9" s="2181"/>
      <c r="AB9" s="2197"/>
    </row>
    <row r="10" spans="2:28" ht="16.5" customHeight="1" thickBot="1" x14ac:dyDescent="0.25">
      <c r="B10" s="2056"/>
      <c r="C10" s="2057"/>
      <c r="D10" s="2058"/>
      <c r="E10" s="2047"/>
      <c r="F10" s="2048"/>
      <c r="G10" s="2049"/>
      <c r="H10" s="2189"/>
      <c r="I10" s="2189"/>
      <c r="J10" s="2189"/>
      <c r="K10" s="2194"/>
      <c r="L10" s="2195"/>
      <c r="M10" s="2195"/>
      <c r="N10" s="2196"/>
      <c r="O10" s="458" t="s">
        <v>218</v>
      </c>
      <c r="P10" s="459" t="s">
        <v>219</v>
      </c>
      <c r="Q10" s="459" t="s">
        <v>220</v>
      </c>
      <c r="R10" s="460" t="s">
        <v>221</v>
      </c>
      <c r="S10" s="2174"/>
      <c r="T10" s="458" t="s">
        <v>222</v>
      </c>
      <c r="U10" s="459" t="s">
        <v>223</v>
      </c>
      <c r="V10" s="460" t="s">
        <v>224</v>
      </c>
      <c r="W10" s="458" t="s">
        <v>220</v>
      </c>
      <c r="X10" s="459" t="s">
        <v>224</v>
      </c>
      <c r="Y10" s="460" t="s">
        <v>224</v>
      </c>
      <c r="Z10" s="2085" t="s">
        <v>225</v>
      </c>
      <c r="AA10" s="2169"/>
      <c r="AB10" s="1821" t="s">
        <v>736</v>
      </c>
    </row>
    <row r="11" spans="2:28" ht="25.5" customHeight="1" thickTop="1" x14ac:dyDescent="0.2">
      <c r="B11" s="2527" t="s">
        <v>287</v>
      </c>
      <c r="C11" s="2524" t="s">
        <v>284</v>
      </c>
      <c r="D11" s="2525"/>
      <c r="E11" s="780">
        <v>39498</v>
      </c>
      <c r="F11" s="781" t="s">
        <v>66</v>
      </c>
      <c r="G11" s="782">
        <v>39649</v>
      </c>
      <c r="H11" s="1425"/>
      <c r="I11" s="640"/>
      <c r="J11" s="1144"/>
      <c r="K11" s="2541"/>
      <c r="L11" s="2518"/>
      <c r="M11" s="2518"/>
      <c r="N11" s="2519"/>
      <c r="O11" s="1427"/>
      <c r="P11" s="1428"/>
      <c r="Q11" s="946"/>
      <c r="R11" s="1429"/>
      <c r="S11" s="1430"/>
      <c r="T11" s="1431"/>
      <c r="U11" s="946"/>
      <c r="V11" s="1432"/>
      <c r="W11" s="1433"/>
      <c r="X11" s="1434"/>
      <c r="Y11" s="1432"/>
      <c r="Z11" s="1435"/>
      <c r="AA11" s="1793"/>
      <c r="AB11" s="1972"/>
    </row>
    <row r="12" spans="2:28" ht="25.5" customHeight="1" x14ac:dyDescent="0.2">
      <c r="B12" s="2528"/>
      <c r="C12" s="2241" t="s">
        <v>285</v>
      </c>
      <c r="D12" s="2155"/>
      <c r="E12" s="765">
        <v>39498</v>
      </c>
      <c r="F12" s="1037" t="s">
        <v>66</v>
      </c>
      <c r="G12" s="766">
        <v>39649</v>
      </c>
      <c r="H12" s="1436"/>
      <c r="I12" s="653"/>
      <c r="J12" s="513"/>
      <c r="K12" s="2526"/>
      <c r="L12" s="2304"/>
      <c r="M12" s="2304"/>
      <c r="N12" s="2305"/>
      <c r="O12" s="1437"/>
      <c r="P12" s="1438"/>
      <c r="Q12" s="1439"/>
      <c r="R12" s="1440"/>
      <c r="S12" s="1441"/>
      <c r="T12" s="1442"/>
      <c r="U12" s="1439"/>
      <c r="V12" s="1443"/>
      <c r="W12" s="1444"/>
      <c r="X12" s="1445"/>
      <c r="Y12" s="1443"/>
      <c r="Z12" s="775"/>
      <c r="AA12" s="1794"/>
      <c r="AB12" s="1973"/>
    </row>
    <row r="13" spans="2:28" ht="25.5" customHeight="1" x14ac:dyDescent="0.2">
      <c r="B13" s="2529"/>
      <c r="C13" s="2241" t="s">
        <v>286</v>
      </c>
      <c r="D13" s="2155"/>
      <c r="E13" s="1338">
        <v>39503</v>
      </c>
      <c r="F13" s="1339" t="s">
        <v>66</v>
      </c>
      <c r="G13" s="1340">
        <v>39670</v>
      </c>
      <c r="H13" s="1520"/>
      <c r="I13" s="598"/>
      <c r="J13" s="1367"/>
      <c r="K13" s="2480"/>
      <c r="L13" s="2481"/>
      <c r="M13" s="2481"/>
      <c r="N13" s="2482"/>
      <c r="O13" s="1446"/>
      <c r="P13" s="1447"/>
      <c r="Q13" s="1448"/>
      <c r="R13" s="1449"/>
      <c r="S13" s="1450"/>
      <c r="T13" s="1451"/>
      <c r="U13" s="1448"/>
      <c r="V13" s="1452"/>
      <c r="W13" s="1453"/>
      <c r="X13" s="1454"/>
      <c r="Y13" s="1452"/>
      <c r="Z13" s="1337"/>
      <c r="AA13" s="1795"/>
      <c r="AB13" s="1973"/>
    </row>
    <row r="14" spans="2:28" ht="25.5" customHeight="1" x14ac:dyDescent="0.2">
      <c r="B14" s="2534" t="s">
        <v>293</v>
      </c>
      <c r="C14" s="2533" t="s">
        <v>291</v>
      </c>
      <c r="D14" s="1455" t="s">
        <v>241</v>
      </c>
      <c r="E14" s="1338">
        <v>39517</v>
      </c>
      <c r="F14" s="1339" t="s">
        <v>66</v>
      </c>
      <c r="G14" s="1340">
        <v>39665</v>
      </c>
      <c r="H14" s="1456" t="s">
        <v>296</v>
      </c>
      <c r="I14" s="1457" t="s">
        <v>298</v>
      </c>
      <c r="J14" s="889" t="s">
        <v>302</v>
      </c>
      <c r="K14" s="2236" t="s">
        <v>322</v>
      </c>
      <c r="L14" s="2237"/>
      <c r="M14" s="2237"/>
      <c r="N14" s="2238"/>
      <c r="O14" s="1458">
        <v>1.1000000000000001</v>
      </c>
      <c r="P14" s="1459"/>
      <c r="Q14" s="1460">
        <v>60</v>
      </c>
      <c r="R14" s="1461">
        <v>0.79400000000000004</v>
      </c>
      <c r="S14" s="1462">
        <v>1</v>
      </c>
      <c r="T14" s="1463">
        <v>1.26</v>
      </c>
      <c r="U14" s="1460">
        <v>1</v>
      </c>
      <c r="V14" s="1464">
        <v>1.26</v>
      </c>
      <c r="W14" s="1465">
        <v>70</v>
      </c>
      <c r="X14" s="1466">
        <v>0.88200000000000001</v>
      </c>
      <c r="Y14" s="1464">
        <v>0.88200000000000001</v>
      </c>
      <c r="Z14" s="1349" t="s">
        <v>86</v>
      </c>
      <c r="AA14" s="1800">
        <v>2</v>
      </c>
      <c r="AB14" s="1972">
        <f>T14*AA14</f>
        <v>2.52</v>
      </c>
    </row>
    <row r="15" spans="2:28" ht="25.5" customHeight="1" x14ac:dyDescent="0.2">
      <c r="B15" s="2535"/>
      <c r="C15" s="2538"/>
      <c r="D15" s="1000" t="s">
        <v>75</v>
      </c>
      <c r="E15" s="1468">
        <v>39517</v>
      </c>
      <c r="F15" s="861" t="s">
        <v>66</v>
      </c>
      <c r="G15" s="1469">
        <v>39665</v>
      </c>
      <c r="H15" s="1470"/>
      <c r="I15" s="484" t="s">
        <v>298</v>
      </c>
      <c r="J15" s="863" t="s">
        <v>303</v>
      </c>
      <c r="K15" s="2262" t="s">
        <v>321</v>
      </c>
      <c r="L15" s="2263"/>
      <c r="M15" s="2263"/>
      <c r="N15" s="2264"/>
      <c r="O15" s="1471"/>
      <c r="P15" s="1472">
        <v>8</v>
      </c>
      <c r="Q15" s="1473"/>
      <c r="R15" s="1474"/>
      <c r="S15" s="1475">
        <v>1</v>
      </c>
      <c r="T15" s="1476">
        <v>3.13</v>
      </c>
      <c r="U15" s="1473">
        <v>1</v>
      </c>
      <c r="V15" s="1477">
        <v>3.13</v>
      </c>
      <c r="W15" s="1478">
        <v>60</v>
      </c>
      <c r="X15" s="1479">
        <v>3.13</v>
      </c>
      <c r="Y15" s="1477">
        <v>3.13</v>
      </c>
      <c r="Z15" s="1480"/>
      <c r="AA15" s="1796"/>
      <c r="AB15" s="1974"/>
    </row>
    <row r="16" spans="2:28" ht="25.5" customHeight="1" x14ac:dyDescent="0.2">
      <c r="B16" s="2535"/>
      <c r="C16" s="2531"/>
      <c r="D16" s="1482" t="s">
        <v>106</v>
      </c>
      <c r="E16" s="796">
        <v>39517</v>
      </c>
      <c r="F16" s="797" t="s">
        <v>66</v>
      </c>
      <c r="G16" s="798">
        <v>39665</v>
      </c>
      <c r="H16" s="1483"/>
      <c r="I16" s="1484" t="s">
        <v>298</v>
      </c>
      <c r="J16" s="466" t="s">
        <v>304</v>
      </c>
      <c r="K16" s="2278" t="s">
        <v>320</v>
      </c>
      <c r="L16" s="2259"/>
      <c r="M16" s="2259"/>
      <c r="N16" s="2260"/>
      <c r="O16" s="1485">
        <v>2.5</v>
      </c>
      <c r="P16" s="1486">
        <v>6</v>
      </c>
      <c r="Q16" s="1487">
        <v>80</v>
      </c>
      <c r="R16" s="1488">
        <v>1.2</v>
      </c>
      <c r="S16" s="1489">
        <v>1</v>
      </c>
      <c r="T16" s="1490">
        <v>0.83299999999999996</v>
      </c>
      <c r="U16" s="1487">
        <v>1</v>
      </c>
      <c r="V16" s="1491">
        <v>0.83299999999999996</v>
      </c>
      <c r="W16" s="1492">
        <v>60</v>
      </c>
      <c r="X16" s="1493">
        <v>0.5</v>
      </c>
      <c r="Y16" s="1491">
        <v>0.5</v>
      </c>
      <c r="Z16" s="1382" t="s">
        <v>86</v>
      </c>
      <c r="AA16" s="1872">
        <v>4</v>
      </c>
      <c r="AB16" s="1975">
        <f>T16*AA16</f>
        <v>3.3319999999999999</v>
      </c>
    </row>
    <row r="17" spans="1:29" ht="25.5" customHeight="1" x14ac:dyDescent="0.2">
      <c r="B17" s="2535"/>
      <c r="C17" s="2530" t="s">
        <v>229</v>
      </c>
      <c r="D17" s="1455" t="s">
        <v>75</v>
      </c>
      <c r="E17" s="1362">
        <v>39522</v>
      </c>
      <c r="F17" s="993" t="s">
        <v>66</v>
      </c>
      <c r="G17" s="1495">
        <v>39670</v>
      </c>
      <c r="H17" s="1496" t="s">
        <v>297</v>
      </c>
      <c r="I17" s="563" t="s">
        <v>301</v>
      </c>
      <c r="J17" s="929" t="s">
        <v>305</v>
      </c>
      <c r="K17" s="2261" t="s">
        <v>319</v>
      </c>
      <c r="L17" s="2237"/>
      <c r="M17" s="2237"/>
      <c r="N17" s="2238"/>
      <c r="O17" s="1497"/>
      <c r="P17" s="1261">
        <v>20</v>
      </c>
      <c r="Q17" s="1262"/>
      <c r="R17" s="919"/>
      <c r="S17" s="895">
        <v>2</v>
      </c>
      <c r="T17" s="1498">
        <v>1.04</v>
      </c>
      <c r="U17" s="1262">
        <v>1</v>
      </c>
      <c r="V17" s="1499">
        <v>1.04</v>
      </c>
      <c r="W17" s="895">
        <v>80</v>
      </c>
      <c r="X17" s="896">
        <v>1.3</v>
      </c>
      <c r="Y17" s="1499">
        <v>1.3</v>
      </c>
      <c r="Z17" s="800" t="s">
        <v>281</v>
      </c>
      <c r="AA17" s="1800">
        <v>0.5</v>
      </c>
      <c r="AB17" s="1976"/>
    </row>
    <row r="18" spans="1:29" ht="25.5" customHeight="1" x14ac:dyDescent="0.2">
      <c r="B18" s="2535"/>
      <c r="C18" s="2531"/>
      <c r="D18" s="1482" t="s">
        <v>106</v>
      </c>
      <c r="E18" s="785">
        <v>39522</v>
      </c>
      <c r="F18" s="786" t="s">
        <v>66</v>
      </c>
      <c r="G18" s="1500">
        <v>39670</v>
      </c>
      <c r="H18" s="1501"/>
      <c r="I18" s="1502" t="s">
        <v>298</v>
      </c>
      <c r="J18" s="1021" t="s">
        <v>306</v>
      </c>
      <c r="K18" s="2258" t="s">
        <v>279</v>
      </c>
      <c r="L18" s="2259"/>
      <c r="M18" s="2259"/>
      <c r="N18" s="2260"/>
      <c r="O18" s="1503">
        <v>4.8</v>
      </c>
      <c r="P18" s="1257">
        <v>5.5</v>
      </c>
      <c r="Q18" s="1258">
        <v>55</v>
      </c>
      <c r="R18" s="905">
        <v>1.452</v>
      </c>
      <c r="S18" s="881">
        <v>1</v>
      </c>
      <c r="T18" s="1504">
        <v>0.68899999999999995</v>
      </c>
      <c r="U18" s="1258">
        <v>2</v>
      </c>
      <c r="V18" s="1505">
        <v>1.377</v>
      </c>
      <c r="W18" s="881">
        <v>70</v>
      </c>
      <c r="X18" s="900">
        <v>0.48199999999999998</v>
      </c>
      <c r="Y18" s="1505">
        <v>0.96399999999999997</v>
      </c>
      <c r="Z18" s="1361" t="s">
        <v>86</v>
      </c>
      <c r="AA18" s="1872">
        <v>3</v>
      </c>
      <c r="AB18" s="1972">
        <f>T18*AA18</f>
        <v>2.0669999999999997</v>
      </c>
    </row>
    <row r="19" spans="1:29" ht="25.5" customHeight="1" x14ac:dyDescent="0.2">
      <c r="B19" s="2535"/>
      <c r="C19" s="2241" t="s">
        <v>288</v>
      </c>
      <c r="D19" s="2155"/>
      <c r="E19" s="714">
        <v>39522</v>
      </c>
      <c r="F19" s="783" t="s">
        <v>66</v>
      </c>
      <c r="G19" s="784">
        <v>39670</v>
      </c>
      <c r="H19" s="1506"/>
      <c r="I19" s="1507" t="s">
        <v>298</v>
      </c>
      <c r="J19" s="1023" t="s">
        <v>307</v>
      </c>
      <c r="K19" s="2276" t="s">
        <v>268</v>
      </c>
      <c r="L19" s="2228"/>
      <c r="M19" s="2228"/>
      <c r="N19" s="2277"/>
      <c r="O19" s="1508">
        <v>2.2000000000000002</v>
      </c>
      <c r="P19" s="1509">
        <v>2.5</v>
      </c>
      <c r="Q19" s="1510">
        <v>80</v>
      </c>
      <c r="R19" s="911">
        <v>0.44</v>
      </c>
      <c r="S19" s="912">
        <v>1</v>
      </c>
      <c r="T19" s="1511">
        <v>2.2730000000000001</v>
      </c>
      <c r="U19" s="1510">
        <v>1</v>
      </c>
      <c r="V19" s="1512">
        <v>2.2730000000000001</v>
      </c>
      <c r="W19" s="912">
        <v>70</v>
      </c>
      <c r="X19" s="914">
        <v>1.591</v>
      </c>
      <c r="Y19" s="1512">
        <v>1.591</v>
      </c>
      <c r="Z19" s="1361" t="s">
        <v>86</v>
      </c>
      <c r="AA19" s="1801">
        <v>7</v>
      </c>
      <c r="AB19" s="1973">
        <f>T19*AA19</f>
        <v>15.911000000000001</v>
      </c>
    </row>
    <row r="20" spans="1:29" ht="25.5" customHeight="1" x14ac:dyDescent="0.2">
      <c r="B20" s="2535"/>
      <c r="C20" s="2530" t="s">
        <v>231</v>
      </c>
      <c r="D20" s="1513" t="s">
        <v>231</v>
      </c>
      <c r="E20" s="714">
        <v>39537</v>
      </c>
      <c r="F20" s="783" t="s">
        <v>66</v>
      </c>
      <c r="G20" s="716">
        <v>39679</v>
      </c>
      <c r="H20" s="1514"/>
      <c r="I20" s="1494"/>
      <c r="J20" s="889"/>
      <c r="K20" s="2261"/>
      <c r="L20" s="2237"/>
      <c r="M20" s="2237"/>
      <c r="N20" s="2238"/>
      <c r="O20" s="1515"/>
      <c r="P20" s="1516"/>
      <c r="Q20" s="891"/>
      <c r="R20" s="892"/>
      <c r="S20" s="893">
        <v>1</v>
      </c>
      <c r="T20" s="1517"/>
      <c r="U20" s="1262">
        <v>2</v>
      </c>
      <c r="V20" s="1499">
        <v>32</v>
      </c>
      <c r="W20" s="895">
        <v>80</v>
      </c>
      <c r="X20" s="1518"/>
      <c r="Y20" s="1499">
        <v>40</v>
      </c>
      <c r="Z20" s="800"/>
      <c r="AA20" s="1800"/>
      <c r="AB20" s="1977">
        <f>T20*AA20</f>
        <v>0</v>
      </c>
    </row>
    <row r="21" spans="1:29" ht="25.5" customHeight="1" x14ac:dyDescent="0.2">
      <c r="B21" s="2535"/>
      <c r="C21" s="2531"/>
      <c r="D21" s="1031" t="s">
        <v>75</v>
      </c>
      <c r="E21" s="776">
        <v>39537</v>
      </c>
      <c r="F21" s="777" t="s">
        <v>66</v>
      </c>
      <c r="G21" s="778">
        <v>39679</v>
      </c>
      <c r="H21" s="1483"/>
      <c r="I21" s="1481" t="s">
        <v>301</v>
      </c>
      <c r="J21" s="604" t="s">
        <v>308</v>
      </c>
      <c r="K21" s="2278" t="s">
        <v>318</v>
      </c>
      <c r="L21" s="2259"/>
      <c r="M21" s="2259"/>
      <c r="N21" s="2260"/>
      <c r="O21" s="1485"/>
      <c r="P21" s="1486">
        <v>25</v>
      </c>
      <c r="Q21" s="1487"/>
      <c r="R21" s="1488"/>
      <c r="S21" s="1489">
        <v>1</v>
      </c>
      <c r="T21" s="1490">
        <v>12</v>
      </c>
      <c r="U21" s="1487">
        <v>1</v>
      </c>
      <c r="V21" s="1491">
        <v>12</v>
      </c>
      <c r="W21" s="1492">
        <v>80</v>
      </c>
      <c r="X21" s="1493">
        <v>15</v>
      </c>
      <c r="Y21" s="1491">
        <v>15</v>
      </c>
      <c r="Z21" s="1382" t="s">
        <v>281</v>
      </c>
      <c r="AA21" s="1872">
        <v>2</v>
      </c>
      <c r="AB21" s="1972"/>
    </row>
    <row r="22" spans="1:29" ht="25.5" customHeight="1" x14ac:dyDescent="0.2">
      <c r="B22" s="2535"/>
      <c r="C22" s="2530" t="s">
        <v>232</v>
      </c>
      <c r="D22" s="1519" t="s">
        <v>289</v>
      </c>
      <c r="E22" s="793">
        <v>39532</v>
      </c>
      <c r="F22" s="794" t="s">
        <v>66</v>
      </c>
      <c r="G22" s="795">
        <v>39675</v>
      </c>
      <c r="H22" s="1496"/>
      <c r="I22" s="1494" t="s">
        <v>298</v>
      </c>
      <c r="J22" s="1024" t="s">
        <v>309</v>
      </c>
      <c r="K22" s="2261" t="s">
        <v>317</v>
      </c>
      <c r="L22" s="2237"/>
      <c r="M22" s="2237"/>
      <c r="N22" s="2238"/>
      <c r="O22" s="1497">
        <v>0.9</v>
      </c>
      <c r="P22" s="1261">
        <v>1.5</v>
      </c>
      <c r="Q22" s="1262">
        <v>70</v>
      </c>
      <c r="R22" s="919">
        <v>9.5000000000000001E-2</v>
      </c>
      <c r="S22" s="895">
        <v>1</v>
      </c>
      <c r="T22" s="1498">
        <v>10.582000000000001</v>
      </c>
      <c r="U22" s="1262">
        <v>1</v>
      </c>
      <c r="V22" s="1499">
        <v>10.582000000000001</v>
      </c>
      <c r="W22" s="895">
        <v>70</v>
      </c>
      <c r="X22" s="896">
        <v>7.407</v>
      </c>
      <c r="Y22" s="1499">
        <v>7.407</v>
      </c>
      <c r="Z22" s="800" t="s">
        <v>86</v>
      </c>
      <c r="AA22" s="1800">
        <v>4</v>
      </c>
      <c r="AB22" s="1977">
        <f>T22*AA22</f>
        <v>42.328000000000003</v>
      </c>
    </row>
    <row r="23" spans="1:29" ht="25.5" customHeight="1" x14ac:dyDescent="0.2">
      <c r="B23" s="2535"/>
      <c r="C23" s="2531"/>
      <c r="D23" s="1031" t="s">
        <v>232</v>
      </c>
      <c r="E23" s="776">
        <v>39539</v>
      </c>
      <c r="F23" s="777" t="s">
        <v>66</v>
      </c>
      <c r="G23" s="778">
        <v>39680</v>
      </c>
      <c r="H23" s="1483"/>
      <c r="I23" s="1481" t="s">
        <v>251</v>
      </c>
      <c r="J23" s="604" t="s">
        <v>310</v>
      </c>
      <c r="K23" s="2278"/>
      <c r="L23" s="2259"/>
      <c r="M23" s="2259"/>
      <c r="N23" s="2260"/>
      <c r="O23" s="1485">
        <v>0.45</v>
      </c>
      <c r="P23" s="1486">
        <v>0.7</v>
      </c>
      <c r="Q23" s="1487">
        <v>80</v>
      </c>
      <c r="R23" s="1488">
        <v>2.5000000000000001E-2</v>
      </c>
      <c r="S23" s="1489">
        <v>1</v>
      </c>
      <c r="T23" s="1490">
        <v>39.683</v>
      </c>
      <c r="U23" s="1487">
        <v>1</v>
      </c>
      <c r="V23" s="1491">
        <v>39.683</v>
      </c>
      <c r="W23" s="1492">
        <v>73</v>
      </c>
      <c r="X23" s="1493">
        <v>28.968</v>
      </c>
      <c r="Y23" s="1491">
        <v>28.968</v>
      </c>
      <c r="Z23" s="1382" t="s">
        <v>281</v>
      </c>
      <c r="AA23" s="1872">
        <v>1</v>
      </c>
      <c r="AB23" s="1978"/>
    </row>
    <row r="24" spans="1:29" ht="25.5" customHeight="1" x14ac:dyDescent="0.2">
      <c r="B24" s="2535"/>
      <c r="C24" s="2533" t="s">
        <v>292</v>
      </c>
      <c r="D24" s="1455" t="s">
        <v>75</v>
      </c>
      <c r="E24" s="714">
        <v>39620</v>
      </c>
      <c r="F24" s="783" t="s">
        <v>66</v>
      </c>
      <c r="G24" s="784">
        <v>39654</v>
      </c>
      <c r="H24" s="2532"/>
      <c r="I24" s="1494" t="s">
        <v>301</v>
      </c>
      <c r="J24" s="1024" t="s">
        <v>308</v>
      </c>
      <c r="K24" s="2261"/>
      <c r="L24" s="2237"/>
      <c r="M24" s="2237"/>
      <c r="N24" s="2238"/>
      <c r="O24" s="1497"/>
      <c r="P24" s="1261">
        <v>20</v>
      </c>
      <c r="Q24" s="1262"/>
      <c r="R24" s="919"/>
      <c r="S24" s="895">
        <v>3</v>
      </c>
      <c r="T24" s="1498">
        <v>3.63</v>
      </c>
      <c r="U24" s="1262">
        <v>1</v>
      </c>
      <c r="V24" s="1499">
        <v>3.63</v>
      </c>
      <c r="W24" s="895">
        <v>80</v>
      </c>
      <c r="X24" s="896">
        <v>4.54</v>
      </c>
      <c r="Y24" s="1499">
        <v>4.54</v>
      </c>
      <c r="Z24" s="800" t="s">
        <v>280</v>
      </c>
      <c r="AA24" s="1800">
        <v>2</v>
      </c>
      <c r="AB24" s="1977"/>
    </row>
    <row r="25" spans="1:29" ht="25.5" customHeight="1" x14ac:dyDescent="0.2">
      <c r="B25" s="2535"/>
      <c r="C25" s="2531"/>
      <c r="D25" s="1031" t="s">
        <v>106</v>
      </c>
      <c r="E25" s="776">
        <v>39620</v>
      </c>
      <c r="F25" s="777" t="s">
        <v>66</v>
      </c>
      <c r="G25" s="1521">
        <v>39654</v>
      </c>
      <c r="H25" s="2282"/>
      <c r="I25" s="1522" t="s">
        <v>298</v>
      </c>
      <c r="J25" s="1026" t="s">
        <v>311</v>
      </c>
      <c r="K25" s="2278" t="s">
        <v>316</v>
      </c>
      <c r="L25" s="2259"/>
      <c r="M25" s="2259"/>
      <c r="N25" s="2260"/>
      <c r="O25" s="1485">
        <v>15</v>
      </c>
      <c r="P25" s="1486">
        <v>2.5</v>
      </c>
      <c r="Q25" s="1487">
        <v>50</v>
      </c>
      <c r="R25" s="1523">
        <v>1.875</v>
      </c>
      <c r="S25" s="1492">
        <v>3</v>
      </c>
      <c r="T25" s="1524">
        <v>1.6</v>
      </c>
      <c r="U25" s="1487">
        <v>1</v>
      </c>
      <c r="V25" s="1491">
        <v>1.6</v>
      </c>
      <c r="W25" s="1492">
        <v>70</v>
      </c>
      <c r="X25" s="1493">
        <v>1.1200000000000001</v>
      </c>
      <c r="Y25" s="1491">
        <v>1.1200000000000001</v>
      </c>
      <c r="Z25" s="1382" t="s">
        <v>86</v>
      </c>
      <c r="AA25" s="1872">
        <v>6</v>
      </c>
      <c r="AB25" s="1979">
        <f>T25*AA25</f>
        <v>9.6000000000000014</v>
      </c>
    </row>
    <row r="26" spans="1:29" ht="25.5" customHeight="1" x14ac:dyDescent="0.2">
      <c r="B26" s="2535"/>
      <c r="C26" s="2530" t="s">
        <v>114</v>
      </c>
      <c r="D26" s="1525" t="s">
        <v>290</v>
      </c>
      <c r="E26" s="793">
        <v>39588</v>
      </c>
      <c r="F26" s="794" t="s">
        <v>66</v>
      </c>
      <c r="G26" s="1526">
        <v>39736</v>
      </c>
      <c r="H26" s="1496"/>
      <c r="I26" s="1527"/>
      <c r="J26" s="1022" t="s">
        <v>313</v>
      </c>
      <c r="K26" s="2236"/>
      <c r="L26" s="2237"/>
      <c r="M26" s="2237"/>
      <c r="N26" s="2238"/>
      <c r="O26" s="1458"/>
      <c r="P26" s="1459"/>
      <c r="Q26" s="1460"/>
      <c r="R26" s="1528"/>
      <c r="S26" s="1465"/>
      <c r="T26" s="1463"/>
      <c r="U26" s="1460">
        <v>2</v>
      </c>
      <c r="V26" s="1464">
        <v>160</v>
      </c>
      <c r="W26" s="1465">
        <v>80</v>
      </c>
      <c r="X26" s="1466"/>
      <c r="Y26" s="1464">
        <v>200</v>
      </c>
      <c r="Z26" s="1356"/>
      <c r="AA26" s="1800"/>
      <c r="AB26" s="1977"/>
    </row>
    <row r="27" spans="1:29" ht="25.5" customHeight="1" x14ac:dyDescent="0.2">
      <c r="B27" s="2535"/>
      <c r="C27" s="2531"/>
      <c r="D27" s="1482" t="s">
        <v>75</v>
      </c>
      <c r="E27" s="785">
        <v>39588</v>
      </c>
      <c r="F27" s="786" t="s">
        <v>295</v>
      </c>
      <c r="G27" s="787">
        <v>39736</v>
      </c>
      <c r="H27" s="1501"/>
      <c r="I27" s="1529" t="s">
        <v>298</v>
      </c>
      <c r="J27" s="1021" t="s">
        <v>314</v>
      </c>
      <c r="K27" s="2258" t="s">
        <v>315</v>
      </c>
      <c r="L27" s="2259"/>
      <c r="M27" s="2259"/>
      <c r="N27" s="2260"/>
      <c r="O27" s="1503"/>
      <c r="P27" s="1257"/>
      <c r="Q27" s="1258"/>
      <c r="R27" s="905"/>
      <c r="S27" s="881"/>
      <c r="T27" s="1504">
        <v>32</v>
      </c>
      <c r="U27" s="1258">
        <v>1</v>
      </c>
      <c r="V27" s="1505">
        <v>32</v>
      </c>
      <c r="W27" s="881">
        <v>80</v>
      </c>
      <c r="X27" s="900">
        <v>40</v>
      </c>
      <c r="Y27" s="1505">
        <v>40</v>
      </c>
      <c r="Z27" s="1361" t="s">
        <v>86</v>
      </c>
      <c r="AA27" s="1872">
        <v>5</v>
      </c>
      <c r="AB27" s="1978">
        <f>T27*AA27*0.8</f>
        <v>128</v>
      </c>
      <c r="AC27" t="s">
        <v>813</v>
      </c>
    </row>
    <row r="28" spans="1:29" ht="25.5" customHeight="1" thickBot="1" x14ac:dyDescent="0.25">
      <c r="B28" s="2536"/>
      <c r="C28" s="2537" t="s">
        <v>242</v>
      </c>
      <c r="D28" s="2214"/>
      <c r="E28" s="1530">
        <v>39741</v>
      </c>
      <c r="F28" s="953" t="s">
        <v>294</v>
      </c>
      <c r="G28" s="1531">
        <v>39782</v>
      </c>
      <c r="H28" s="1532"/>
      <c r="I28" s="1533" t="s">
        <v>299</v>
      </c>
      <c r="J28" s="1534" t="s">
        <v>268</v>
      </c>
      <c r="K28" s="2540" t="s">
        <v>268</v>
      </c>
      <c r="L28" s="2231"/>
      <c r="M28" s="2231"/>
      <c r="N28" s="2302"/>
      <c r="O28" s="1535">
        <v>2.2000000000000002</v>
      </c>
      <c r="P28" s="1536">
        <v>2.5</v>
      </c>
      <c r="Q28" s="1537">
        <v>80</v>
      </c>
      <c r="R28" s="959">
        <v>0.44</v>
      </c>
      <c r="S28" s="960">
        <v>1</v>
      </c>
      <c r="T28" s="1538">
        <v>2.2730000000000001</v>
      </c>
      <c r="U28" s="1537">
        <v>1</v>
      </c>
      <c r="V28" s="1539">
        <v>2.2730000000000001</v>
      </c>
      <c r="W28" s="960">
        <v>70</v>
      </c>
      <c r="X28" s="962">
        <v>1.591</v>
      </c>
      <c r="Y28" s="1539">
        <v>1.591</v>
      </c>
      <c r="Z28" s="1540" t="s">
        <v>86</v>
      </c>
      <c r="AA28" s="1817">
        <v>7</v>
      </c>
      <c r="AB28" s="1972">
        <f>T28*AA28</f>
        <v>15.911000000000001</v>
      </c>
    </row>
    <row r="29" spans="1:29" ht="18" customHeight="1" thickTop="1" thickBot="1" x14ac:dyDescent="0.25">
      <c r="A29" s="1424"/>
      <c r="B29" s="423"/>
      <c r="C29" s="424"/>
      <c r="D29" s="425"/>
      <c r="E29" s="425"/>
      <c r="F29" s="425"/>
      <c r="G29" s="425"/>
      <c r="H29" s="425"/>
      <c r="I29" s="425"/>
      <c r="J29" s="425"/>
      <c r="K29" s="425"/>
      <c r="L29" s="425"/>
      <c r="M29" s="425"/>
      <c r="N29" s="425"/>
      <c r="O29" s="425"/>
      <c r="P29" s="425"/>
      <c r="Q29" s="425"/>
      <c r="R29" s="425"/>
      <c r="S29" s="425"/>
      <c r="T29" s="425"/>
      <c r="U29" s="425"/>
      <c r="V29" s="425"/>
      <c r="W29" s="425"/>
      <c r="X29" s="425"/>
      <c r="Y29" s="425"/>
      <c r="Z29" s="425"/>
      <c r="AA29" s="1424"/>
      <c r="AB29" s="253">
        <f>SUM(AB11:AB28)</f>
        <v>219.66900000000001</v>
      </c>
    </row>
    <row r="30" spans="1:29" x14ac:dyDescent="0.2">
      <c r="B30" s="426"/>
      <c r="C30" s="426"/>
      <c r="D30" s="426"/>
      <c r="E30" s="426"/>
      <c r="F30" s="426"/>
      <c r="G30" s="426"/>
      <c r="H30" s="426"/>
      <c r="I30" s="426"/>
      <c r="J30" s="426"/>
      <c r="K30" s="426"/>
      <c r="L30" s="426"/>
      <c r="M30" s="426"/>
      <c r="N30" s="426"/>
      <c r="O30" s="426"/>
      <c r="P30" s="426"/>
      <c r="Q30" s="426"/>
      <c r="R30" s="426"/>
      <c r="S30" s="426"/>
      <c r="T30" s="426"/>
      <c r="U30" s="426"/>
      <c r="V30" s="426"/>
      <c r="W30" s="426"/>
      <c r="X30" s="426"/>
      <c r="Y30" s="426"/>
      <c r="Z30" s="426"/>
      <c r="AA30" s="426"/>
    </row>
  </sheetData>
  <mergeCells count="65">
    <mergeCell ref="AB7:AB9"/>
    <mergeCell ref="K28:N28"/>
    <mergeCell ref="K22:N22"/>
    <mergeCell ref="K23:N23"/>
    <mergeCell ref="K19:N19"/>
    <mergeCell ref="K20:N20"/>
    <mergeCell ref="K27:N27"/>
    <mergeCell ref="T8:V8"/>
    <mergeCell ref="K11:N11"/>
    <mergeCell ref="K26:N26"/>
    <mergeCell ref="K15:N15"/>
    <mergeCell ref="K16:N16"/>
    <mergeCell ref="K24:N24"/>
    <mergeCell ref="B4:C5"/>
    <mergeCell ref="D4:G5"/>
    <mergeCell ref="H4:H5"/>
    <mergeCell ref="B7:D7"/>
    <mergeCell ref="E7:J7"/>
    <mergeCell ref="Q3:R3"/>
    <mergeCell ref="K7:AA7"/>
    <mergeCell ref="B8:D8"/>
    <mergeCell ref="E8:G10"/>
    <mergeCell ref="B9:D9"/>
    <mergeCell ref="S3:T3"/>
    <mergeCell ref="U3:AA3"/>
    <mergeCell ref="U4:AA5"/>
    <mergeCell ref="O5:P5"/>
    <mergeCell ref="Q5:R5"/>
    <mergeCell ref="S5:T5"/>
    <mergeCell ref="W8:Y8"/>
    <mergeCell ref="B3:C3"/>
    <mergeCell ref="D3:G3"/>
    <mergeCell ref="I3:J3"/>
    <mergeCell ref="L3:N3"/>
    <mergeCell ref="O3:P3"/>
    <mergeCell ref="B14:B28"/>
    <mergeCell ref="C19:D19"/>
    <mergeCell ref="C28:D28"/>
    <mergeCell ref="C14:C16"/>
    <mergeCell ref="C17:C18"/>
    <mergeCell ref="K14:N14"/>
    <mergeCell ref="K17:N17"/>
    <mergeCell ref="K18:N18"/>
    <mergeCell ref="K25:N25"/>
    <mergeCell ref="H8:H10"/>
    <mergeCell ref="I8:I10"/>
    <mergeCell ref="J8:J10"/>
    <mergeCell ref="K8:N10"/>
    <mergeCell ref="K13:N13"/>
    <mergeCell ref="K21:N21"/>
    <mergeCell ref="C20:C21"/>
    <mergeCell ref="C26:C27"/>
    <mergeCell ref="H24:H25"/>
    <mergeCell ref="C22:C23"/>
    <mergeCell ref="C24:C25"/>
    <mergeCell ref="C11:D11"/>
    <mergeCell ref="C12:D12"/>
    <mergeCell ref="C13:D13"/>
    <mergeCell ref="Z8:AA9"/>
    <mergeCell ref="B10:D10"/>
    <mergeCell ref="Z10:AA10"/>
    <mergeCell ref="K12:N12"/>
    <mergeCell ref="O8:R8"/>
    <mergeCell ref="S8:S10"/>
    <mergeCell ref="B11:B13"/>
  </mergeCells>
  <phoneticPr fontId="3"/>
  <printOptions horizontalCentered="1"/>
  <pageMargins left="0.19685039370078741" right="0.19685039370078741" top="0.78740157480314965" bottom="0.59055118110236227" header="0.31496062992125984" footer="0.11811023622047245"/>
  <pageSetup paperSize="9" scale="64" firstPageNumber="0" orientation="landscape" horizontalDpi="300" verticalDpi="3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C27"/>
  <sheetViews>
    <sheetView zoomScale="80" zoomScaleNormal="80" workbookViewId="0">
      <selection activeCell="H8" sqref="H8:H10"/>
    </sheetView>
  </sheetViews>
  <sheetFormatPr defaultRowHeight="13" x14ac:dyDescent="0.2"/>
  <cols>
    <col min="1" max="1" width="2.453125" customWidth="1"/>
    <col min="2" max="2" width="3.453125" style="1" customWidth="1"/>
    <col min="3" max="3" width="6.81640625" style="1" customWidth="1"/>
    <col min="4" max="4" width="8.453125" style="1" customWidth="1"/>
    <col min="5" max="5" width="6.1796875" style="1" customWidth="1"/>
    <col min="6" max="6" width="2" style="1" customWidth="1"/>
    <col min="7" max="7" width="6.1796875" style="1" customWidth="1"/>
    <col min="8" max="8" width="30" style="1" customWidth="1"/>
    <col min="9" max="9" width="7.453125" style="1" customWidth="1"/>
    <col min="10" max="11" width="22.453125" style="1" customWidth="1"/>
    <col min="12" max="12" width="5" style="1" customWidth="1"/>
    <col min="13" max="13" width="2.1796875" style="1" customWidth="1"/>
    <col min="14" max="14" width="5" style="1" customWidth="1"/>
    <col min="15" max="19" width="7.453125" style="1" customWidth="1"/>
    <col min="20" max="20" width="8.54296875" style="1" bestFit="1" customWidth="1"/>
    <col min="21" max="21" width="7.453125" style="1" customWidth="1"/>
    <col min="22" max="22" width="8.453125" style="1" bestFit="1" customWidth="1"/>
    <col min="23" max="23" width="7.453125" style="1" customWidth="1"/>
    <col min="24" max="25" width="8.54296875" style="1" bestFit="1" customWidth="1"/>
    <col min="26" max="26" width="3.81640625" style="1" customWidth="1"/>
    <col min="27" max="27" width="6.1796875" style="1" customWidth="1"/>
  </cols>
  <sheetData>
    <row r="1" spans="2:29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9" ht="18" customHeight="1" thickBot="1" x14ac:dyDescent="0.25">
      <c r="B2" s="2" t="s">
        <v>714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9" ht="28.4" customHeight="1" thickBot="1" x14ac:dyDescent="0.25">
      <c r="B3" s="2039" t="s">
        <v>23</v>
      </c>
      <c r="C3" s="2040"/>
      <c r="D3" s="2050" t="s">
        <v>0</v>
      </c>
      <c r="E3" s="2051"/>
      <c r="F3" s="2051"/>
      <c r="G3" s="2052"/>
      <c r="H3" s="427" t="s">
        <v>1</v>
      </c>
      <c r="I3" s="2040" t="s">
        <v>2</v>
      </c>
      <c r="J3" s="2063"/>
      <c r="K3" s="428" t="s">
        <v>3</v>
      </c>
      <c r="L3" s="2040" t="s">
        <v>49</v>
      </c>
      <c r="M3" s="2080"/>
      <c r="N3" s="2081"/>
      <c r="O3" s="2065" t="s">
        <v>195</v>
      </c>
      <c r="P3" s="2066"/>
      <c r="Q3" s="2079" t="s">
        <v>196</v>
      </c>
      <c r="R3" s="2063"/>
      <c r="S3" s="2078" t="s">
        <v>197</v>
      </c>
      <c r="T3" s="2052"/>
      <c r="U3" s="2069" t="s">
        <v>198</v>
      </c>
      <c r="V3" s="2070"/>
      <c r="W3" s="2070"/>
      <c r="X3" s="2070"/>
      <c r="Y3" s="2070"/>
      <c r="Z3" s="2070"/>
      <c r="AA3" s="2071"/>
    </row>
    <row r="4" spans="2:29" ht="15" customHeight="1" thickTop="1" x14ac:dyDescent="0.2">
      <c r="B4" s="2551" t="s">
        <v>715</v>
      </c>
      <c r="C4" s="2030"/>
      <c r="D4" s="2033" t="s">
        <v>717</v>
      </c>
      <c r="E4" s="2030"/>
      <c r="F4" s="2030"/>
      <c r="G4" s="2034"/>
      <c r="H4" s="2539" t="s">
        <v>912</v>
      </c>
      <c r="I4" s="468"/>
      <c r="J4" s="433" t="s">
        <v>199</v>
      </c>
      <c r="K4" s="434" t="s">
        <v>200</v>
      </c>
      <c r="L4" s="434" t="s">
        <v>201</v>
      </c>
      <c r="M4" s="435"/>
      <c r="N4" s="436" t="s">
        <v>201</v>
      </c>
      <c r="O4" s="437"/>
      <c r="P4" s="438" t="s">
        <v>200</v>
      </c>
      <c r="Q4" s="439"/>
      <c r="R4" s="433"/>
      <c r="S4" s="440"/>
      <c r="T4" s="453" t="s">
        <v>201</v>
      </c>
      <c r="U4" s="2072" t="s">
        <v>913</v>
      </c>
      <c r="V4" s="2073"/>
      <c r="W4" s="2073"/>
      <c r="X4" s="2073"/>
      <c r="Y4" s="2073"/>
      <c r="Z4" s="2073"/>
      <c r="AA4" s="2074"/>
    </row>
    <row r="5" spans="2:29" ht="58.5" customHeight="1" thickBot="1" x14ac:dyDescent="0.25">
      <c r="B5" s="2031"/>
      <c r="C5" s="2032"/>
      <c r="D5" s="2035"/>
      <c r="E5" s="2032"/>
      <c r="F5" s="2032"/>
      <c r="G5" s="2036"/>
      <c r="H5" s="2038"/>
      <c r="I5" s="445"/>
      <c r="J5" s="451">
        <v>25000</v>
      </c>
      <c r="K5" s="450"/>
      <c r="L5" s="450"/>
      <c r="M5" s="448"/>
      <c r="N5" s="449"/>
      <c r="O5" s="2059"/>
      <c r="P5" s="2060"/>
      <c r="Q5" s="2061"/>
      <c r="R5" s="2062"/>
      <c r="S5" s="2059"/>
      <c r="T5" s="2060"/>
      <c r="U5" s="2075"/>
      <c r="V5" s="2076"/>
      <c r="W5" s="2076"/>
      <c r="X5" s="2076"/>
      <c r="Y5" s="2076"/>
      <c r="Z5" s="2076"/>
      <c r="AA5" s="2077"/>
    </row>
    <row r="6" spans="2:29" ht="10.5" customHeight="1" thickBot="1" x14ac:dyDescent="0.25"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</row>
    <row r="7" spans="2:29" ht="22.5" customHeight="1" x14ac:dyDescent="0.2">
      <c r="B7" s="2107" t="s">
        <v>202</v>
      </c>
      <c r="C7" s="2108"/>
      <c r="D7" s="2109"/>
      <c r="E7" s="2182" t="s">
        <v>4</v>
      </c>
      <c r="F7" s="2182"/>
      <c r="G7" s="2182"/>
      <c r="H7" s="2182"/>
      <c r="I7" s="2182"/>
      <c r="J7" s="2182"/>
      <c r="K7" s="2067" t="s">
        <v>38</v>
      </c>
      <c r="L7" s="2067"/>
      <c r="M7" s="2067"/>
      <c r="N7" s="2067"/>
      <c r="O7" s="2067"/>
      <c r="P7" s="2067"/>
      <c r="Q7" s="2067"/>
      <c r="R7" s="2067"/>
      <c r="S7" s="2067"/>
      <c r="T7" s="2067"/>
      <c r="U7" s="2067"/>
      <c r="V7" s="2067"/>
      <c r="W7" s="2067"/>
      <c r="X7" s="2067"/>
      <c r="Y7" s="2067"/>
      <c r="Z7" s="2067"/>
      <c r="AA7" s="2068"/>
      <c r="AB7" s="2101" t="s">
        <v>712</v>
      </c>
    </row>
    <row r="8" spans="2:29" ht="22.5" customHeight="1" x14ac:dyDescent="0.2">
      <c r="B8" s="2125"/>
      <c r="C8" s="1990"/>
      <c r="D8" s="2126"/>
      <c r="E8" s="2185" t="s">
        <v>203</v>
      </c>
      <c r="F8" s="2042"/>
      <c r="G8" s="2043"/>
      <c r="H8" s="2187" t="s">
        <v>204</v>
      </c>
      <c r="I8" s="2187" t="s">
        <v>5</v>
      </c>
      <c r="J8" s="2187" t="s">
        <v>205</v>
      </c>
      <c r="K8" s="2178" t="s">
        <v>206</v>
      </c>
      <c r="L8" s="2190"/>
      <c r="M8" s="2190"/>
      <c r="N8" s="2191"/>
      <c r="O8" s="2175" t="s">
        <v>6</v>
      </c>
      <c r="P8" s="2176"/>
      <c r="Q8" s="2176"/>
      <c r="R8" s="2177"/>
      <c r="S8" s="2172" t="s">
        <v>207</v>
      </c>
      <c r="T8" s="2175" t="s">
        <v>7</v>
      </c>
      <c r="U8" s="2176"/>
      <c r="V8" s="2177"/>
      <c r="W8" s="2175" t="s">
        <v>8</v>
      </c>
      <c r="X8" s="2176"/>
      <c r="Y8" s="2177"/>
      <c r="Z8" s="2178" t="s">
        <v>208</v>
      </c>
      <c r="AA8" s="2179"/>
      <c r="AB8" s="2197"/>
    </row>
    <row r="9" spans="2:29" ht="39" customHeight="1" x14ac:dyDescent="0.2">
      <c r="B9" s="2317" t="s">
        <v>209</v>
      </c>
      <c r="C9" s="2318"/>
      <c r="D9" s="2319"/>
      <c r="E9" s="2186"/>
      <c r="F9" s="2045"/>
      <c r="G9" s="2046"/>
      <c r="H9" s="2188"/>
      <c r="I9" s="2188"/>
      <c r="J9" s="2188"/>
      <c r="K9" s="2180"/>
      <c r="L9" s="2192"/>
      <c r="M9" s="2192"/>
      <c r="N9" s="2193"/>
      <c r="O9" s="1008" t="s">
        <v>210</v>
      </c>
      <c r="P9" s="455" t="s">
        <v>211</v>
      </c>
      <c r="Q9" s="455" t="s">
        <v>212</v>
      </c>
      <c r="R9" s="456" t="s">
        <v>213</v>
      </c>
      <c r="S9" s="2173"/>
      <c r="T9" s="1007" t="s">
        <v>214</v>
      </c>
      <c r="U9" s="457" t="s">
        <v>215</v>
      </c>
      <c r="V9" s="1171" t="s">
        <v>216</v>
      </c>
      <c r="W9" s="1007" t="s">
        <v>217</v>
      </c>
      <c r="X9" s="455" t="s">
        <v>214</v>
      </c>
      <c r="Y9" s="1171" t="s">
        <v>216</v>
      </c>
      <c r="Z9" s="2180"/>
      <c r="AA9" s="2181"/>
      <c r="AB9" s="2197"/>
    </row>
    <row r="10" spans="2:29" ht="16.5" customHeight="1" thickBot="1" x14ac:dyDescent="0.25">
      <c r="B10" s="2056"/>
      <c r="C10" s="2057"/>
      <c r="D10" s="2058"/>
      <c r="E10" s="2047"/>
      <c r="F10" s="2048"/>
      <c r="G10" s="2049"/>
      <c r="H10" s="2189"/>
      <c r="I10" s="2189"/>
      <c r="J10" s="2189"/>
      <c r="K10" s="2194"/>
      <c r="L10" s="2195"/>
      <c r="M10" s="2195"/>
      <c r="N10" s="2196"/>
      <c r="O10" s="458" t="s">
        <v>218</v>
      </c>
      <c r="P10" s="459" t="s">
        <v>219</v>
      </c>
      <c r="Q10" s="459" t="s">
        <v>220</v>
      </c>
      <c r="R10" s="460" t="s">
        <v>221</v>
      </c>
      <c r="S10" s="2174"/>
      <c r="T10" s="458" t="s">
        <v>222</v>
      </c>
      <c r="U10" s="459" t="s">
        <v>223</v>
      </c>
      <c r="V10" s="460" t="s">
        <v>224</v>
      </c>
      <c r="W10" s="458" t="s">
        <v>220</v>
      </c>
      <c r="X10" s="459" t="s">
        <v>224</v>
      </c>
      <c r="Y10" s="460" t="s">
        <v>224</v>
      </c>
      <c r="Z10" s="2085" t="s">
        <v>225</v>
      </c>
      <c r="AA10" s="2169"/>
      <c r="AB10" s="1821" t="s">
        <v>732</v>
      </c>
    </row>
    <row r="11" spans="2:29" ht="25.5" customHeight="1" thickTop="1" x14ac:dyDescent="0.2">
      <c r="B11" s="2560" t="s">
        <v>323</v>
      </c>
      <c r="C11" s="2561"/>
      <c r="D11" s="2525"/>
      <c r="E11" s="1386">
        <v>39692</v>
      </c>
      <c r="F11" s="823" t="s">
        <v>334</v>
      </c>
      <c r="G11" s="1541">
        <v>39696</v>
      </c>
      <c r="H11" s="466"/>
      <c r="I11" s="1542" t="s">
        <v>339</v>
      </c>
      <c r="J11" s="886" t="s">
        <v>708</v>
      </c>
      <c r="K11" s="2227" t="s">
        <v>178</v>
      </c>
      <c r="L11" s="2228"/>
      <c r="M11" s="2228"/>
      <c r="N11" s="2277"/>
      <c r="O11" s="736">
        <v>1.5</v>
      </c>
      <c r="P11" s="470">
        <v>0.3</v>
      </c>
      <c r="Q11" s="737">
        <v>85</v>
      </c>
      <c r="R11" s="741">
        <v>3.2000000000000001E-2</v>
      </c>
      <c r="S11" s="1543">
        <v>1</v>
      </c>
      <c r="T11" s="740">
        <v>31.373000000000001</v>
      </c>
      <c r="U11" s="737">
        <v>1</v>
      </c>
      <c r="V11" s="1544">
        <v>31.373000000000001</v>
      </c>
      <c r="W11" s="1393">
        <v>60</v>
      </c>
      <c r="X11" s="742">
        <v>18.824000000000002</v>
      </c>
      <c r="Y11" s="1544">
        <v>18.824000000000002</v>
      </c>
      <c r="Z11" s="1545" t="s">
        <v>86</v>
      </c>
      <c r="AA11" s="1982">
        <v>5</v>
      </c>
      <c r="AB11" s="1972">
        <f>T11*AA11</f>
        <v>156.86500000000001</v>
      </c>
      <c r="AC11" s="327">
        <f>1/R11*S11*AA11</f>
        <v>156.25</v>
      </c>
    </row>
    <row r="12" spans="2:29" ht="25.5" customHeight="1" x14ac:dyDescent="0.2">
      <c r="B12" s="2290" t="s">
        <v>324</v>
      </c>
      <c r="C12" s="2145"/>
      <c r="D12" s="559" t="s">
        <v>324</v>
      </c>
      <c r="E12" s="793">
        <v>39697</v>
      </c>
      <c r="F12" s="794" t="s">
        <v>66</v>
      </c>
      <c r="G12" s="795">
        <v>39701</v>
      </c>
      <c r="H12" s="889" t="s">
        <v>335</v>
      </c>
      <c r="I12" s="930" t="s">
        <v>298</v>
      </c>
      <c r="J12" s="889" t="s">
        <v>340</v>
      </c>
      <c r="K12" s="2261" t="s">
        <v>178</v>
      </c>
      <c r="L12" s="2237"/>
      <c r="M12" s="2237"/>
      <c r="N12" s="2238"/>
      <c r="O12" s="718">
        <v>1.2</v>
      </c>
      <c r="P12" s="566">
        <v>3.5</v>
      </c>
      <c r="Q12" s="719">
        <v>75</v>
      </c>
      <c r="R12" s="720">
        <v>0.315</v>
      </c>
      <c r="S12" s="721">
        <v>1</v>
      </c>
      <c r="T12" s="722">
        <v>3.1749999999999998</v>
      </c>
      <c r="U12" s="719">
        <v>1</v>
      </c>
      <c r="V12" s="1344">
        <v>3.1749999999999998</v>
      </c>
      <c r="W12" s="1347">
        <v>80</v>
      </c>
      <c r="X12" s="724">
        <v>2.54</v>
      </c>
      <c r="Y12" s="1344">
        <v>2.54</v>
      </c>
      <c r="Z12" s="1349" t="s">
        <v>86</v>
      </c>
      <c r="AA12" s="1800">
        <v>2</v>
      </c>
      <c r="AB12" s="1977">
        <f>T12*AA12</f>
        <v>6.35</v>
      </c>
      <c r="AC12" s="327">
        <f>1/R12*S12*AA12</f>
        <v>6.3492063492063489</v>
      </c>
    </row>
    <row r="13" spans="2:29" ht="25.5" customHeight="1" x14ac:dyDescent="0.2">
      <c r="B13" s="2285"/>
      <c r="C13" s="2133"/>
      <c r="D13" s="573" t="s">
        <v>325</v>
      </c>
      <c r="E13" s="776">
        <v>39711</v>
      </c>
      <c r="F13" s="777" t="s">
        <v>66</v>
      </c>
      <c r="G13" s="778">
        <v>39716</v>
      </c>
      <c r="H13" s="541"/>
      <c r="I13" s="874" t="s">
        <v>298</v>
      </c>
      <c r="J13" s="604" t="s">
        <v>342</v>
      </c>
      <c r="K13" s="2258" t="s">
        <v>178</v>
      </c>
      <c r="L13" s="2259"/>
      <c r="M13" s="2259"/>
      <c r="N13" s="2260"/>
      <c r="O13" s="876">
        <v>1.9</v>
      </c>
      <c r="P13" s="578">
        <v>2.5</v>
      </c>
      <c r="Q13" s="1326">
        <v>80</v>
      </c>
      <c r="R13" s="1327">
        <v>0.38</v>
      </c>
      <c r="S13" s="1328">
        <v>1</v>
      </c>
      <c r="T13" s="1546">
        <v>2.6320000000000001</v>
      </c>
      <c r="U13" s="1326">
        <v>1</v>
      </c>
      <c r="V13" s="1352">
        <v>2.6320000000000001</v>
      </c>
      <c r="W13" s="1330">
        <v>70</v>
      </c>
      <c r="X13" s="1547">
        <v>1.8420000000000001</v>
      </c>
      <c r="Y13" s="1352">
        <v>1.8420000000000001</v>
      </c>
      <c r="Z13" s="1332" t="s">
        <v>86</v>
      </c>
      <c r="AA13" s="1872">
        <v>6.5</v>
      </c>
      <c r="AB13" s="1978">
        <f>T13*AA13</f>
        <v>17.108000000000001</v>
      </c>
      <c r="AC13" s="327">
        <f>1/R13*S13*AA13</f>
        <v>17.10526315789474</v>
      </c>
    </row>
    <row r="14" spans="2:29" ht="25.5" customHeight="1" x14ac:dyDescent="0.2">
      <c r="B14" s="2290" t="s">
        <v>327</v>
      </c>
      <c r="C14" s="2145"/>
      <c r="D14" s="559" t="s">
        <v>75</v>
      </c>
      <c r="E14" s="793">
        <v>39717</v>
      </c>
      <c r="F14" s="794" t="s">
        <v>66</v>
      </c>
      <c r="G14" s="795">
        <v>39721</v>
      </c>
      <c r="H14" s="889" t="s">
        <v>336</v>
      </c>
      <c r="I14" s="890" t="s">
        <v>300</v>
      </c>
      <c r="J14" s="929" t="s">
        <v>126</v>
      </c>
      <c r="K14" s="2236" t="s">
        <v>178</v>
      </c>
      <c r="L14" s="2237"/>
      <c r="M14" s="2237"/>
      <c r="N14" s="2238"/>
      <c r="O14" s="1341">
        <v>2.2000000000000002</v>
      </c>
      <c r="P14" s="1342">
        <v>2.5</v>
      </c>
      <c r="Q14" s="1343">
        <v>80</v>
      </c>
      <c r="R14" s="1344">
        <v>0.44</v>
      </c>
      <c r="S14" s="1345">
        <v>1</v>
      </c>
      <c r="T14" s="1548">
        <v>2.2730000000000001</v>
      </c>
      <c r="U14" s="1343">
        <v>1</v>
      </c>
      <c r="V14" s="1344">
        <v>2.2730000000000001</v>
      </c>
      <c r="W14" s="1347">
        <v>70</v>
      </c>
      <c r="X14" s="1549">
        <v>1.591</v>
      </c>
      <c r="Y14" s="1344">
        <v>1.591</v>
      </c>
      <c r="Z14" s="1349" t="s">
        <v>86</v>
      </c>
      <c r="AA14" s="1800">
        <v>7</v>
      </c>
      <c r="AB14" s="1980"/>
      <c r="AC14" s="327"/>
    </row>
    <row r="15" spans="2:29" ht="25.5" customHeight="1" x14ac:dyDescent="0.2">
      <c r="B15" s="2285"/>
      <c r="C15" s="2133"/>
      <c r="D15" s="573" t="s">
        <v>106</v>
      </c>
      <c r="E15" s="776">
        <v>39717</v>
      </c>
      <c r="F15" s="777" t="s">
        <v>66</v>
      </c>
      <c r="G15" s="778">
        <v>39721</v>
      </c>
      <c r="H15" s="541"/>
      <c r="I15" s="898" t="s">
        <v>298</v>
      </c>
      <c r="J15" s="604" t="s">
        <v>344</v>
      </c>
      <c r="K15" s="2258" t="s">
        <v>279</v>
      </c>
      <c r="L15" s="2259"/>
      <c r="M15" s="2259"/>
      <c r="N15" s="2260"/>
      <c r="O15" s="1350">
        <v>4.8</v>
      </c>
      <c r="P15" s="545">
        <v>5.5</v>
      </c>
      <c r="Q15" s="1351">
        <v>55</v>
      </c>
      <c r="R15" s="1352">
        <v>1.452</v>
      </c>
      <c r="S15" s="1353">
        <v>1</v>
      </c>
      <c r="T15" s="1550">
        <v>0.68899999999999995</v>
      </c>
      <c r="U15" s="1351">
        <v>2</v>
      </c>
      <c r="V15" s="1352">
        <v>1.377</v>
      </c>
      <c r="W15" s="1330">
        <v>70</v>
      </c>
      <c r="X15" s="1551">
        <v>0.48199999999999998</v>
      </c>
      <c r="Y15" s="1352">
        <v>0.96399999999999997</v>
      </c>
      <c r="Z15" s="1332" t="s">
        <v>86</v>
      </c>
      <c r="AA15" s="1872">
        <v>3</v>
      </c>
      <c r="AB15" s="1972">
        <f>T15*AA15</f>
        <v>2.0669999999999997</v>
      </c>
      <c r="AC15" s="327">
        <f>1/R15*S15*AA15</f>
        <v>2.0661157024793391</v>
      </c>
    </row>
    <row r="16" spans="2:29" ht="25.5" customHeight="1" x14ac:dyDescent="0.2">
      <c r="B16" s="2542" t="s">
        <v>326</v>
      </c>
      <c r="C16" s="2170"/>
      <c r="D16" s="2171"/>
      <c r="E16" s="1386">
        <v>39717</v>
      </c>
      <c r="F16" s="823" t="s">
        <v>66</v>
      </c>
      <c r="G16" s="1541">
        <v>39721</v>
      </c>
      <c r="H16" s="466"/>
      <c r="I16" s="1552" t="s">
        <v>298</v>
      </c>
      <c r="J16" s="466" t="s">
        <v>341</v>
      </c>
      <c r="K16" s="2227" t="s">
        <v>178</v>
      </c>
      <c r="L16" s="2228"/>
      <c r="M16" s="2228"/>
      <c r="N16" s="2277"/>
      <c r="O16" s="1390">
        <v>1.9</v>
      </c>
      <c r="P16" s="609">
        <v>2.5</v>
      </c>
      <c r="Q16" s="1391">
        <v>80</v>
      </c>
      <c r="R16" s="1544">
        <v>0.38</v>
      </c>
      <c r="S16" s="1553">
        <v>1</v>
      </c>
      <c r="T16" s="1554">
        <v>2.6320000000000001</v>
      </c>
      <c r="U16" s="1391">
        <v>1</v>
      </c>
      <c r="V16" s="1544">
        <v>2.6320000000000001</v>
      </c>
      <c r="W16" s="1393">
        <v>70</v>
      </c>
      <c r="X16" s="1555">
        <v>1.8420000000000001</v>
      </c>
      <c r="Y16" s="1544">
        <v>1.8420000000000001</v>
      </c>
      <c r="Z16" s="1396" t="s">
        <v>86</v>
      </c>
      <c r="AA16" s="1801">
        <v>6.5</v>
      </c>
      <c r="AB16" s="1977">
        <f>T16*AA16</f>
        <v>17.108000000000001</v>
      </c>
      <c r="AC16" s="327">
        <f>1/R16*S16*AA16</f>
        <v>17.10526315789474</v>
      </c>
    </row>
    <row r="17" spans="1:29" ht="25.5" customHeight="1" x14ac:dyDescent="0.2">
      <c r="B17" s="2103" t="s">
        <v>328</v>
      </c>
      <c r="C17" s="2030"/>
      <c r="D17" s="2034"/>
      <c r="E17" s="983">
        <v>39722</v>
      </c>
      <c r="F17" s="986" t="s">
        <v>66</v>
      </c>
      <c r="G17" s="1556">
        <v>39746</v>
      </c>
      <c r="H17" s="1557" t="s">
        <v>337</v>
      </c>
      <c r="I17" s="1369" t="s">
        <v>312</v>
      </c>
      <c r="J17" s="1557" t="s">
        <v>345</v>
      </c>
      <c r="K17" s="2543" t="s">
        <v>178</v>
      </c>
      <c r="L17" s="2544"/>
      <c r="M17" s="2544"/>
      <c r="N17" s="2545"/>
      <c r="O17" s="1558">
        <v>0.75</v>
      </c>
      <c r="P17" s="1559">
        <v>1.8</v>
      </c>
      <c r="Q17" s="1560">
        <v>70</v>
      </c>
      <c r="R17" s="1561">
        <v>9.5000000000000001E-2</v>
      </c>
      <c r="S17" s="1562">
        <v>1</v>
      </c>
      <c r="T17" s="1563">
        <v>10.582000000000001</v>
      </c>
      <c r="U17" s="1560">
        <v>1</v>
      </c>
      <c r="V17" s="1564">
        <v>10.582000000000001</v>
      </c>
      <c r="W17" s="1562">
        <v>60</v>
      </c>
      <c r="X17" s="1565">
        <v>6.3490000000000002</v>
      </c>
      <c r="Y17" s="1564">
        <v>6.3490000000000002</v>
      </c>
      <c r="Z17" s="1566"/>
      <c r="AA17" s="1966"/>
      <c r="AB17" s="1978"/>
      <c r="AC17" s="319"/>
    </row>
    <row r="18" spans="1:29" ht="25.5" customHeight="1" x14ac:dyDescent="0.2">
      <c r="B18" s="2295" t="s">
        <v>330</v>
      </c>
      <c r="C18" s="2237"/>
      <c r="D18" s="2530" t="s">
        <v>329</v>
      </c>
      <c r="E18" s="714">
        <v>39797</v>
      </c>
      <c r="F18" s="783" t="s">
        <v>66</v>
      </c>
      <c r="G18" s="784">
        <v>39807</v>
      </c>
      <c r="H18" s="1024"/>
      <c r="I18" s="930" t="s">
        <v>312</v>
      </c>
      <c r="J18" s="1024"/>
      <c r="K18" s="2261"/>
      <c r="L18" s="2237"/>
      <c r="M18" s="2237"/>
      <c r="N18" s="2238"/>
      <c r="O18" s="718"/>
      <c r="P18" s="566"/>
      <c r="Q18" s="719"/>
      <c r="R18" s="799">
        <v>6.0000000000000001E-3</v>
      </c>
      <c r="S18" s="723">
        <v>1</v>
      </c>
      <c r="T18" s="722"/>
      <c r="U18" s="719">
        <v>1</v>
      </c>
      <c r="V18" s="720">
        <v>160</v>
      </c>
      <c r="W18" s="723"/>
      <c r="X18" s="724"/>
      <c r="Y18" s="720"/>
      <c r="Z18" s="800"/>
      <c r="AA18" s="1800"/>
      <c r="AB18" s="1977"/>
      <c r="AC18" s="319"/>
    </row>
    <row r="19" spans="1:29" ht="25.5" customHeight="1" x14ac:dyDescent="0.2">
      <c r="B19" s="2293"/>
      <c r="C19" s="2259"/>
      <c r="D19" s="2550"/>
      <c r="E19" s="785">
        <v>39548</v>
      </c>
      <c r="F19" s="786" t="s">
        <v>66</v>
      </c>
      <c r="G19" s="787">
        <v>39553</v>
      </c>
      <c r="H19" s="1021"/>
      <c r="I19" s="874" t="s">
        <v>312</v>
      </c>
      <c r="J19" s="1021"/>
      <c r="K19" s="2258"/>
      <c r="L19" s="2259"/>
      <c r="M19" s="2259"/>
      <c r="N19" s="2260"/>
      <c r="O19" s="876"/>
      <c r="P19" s="578"/>
      <c r="Q19" s="1326"/>
      <c r="R19" s="1358">
        <v>1.2E-2</v>
      </c>
      <c r="S19" s="1359">
        <v>1</v>
      </c>
      <c r="T19" s="1546"/>
      <c r="U19" s="1326">
        <v>1</v>
      </c>
      <c r="V19" s="1327">
        <v>111</v>
      </c>
      <c r="W19" s="1359"/>
      <c r="X19" s="1547"/>
      <c r="Y19" s="1327"/>
      <c r="Z19" s="1361"/>
      <c r="AA19" s="1872"/>
      <c r="AB19" s="1978"/>
      <c r="AC19" s="319"/>
    </row>
    <row r="20" spans="1:29" ht="25.5" customHeight="1" x14ac:dyDescent="0.2">
      <c r="B20" s="2283" t="s">
        <v>331</v>
      </c>
      <c r="C20" s="2237"/>
      <c r="D20" s="559" t="s">
        <v>75</v>
      </c>
      <c r="E20" s="714">
        <v>39554</v>
      </c>
      <c r="F20" s="783" t="s">
        <v>66</v>
      </c>
      <c r="G20" s="716">
        <v>39558</v>
      </c>
      <c r="H20" s="929" t="s">
        <v>338</v>
      </c>
      <c r="I20" s="930" t="s">
        <v>245</v>
      </c>
      <c r="J20" s="889" t="s">
        <v>343</v>
      </c>
      <c r="K20" s="2261"/>
      <c r="L20" s="2237"/>
      <c r="M20" s="2237"/>
      <c r="N20" s="2238"/>
      <c r="O20" s="718"/>
      <c r="P20" s="566"/>
      <c r="Q20" s="719"/>
      <c r="R20" s="720"/>
      <c r="S20" s="721"/>
      <c r="T20" s="722"/>
      <c r="U20" s="719"/>
      <c r="V20" s="720"/>
      <c r="W20" s="723"/>
      <c r="X20" s="724"/>
      <c r="Y20" s="720"/>
      <c r="Z20" s="800"/>
      <c r="AA20" s="1800"/>
      <c r="AB20" s="1977"/>
      <c r="AC20" s="319"/>
    </row>
    <row r="21" spans="1:29" ht="25.5" customHeight="1" x14ac:dyDescent="0.2">
      <c r="B21" s="2293"/>
      <c r="C21" s="2259"/>
      <c r="D21" s="1567" t="s">
        <v>106</v>
      </c>
      <c r="E21" s="776">
        <v>39554</v>
      </c>
      <c r="F21" s="777" t="s">
        <v>66</v>
      </c>
      <c r="G21" s="778">
        <v>39558</v>
      </c>
      <c r="H21" s="604"/>
      <c r="I21" s="874" t="s">
        <v>312</v>
      </c>
      <c r="J21" s="604"/>
      <c r="K21" s="2278" t="s">
        <v>268</v>
      </c>
      <c r="L21" s="2259"/>
      <c r="M21" s="2259"/>
      <c r="N21" s="2260"/>
      <c r="O21" s="1350"/>
      <c r="P21" s="545"/>
      <c r="Q21" s="1351"/>
      <c r="R21" s="1352">
        <v>0.05</v>
      </c>
      <c r="S21" s="1353">
        <v>1</v>
      </c>
      <c r="T21" s="1568"/>
      <c r="U21" s="1351"/>
      <c r="V21" s="1352">
        <v>20</v>
      </c>
      <c r="W21" s="1330"/>
      <c r="X21" s="1551"/>
      <c r="Y21" s="1352"/>
      <c r="Z21" s="1382"/>
      <c r="AA21" s="1872"/>
      <c r="AB21" s="1978"/>
      <c r="AC21" s="319"/>
    </row>
    <row r="22" spans="1:29" ht="25.5" customHeight="1" x14ac:dyDescent="0.2">
      <c r="B22" s="2546" t="s">
        <v>237</v>
      </c>
      <c r="C22" s="2547"/>
      <c r="D22" s="559" t="s">
        <v>75</v>
      </c>
      <c r="E22" s="793">
        <v>39558</v>
      </c>
      <c r="F22" s="794" t="s">
        <v>66</v>
      </c>
      <c r="G22" s="795">
        <v>39568</v>
      </c>
      <c r="H22" s="1024"/>
      <c r="I22" s="930" t="s">
        <v>300</v>
      </c>
      <c r="J22" s="1024" t="s">
        <v>343</v>
      </c>
      <c r="K22" s="2261"/>
      <c r="L22" s="2237"/>
      <c r="M22" s="2237"/>
      <c r="N22" s="2238"/>
      <c r="O22" s="728"/>
      <c r="P22" s="566">
        <v>20</v>
      </c>
      <c r="Q22" s="719"/>
      <c r="R22" s="799"/>
      <c r="S22" s="723">
        <v>2</v>
      </c>
      <c r="T22" s="722">
        <v>3.63</v>
      </c>
      <c r="U22" s="719">
        <v>1</v>
      </c>
      <c r="V22" s="720">
        <v>3.63</v>
      </c>
      <c r="W22" s="723">
        <v>80</v>
      </c>
      <c r="X22" s="724">
        <v>4.54</v>
      </c>
      <c r="Y22" s="720">
        <v>4.54</v>
      </c>
      <c r="Z22" s="800" t="s">
        <v>282</v>
      </c>
      <c r="AA22" s="1800">
        <v>2</v>
      </c>
      <c r="AB22" s="1977"/>
      <c r="AC22" s="319"/>
    </row>
    <row r="23" spans="1:29" ht="25.5" customHeight="1" x14ac:dyDescent="0.2">
      <c r="B23" s="2548"/>
      <c r="C23" s="2549"/>
      <c r="D23" s="1567" t="s">
        <v>106</v>
      </c>
      <c r="E23" s="776">
        <v>39558</v>
      </c>
      <c r="F23" s="777" t="s">
        <v>66</v>
      </c>
      <c r="G23" s="778">
        <v>39568</v>
      </c>
      <c r="H23" s="604"/>
      <c r="I23" s="874"/>
      <c r="J23" s="604" t="s">
        <v>346</v>
      </c>
      <c r="K23" s="2278" t="s">
        <v>348</v>
      </c>
      <c r="L23" s="2259"/>
      <c r="M23" s="2259"/>
      <c r="N23" s="2260"/>
      <c r="O23" s="1569">
        <v>6</v>
      </c>
      <c r="P23" s="545">
        <v>1.2</v>
      </c>
      <c r="Q23" s="1351">
        <v>50</v>
      </c>
      <c r="R23" s="1352">
        <v>0.36</v>
      </c>
      <c r="S23" s="1353">
        <v>2</v>
      </c>
      <c r="T23" s="1568">
        <v>2.778</v>
      </c>
      <c r="U23" s="1351">
        <v>1</v>
      </c>
      <c r="V23" s="1352">
        <v>2.778</v>
      </c>
      <c r="W23" s="1330">
        <v>80</v>
      </c>
      <c r="X23" s="1551">
        <v>2.222</v>
      </c>
      <c r="Y23" s="1352">
        <v>2.222</v>
      </c>
      <c r="Z23" s="1382" t="s">
        <v>280</v>
      </c>
      <c r="AA23" s="1872">
        <v>1</v>
      </c>
      <c r="AB23" s="1975"/>
      <c r="AC23" s="319"/>
    </row>
    <row r="24" spans="1:29" ht="25.5" customHeight="1" x14ac:dyDescent="0.2">
      <c r="B24" s="2556" t="s">
        <v>114</v>
      </c>
      <c r="C24" s="2557"/>
      <c r="D24" s="1570" t="s">
        <v>332</v>
      </c>
      <c r="E24" s="984">
        <v>39600</v>
      </c>
      <c r="F24" s="987" t="s">
        <v>243</v>
      </c>
      <c r="G24" s="802">
        <v>39675</v>
      </c>
      <c r="H24" s="1571"/>
      <c r="I24" s="850" t="s">
        <v>339</v>
      </c>
      <c r="J24" s="1571" t="s">
        <v>347</v>
      </c>
      <c r="K24" s="2552" t="s">
        <v>268</v>
      </c>
      <c r="L24" s="2274"/>
      <c r="M24" s="2274"/>
      <c r="N24" s="2275"/>
      <c r="O24" s="851">
        <v>0.75</v>
      </c>
      <c r="P24" s="852">
        <v>3</v>
      </c>
      <c r="Q24" s="1572">
        <v>70</v>
      </c>
      <c r="R24" s="1573">
        <v>0.158</v>
      </c>
      <c r="S24" s="1574">
        <v>1</v>
      </c>
      <c r="T24" s="1575">
        <v>6.3490000000000002</v>
      </c>
      <c r="U24" s="1572">
        <v>1</v>
      </c>
      <c r="V24" s="1576">
        <v>6.3490000000000002</v>
      </c>
      <c r="W24" s="1574">
        <v>80</v>
      </c>
      <c r="X24" s="1577">
        <v>5.0789999999999997</v>
      </c>
      <c r="Y24" s="1576">
        <v>5.0789999999999997</v>
      </c>
      <c r="Z24" s="1578" t="s">
        <v>86</v>
      </c>
      <c r="AA24" s="1932">
        <v>1.5</v>
      </c>
      <c r="AB24" s="1976">
        <f>T24*AA24</f>
        <v>9.5235000000000003</v>
      </c>
      <c r="AC24" s="319">
        <f>1/R24*S24*AA24</f>
        <v>9.4936708860759502</v>
      </c>
    </row>
    <row r="25" spans="1:29" ht="25.5" customHeight="1" thickBot="1" x14ac:dyDescent="0.25">
      <c r="B25" s="2558"/>
      <c r="C25" s="2559"/>
      <c r="D25" s="1579" t="s">
        <v>333</v>
      </c>
      <c r="E25" s="1580">
        <v>39600</v>
      </c>
      <c r="F25" s="1581" t="s">
        <v>66</v>
      </c>
      <c r="G25" s="1582">
        <v>39675</v>
      </c>
      <c r="H25" s="1584"/>
      <c r="I25" s="1583" t="s">
        <v>245</v>
      </c>
      <c r="J25" s="1584" t="s">
        <v>312</v>
      </c>
      <c r="K25" s="2553" t="s">
        <v>315</v>
      </c>
      <c r="L25" s="2554"/>
      <c r="M25" s="2554"/>
      <c r="N25" s="2555"/>
      <c r="O25" s="1585"/>
      <c r="P25" s="1586"/>
      <c r="Q25" s="1587"/>
      <c r="R25" s="1588"/>
      <c r="S25" s="1589"/>
      <c r="T25" s="1590">
        <v>32</v>
      </c>
      <c r="U25" s="1587">
        <v>2</v>
      </c>
      <c r="V25" s="1591">
        <v>64</v>
      </c>
      <c r="W25" s="1589">
        <v>80</v>
      </c>
      <c r="X25" s="1592">
        <v>25.6</v>
      </c>
      <c r="Y25" s="1591">
        <v>51.2</v>
      </c>
      <c r="Z25" s="1593" t="s">
        <v>86</v>
      </c>
      <c r="AA25" s="1983">
        <v>5</v>
      </c>
      <c r="AB25" s="1981"/>
    </row>
    <row r="26" spans="1:29" ht="13.5" thickBot="1" x14ac:dyDescent="0.25">
      <c r="A26" s="1424"/>
      <c r="B26" s="426"/>
      <c r="C26" s="426"/>
      <c r="D26" s="426"/>
      <c r="E26" s="426"/>
      <c r="F26" s="426"/>
      <c r="G26" s="426"/>
      <c r="H26" s="426"/>
      <c r="I26" s="426"/>
      <c r="J26" s="426"/>
      <c r="K26" s="426"/>
      <c r="L26" s="426"/>
      <c r="M26" s="426"/>
      <c r="N26" s="426"/>
      <c r="O26" s="426"/>
      <c r="P26" s="426"/>
      <c r="Q26" s="426"/>
      <c r="R26" s="426"/>
      <c r="S26" s="426"/>
      <c r="T26" s="426"/>
      <c r="U26" s="426"/>
      <c r="V26" s="426"/>
      <c r="W26" s="426"/>
      <c r="X26" s="426"/>
      <c r="Y26" s="426"/>
      <c r="Z26" s="426"/>
      <c r="AA26" s="1424" t="s">
        <v>710</v>
      </c>
      <c r="AB26" s="763">
        <f>SUM(AB11:AB25)</f>
        <v>209.02150000000003</v>
      </c>
    </row>
    <row r="27" spans="1:29" x14ac:dyDescent="0.2">
      <c r="B27" s="426"/>
      <c r="C27" s="426"/>
      <c r="D27" s="426"/>
      <c r="E27" s="426"/>
      <c r="F27" s="426"/>
      <c r="G27" s="426"/>
      <c r="H27" s="426"/>
      <c r="I27" s="426"/>
      <c r="J27" s="426"/>
      <c r="K27" s="426"/>
      <c r="L27" s="426"/>
      <c r="M27" s="426"/>
      <c r="N27" s="426"/>
      <c r="O27" s="426"/>
      <c r="P27" s="426"/>
      <c r="Q27" s="426"/>
      <c r="R27" s="426"/>
      <c r="S27" s="426"/>
      <c r="T27" s="426"/>
      <c r="U27" s="426"/>
      <c r="V27" s="426"/>
      <c r="W27" s="426"/>
      <c r="X27" s="426"/>
      <c r="Y27" s="426"/>
      <c r="Z27" s="426"/>
      <c r="AA27" s="426"/>
    </row>
  </sheetData>
  <mergeCells count="58">
    <mergeCell ref="AB7:AB9"/>
    <mergeCell ref="K24:N24"/>
    <mergeCell ref="K25:N25"/>
    <mergeCell ref="B24:C25"/>
    <mergeCell ref="B7:D7"/>
    <mergeCell ref="E7:J7"/>
    <mergeCell ref="K7:AA7"/>
    <mergeCell ref="B8:D8"/>
    <mergeCell ref="E8:G10"/>
    <mergeCell ref="H8:H10"/>
    <mergeCell ref="B9:D9"/>
    <mergeCell ref="B10:D10"/>
    <mergeCell ref="Z10:AA10"/>
    <mergeCell ref="B11:D11"/>
    <mergeCell ref="K11:N11"/>
    <mergeCell ref="S8:S10"/>
    <mergeCell ref="B4:C5"/>
    <mergeCell ref="D4:G5"/>
    <mergeCell ref="H4:H5"/>
    <mergeCell ref="O3:P3"/>
    <mergeCell ref="O5:P5"/>
    <mergeCell ref="B3:C3"/>
    <mergeCell ref="D3:G3"/>
    <mergeCell ref="I3:J3"/>
    <mergeCell ref="L3:N3"/>
    <mergeCell ref="Q3:R3"/>
    <mergeCell ref="S3:T3"/>
    <mergeCell ref="U3:AA3"/>
    <mergeCell ref="U4:AA5"/>
    <mergeCell ref="Q5:R5"/>
    <mergeCell ref="S5:T5"/>
    <mergeCell ref="T8:V8"/>
    <mergeCell ref="W8:Y8"/>
    <mergeCell ref="Z8:AA9"/>
    <mergeCell ref="I8:I10"/>
    <mergeCell ref="J8:J10"/>
    <mergeCell ref="K8:N10"/>
    <mergeCell ref="O8:R8"/>
    <mergeCell ref="K13:N13"/>
    <mergeCell ref="B14:C15"/>
    <mergeCell ref="K14:N14"/>
    <mergeCell ref="K15:N15"/>
    <mergeCell ref="B12:C13"/>
    <mergeCell ref="K12:N12"/>
    <mergeCell ref="B16:D16"/>
    <mergeCell ref="K16:N16"/>
    <mergeCell ref="B17:D17"/>
    <mergeCell ref="K17:N17"/>
    <mergeCell ref="B22:C23"/>
    <mergeCell ref="K22:N22"/>
    <mergeCell ref="K23:N23"/>
    <mergeCell ref="B18:C19"/>
    <mergeCell ref="D18:D19"/>
    <mergeCell ref="K18:N18"/>
    <mergeCell ref="K19:N19"/>
    <mergeCell ref="B20:C21"/>
    <mergeCell ref="K20:N20"/>
    <mergeCell ref="K21:N21"/>
  </mergeCells>
  <phoneticPr fontId="3"/>
  <printOptions horizontalCentered="1"/>
  <pageMargins left="0.19685039370078741" right="0.19685039370078741" top="0.78740157480314965" bottom="0.59055118110236227" header="0.51181102362204722" footer="0.11811023622047245"/>
  <pageSetup paperSize="9" scale="62" firstPageNumber="0" orientation="landscape" horizontalDpi="300" vertic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AB29"/>
  <sheetViews>
    <sheetView zoomScale="80" zoomScaleNormal="80" zoomScaleSheetLayoutView="80" workbookViewId="0">
      <selection activeCell="D4" sqref="D4:G5"/>
    </sheetView>
  </sheetViews>
  <sheetFormatPr defaultRowHeight="13" x14ac:dyDescent="0.2"/>
  <cols>
    <col min="1" max="1" width="2.453125" customWidth="1"/>
    <col min="2" max="2" width="3.453125" style="1" customWidth="1"/>
    <col min="3" max="3" width="6.81640625" style="1" customWidth="1"/>
    <col min="4" max="4" width="8.453125" style="1" customWidth="1"/>
    <col min="5" max="5" width="6.1796875" style="1" customWidth="1"/>
    <col min="6" max="6" width="2" style="1" customWidth="1"/>
    <col min="7" max="7" width="6.1796875" style="1" customWidth="1"/>
    <col min="8" max="8" width="30" style="1" customWidth="1"/>
    <col min="9" max="9" width="7.453125" style="1" customWidth="1"/>
    <col min="10" max="11" width="22.453125" style="1" customWidth="1"/>
    <col min="12" max="12" width="5" style="1" customWidth="1"/>
    <col min="13" max="13" width="2.1796875" style="1" customWidth="1"/>
    <col min="14" max="14" width="5" style="1" customWidth="1"/>
    <col min="15" max="19" width="7.453125" style="1" customWidth="1"/>
    <col min="20" max="20" width="8.54296875" style="1" bestFit="1" customWidth="1"/>
    <col min="21" max="21" width="7.453125" style="1" customWidth="1"/>
    <col min="22" max="22" width="8.54296875" style="1" bestFit="1" customWidth="1"/>
    <col min="23" max="23" width="7.453125" style="1" customWidth="1"/>
    <col min="24" max="25" width="8.54296875" style="1" bestFit="1" customWidth="1"/>
    <col min="26" max="26" width="3.81640625" style="1" customWidth="1"/>
    <col min="27" max="27" width="6.1796875" style="1" customWidth="1"/>
    <col min="28" max="28" width="7.453125" customWidth="1"/>
  </cols>
  <sheetData>
    <row r="1" spans="2:28" ht="18" customHeight="1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2:28" ht="18" customHeight="1" thickBot="1" x14ac:dyDescent="0.25">
      <c r="B2" s="2" t="s">
        <v>716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2:28" ht="28.4" customHeight="1" thickBot="1" x14ac:dyDescent="0.25">
      <c r="B3" s="2039" t="s">
        <v>23</v>
      </c>
      <c r="C3" s="2040"/>
      <c r="D3" s="2050" t="s">
        <v>0</v>
      </c>
      <c r="E3" s="2051"/>
      <c r="F3" s="2051"/>
      <c r="G3" s="2052"/>
      <c r="H3" s="427" t="s">
        <v>1</v>
      </c>
      <c r="I3" s="2040" t="s">
        <v>2</v>
      </c>
      <c r="J3" s="2063"/>
      <c r="K3" s="428" t="s">
        <v>3</v>
      </c>
      <c r="L3" s="2040" t="s">
        <v>49</v>
      </c>
      <c r="M3" s="2080"/>
      <c r="N3" s="2081"/>
      <c r="O3" s="2065" t="s">
        <v>195</v>
      </c>
      <c r="P3" s="2066"/>
      <c r="Q3" s="2079" t="s">
        <v>196</v>
      </c>
      <c r="R3" s="2063"/>
      <c r="S3" s="2078" t="s">
        <v>197</v>
      </c>
      <c r="T3" s="2052"/>
      <c r="U3" s="2069" t="s">
        <v>198</v>
      </c>
      <c r="V3" s="2070"/>
      <c r="W3" s="2070"/>
      <c r="X3" s="2070"/>
      <c r="Y3" s="2070"/>
      <c r="Z3" s="2070"/>
      <c r="AA3" s="2071"/>
    </row>
    <row r="4" spans="2:28" ht="15" customHeight="1" thickTop="1" x14ac:dyDescent="0.2">
      <c r="B4" s="2029" t="s">
        <v>349</v>
      </c>
      <c r="C4" s="2030"/>
      <c r="D4" s="2033" t="s">
        <v>923</v>
      </c>
      <c r="E4" s="2030"/>
      <c r="F4" s="2030"/>
      <c r="G4" s="2034"/>
      <c r="H4" s="2539" t="s">
        <v>914</v>
      </c>
      <c r="I4" s="468"/>
      <c r="J4" s="433" t="s">
        <v>199</v>
      </c>
      <c r="K4" s="434" t="s">
        <v>200</v>
      </c>
      <c r="L4" s="434" t="s">
        <v>201</v>
      </c>
      <c r="M4" s="435"/>
      <c r="N4" s="436" t="s">
        <v>201</v>
      </c>
      <c r="O4" s="437"/>
      <c r="P4" s="438" t="s">
        <v>200</v>
      </c>
      <c r="Q4" s="439"/>
      <c r="R4" s="433"/>
      <c r="S4" s="440"/>
      <c r="T4" s="453" t="s">
        <v>201</v>
      </c>
      <c r="U4" s="2072"/>
      <c r="V4" s="2073"/>
      <c r="W4" s="2073"/>
      <c r="X4" s="2073"/>
      <c r="Y4" s="2073"/>
      <c r="Z4" s="2073"/>
      <c r="AA4" s="2074"/>
    </row>
    <row r="5" spans="2:28" ht="58.5" customHeight="1" thickBot="1" x14ac:dyDescent="0.25">
      <c r="B5" s="2031"/>
      <c r="C5" s="2032"/>
      <c r="D5" s="2035"/>
      <c r="E5" s="2032"/>
      <c r="F5" s="2032"/>
      <c r="G5" s="2036"/>
      <c r="H5" s="2038"/>
      <c r="I5" s="445"/>
      <c r="J5" s="451">
        <v>40000</v>
      </c>
      <c r="K5" s="450"/>
      <c r="L5" s="450"/>
      <c r="M5" s="448"/>
      <c r="N5" s="449"/>
      <c r="O5" s="2059"/>
      <c r="P5" s="2060"/>
      <c r="Q5" s="2061"/>
      <c r="R5" s="2062"/>
      <c r="S5" s="2059"/>
      <c r="T5" s="2060"/>
      <c r="U5" s="2075"/>
      <c r="V5" s="2076"/>
      <c r="W5" s="2076"/>
      <c r="X5" s="2076"/>
      <c r="Y5" s="2076"/>
      <c r="Z5" s="2076"/>
      <c r="AA5" s="2077"/>
    </row>
    <row r="6" spans="2:28" ht="10.5" customHeight="1" thickBot="1" x14ac:dyDescent="0.25"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  <c r="O6" s="452"/>
      <c r="P6" s="452"/>
      <c r="Q6" s="452"/>
      <c r="R6" s="452"/>
      <c r="S6" s="452"/>
      <c r="T6" s="452"/>
      <c r="U6" s="452"/>
      <c r="V6" s="452"/>
      <c r="W6" s="452"/>
      <c r="X6" s="452"/>
      <c r="Y6" s="452"/>
      <c r="Z6" s="452"/>
      <c r="AA6" s="452"/>
    </row>
    <row r="7" spans="2:28" ht="22.5" customHeight="1" x14ac:dyDescent="0.2">
      <c r="B7" s="2107" t="s">
        <v>202</v>
      </c>
      <c r="C7" s="2108"/>
      <c r="D7" s="2109"/>
      <c r="E7" s="2182" t="s">
        <v>4</v>
      </c>
      <c r="F7" s="2182"/>
      <c r="G7" s="2182"/>
      <c r="H7" s="2182"/>
      <c r="I7" s="2182"/>
      <c r="J7" s="2182"/>
      <c r="K7" s="2067" t="s">
        <v>38</v>
      </c>
      <c r="L7" s="2067"/>
      <c r="M7" s="2067"/>
      <c r="N7" s="2067"/>
      <c r="O7" s="2067"/>
      <c r="P7" s="2067"/>
      <c r="Q7" s="2067"/>
      <c r="R7" s="2067"/>
      <c r="S7" s="2067"/>
      <c r="T7" s="2067"/>
      <c r="U7" s="2067"/>
      <c r="V7" s="2067"/>
      <c r="W7" s="2067"/>
      <c r="X7" s="2067"/>
      <c r="Y7" s="2067"/>
      <c r="Z7" s="2067"/>
      <c r="AA7" s="2068"/>
      <c r="AB7" s="2101" t="s">
        <v>712</v>
      </c>
    </row>
    <row r="8" spans="2:28" ht="22.5" customHeight="1" x14ac:dyDescent="0.2">
      <c r="B8" s="2125"/>
      <c r="C8" s="1990"/>
      <c r="D8" s="2126"/>
      <c r="E8" s="2185" t="s">
        <v>203</v>
      </c>
      <c r="F8" s="2042"/>
      <c r="G8" s="2043"/>
      <c r="H8" s="2187" t="s">
        <v>204</v>
      </c>
      <c r="I8" s="2187" t="s">
        <v>5</v>
      </c>
      <c r="J8" s="2187" t="s">
        <v>205</v>
      </c>
      <c r="K8" s="2178" t="s">
        <v>206</v>
      </c>
      <c r="L8" s="2190"/>
      <c r="M8" s="2190"/>
      <c r="N8" s="2191"/>
      <c r="O8" s="2175" t="s">
        <v>6</v>
      </c>
      <c r="P8" s="2176"/>
      <c r="Q8" s="2176"/>
      <c r="R8" s="2177"/>
      <c r="S8" s="2172" t="s">
        <v>207</v>
      </c>
      <c r="T8" s="2175" t="s">
        <v>7</v>
      </c>
      <c r="U8" s="2176"/>
      <c r="V8" s="2177"/>
      <c r="W8" s="2175" t="s">
        <v>8</v>
      </c>
      <c r="X8" s="2176"/>
      <c r="Y8" s="2177"/>
      <c r="Z8" s="2178" t="s">
        <v>208</v>
      </c>
      <c r="AA8" s="2179"/>
      <c r="AB8" s="2197"/>
    </row>
    <row r="9" spans="2:28" ht="39" customHeight="1" x14ac:dyDescent="0.2">
      <c r="B9" s="2317" t="s">
        <v>209</v>
      </c>
      <c r="C9" s="2318"/>
      <c r="D9" s="2319"/>
      <c r="E9" s="2186"/>
      <c r="F9" s="2045"/>
      <c r="G9" s="2046"/>
      <c r="H9" s="2188"/>
      <c r="I9" s="2188"/>
      <c r="J9" s="2188"/>
      <c r="K9" s="2180"/>
      <c r="L9" s="2192"/>
      <c r="M9" s="2192"/>
      <c r="N9" s="2193"/>
      <c r="O9" s="1008" t="s">
        <v>210</v>
      </c>
      <c r="P9" s="455" t="s">
        <v>211</v>
      </c>
      <c r="Q9" s="455" t="s">
        <v>212</v>
      </c>
      <c r="R9" s="456" t="s">
        <v>213</v>
      </c>
      <c r="S9" s="2173"/>
      <c r="T9" s="1007" t="s">
        <v>214</v>
      </c>
      <c r="U9" s="457" t="s">
        <v>215</v>
      </c>
      <c r="V9" s="1171" t="s">
        <v>216</v>
      </c>
      <c r="W9" s="1007" t="s">
        <v>217</v>
      </c>
      <c r="X9" s="455" t="s">
        <v>214</v>
      </c>
      <c r="Y9" s="1171" t="s">
        <v>216</v>
      </c>
      <c r="Z9" s="2180"/>
      <c r="AA9" s="2181"/>
      <c r="AB9" s="2197"/>
    </row>
    <row r="10" spans="2:28" ht="16.5" customHeight="1" thickBot="1" x14ac:dyDescent="0.25">
      <c r="B10" s="2056"/>
      <c r="C10" s="2057"/>
      <c r="D10" s="2058"/>
      <c r="E10" s="2047"/>
      <c r="F10" s="2048"/>
      <c r="G10" s="2049"/>
      <c r="H10" s="2189"/>
      <c r="I10" s="2189"/>
      <c r="J10" s="2189"/>
      <c r="K10" s="2194"/>
      <c r="L10" s="2195"/>
      <c r="M10" s="2195"/>
      <c r="N10" s="2196"/>
      <c r="O10" s="458" t="s">
        <v>218</v>
      </c>
      <c r="P10" s="459" t="s">
        <v>219</v>
      </c>
      <c r="Q10" s="459" t="s">
        <v>220</v>
      </c>
      <c r="R10" s="460" t="s">
        <v>221</v>
      </c>
      <c r="S10" s="2174"/>
      <c r="T10" s="458" t="s">
        <v>222</v>
      </c>
      <c r="U10" s="459" t="s">
        <v>223</v>
      </c>
      <c r="V10" s="460" t="s">
        <v>224</v>
      </c>
      <c r="W10" s="458" t="s">
        <v>220</v>
      </c>
      <c r="X10" s="459" t="s">
        <v>224</v>
      </c>
      <c r="Y10" s="460" t="s">
        <v>224</v>
      </c>
      <c r="Z10" s="2085" t="s">
        <v>225</v>
      </c>
      <c r="AA10" s="2169"/>
      <c r="AB10" s="1821" t="s">
        <v>736</v>
      </c>
    </row>
    <row r="11" spans="2:28" ht="25.5" customHeight="1" thickTop="1" x14ac:dyDescent="0.2">
      <c r="B11" s="2574" t="s">
        <v>239</v>
      </c>
      <c r="C11" s="2453"/>
      <c r="D11" s="1180" t="s">
        <v>241</v>
      </c>
      <c r="E11" s="1386">
        <v>39609</v>
      </c>
      <c r="F11" s="823" t="s">
        <v>67</v>
      </c>
      <c r="G11" s="1541">
        <v>39614</v>
      </c>
      <c r="H11" s="466" t="s">
        <v>354</v>
      </c>
      <c r="I11" s="1542" t="s">
        <v>298</v>
      </c>
      <c r="J11" s="886" t="s">
        <v>360</v>
      </c>
      <c r="K11" s="2227" t="s">
        <v>373</v>
      </c>
      <c r="L11" s="2228"/>
      <c r="M11" s="2228"/>
      <c r="N11" s="2277"/>
      <c r="O11" s="736">
        <v>1.1000000000000001</v>
      </c>
      <c r="P11" s="470"/>
      <c r="Q11" s="737">
        <v>60</v>
      </c>
      <c r="R11" s="741">
        <v>0.79400000000000004</v>
      </c>
      <c r="S11" s="1543">
        <v>1</v>
      </c>
      <c r="T11" s="740">
        <v>1.26</v>
      </c>
      <c r="U11" s="737">
        <v>1</v>
      </c>
      <c r="V11" s="1544">
        <v>1.26</v>
      </c>
      <c r="W11" s="1393">
        <v>70</v>
      </c>
      <c r="X11" s="742">
        <v>1.8</v>
      </c>
      <c r="Y11" s="1544">
        <v>1.8</v>
      </c>
      <c r="Z11" s="1545" t="s">
        <v>86</v>
      </c>
      <c r="AA11" s="1982">
        <v>2</v>
      </c>
      <c r="AB11" s="1972">
        <f>T11*AA11</f>
        <v>2.52</v>
      </c>
    </row>
    <row r="12" spans="2:28" ht="25.5" customHeight="1" x14ac:dyDescent="0.2">
      <c r="B12" s="2575"/>
      <c r="C12" s="2034"/>
      <c r="D12" s="479" t="s">
        <v>75</v>
      </c>
      <c r="E12" s="1386">
        <v>39609</v>
      </c>
      <c r="F12" s="823" t="s">
        <v>67</v>
      </c>
      <c r="G12" s="1541">
        <v>39614</v>
      </c>
      <c r="H12" s="863"/>
      <c r="I12" s="864" t="s">
        <v>298</v>
      </c>
      <c r="J12" s="863" t="s">
        <v>303</v>
      </c>
      <c r="K12" s="2262" t="s">
        <v>374</v>
      </c>
      <c r="L12" s="2263"/>
      <c r="M12" s="2263"/>
      <c r="N12" s="2264"/>
      <c r="O12" s="681"/>
      <c r="P12" s="487">
        <v>8</v>
      </c>
      <c r="Q12" s="682"/>
      <c r="R12" s="688"/>
      <c r="S12" s="1605">
        <v>1</v>
      </c>
      <c r="T12" s="685">
        <v>3.13</v>
      </c>
      <c r="U12" s="682">
        <v>1</v>
      </c>
      <c r="V12" s="1606">
        <v>3.13</v>
      </c>
      <c r="W12" s="1405">
        <v>60</v>
      </c>
      <c r="X12" s="687">
        <v>5.2169999999999996</v>
      </c>
      <c r="Y12" s="1606">
        <v>5.2169999999999996</v>
      </c>
      <c r="Z12" s="1480"/>
      <c r="AA12" s="1796"/>
      <c r="AB12" s="1974"/>
    </row>
    <row r="13" spans="2:28" ht="25.5" customHeight="1" x14ac:dyDescent="0.2">
      <c r="B13" s="2454"/>
      <c r="C13" s="2148"/>
      <c r="D13" s="573" t="s">
        <v>106</v>
      </c>
      <c r="E13" s="1386">
        <v>39609</v>
      </c>
      <c r="F13" s="823" t="s">
        <v>67</v>
      </c>
      <c r="G13" s="1541">
        <v>39614</v>
      </c>
      <c r="H13" s="541"/>
      <c r="I13" s="874" t="s">
        <v>298</v>
      </c>
      <c r="J13" s="604" t="s">
        <v>304</v>
      </c>
      <c r="K13" s="2258" t="s">
        <v>375</v>
      </c>
      <c r="L13" s="2259"/>
      <c r="M13" s="2259"/>
      <c r="N13" s="2260"/>
      <c r="O13" s="876">
        <v>2.5</v>
      </c>
      <c r="P13" s="578">
        <v>6</v>
      </c>
      <c r="Q13" s="1326"/>
      <c r="R13" s="1327">
        <v>1.2</v>
      </c>
      <c r="S13" s="1328">
        <v>1</v>
      </c>
      <c r="T13" s="1546">
        <v>0.83299999999999996</v>
      </c>
      <c r="U13" s="1326">
        <v>1</v>
      </c>
      <c r="V13" s="1352">
        <v>0.83299999999999996</v>
      </c>
      <c r="W13" s="1330">
        <v>60</v>
      </c>
      <c r="X13" s="1547">
        <v>1.389</v>
      </c>
      <c r="Y13" s="1352">
        <v>1.389</v>
      </c>
      <c r="Z13" s="1332" t="s">
        <v>86</v>
      </c>
      <c r="AA13" s="1872">
        <v>4</v>
      </c>
      <c r="AB13" s="1975">
        <f>T13*AA13</f>
        <v>3.3319999999999999</v>
      </c>
    </row>
    <row r="14" spans="2:28" ht="25.5" customHeight="1" x14ac:dyDescent="0.2">
      <c r="B14" s="2007" t="s">
        <v>229</v>
      </c>
      <c r="C14" s="2157"/>
      <c r="D14" s="559" t="s">
        <v>75</v>
      </c>
      <c r="E14" s="793">
        <v>39615</v>
      </c>
      <c r="F14" s="794" t="s">
        <v>66</v>
      </c>
      <c r="G14" s="795">
        <v>39619</v>
      </c>
      <c r="H14" s="2523" t="s">
        <v>355</v>
      </c>
      <c r="I14" s="890" t="s">
        <v>298</v>
      </c>
      <c r="J14" s="929" t="s">
        <v>305</v>
      </c>
      <c r="K14" s="2236" t="s">
        <v>371</v>
      </c>
      <c r="L14" s="2237"/>
      <c r="M14" s="2237"/>
      <c r="N14" s="2238"/>
      <c r="O14" s="1341"/>
      <c r="P14" s="1342">
        <v>20</v>
      </c>
      <c r="Q14" s="1343">
        <v>80</v>
      </c>
      <c r="R14" s="1344"/>
      <c r="S14" s="1345">
        <v>2</v>
      </c>
      <c r="T14" s="1548">
        <v>1.04</v>
      </c>
      <c r="U14" s="1343">
        <v>1</v>
      </c>
      <c r="V14" s="1344">
        <v>1.04</v>
      </c>
      <c r="W14" s="1347">
        <v>80</v>
      </c>
      <c r="X14" s="1549">
        <v>1.3</v>
      </c>
      <c r="Y14" s="1344">
        <v>1.3</v>
      </c>
      <c r="Z14" s="1349" t="s">
        <v>282</v>
      </c>
      <c r="AA14" s="1800">
        <v>1</v>
      </c>
      <c r="AB14" s="1972"/>
    </row>
    <row r="15" spans="2:28" ht="25.5" customHeight="1" x14ac:dyDescent="0.2">
      <c r="B15" s="2454"/>
      <c r="C15" s="2148"/>
      <c r="D15" s="573" t="s">
        <v>106</v>
      </c>
      <c r="E15" s="776">
        <v>39615</v>
      </c>
      <c r="F15" s="777" t="s">
        <v>66</v>
      </c>
      <c r="G15" s="778">
        <v>39619</v>
      </c>
      <c r="H15" s="2506"/>
      <c r="I15" s="898" t="s">
        <v>298</v>
      </c>
      <c r="J15" s="604" t="s">
        <v>306</v>
      </c>
      <c r="K15" s="2298" t="s">
        <v>372</v>
      </c>
      <c r="L15" s="2365"/>
      <c r="M15" s="2365"/>
      <c r="N15" s="2366"/>
      <c r="O15" s="1350">
        <v>4.8</v>
      </c>
      <c r="P15" s="545">
        <v>5.5</v>
      </c>
      <c r="Q15" s="1351">
        <v>55</v>
      </c>
      <c r="R15" s="1352">
        <v>1.452</v>
      </c>
      <c r="S15" s="1353">
        <v>1</v>
      </c>
      <c r="T15" s="1568">
        <v>0.68899999999999995</v>
      </c>
      <c r="U15" s="1351">
        <v>2</v>
      </c>
      <c r="V15" s="1352">
        <v>1.377</v>
      </c>
      <c r="W15" s="1330">
        <v>70</v>
      </c>
      <c r="X15" s="1551">
        <v>0.98399999999999999</v>
      </c>
      <c r="Y15" s="1352">
        <v>1.968</v>
      </c>
      <c r="Z15" s="1332" t="s">
        <v>86</v>
      </c>
      <c r="AA15" s="1872">
        <v>3</v>
      </c>
      <c r="AB15" s="1975">
        <f>T15*AA15</f>
        <v>2.0669999999999997</v>
      </c>
    </row>
    <row r="16" spans="2:28" ht="25.5" customHeight="1" x14ac:dyDescent="0.2">
      <c r="B16" s="1987" t="s">
        <v>288</v>
      </c>
      <c r="C16" s="1013"/>
      <c r="D16" s="1040"/>
      <c r="E16" s="1386">
        <v>39620</v>
      </c>
      <c r="F16" s="823" t="s">
        <v>66</v>
      </c>
      <c r="G16" s="1541">
        <v>39634</v>
      </c>
      <c r="H16" s="466"/>
      <c r="I16" s="1552" t="s">
        <v>298</v>
      </c>
      <c r="J16" s="466" t="s">
        <v>307</v>
      </c>
      <c r="K16" s="2227" t="s">
        <v>268</v>
      </c>
      <c r="L16" s="2228"/>
      <c r="M16" s="2228"/>
      <c r="N16" s="2277"/>
      <c r="O16" s="1390">
        <v>2.2000000000000002</v>
      </c>
      <c r="P16" s="609">
        <v>2.5</v>
      </c>
      <c r="Q16" s="1391">
        <v>80</v>
      </c>
      <c r="R16" s="1544">
        <v>0.44</v>
      </c>
      <c r="S16" s="1553">
        <v>1</v>
      </c>
      <c r="T16" s="1554">
        <v>2.2730000000000001</v>
      </c>
      <c r="U16" s="1391">
        <v>1</v>
      </c>
      <c r="V16" s="1544">
        <v>2.2730000000000001</v>
      </c>
      <c r="W16" s="1393">
        <v>70</v>
      </c>
      <c r="X16" s="1555">
        <v>3.2469999999999999</v>
      </c>
      <c r="Y16" s="1544">
        <v>3.2469999999999999</v>
      </c>
      <c r="Z16" s="1396" t="s">
        <v>86</v>
      </c>
      <c r="AA16" s="1801">
        <v>7</v>
      </c>
      <c r="AB16" s="1973">
        <f>T16*AA16</f>
        <v>15.911000000000001</v>
      </c>
    </row>
    <row r="17" spans="2:28" ht="25.5" customHeight="1" x14ac:dyDescent="0.2">
      <c r="B17" s="2499" t="s">
        <v>231</v>
      </c>
      <c r="C17" s="2145"/>
      <c r="D17" s="559" t="s">
        <v>231</v>
      </c>
      <c r="E17" s="714">
        <v>39623</v>
      </c>
      <c r="F17" s="783" t="s">
        <v>66</v>
      </c>
      <c r="G17" s="784">
        <v>39638</v>
      </c>
      <c r="H17" s="1024"/>
      <c r="I17" s="930"/>
      <c r="J17" s="1024"/>
      <c r="K17" s="2261"/>
      <c r="L17" s="2237"/>
      <c r="M17" s="2237"/>
      <c r="N17" s="2238"/>
      <c r="O17" s="718"/>
      <c r="P17" s="566"/>
      <c r="Q17" s="719"/>
      <c r="R17" s="799"/>
      <c r="S17" s="723">
        <v>1</v>
      </c>
      <c r="T17" s="722"/>
      <c r="U17" s="719">
        <v>2</v>
      </c>
      <c r="V17" s="720"/>
      <c r="W17" s="723">
        <v>80</v>
      </c>
      <c r="X17" s="724"/>
      <c r="Y17" s="720"/>
      <c r="Z17" s="800"/>
      <c r="AA17" s="1800"/>
      <c r="AB17" s="1976">
        <f>T17*AA17</f>
        <v>0</v>
      </c>
    </row>
    <row r="18" spans="2:28" ht="25.5" customHeight="1" x14ac:dyDescent="0.2">
      <c r="B18" s="2285"/>
      <c r="C18" s="2133"/>
      <c r="D18" s="573" t="s">
        <v>75</v>
      </c>
      <c r="E18" s="785">
        <v>39623</v>
      </c>
      <c r="F18" s="786" t="s">
        <v>66</v>
      </c>
      <c r="G18" s="787">
        <v>39638</v>
      </c>
      <c r="H18" s="1021"/>
      <c r="I18" s="874" t="s">
        <v>301</v>
      </c>
      <c r="J18" s="1021" t="s">
        <v>361</v>
      </c>
      <c r="K18" s="2258" t="s">
        <v>709</v>
      </c>
      <c r="L18" s="2259"/>
      <c r="M18" s="2259"/>
      <c r="N18" s="2260"/>
      <c r="O18" s="876"/>
      <c r="P18" s="578">
        <v>25</v>
      </c>
      <c r="Q18" s="1326"/>
      <c r="R18" s="1358"/>
      <c r="S18" s="1359">
        <v>1</v>
      </c>
      <c r="T18" s="1359">
        <v>1200</v>
      </c>
      <c r="U18" s="1326">
        <v>1</v>
      </c>
      <c r="V18" s="1607">
        <v>1200</v>
      </c>
      <c r="W18" s="1359">
        <v>80</v>
      </c>
      <c r="X18" s="1326">
        <v>1500</v>
      </c>
      <c r="Y18" s="1607">
        <v>1500</v>
      </c>
      <c r="Z18" s="1361" t="s">
        <v>280</v>
      </c>
      <c r="AA18" s="1872">
        <v>2</v>
      </c>
      <c r="AB18" s="1975"/>
    </row>
    <row r="19" spans="2:28" ht="25.5" customHeight="1" x14ac:dyDescent="0.2">
      <c r="B19" s="2295" t="s">
        <v>232</v>
      </c>
      <c r="C19" s="2145"/>
      <c r="D19" s="559" t="s">
        <v>233</v>
      </c>
      <c r="E19" s="714">
        <v>39624</v>
      </c>
      <c r="F19" s="783" t="s">
        <v>66</v>
      </c>
      <c r="G19" s="784">
        <v>39639</v>
      </c>
      <c r="H19" s="1024"/>
      <c r="I19" s="930" t="s">
        <v>298</v>
      </c>
      <c r="J19" s="1024" t="s">
        <v>362</v>
      </c>
      <c r="K19" s="2261" t="s">
        <v>370</v>
      </c>
      <c r="L19" s="2237"/>
      <c r="M19" s="2237"/>
      <c r="N19" s="2238"/>
      <c r="O19" s="718">
        <v>1.8</v>
      </c>
      <c r="P19" s="566">
        <v>3.5</v>
      </c>
      <c r="Q19" s="719">
        <v>70</v>
      </c>
      <c r="R19" s="799">
        <v>0.441</v>
      </c>
      <c r="S19" s="723">
        <v>1</v>
      </c>
      <c r="T19" s="722">
        <v>2.2679999999999998</v>
      </c>
      <c r="U19" s="719">
        <v>1</v>
      </c>
      <c r="V19" s="720">
        <v>2.2679999999999998</v>
      </c>
      <c r="W19" s="723">
        <v>70</v>
      </c>
      <c r="X19" s="724">
        <v>3.2389999999999999</v>
      </c>
      <c r="Y19" s="720">
        <v>3.2389999999999999</v>
      </c>
      <c r="Z19" s="800" t="s">
        <v>86</v>
      </c>
      <c r="AA19" s="1800">
        <v>4</v>
      </c>
      <c r="AB19" s="1972">
        <f>T19*AA19</f>
        <v>9.0719999999999992</v>
      </c>
    </row>
    <row r="20" spans="2:28" s="331" customFormat="1" ht="25.5" customHeight="1" x14ac:dyDescent="0.2">
      <c r="B20" s="2285"/>
      <c r="C20" s="2133"/>
      <c r="D20" s="573" t="s">
        <v>350</v>
      </c>
      <c r="E20" s="785">
        <v>39624</v>
      </c>
      <c r="F20" s="786" t="s">
        <v>66</v>
      </c>
      <c r="G20" s="1500">
        <v>39639</v>
      </c>
      <c r="H20" s="604"/>
      <c r="I20" s="874" t="s">
        <v>251</v>
      </c>
      <c r="J20" s="541" t="s">
        <v>363</v>
      </c>
      <c r="K20" s="2258" t="s">
        <v>369</v>
      </c>
      <c r="L20" s="2259"/>
      <c r="M20" s="2259"/>
      <c r="N20" s="2260"/>
      <c r="O20" s="876">
        <v>0.45</v>
      </c>
      <c r="P20" s="578">
        <v>0.7</v>
      </c>
      <c r="Q20" s="1326">
        <v>80</v>
      </c>
      <c r="R20" s="1327">
        <v>2.5000000000000001E-2</v>
      </c>
      <c r="S20" s="1328">
        <v>1</v>
      </c>
      <c r="T20" s="1546">
        <v>39.683</v>
      </c>
      <c r="U20" s="1326">
        <v>1</v>
      </c>
      <c r="V20" s="1327">
        <v>39.683</v>
      </c>
      <c r="W20" s="1359">
        <v>73</v>
      </c>
      <c r="X20" s="1547">
        <v>54.36</v>
      </c>
      <c r="Y20" s="1327">
        <v>54.36</v>
      </c>
      <c r="Z20" s="1361" t="s">
        <v>280</v>
      </c>
      <c r="AA20" s="1872">
        <v>1</v>
      </c>
      <c r="AB20" s="1984"/>
    </row>
    <row r="21" spans="2:28" s="330" customFormat="1" ht="25.5" customHeight="1" x14ac:dyDescent="0.2">
      <c r="B21" s="2562" t="s">
        <v>235</v>
      </c>
      <c r="C21" s="2563"/>
      <c r="D21" s="1608" t="s">
        <v>75</v>
      </c>
      <c r="E21" s="1609">
        <v>39629</v>
      </c>
      <c r="F21" s="1610" t="s">
        <v>66</v>
      </c>
      <c r="G21" s="1611">
        <v>39649</v>
      </c>
      <c r="H21" s="1612"/>
      <c r="I21" s="1613" t="s">
        <v>245</v>
      </c>
      <c r="J21" s="1271" t="s">
        <v>880</v>
      </c>
      <c r="K21" s="2567"/>
      <c r="L21" s="2568"/>
      <c r="M21" s="2568"/>
      <c r="N21" s="2569"/>
      <c r="O21" s="1614"/>
      <c r="P21" s="1615">
        <v>20</v>
      </c>
      <c r="Q21" s="1616"/>
      <c r="R21" s="1617"/>
      <c r="S21" s="1618">
        <v>1</v>
      </c>
      <c r="T21" s="1619">
        <v>1.04</v>
      </c>
      <c r="U21" s="1616">
        <v>1</v>
      </c>
      <c r="V21" s="1617">
        <v>1.04</v>
      </c>
      <c r="W21" s="1620">
        <v>80</v>
      </c>
      <c r="X21" s="1621">
        <v>0.83199999999999996</v>
      </c>
      <c r="Y21" s="1617">
        <v>0.83199999999999996</v>
      </c>
      <c r="Z21" s="1622" t="s">
        <v>280</v>
      </c>
      <c r="AA21" s="1988">
        <v>1</v>
      </c>
      <c r="AB21" s="1985"/>
    </row>
    <row r="22" spans="2:28" s="330" customFormat="1" ht="25.5" customHeight="1" x14ac:dyDescent="0.2">
      <c r="B22" s="2564"/>
      <c r="C22" s="2565"/>
      <c r="D22" s="1623" t="s">
        <v>106</v>
      </c>
      <c r="E22" s="1624">
        <v>39629</v>
      </c>
      <c r="F22" s="1625" t="s">
        <v>66</v>
      </c>
      <c r="G22" s="1626">
        <v>39649</v>
      </c>
      <c r="H22" s="1628"/>
      <c r="I22" s="1627" t="s">
        <v>879</v>
      </c>
      <c r="J22" s="1026" t="s">
        <v>882</v>
      </c>
      <c r="K22" s="2570" t="s">
        <v>881</v>
      </c>
      <c r="L22" s="2571"/>
      <c r="M22" s="2571"/>
      <c r="N22" s="2572"/>
      <c r="O22" s="1629">
        <v>7.5</v>
      </c>
      <c r="P22" s="1630">
        <v>2.5</v>
      </c>
      <c r="Q22" s="1595">
        <v>50</v>
      </c>
      <c r="R22" s="1631">
        <v>0.93799999999999994</v>
      </c>
      <c r="S22" s="1597">
        <v>1</v>
      </c>
      <c r="T22" s="1594">
        <v>1.0660000000000001</v>
      </c>
      <c r="U22" s="1595">
        <v>1</v>
      </c>
      <c r="V22" s="1596">
        <v>1.0660000000000001</v>
      </c>
      <c r="W22" s="1597">
        <v>70</v>
      </c>
      <c r="X22" s="1632">
        <v>0.746</v>
      </c>
      <c r="Y22" s="1596">
        <v>0.746</v>
      </c>
      <c r="Z22" s="1633" t="s">
        <v>86</v>
      </c>
      <c r="AA22" s="1989">
        <v>3.5</v>
      </c>
      <c r="AB22" s="1985">
        <f>AA22*T22</f>
        <v>3.7310000000000003</v>
      </c>
    </row>
    <row r="23" spans="2:28" s="331" customFormat="1" ht="25.5" customHeight="1" x14ac:dyDescent="0.2">
      <c r="B23" s="2295" t="s">
        <v>351</v>
      </c>
      <c r="C23" s="2237"/>
      <c r="D23" s="713" t="s">
        <v>75</v>
      </c>
      <c r="E23" s="793">
        <v>39661</v>
      </c>
      <c r="F23" s="794" t="s">
        <v>66</v>
      </c>
      <c r="G23" s="795">
        <v>39731</v>
      </c>
      <c r="H23" s="929" t="s">
        <v>356</v>
      </c>
      <c r="I23" s="930" t="s">
        <v>300</v>
      </c>
      <c r="J23" s="929" t="s">
        <v>305</v>
      </c>
      <c r="K23" s="2236" t="s">
        <v>368</v>
      </c>
      <c r="L23" s="2237"/>
      <c r="M23" s="2237"/>
      <c r="N23" s="2238"/>
      <c r="O23" s="1341"/>
      <c r="P23" s="1342">
        <v>20</v>
      </c>
      <c r="Q23" s="1343"/>
      <c r="R23" s="1344"/>
      <c r="S23" s="1345">
        <v>3</v>
      </c>
      <c r="T23" s="1548">
        <v>1.04</v>
      </c>
      <c r="U23" s="1343">
        <v>1</v>
      </c>
      <c r="V23" s="1344">
        <v>1.04</v>
      </c>
      <c r="W23" s="1347">
        <v>80</v>
      </c>
      <c r="X23" s="1549">
        <v>1.3</v>
      </c>
      <c r="Y23" s="1344">
        <v>1.3</v>
      </c>
      <c r="Z23" s="1356" t="s">
        <v>280</v>
      </c>
      <c r="AA23" s="1800">
        <v>10</v>
      </c>
      <c r="AB23" s="1979"/>
    </row>
    <row r="24" spans="2:28" s="330" customFormat="1" ht="25.5" customHeight="1" x14ac:dyDescent="0.2">
      <c r="B24" s="2293"/>
      <c r="C24" s="2259"/>
      <c r="D24" s="1634" t="s">
        <v>352</v>
      </c>
      <c r="E24" s="1624">
        <v>39661</v>
      </c>
      <c r="F24" s="1625" t="s">
        <v>66</v>
      </c>
      <c r="G24" s="1635">
        <v>39731</v>
      </c>
      <c r="H24" s="1636"/>
      <c r="I24" s="1627" t="s">
        <v>298</v>
      </c>
      <c r="J24" s="1636" t="s">
        <v>364</v>
      </c>
      <c r="K24" s="2573" t="s">
        <v>367</v>
      </c>
      <c r="L24" s="2571"/>
      <c r="M24" s="2571"/>
      <c r="N24" s="2572"/>
      <c r="O24" s="1629">
        <v>2.7</v>
      </c>
      <c r="P24" s="1630">
        <v>2.5</v>
      </c>
      <c r="Q24" s="1595">
        <v>70</v>
      </c>
      <c r="R24" s="1631">
        <v>0.47299999999999998</v>
      </c>
      <c r="S24" s="1597">
        <v>3</v>
      </c>
      <c r="T24" s="1598">
        <v>6.3419999999999996</v>
      </c>
      <c r="U24" s="1599">
        <v>1</v>
      </c>
      <c r="V24" s="1600">
        <v>6.3419999999999996</v>
      </c>
      <c r="W24" s="1601">
        <v>70</v>
      </c>
      <c r="X24" s="1602">
        <v>3.0230000000000001</v>
      </c>
      <c r="Y24" s="1603">
        <v>3.0230000000000001</v>
      </c>
      <c r="Z24" s="1637" t="s">
        <v>86</v>
      </c>
      <c r="AA24" s="1989">
        <v>3.5</v>
      </c>
      <c r="AB24" s="1986">
        <f>T24*AA24</f>
        <v>22.196999999999999</v>
      </c>
    </row>
    <row r="25" spans="2:28" ht="25.5" customHeight="1" x14ac:dyDescent="0.2">
      <c r="B25" s="2295" t="s">
        <v>237</v>
      </c>
      <c r="C25" s="2237"/>
      <c r="D25" s="713" t="s">
        <v>75</v>
      </c>
      <c r="E25" s="793">
        <v>39649</v>
      </c>
      <c r="F25" s="794" t="s">
        <v>66</v>
      </c>
      <c r="G25" s="1526">
        <v>39731</v>
      </c>
      <c r="H25" s="1022"/>
      <c r="I25" s="930" t="s">
        <v>300</v>
      </c>
      <c r="J25" s="1022" t="s">
        <v>365</v>
      </c>
      <c r="K25" s="2367"/>
      <c r="L25" s="2374"/>
      <c r="M25" s="2374"/>
      <c r="N25" s="2375"/>
      <c r="O25" s="1341"/>
      <c r="P25" s="1342">
        <v>20</v>
      </c>
      <c r="Q25" s="1343"/>
      <c r="R25" s="1400"/>
      <c r="S25" s="1347">
        <v>3</v>
      </c>
      <c r="T25" s="1548">
        <v>3.63</v>
      </c>
      <c r="U25" s="1343">
        <v>1</v>
      </c>
      <c r="V25" s="1344">
        <v>3.63</v>
      </c>
      <c r="W25" s="1347">
        <v>80</v>
      </c>
      <c r="X25" s="1549">
        <v>4.5380000000000003</v>
      </c>
      <c r="Y25" s="1344">
        <v>4.5380000000000003</v>
      </c>
      <c r="Z25" s="1356" t="s">
        <v>280</v>
      </c>
      <c r="AA25" s="1800">
        <v>1</v>
      </c>
      <c r="AB25" s="1976"/>
    </row>
    <row r="26" spans="2:28" ht="25.5" customHeight="1" x14ac:dyDescent="0.2">
      <c r="B26" s="2293"/>
      <c r="C26" s="2259"/>
      <c r="D26" s="1567" t="s">
        <v>106</v>
      </c>
      <c r="E26" s="776">
        <v>39649</v>
      </c>
      <c r="F26" s="777" t="s">
        <v>66</v>
      </c>
      <c r="G26" s="1521">
        <v>39731</v>
      </c>
      <c r="H26" s="1026"/>
      <c r="I26" s="874" t="s">
        <v>298</v>
      </c>
      <c r="J26" s="1032" t="s">
        <v>915</v>
      </c>
      <c r="K26" s="2298" t="s">
        <v>881</v>
      </c>
      <c r="L26" s="2365"/>
      <c r="M26" s="2365"/>
      <c r="N26" s="2366"/>
      <c r="O26" s="1350">
        <v>7.5</v>
      </c>
      <c r="P26" s="545">
        <v>2.5</v>
      </c>
      <c r="Q26" s="1351">
        <v>50</v>
      </c>
      <c r="R26" s="1385">
        <v>0.93799999999999994</v>
      </c>
      <c r="S26" s="1330">
        <v>3</v>
      </c>
      <c r="T26" s="1568">
        <v>1.0669999999999999</v>
      </c>
      <c r="U26" s="1351">
        <v>1</v>
      </c>
      <c r="V26" s="1352">
        <v>1.0669999999999999</v>
      </c>
      <c r="W26" s="1330">
        <v>70</v>
      </c>
      <c r="X26" s="1551">
        <v>1.524</v>
      </c>
      <c r="Y26" s="1352">
        <v>1.524</v>
      </c>
      <c r="Z26" s="1382" t="s">
        <v>86</v>
      </c>
      <c r="AA26" s="1872">
        <v>3.5</v>
      </c>
      <c r="AB26" s="1975">
        <f>T26*AA26</f>
        <v>3.7344999999999997</v>
      </c>
    </row>
    <row r="27" spans="2:28" ht="25.5" customHeight="1" x14ac:dyDescent="0.2">
      <c r="B27" s="2295" t="s">
        <v>114</v>
      </c>
      <c r="C27" s="2237"/>
      <c r="D27" s="559" t="s">
        <v>353</v>
      </c>
      <c r="E27" s="714">
        <v>39772</v>
      </c>
      <c r="F27" s="783" t="s">
        <v>66</v>
      </c>
      <c r="G27" s="784">
        <v>39522</v>
      </c>
      <c r="H27" s="1024"/>
      <c r="I27" s="930" t="s">
        <v>358</v>
      </c>
      <c r="J27" s="1024" t="s">
        <v>366</v>
      </c>
      <c r="K27" s="2261" t="s">
        <v>268</v>
      </c>
      <c r="L27" s="2237"/>
      <c r="M27" s="2237"/>
      <c r="N27" s="2238"/>
      <c r="O27" s="718">
        <v>0.9</v>
      </c>
      <c r="P27" s="566">
        <v>1.8</v>
      </c>
      <c r="Q27" s="719">
        <v>60</v>
      </c>
      <c r="R27" s="799">
        <v>9.7000000000000003E-2</v>
      </c>
      <c r="S27" s="723">
        <v>1</v>
      </c>
      <c r="T27" s="722">
        <v>10.288</v>
      </c>
      <c r="U27" s="719">
        <v>1</v>
      </c>
      <c r="V27" s="720">
        <v>10.288</v>
      </c>
      <c r="W27" s="723">
        <v>70</v>
      </c>
      <c r="X27" s="724">
        <v>14.696999999999999</v>
      </c>
      <c r="Y27" s="720">
        <v>14.696999999999999</v>
      </c>
      <c r="Z27" s="800" t="s">
        <v>86</v>
      </c>
      <c r="AA27" s="1800">
        <v>4</v>
      </c>
      <c r="AB27" s="1976">
        <f>T27*AA27</f>
        <v>41.152000000000001</v>
      </c>
    </row>
    <row r="28" spans="2:28" ht="25.5" customHeight="1" thickBot="1" x14ac:dyDescent="0.25">
      <c r="B28" s="2566"/>
      <c r="C28" s="2554"/>
      <c r="D28" s="1579" t="s">
        <v>75</v>
      </c>
      <c r="E28" s="1580">
        <v>39772</v>
      </c>
      <c r="F28" s="1581" t="s">
        <v>66</v>
      </c>
      <c r="G28" s="1582">
        <v>39522</v>
      </c>
      <c r="H28" s="1584"/>
      <c r="I28" s="1583" t="s">
        <v>357</v>
      </c>
      <c r="J28" s="1584" t="s">
        <v>312</v>
      </c>
      <c r="K28" s="2553" t="s">
        <v>315</v>
      </c>
      <c r="L28" s="2554"/>
      <c r="M28" s="2554"/>
      <c r="N28" s="2555"/>
      <c r="O28" s="1585"/>
      <c r="P28" s="1586"/>
      <c r="Q28" s="1587"/>
      <c r="R28" s="1588"/>
      <c r="S28" s="1589"/>
      <c r="T28" s="1590">
        <v>32</v>
      </c>
      <c r="U28" s="1587">
        <v>1</v>
      </c>
      <c r="V28" s="1591">
        <v>32</v>
      </c>
      <c r="W28" s="1589">
        <v>80</v>
      </c>
      <c r="X28" s="1592">
        <v>40</v>
      </c>
      <c r="Y28" s="1591">
        <v>40</v>
      </c>
      <c r="Z28" s="1593" t="s">
        <v>280</v>
      </c>
      <c r="AA28" s="1983">
        <v>1</v>
      </c>
      <c r="AB28" s="1972"/>
    </row>
    <row r="29" spans="2:28" ht="14" thickTop="1" thickBot="1" x14ac:dyDescent="0.25">
      <c r="B29" s="426"/>
      <c r="C29" s="426"/>
      <c r="D29" s="426"/>
      <c r="E29" s="426"/>
      <c r="F29" s="426"/>
      <c r="G29" s="426"/>
      <c r="H29" s="426"/>
      <c r="I29" s="426"/>
      <c r="J29" s="426"/>
      <c r="K29" s="426"/>
      <c r="L29" s="426"/>
      <c r="M29" s="426"/>
      <c r="N29" s="426"/>
      <c r="O29" s="426"/>
      <c r="P29" s="426"/>
      <c r="Q29" s="426"/>
      <c r="R29" s="426"/>
      <c r="S29" s="426"/>
      <c r="T29" s="426"/>
      <c r="U29" s="426"/>
      <c r="V29" s="426"/>
      <c r="W29" s="426"/>
      <c r="X29" s="426"/>
      <c r="Y29" s="426"/>
      <c r="Z29" s="426"/>
      <c r="AA29" s="1604" t="s">
        <v>710</v>
      </c>
      <c r="AB29" s="252">
        <f>SUM(AB11:AB28)</f>
        <v>103.7165</v>
      </c>
    </row>
  </sheetData>
  <mergeCells count="60">
    <mergeCell ref="AB7:AB9"/>
    <mergeCell ref="S3:T3"/>
    <mergeCell ref="E7:J7"/>
    <mergeCell ref="K7:AA7"/>
    <mergeCell ref="U3:AA3"/>
    <mergeCell ref="U4:AA5"/>
    <mergeCell ref="O5:P5"/>
    <mergeCell ref="D4:G5"/>
    <mergeCell ref="H4:H5"/>
    <mergeCell ref="Q5:R5"/>
    <mergeCell ref="S5:T5"/>
    <mergeCell ref="B7:D7"/>
    <mergeCell ref="Z8:AA9"/>
    <mergeCell ref="O3:P3"/>
    <mergeCell ref="Q3:R3"/>
    <mergeCell ref="Z10:AA10"/>
    <mergeCell ref="S8:S10"/>
    <mergeCell ref="B11:C13"/>
    <mergeCell ref="K13:N13"/>
    <mergeCell ref="H8:H10"/>
    <mergeCell ref="I8:I10"/>
    <mergeCell ref="B9:D9"/>
    <mergeCell ref="K12:N12"/>
    <mergeCell ref="B8:D8"/>
    <mergeCell ref="E8:G10"/>
    <mergeCell ref="W8:Y8"/>
    <mergeCell ref="K11:N11"/>
    <mergeCell ref="T8:V8"/>
    <mergeCell ref="J8:J10"/>
    <mergeCell ref="K8:N10"/>
    <mergeCell ref="O8:R8"/>
    <mergeCell ref="K23:N23"/>
    <mergeCell ref="B3:C3"/>
    <mergeCell ref="D3:G3"/>
    <mergeCell ref="I3:J3"/>
    <mergeCell ref="L3:N3"/>
    <mergeCell ref="B4:C5"/>
    <mergeCell ref="K19:N19"/>
    <mergeCell ref="K16:N16"/>
    <mergeCell ref="K14:N14"/>
    <mergeCell ref="K15:N15"/>
    <mergeCell ref="B14:C15"/>
    <mergeCell ref="B10:D10"/>
    <mergeCell ref="H14:H15"/>
    <mergeCell ref="K27:N27"/>
    <mergeCell ref="K28:N28"/>
    <mergeCell ref="B17:C18"/>
    <mergeCell ref="B19:C20"/>
    <mergeCell ref="B21:C22"/>
    <mergeCell ref="B27:C28"/>
    <mergeCell ref="B25:C26"/>
    <mergeCell ref="K20:N20"/>
    <mergeCell ref="K21:N21"/>
    <mergeCell ref="K22:N22"/>
    <mergeCell ref="K26:N26"/>
    <mergeCell ref="K25:N25"/>
    <mergeCell ref="B23:C24"/>
    <mergeCell ref="K17:N17"/>
    <mergeCell ref="K18:N18"/>
    <mergeCell ref="K24:N24"/>
  </mergeCells>
  <phoneticPr fontId="3"/>
  <printOptions horizontalCentered="1"/>
  <pageMargins left="0.19685039370078741" right="0.19685039370078741" top="0.78740157480314965" bottom="0.59055118110236227" header="0.31496062992125984" footer="0.11811023622047245"/>
  <pageSetup paperSize="9" scale="63" firstPageNumber="0" orientation="landscape" horizontalDpi="300" verticalDpi="3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J95"/>
  <sheetViews>
    <sheetView workbookViewId="0">
      <selection activeCell="Q22" sqref="Q22"/>
    </sheetView>
  </sheetViews>
  <sheetFormatPr defaultColWidth="9" defaultRowHeight="13" x14ac:dyDescent="0.2"/>
  <cols>
    <col min="1" max="1" width="15.90625" style="257" customWidth="1"/>
    <col min="2" max="2" width="18" style="257" customWidth="1"/>
    <col min="3" max="3" width="7.36328125" style="257" customWidth="1"/>
    <col min="4" max="5" width="9" style="257"/>
    <col min="6" max="6" width="11.90625" style="257" customWidth="1"/>
    <col min="7" max="7" width="13" style="257" customWidth="1"/>
    <col min="8" max="9" width="12.6328125" style="257" customWidth="1"/>
    <col min="10" max="10" width="5.1796875" style="257" customWidth="1"/>
    <col min="11" max="16384" width="9" style="257"/>
  </cols>
  <sheetData>
    <row r="2" spans="1:10" x14ac:dyDescent="0.2">
      <c r="A2" s="257" t="s">
        <v>752</v>
      </c>
    </row>
    <row r="3" spans="1:10" x14ac:dyDescent="0.2">
      <c r="A3" s="2576" t="s">
        <v>753</v>
      </c>
      <c r="B3" s="2576" t="s">
        <v>754</v>
      </c>
      <c r="C3" s="259" t="s">
        <v>755</v>
      </c>
      <c r="D3" s="259" t="s">
        <v>756</v>
      </c>
      <c r="E3" s="259" t="s">
        <v>757</v>
      </c>
      <c r="F3" s="259" t="s">
        <v>758</v>
      </c>
      <c r="G3" s="259" t="s">
        <v>759</v>
      </c>
      <c r="H3" s="259" t="s">
        <v>760</v>
      </c>
      <c r="I3" s="259" t="s">
        <v>760</v>
      </c>
      <c r="J3" s="2577" t="s">
        <v>761</v>
      </c>
    </row>
    <row r="4" spans="1:10" x14ac:dyDescent="0.2">
      <c r="A4" s="2576"/>
      <c r="B4" s="2576"/>
      <c r="C4" s="259" t="s">
        <v>762</v>
      </c>
      <c r="D4" s="259" t="s">
        <v>763</v>
      </c>
      <c r="E4" s="259" t="s">
        <v>764</v>
      </c>
      <c r="F4" s="259" t="s">
        <v>765</v>
      </c>
      <c r="G4" s="259" t="s">
        <v>766</v>
      </c>
      <c r="H4" s="259" t="s">
        <v>767</v>
      </c>
      <c r="I4" s="259" t="s">
        <v>768</v>
      </c>
      <c r="J4" s="2578"/>
    </row>
    <row r="5" spans="1:10" x14ac:dyDescent="0.2">
      <c r="A5" s="258" t="s">
        <v>769</v>
      </c>
      <c r="B5" s="258" t="s">
        <v>770</v>
      </c>
      <c r="C5" s="261">
        <v>0.8</v>
      </c>
      <c r="D5" s="261"/>
      <c r="E5" s="261">
        <v>60</v>
      </c>
      <c r="F5" s="261">
        <v>0.79400000000000004</v>
      </c>
      <c r="G5" s="261">
        <v>1.26</v>
      </c>
      <c r="H5" s="261">
        <v>3.5</v>
      </c>
      <c r="I5" s="262">
        <f t="shared" ref="I5:I12" si="0">G5*H5</f>
        <v>4.41</v>
      </c>
      <c r="J5" s="260" t="s">
        <v>771</v>
      </c>
    </row>
    <row r="6" spans="1:10" x14ac:dyDescent="0.2">
      <c r="A6" s="262" t="s">
        <v>772</v>
      </c>
      <c r="B6" s="262" t="s">
        <v>773</v>
      </c>
      <c r="C6" s="263">
        <v>2</v>
      </c>
      <c r="D6" s="263">
        <v>6</v>
      </c>
      <c r="E6" s="261">
        <v>80</v>
      </c>
      <c r="F6" s="261">
        <v>0.96</v>
      </c>
      <c r="G6" s="261">
        <v>1.042</v>
      </c>
      <c r="H6" s="261">
        <v>3</v>
      </c>
      <c r="I6" s="262">
        <f t="shared" si="0"/>
        <v>3.1260000000000003</v>
      </c>
      <c r="J6" s="259" t="s">
        <v>771</v>
      </c>
    </row>
    <row r="7" spans="1:10" x14ac:dyDescent="0.2">
      <c r="A7" s="262" t="s">
        <v>721</v>
      </c>
      <c r="B7" s="262" t="s">
        <v>774</v>
      </c>
      <c r="C7" s="262">
        <v>1.1399999999999999</v>
      </c>
      <c r="D7" s="262">
        <v>2.5</v>
      </c>
      <c r="E7" s="262">
        <v>80</v>
      </c>
      <c r="F7" s="262">
        <v>0.22800000000000001</v>
      </c>
      <c r="G7" s="262">
        <v>4.3860000000000001</v>
      </c>
      <c r="H7" s="262">
        <v>4</v>
      </c>
      <c r="I7" s="262">
        <f t="shared" si="0"/>
        <v>17.544</v>
      </c>
      <c r="J7" s="259" t="s">
        <v>771</v>
      </c>
    </row>
    <row r="8" spans="1:10" x14ac:dyDescent="0.2">
      <c r="A8" s="262" t="s">
        <v>775</v>
      </c>
      <c r="B8" s="262" t="s">
        <v>776</v>
      </c>
      <c r="C8" s="262">
        <v>1.71</v>
      </c>
      <c r="D8" s="262">
        <v>0.5</v>
      </c>
      <c r="E8" s="262">
        <v>80</v>
      </c>
      <c r="F8" s="262">
        <v>8.5999999999999993E-2</v>
      </c>
      <c r="G8" s="262">
        <v>14.62</v>
      </c>
      <c r="H8" s="262">
        <v>10</v>
      </c>
      <c r="I8" s="262">
        <f t="shared" si="0"/>
        <v>146.19999999999999</v>
      </c>
      <c r="J8" s="259" t="s">
        <v>771</v>
      </c>
    </row>
    <row r="9" spans="1:10" x14ac:dyDescent="0.2">
      <c r="A9" s="262" t="s">
        <v>324</v>
      </c>
      <c r="B9" s="262" t="s">
        <v>777</v>
      </c>
      <c r="C9" s="262">
        <v>1.2</v>
      </c>
      <c r="D9" s="262">
        <v>3.5</v>
      </c>
      <c r="E9" s="262">
        <v>75</v>
      </c>
      <c r="F9" s="262">
        <v>0.315</v>
      </c>
      <c r="G9" s="262">
        <v>3.1749999999999998</v>
      </c>
      <c r="H9" s="262">
        <v>2</v>
      </c>
      <c r="I9" s="262">
        <f t="shared" si="0"/>
        <v>6.35</v>
      </c>
      <c r="J9" s="259" t="s">
        <v>771</v>
      </c>
    </row>
    <row r="10" spans="1:10" x14ac:dyDescent="0.2">
      <c r="A10" s="262" t="s">
        <v>778</v>
      </c>
      <c r="B10" s="262" t="s">
        <v>779</v>
      </c>
      <c r="C10" s="261">
        <v>4.8</v>
      </c>
      <c r="D10" s="261">
        <v>5.5</v>
      </c>
      <c r="E10" s="261">
        <v>55</v>
      </c>
      <c r="F10" s="261">
        <v>1.452</v>
      </c>
      <c r="G10" s="261">
        <v>0.68899999999999995</v>
      </c>
      <c r="H10" s="261">
        <v>2.5</v>
      </c>
      <c r="I10" s="262">
        <f t="shared" si="0"/>
        <v>1.7224999999999999</v>
      </c>
      <c r="J10" s="259" t="s">
        <v>771</v>
      </c>
    </row>
    <row r="11" spans="1:10" x14ac:dyDescent="0.2">
      <c r="A11" s="262" t="s">
        <v>325</v>
      </c>
      <c r="B11" s="262" t="s">
        <v>774</v>
      </c>
      <c r="C11" s="262">
        <v>1.1399999999999999</v>
      </c>
      <c r="D11" s="262">
        <v>2.5</v>
      </c>
      <c r="E11" s="262">
        <v>80</v>
      </c>
      <c r="F11" s="262">
        <v>0.22800000000000001</v>
      </c>
      <c r="G11" s="262">
        <v>4.3860000000000001</v>
      </c>
      <c r="H11" s="262">
        <v>4</v>
      </c>
      <c r="I11" s="262">
        <f t="shared" si="0"/>
        <v>17.544</v>
      </c>
      <c r="J11" s="259" t="s">
        <v>771</v>
      </c>
    </row>
    <row r="12" spans="1:10" x14ac:dyDescent="0.2">
      <c r="A12" s="262" t="s">
        <v>783</v>
      </c>
      <c r="B12" s="262" t="s">
        <v>784</v>
      </c>
      <c r="C12" s="262">
        <v>0.8</v>
      </c>
      <c r="D12" s="262">
        <v>2.5</v>
      </c>
      <c r="E12" s="262">
        <v>55</v>
      </c>
      <c r="F12" s="262">
        <v>0.11</v>
      </c>
      <c r="G12" s="262">
        <v>9.0909999999999993</v>
      </c>
      <c r="H12" s="262">
        <v>3</v>
      </c>
      <c r="I12" s="262">
        <f t="shared" si="0"/>
        <v>27.272999999999996</v>
      </c>
      <c r="J12" s="259" t="s">
        <v>771</v>
      </c>
    </row>
    <row r="13" spans="1:10" x14ac:dyDescent="0.2">
      <c r="A13" s="262"/>
      <c r="B13" s="262"/>
      <c r="C13" s="262"/>
      <c r="D13" s="262"/>
      <c r="E13" s="262"/>
      <c r="F13" s="262"/>
      <c r="G13" s="262"/>
      <c r="H13" s="262"/>
      <c r="I13" s="262">
        <f>SUM(I5:I12)</f>
        <v>224.1695</v>
      </c>
      <c r="J13" s="262"/>
    </row>
    <row r="15" spans="1:10" x14ac:dyDescent="0.2">
      <c r="A15" s="257" t="s">
        <v>785</v>
      </c>
      <c r="B15" s="257" t="s">
        <v>786</v>
      </c>
    </row>
    <row r="16" spans="1:10" x14ac:dyDescent="0.2">
      <c r="A16" s="2576" t="s">
        <v>753</v>
      </c>
      <c r="B16" s="2576" t="s">
        <v>754</v>
      </c>
      <c r="C16" s="259" t="s">
        <v>755</v>
      </c>
      <c r="D16" s="259" t="s">
        <v>756</v>
      </c>
      <c r="E16" s="259" t="s">
        <v>757</v>
      </c>
      <c r="F16" s="259" t="s">
        <v>758</v>
      </c>
      <c r="G16" s="259" t="s">
        <v>759</v>
      </c>
      <c r="H16" s="259" t="s">
        <v>760</v>
      </c>
      <c r="I16" s="259" t="s">
        <v>760</v>
      </c>
      <c r="J16" s="2577" t="s">
        <v>761</v>
      </c>
    </row>
    <row r="17" spans="1:10" x14ac:dyDescent="0.2">
      <c r="A17" s="2576"/>
      <c r="B17" s="2576"/>
      <c r="C17" s="259" t="s">
        <v>762</v>
      </c>
      <c r="D17" s="259" t="s">
        <v>763</v>
      </c>
      <c r="E17" s="259" t="s">
        <v>764</v>
      </c>
      <c r="F17" s="259" t="s">
        <v>765</v>
      </c>
      <c r="G17" s="259" t="s">
        <v>766</v>
      </c>
      <c r="H17" s="259" t="s">
        <v>767</v>
      </c>
      <c r="I17" s="259" t="s">
        <v>768</v>
      </c>
      <c r="J17" s="2578"/>
    </row>
    <row r="18" spans="1:10" x14ac:dyDescent="0.2">
      <c r="A18" s="258" t="s">
        <v>769</v>
      </c>
      <c r="B18" s="258" t="s">
        <v>770</v>
      </c>
      <c r="C18" s="261">
        <v>0.8</v>
      </c>
      <c r="D18" s="261"/>
      <c r="E18" s="261">
        <v>60</v>
      </c>
      <c r="F18" s="261">
        <v>0.79400000000000004</v>
      </c>
      <c r="G18" s="261">
        <v>1.26</v>
      </c>
      <c r="H18" s="261">
        <v>3.5</v>
      </c>
      <c r="I18" s="262">
        <f t="shared" ref="I18:I23" si="1">G18*H18</f>
        <v>4.41</v>
      </c>
      <c r="J18" s="260" t="s">
        <v>771</v>
      </c>
    </row>
    <row r="19" spans="1:10" x14ac:dyDescent="0.2">
      <c r="A19" s="258" t="s">
        <v>772</v>
      </c>
      <c r="B19" s="262" t="s">
        <v>773</v>
      </c>
      <c r="C19" s="261">
        <v>1.8</v>
      </c>
      <c r="D19" s="261">
        <v>6</v>
      </c>
      <c r="E19" s="261">
        <v>80</v>
      </c>
      <c r="F19" s="261">
        <v>0.86399999999999999</v>
      </c>
      <c r="G19" s="261">
        <v>1.157</v>
      </c>
      <c r="H19" s="261">
        <v>2.5</v>
      </c>
      <c r="I19" s="261">
        <f t="shared" si="1"/>
        <v>2.8925000000000001</v>
      </c>
      <c r="J19" s="259" t="s">
        <v>771</v>
      </c>
    </row>
    <row r="20" spans="1:10" x14ac:dyDescent="0.2">
      <c r="A20" s="262" t="s">
        <v>721</v>
      </c>
      <c r="B20" s="262" t="s">
        <v>774</v>
      </c>
      <c r="C20" s="262">
        <v>1.1399999999999999</v>
      </c>
      <c r="D20" s="262">
        <v>2.5</v>
      </c>
      <c r="E20" s="262">
        <v>80</v>
      </c>
      <c r="F20" s="262">
        <v>0.22800000000000001</v>
      </c>
      <c r="G20" s="262">
        <v>4.3860000000000001</v>
      </c>
      <c r="H20" s="262">
        <v>4</v>
      </c>
      <c r="I20" s="262">
        <f t="shared" si="1"/>
        <v>17.544</v>
      </c>
      <c r="J20" s="259" t="s">
        <v>771</v>
      </c>
    </row>
    <row r="21" spans="1:10" x14ac:dyDescent="0.2">
      <c r="A21" s="262" t="s">
        <v>787</v>
      </c>
      <c r="B21" s="262" t="s">
        <v>788</v>
      </c>
      <c r="C21" s="261">
        <v>4.8</v>
      </c>
      <c r="D21" s="261">
        <v>5.5</v>
      </c>
      <c r="E21" s="261">
        <v>55</v>
      </c>
      <c r="F21" s="261">
        <v>1.452</v>
      </c>
      <c r="G21" s="261">
        <v>0.68899999999999995</v>
      </c>
      <c r="H21" s="261">
        <v>2.5</v>
      </c>
      <c r="I21" s="262">
        <f t="shared" si="1"/>
        <v>1.7224999999999999</v>
      </c>
      <c r="J21" s="259" t="s">
        <v>771</v>
      </c>
    </row>
    <row r="22" spans="1:10" x14ac:dyDescent="0.2">
      <c r="A22" s="262" t="s">
        <v>721</v>
      </c>
      <c r="B22" s="262" t="s">
        <v>774</v>
      </c>
      <c r="C22" s="262">
        <v>1.1399999999999999</v>
      </c>
      <c r="D22" s="262">
        <v>2.5</v>
      </c>
      <c r="E22" s="262">
        <v>80</v>
      </c>
      <c r="F22" s="262">
        <v>0.22800000000000001</v>
      </c>
      <c r="G22" s="262">
        <v>4.3860000000000001</v>
      </c>
      <c r="H22" s="262">
        <v>4</v>
      </c>
      <c r="I22" s="262">
        <f t="shared" si="1"/>
        <v>17.544</v>
      </c>
      <c r="J22" s="259" t="s">
        <v>771</v>
      </c>
    </row>
    <row r="23" spans="1:10" x14ac:dyDescent="0.2">
      <c r="A23" s="262" t="s">
        <v>789</v>
      </c>
      <c r="B23" s="262" t="s">
        <v>790</v>
      </c>
      <c r="C23" s="262">
        <v>1.1399999999999999</v>
      </c>
      <c r="D23" s="262">
        <v>2.5</v>
      </c>
      <c r="E23" s="262">
        <v>80</v>
      </c>
      <c r="F23" s="262">
        <v>0.22800000000000001</v>
      </c>
      <c r="G23" s="262">
        <v>4.3860000000000001</v>
      </c>
      <c r="H23" s="262">
        <v>4</v>
      </c>
      <c r="I23" s="262">
        <f t="shared" si="1"/>
        <v>17.544</v>
      </c>
      <c r="J23" s="259" t="s">
        <v>771</v>
      </c>
    </row>
    <row r="24" spans="1:10" x14ac:dyDescent="0.2">
      <c r="A24" s="262"/>
      <c r="B24" s="262"/>
      <c r="C24" s="262"/>
      <c r="D24" s="262"/>
      <c r="E24" s="262"/>
      <c r="F24" s="262"/>
      <c r="G24" s="262"/>
      <c r="H24" s="262"/>
      <c r="I24" s="264">
        <f>SUM(I18:I23)</f>
        <v>61.656999999999996</v>
      </c>
      <c r="J24" s="262"/>
    </row>
    <row r="26" spans="1:10" x14ac:dyDescent="0.2">
      <c r="A26" s="257" t="s">
        <v>791</v>
      </c>
    </row>
    <row r="27" spans="1:10" x14ac:dyDescent="0.2">
      <c r="A27" s="2576" t="s">
        <v>753</v>
      </c>
      <c r="B27" s="2576" t="s">
        <v>754</v>
      </c>
      <c r="C27" s="259" t="s">
        <v>755</v>
      </c>
      <c r="D27" s="259" t="s">
        <v>756</v>
      </c>
      <c r="E27" s="259" t="s">
        <v>757</v>
      </c>
      <c r="F27" s="259" t="s">
        <v>758</v>
      </c>
      <c r="G27" s="259" t="s">
        <v>759</v>
      </c>
      <c r="H27" s="259" t="s">
        <v>760</v>
      </c>
      <c r="I27" s="259" t="s">
        <v>760</v>
      </c>
      <c r="J27" s="2577" t="s">
        <v>761</v>
      </c>
    </row>
    <row r="28" spans="1:10" x14ac:dyDescent="0.2">
      <c r="A28" s="2576"/>
      <c r="B28" s="2576"/>
      <c r="C28" s="259" t="s">
        <v>762</v>
      </c>
      <c r="D28" s="259" t="s">
        <v>763</v>
      </c>
      <c r="E28" s="259" t="s">
        <v>764</v>
      </c>
      <c r="F28" s="259" t="s">
        <v>765</v>
      </c>
      <c r="G28" s="259" t="s">
        <v>766</v>
      </c>
      <c r="H28" s="259" t="s">
        <v>767</v>
      </c>
      <c r="I28" s="259" t="s">
        <v>768</v>
      </c>
      <c r="J28" s="2578"/>
    </row>
    <row r="29" spans="1:10" x14ac:dyDescent="0.2">
      <c r="A29" s="258" t="s">
        <v>769</v>
      </c>
      <c r="B29" s="258" t="s">
        <v>770</v>
      </c>
      <c r="C29" s="261">
        <v>0.8</v>
      </c>
      <c r="D29" s="261"/>
      <c r="E29" s="261">
        <v>60</v>
      </c>
      <c r="F29" s="261">
        <v>0.79400000000000004</v>
      </c>
      <c r="G29" s="261">
        <v>1.26</v>
      </c>
      <c r="H29" s="261">
        <v>3.5</v>
      </c>
      <c r="I29" s="262">
        <f t="shared" ref="I29:I44" si="2">G29*H29</f>
        <v>4.41</v>
      </c>
      <c r="J29" s="260" t="s">
        <v>771</v>
      </c>
    </row>
    <row r="30" spans="1:10" x14ac:dyDescent="0.2">
      <c r="A30" s="262" t="s">
        <v>772</v>
      </c>
      <c r="B30" s="262" t="s">
        <v>773</v>
      </c>
      <c r="C30" s="263">
        <v>2</v>
      </c>
      <c r="D30" s="263">
        <v>6</v>
      </c>
      <c r="E30" s="261">
        <v>80</v>
      </c>
      <c r="F30" s="261">
        <v>0.96</v>
      </c>
      <c r="G30" s="261">
        <v>1.042</v>
      </c>
      <c r="H30" s="261">
        <v>3</v>
      </c>
      <c r="I30" s="262">
        <f t="shared" si="2"/>
        <v>3.1260000000000003</v>
      </c>
      <c r="J30" s="259" t="s">
        <v>771</v>
      </c>
    </row>
    <row r="31" spans="1:10" x14ac:dyDescent="0.2">
      <c r="A31" s="262" t="s">
        <v>721</v>
      </c>
      <c r="B31" s="262" t="s">
        <v>774</v>
      </c>
      <c r="C31" s="262">
        <v>1.1399999999999999</v>
      </c>
      <c r="D31" s="262">
        <v>2.5</v>
      </c>
      <c r="E31" s="262">
        <v>80</v>
      </c>
      <c r="F31" s="262">
        <v>0.22800000000000001</v>
      </c>
      <c r="G31" s="262">
        <v>4.3860000000000001</v>
      </c>
      <c r="H31" s="262">
        <v>4</v>
      </c>
      <c r="I31" s="262">
        <f t="shared" si="2"/>
        <v>17.544</v>
      </c>
      <c r="J31" s="259" t="s">
        <v>771</v>
      </c>
    </row>
    <row r="32" spans="1:10" x14ac:dyDescent="0.2">
      <c r="A32" s="262" t="s">
        <v>787</v>
      </c>
      <c r="B32" s="262" t="s">
        <v>788</v>
      </c>
      <c r="C32" s="261">
        <v>4.8</v>
      </c>
      <c r="D32" s="261">
        <v>5.5</v>
      </c>
      <c r="E32" s="261">
        <v>55</v>
      </c>
      <c r="F32" s="261">
        <v>1.452</v>
      </c>
      <c r="G32" s="261">
        <v>0.68899999999999995</v>
      </c>
      <c r="H32" s="261">
        <v>3</v>
      </c>
      <c r="I32" s="262">
        <f t="shared" si="2"/>
        <v>2.0669999999999997</v>
      </c>
      <c r="J32" s="259" t="s">
        <v>771</v>
      </c>
    </row>
    <row r="33" spans="1:10" x14ac:dyDescent="0.2">
      <c r="A33" s="262" t="s">
        <v>721</v>
      </c>
      <c r="B33" s="262" t="s">
        <v>774</v>
      </c>
      <c r="C33" s="262">
        <v>1.1399999999999999</v>
      </c>
      <c r="D33" s="262">
        <v>2.5</v>
      </c>
      <c r="E33" s="262">
        <v>80</v>
      </c>
      <c r="F33" s="262">
        <v>0.22800000000000001</v>
      </c>
      <c r="G33" s="262">
        <v>4.3860000000000001</v>
      </c>
      <c r="H33" s="262">
        <v>4</v>
      </c>
      <c r="I33" s="262">
        <f t="shared" si="2"/>
        <v>17.544</v>
      </c>
      <c r="J33" s="259" t="s">
        <v>771</v>
      </c>
    </row>
    <row r="34" spans="1:10" x14ac:dyDescent="0.2">
      <c r="A34" s="262" t="s">
        <v>792</v>
      </c>
      <c r="B34" s="262" t="s">
        <v>793</v>
      </c>
      <c r="C34" s="262">
        <v>1.2</v>
      </c>
      <c r="D34" s="262">
        <v>4</v>
      </c>
      <c r="E34" s="262">
        <v>55</v>
      </c>
      <c r="F34" s="262">
        <v>0.26400000000000001</v>
      </c>
      <c r="G34" s="262">
        <v>3.7879999999999998</v>
      </c>
      <c r="H34" s="262">
        <v>3.5</v>
      </c>
      <c r="I34" s="262">
        <f t="shared" si="2"/>
        <v>13.257999999999999</v>
      </c>
      <c r="J34" s="259" t="s">
        <v>771</v>
      </c>
    </row>
    <row r="35" spans="1:10" x14ac:dyDescent="0.2">
      <c r="A35" s="262" t="s">
        <v>721</v>
      </c>
      <c r="B35" s="262" t="s">
        <v>774</v>
      </c>
      <c r="C35" s="262">
        <v>1.1399999999999999</v>
      </c>
      <c r="D35" s="262">
        <v>2.5</v>
      </c>
      <c r="E35" s="262">
        <v>80</v>
      </c>
      <c r="F35" s="262">
        <v>0.22800000000000001</v>
      </c>
      <c r="G35" s="262">
        <v>4.3860000000000001</v>
      </c>
      <c r="H35" s="262">
        <v>4</v>
      </c>
      <c r="I35" s="262">
        <f t="shared" si="2"/>
        <v>17.544</v>
      </c>
      <c r="J35" s="259" t="s">
        <v>771</v>
      </c>
    </row>
    <row r="36" spans="1:10" x14ac:dyDescent="0.2">
      <c r="A36" s="262" t="s">
        <v>794</v>
      </c>
      <c r="B36" s="262" t="s">
        <v>795</v>
      </c>
      <c r="C36" s="262">
        <v>0.43</v>
      </c>
      <c r="D36" s="262">
        <v>5</v>
      </c>
      <c r="E36" s="262">
        <v>65</v>
      </c>
      <c r="F36" s="262">
        <v>0.14000000000000001</v>
      </c>
      <c r="G36" s="262">
        <v>7.1559999999999997</v>
      </c>
      <c r="H36" s="262">
        <v>3.5</v>
      </c>
      <c r="I36" s="262">
        <f t="shared" si="2"/>
        <v>25.045999999999999</v>
      </c>
      <c r="J36" s="259" t="s">
        <v>771</v>
      </c>
    </row>
    <row r="37" spans="1:10" x14ac:dyDescent="0.2">
      <c r="A37" s="262" t="s">
        <v>778</v>
      </c>
      <c r="B37" s="262" t="s">
        <v>779</v>
      </c>
      <c r="C37" s="261">
        <v>4.8</v>
      </c>
      <c r="D37" s="261">
        <v>5.5</v>
      </c>
      <c r="E37" s="261">
        <v>55</v>
      </c>
      <c r="F37" s="261">
        <v>1.452</v>
      </c>
      <c r="G37" s="261">
        <v>0.68899999999999995</v>
      </c>
      <c r="H37" s="261">
        <v>2.5</v>
      </c>
      <c r="I37" s="262">
        <f t="shared" si="2"/>
        <v>1.7224999999999999</v>
      </c>
      <c r="J37" s="259" t="s">
        <v>771</v>
      </c>
    </row>
    <row r="38" spans="1:10" x14ac:dyDescent="0.2">
      <c r="A38" s="262" t="s">
        <v>780</v>
      </c>
      <c r="B38" s="262" t="s">
        <v>781</v>
      </c>
      <c r="C38" s="262">
        <v>7.5</v>
      </c>
      <c r="D38" s="262">
        <v>2.5</v>
      </c>
      <c r="E38" s="262">
        <v>50</v>
      </c>
      <c r="F38" s="262">
        <v>0.93799999999999994</v>
      </c>
      <c r="G38" s="262">
        <v>1.0669999999999999</v>
      </c>
      <c r="H38" s="262">
        <v>3.5</v>
      </c>
      <c r="I38" s="262">
        <f t="shared" si="2"/>
        <v>3.7344999999999997</v>
      </c>
      <c r="J38" s="259" t="s">
        <v>771</v>
      </c>
    </row>
    <row r="39" spans="1:10" x14ac:dyDescent="0.2">
      <c r="A39" s="262"/>
      <c r="B39" s="262" t="s">
        <v>782</v>
      </c>
      <c r="C39" s="262">
        <v>7.5</v>
      </c>
      <c r="D39" s="262">
        <v>2.5</v>
      </c>
      <c r="E39" s="262">
        <v>50</v>
      </c>
      <c r="F39" s="262">
        <v>0.93799999999999994</v>
      </c>
      <c r="G39" s="262">
        <v>1.0669999999999999</v>
      </c>
      <c r="H39" s="262">
        <v>3.5</v>
      </c>
      <c r="I39" s="262">
        <f t="shared" si="2"/>
        <v>3.7344999999999997</v>
      </c>
      <c r="J39" s="259" t="s">
        <v>771</v>
      </c>
    </row>
    <row r="40" spans="1:10" x14ac:dyDescent="0.2">
      <c r="A40" s="262"/>
      <c r="B40" s="262" t="s">
        <v>782</v>
      </c>
      <c r="C40" s="262">
        <v>7.5</v>
      </c>
      <c r="D40" s="262">
        <v>2.5</v>
      </c>
      <c r="E40" s="262">
        <v>50</v>
      </c>
      <c r="F40" s="262">
        <v>0.93799999999999994</v>
      </c>
      <c r="G40" s="262">
        <v>1.0669999999999999</v>
      </c>
      <c r="H40" s="262">
        <v>3.5</v>
      </c>
      <c r="I40" s="262">
        <f t="shared" si="2"/>
        <v>3.7344999999999997</v>
      </c>
      <c r="J40" s="259" t="s">
        <v>771</v>
      </c>
    </row>
    <row r="41" spans="1:10" x14ac:dyDescent="0.2">
      <c r="A41" s="262"/>
      <c r="B41" s="262" t="s">
        <v>782</v>
      </c>
      <c r="C41" s="262">
        <v>7.5</v>
      </c>
      <c r="D41" s="262">
        <v>2.5</v>
      </c>
      <c r="E41" s="262">
        <v>50</v>
      </c>
      <c r="F41" s="262">
        <v>0.93799999999999994</v>
      </c>
      <c r="G41" s="262">
        <v>1.0669999999999999</v>
      </c>
      <c r="H41" s="262">
        <v>3.5</v>
      </c>
      <c r="I41" s="262">
        <f t="shared" si="2"/>
        <v>3.7344999999999997</v>
      </c>
      <c r="J41" s="259" t="s">
        <v>771</v>
      </c>
    </row>
    <row r="42" spans="1:10" x14ac:dyDescent="0.2">
      <c r="A42" s="262"/>
      <c r="B42" s="262" t="s">
        <v>782</v>
      </c>
      <c r="C42" s="262">
        <v>7.5</v>
      </c>
      <c r="D42" s="262">
        <v>2.5</v>
      </c>
      <c r="E42" s="262">
        <v>50</v>
      </c>
      <c r="F42" s="262">
        <v>0.93799999999999994</v>
      </c>
      <c r="G42" s="262">
        <v>1.0669999999999999</v>
      </c>
      <c r="H42" s="262">
        <v>3.5</v>
      </c>
      <c r="I42" s="262">
        <f t="shared" si="2"/>
        <v>3.7344999999999997</v>
      </c>
      <c r="J42" s="259" t="s">
        <v>771</v>
      </c>
    </row>
    <row r="43" spans="1:10" x14ac:dyDescent="0.2">
      <c r="A43" s="262"/>
      <c r="B43" s="262" t="s">
        <v>782</v>
      </c>
      <c r="C43" s="262">
        <v>7.5</v>
      </c>
      <c r="D43" s="262">
        <v>2.5</v>
      </c>
      <c r="E43" s="262">
        <v>50</v>
      </c>
      <c r="F43" s="262">
        <v>0.93799999999999994</v>
      </c>
      <c r="G43" s="262">
        <v>1.0669999999999999</v>
      </c>
      <c r="H43" s="262">
        <v>3.5</v>
      </c>
      <c r="I43" s="262">
        <f t="shared" si="2"/>
        <v>3.7344999999999997</v>
      </c>
      <c r="J43" s="259" t="s">
        <v>771</v>
      </c>
    </row>
    <row r="44" spans="1:10" x14ac:dyDescent="0.2">
      <c r="A44" s="262" t="s">
        <v>789</v>
      </c>
      <c r="B44" s="262" t="s">
        <v>790</v>
      </c>
      <c r="C44" s="262">
        <v>1.1399999999999999</v>
      </c>
      <c r="D44" s="262">
        <v>2.5</v>
      </c>
      <c r="E44" s="262">
        <v>80</v>
      </c>
      <c r="F44" s="262">
        <v>0.22800000000000001</v>
      </c>
      <c r="G44" s="262">
        <v>4.3860000000000001</v>
      </c>
      <c r="H44" s="262">
        <v>4</v>
      </c>
      <c r="I44" s="262">
        <f t="shared" si="2"/>
        <v>17.544</v>
      </c>
      <c r="J44" s="259" t="s">
        <v>771</v>
      </c>
    </row>
    <row r="45" spans="1:10" x14ac:dyDescent="0.2">
      <c r="A45" s="262"/>
      <c r="B45" s="262"/>
      <c r="C45" s="262"/>
      <c r="D45" s="262"/>
      <c r="E45" s="262"/>
      <c r="F45" s="262"/>
      <c r="G45" s="262"/>
      <c r="H45" s="262"/>
      <c r="I45" s="264">
        <f>SUM(I29:I44)</f>
        <v>142.21249999999998</v>
      </c>
      <c r="J45" s="262"/>
    </row>
    <row r="47" spans="1:10" x14ac:dyDescent="0.2">
      <c r="A47" s="257" t="s">
        <v>796</v>
      </c>
    </row>
    <row r="48" spans="1:10" x14ac:dyDescent="0.2">
      <c r="A48" s="2576" t="s">
        <v>753</v>
      </c>
      <c r="B48" s="2576" t="s">
        <v>754</v>
      </c>
      <c r="C48" s="259" t="s">
        <v>755</v>
      </c>
      <c r="D48" s="259" t="s">
        <v>756</v>
      </c>
      <c r="E48" s="259" t="s">
        <v>757</v>
      </c>
      <c r="F48" s="259" t="s">
        <v>758</v>
      </c>
      <c r="G48" s="259" t="s">
        <v>759</v>
      </c>
      <c r="H48" s="259" t="s">
        <v>760</v>
      </c>
      <c r="I48" s="259" t="s">
        <v>760</v>
      </c>
      <c r="J48" s="2577" t="s">
        <v>761</v>
      </c>
    </row>
    <row r="49" spans="1:10" x14ac:dyDescent="0.2">
      <c r="A49" s="2576"/>
      <c r="B49" s="2576"/>
      <c r="C49" s="259" t="s">
        <v>762</v>
      </c>
      <c r="D49" s="259" t="s">
        <v>763</v>
      </c>
      <c r="E49" s="259" t="s">
        <v>764</v>
      </c>
      <c r="F49" s="259" t="s">
        <v>765</v>
      </c>
      <c r="G49" s="259" t="s">
        <v>766</v>
      </c>
      <c r="H49" s="259" t="s">
        <v>767</v>
      </c>
      <c r="I49" s="259" t="s">
        <v>768</v>
      </c>
      <c r="J49" s="2578"/>
    </row>
    <row r="50" spans="1:10" x14ac:dyDescent="0.2">
      <c r="A50" s="258" t="s">
        <v>769</v>
      </c>
      <c r="B50" s="258" t="s">
        <v>770</v>
      </c>
      <c r="C50" s="261">
        <v>0.8</v>
      </c>
      <c r="D50" s="261"/>
      <c r="E50" s="261">
        <v>60</v>
      </c>
      <c r="F50" s="261">
        <v>0.79400000000000004</v>
      </c>
      <c r="G50" s="261">
        <v>1.26</v>
      </c>
      <c r="H50" s="261">
        <v>3.5</v>
      </c>
      <c r="I50" s="262">
        <f t="shared" ref="I50:I66" si="3">G50*H50</f>
        <v>4.41</v>
      </c>
      <c r="J50" s="260" t="s">
        <v>771</v>
      </c>
    </row>
    <row r="51" spans="1:10" x14ac:dyDescent="0.2">
      <c r="A51" s="262" t="s">
        <v>772</v>
      </c>
      <c r="B51" s="262" t="s">
        <v>773</v>
      </c>
      <c r="C51" s="263">
        <v>2</v>
      </c>
      <c r="D51" s="263">
        <v>6</v>
      </c>
      <c r="E51" s="261">
        <v>80</v>
      </c>
      <c r="F51" s="261">
        <v>0.96</v>
      </c>
      <c r="G51" s="261">
        <v>1.042</v>
      </c>
      <c r="H51" s="261">
        <v>3</v>
      </c>
      <c r="I51" s="262">
        <f t="shared" si="3"/>
        <v>3.1260000000000003</v>
      </c>
      <c r="J51" s="259" t="s">
        <v>771</v>
      </c>
    </row>
    <row r="52" spans="1:10" x14ac:dyDescent="0.2">
      <c r="A52" s="262" t="s">
        <v>721</v>
      </c>
      <c r="B52" s="262" t="s">
        <v>774</v>
      </c>
      <c r="C52" s="262">
        <v>1.1399999999999999</v>
      </c>
      <c r="D52" s="262">
        <v>2.5</v>
      </c>
      <c r="E52" s="262">
        <v>80</v>
      </c>
      <c r="F52" s="262">
        <v>0.22800000000000001</v>
      </c>
      <c r="G52" s="262">
        <v>4.3860000000000001</v>
      </c>
      <c r="H52" s="262">
        <v>4</v>
      </c>
      <c r="I52" s="262">
        <f t="shared" si="3"/>
        <v>17.544</v>
      </c>
      <c r="J52" s="259" t="s">
        <v>771</v>
      </c>
    </row>
    <row r="53" spans="1:10" x14ac:dyDescent="0.2">
      <c r="A53" s="262" t="s">
        <v>324</v>
      </c>
      <c r="B53" s="262" t="s">
        <v>777</v>
      </c>
      <c r="C53" s="262">
        <v>1.2</v>
      </c>
      <c r="D53" s="262">
        <v>3.5</v>
      </c>
      <c r="E53" s="262">
        <v>75</v>
      </c>
      <c r="F53" s="262">
        <v>0.315</v>
      </c>
      <c r="G53" s="262">
        <v>3.1749999999999998</v>
      </c>
      <c r="H53" s="262">
        <v>2</v>
      </c>
      <c r="I53" s="262">
        <f t="shared" si="3"/>
        <v>6.35</v>
      </c>
      <c r="J53" s="259" t="s">
        <v>771</v>
      </c>
    </row>
    <row r="54" spans="1:10" x14ac:dyDescent="0.2">
      <c r="A54" s="262" t="s">
        <v>325</v>
      </c>
      <c r="B54" s="262" t="s">
        <v>774</v>
      </c>
      <c r="C54" s="262">
        <v>1.1399999999999999</v>
      </c>
      <c r="D54" s="262">
        <v>2.5</v>
      </c>
      <c r="E54" s="262">
        <v>80</v>
      </c>
      <c r="F54" s="262">
        <v>0.22800000000000001</v>
      </c>
      <c r="G54" s="262">
        <v>4.3860000000000001</v>
      </c>
      <c r="H54" s="262">
        <v>4</v>
      </c>
      <c r="I54" s="262">
        <f t="shared" si="3"/>
        <v>17.544</v>
      </c>
      <c r="J54" s="259" t="s">
        <v>771</v>
      </c>
    </row>
    <row r="55" spans="1:10" x14ac:dyDescent="0.2">
      <c r="A55" s="262" t="s">
        <v>787</v>
      </c>
      <c r="B55" s="262" t="s">
        <v>788</v>
      </c>
      <c r="C55" s="261">
        <v>4.8</v>
      </c>
      <c r="D55" s="261">
        <v>5.5</v>
      </c>
      <c r="E55" s="261">
        <v>55</v>
      </c>
      <c r="F55" s="261">
        <v>1.452</v>
      </c>
      <c r="G55" s="261">
        <v>0.68899999999999995</v>
      </c>
      <c r="H55" s="261">
        <v>3</v>
      </c>
      <c r="I55" s="262">
        <f t="shared" si="3"/>
        <v>2.0669999999999997</v>
      </c>
      <c r="J55" s="259" t="s">
        <v>771</v>
      </c>
    </row>
    <row r="56" spans="1:10" x14ac:dyDescent="0.2">
      <c r="A56" s="262" t="s">
        <v>721</v>
      </c>
      <c r="B56" s="262" t="s">
        <v>774</v>
      </c>
      <c r="C56" s="262">
        <v>1.1399999999999999</v>
      </c>
      <c r="D56" s="262">
        <v>2.5</v>
      </c>
      <c r="E56" s="262">
        <v>80</v>
      </c>
      <c r="F56" s="262">
        <v>0.22800000000000001</v>
      </c>
      <c r="G56" s="262">
        <v>4.3860000000000001</v>
      </c>
      <c r="H56" s="262">
        <v>4</v>
      </c>
      <c r="I56" s="262">
        <f t="shared" si="3"/>
        <v>17.544</v>
      </c>
      <c r="J56" s="259" t="s">
        <v>771</v>
      </c>
    </row>
    <row r="57" spans="1:10" x14ac:dyDescent="0.2">
      <c r="A57" s="262" t="s">
        <v>780</v>
      </c>
      <c r="B57" s="262" t="s">
        <v>781</v>
      </c>
      <c r="C57" s="262">
        <v>7.5</v>
      </c>
      <c r="D57" s="262">
        <v>2.5</v>
      </c>
      <c r="E57" s="262">
        <v>50</v>
      </c>
      <c r="F57" s="262">
        <v>0.93799999999999994</v>
      </c>
      <c r="G57" s="262">
        <v>1.0669999999999999</v>
      </c>
      <c r="H57" s="262">
        <v>3.5</v>
      </c>
      <c r="I57" s="262">
        <f t="shared" si="3"/>
        <v>3.7344999999999997</v>
      </c>
      <c r="J57" s="259" t="s">
        <v>771</v>
      </c>
    </row>
    <row r="58" spans="1:10" x14ac:dyDescent="0.2">
      <c r="A58" s="262"/>
      <c r="B58" s="262" t="s">
        <v>782</v>
      </c>
      <c r="C58" s="262">
        <v>7.5</v>
      </c>
      <c r="D58" s="262">
        <v>2.5</v>
      </c>
      <c r="E58" s="262">
        <v>50</v>
      </c>
      <c r="F58" s="262">
        <v>0.93799999999999994</v>
      </c>
      <c r="G58" s="262">
        <v>1.0669999999999999</v>
      </c>
      <c r="H58" s="262">
        <v>3.5</v>
      </c>
      <c r="I58" s="262">
        <f t="shared" si="3"/>
        <v>3.7344999999999997</v>
      </c>
      <c r="J58" s="259" t="s">
        <v>771</v>
      </c>
    </row>
    <row r="59" spans="1:10" x14ac:dyDescent="0.2">
      <c r="A59" s="262"/>
      <c r="B59" s="262" t="s">
        <v>782</v>
      </c>
      <c r="C59" s="262">
        <v>7.5</v>
      </c>
      <c r="D59" s="262">
        <v>2.5</v>
      </c>
      <c r="E59" s="262">
        <v>50</v>
      </c>
      <c r="F59" s="262">
        <v>0.93799999999999994</v>
      </c>
      <c r="G59" s="262">
        <v>1.0669999999999999</v>
      </c>
      <c r="H59" s="262">
        <v>3.5</v>
      </c>
      <c r="I59" s="262">
        <f t="shared" si="3"/>
        <v>3.7344999999999997</v>
      </c>
      <c r="J59" s="259" t="s">
        <v>771</v>
      </c>
    </row>
    <row r="60" spans="1:10" x14ac:dyDescent="0.2">
      <c r="A60" s="262"/>
      <c r="B60" s="262" t="s">
        <v>782</v>
      </c>
      <c r="C60" s="262">
        <v>7.5</v>
      </c>
      <c r="D60" s="262">
        <v>2.5</v>
      </c>
      <c r="E60" s="262">
        <v>50</v>
      </c>
      <c r="F60" s="262">
        <v>0.93799999999999994</v>
      </c>
      <c r="G60" s="262">
        <v>1.0669999999999999</v>
      </c>
      <c r="H60" s="262">
        <v>3.5</v>
      </c>
      <c r="I60" s="262">
        <f t="shared" si="3"/>
        <v>3.7344999999999997</v>
      </c>
      <c r="J60" s="259" t="s">
        <v>771</v>
      </c>
    </row>
    <row r="61" spans="1:10" x14ac:dyDescent="0.2">
      <c r="A61" s="262"/>
      <c r="B61" s="262" t="s">
        <v>782</v>
      </c>
      <c r="C61" s="262">
        <v>7.5</v>
      </c>
      <c r="D61" s="262">
        <v>2.5</v>
      </c>
      <c r="E61" s="262">
        <v>50</v>
      </c>
      <c r="F61" s="262">
        <v>0.93799999999999994</v>
      </c>
      <c r="G61" s="262">
        <v>1.0669999999999999</v>
      </c>
      <c r="H61" s="262">
        <v>3.5</v>
      </c>
      <c r="I61" s="262">
        <f t="shared" si="3"/>
        <v>3.7344999999999997</v>
      </c>
      <c r="J61" s="259" t="s">
        <v>771</v>
      </c>
    </row>
    <row r="62" spans="1:10" x14ac:dyDescent="0.2">
      <c r="A62" s="262"/>
      <c r="B62" s="262" t="s">
        <v>782</v>
      </c>
      <c r="C62" s="262">
        <v>7.5</v>
      </c>
      <c r="D62" s="262">
        <v>2.5</v>
      </c>
      <c r="E62" s="262">
        <v>50</v>
      </c>
      <c r="F62" s="262">
        <v>0.93799999999999994</v>
      </c>
      <c r="G62" s="262">
        <v>1.0669999999999999</v>
      </c>
      <c r="H62" s="262">
        <v>3.5</v>
      </c>
      <c r="I62" s="262">
        <f t="shared" si="3"/>
        <v>3.7344999999999997</v>
      </c>
      <c r="J62" s="259" t="s">
        <v>771</v>
      </c>
    </row>
    <row r="63" spans="1:10" x14ac:dyDescent="0.2">
      <c r="A63" s="262"/>
      <c r="B63" s="262" t="s">
        <v>782</v>
      </c>
      <c r="C63" s="262">
        <v>7.5</v>
      </c>
      <c r="D63" s="262">
        <v>2.5</v>
      </c>
      <c r="E63" s="262">
        <v>50</v>
      </c>
      <c r="F63" s="262">
        <v>0.93799999999999994</v>
      </c>
      <c r="G63" s="262">
        <v>1.0669999999999999</v>
      </c>
      <c r="H63" s="262">
        <v>3.5</v>
      </c>
      <c r="I63" s="262">
        <f t="shared" si="3"/>
        <v>3.7344999999999997</v>
      </c>
      <c r="J63" s="259" t="s">
        <v>771</v>
      </c>
    </row>
    <row r="64" spans="1:10" x14ac:dyDescent="0.2">
      <c r="A64" s="262"/>
      <c r="B64" s="262" t="s">
        <v>782</v>
      </c>
      <c r="C64" s="262">
        <v>7.5</v>
      </c>
      <c r="D64" s="262">
        <v>2.5</v>
      </c>
      <c r="E64" s="262">
        <v>50</v>
      </c>
      <c r="F64" s="262">
        <v>0.93799999999999994</v>
      </c>
      <c r="G64" s="262">
        <v>1.0669999999999999</v>
      </c>
      <c r="H64" s="262">
        <v>3.5</v>
      </c>
      <c r="I64" s="262">
        <f t="shared" si="3"/>
        <v>3.7344999999999997</v>
      </c>
      <c r="J64" s="259" t="s">
        <v>771</v>
      </c>
    </row>
    <row r="65" spans="1:10" x14ac:dyDescent="0.2">
      <c r="A65" s="262" t="s">
        <v>797</v>
      </c>
      <c r="B65" s="262" t="s">
        <v>798</v>
      </c>
      <c r="C65" s="262">
        <v>1.2</v>
      </c>
      <c r="D65" s="262">
        <v>3</v>
      </c>
      <c r="E65" s="262">
        <v>70</v>
      </c>
      <c r="F65" s="262">
        <v>0.252</v>
      </c>
      <c r="G65" s="262">
        <v>3.968</v>
      </c>
      <c r="H65" s="262">
        <v>2</v>
      </c>
      <c r="I65" s="262">
        <f t="shared" si="3"/>
        <v>7.9359999999999999</v>
      </c>
      <c r="J65" s="259" t="s">
        <v>771</v>
      </c>
    </row>
    <row r="66" spans="1:10" x14ac:dyDescent="0.2">
      <c r="A66" s="262" t="s">
        <v>789</v>
      </c>
      <c r="B66" s="262" t="s">
        <v>790</v>
      </c>
      <c r="C66" s="262">
        <v>1.1399999999999999</v>
      </c>
      <c r="D66" s="262">
        <v>2.5</v>
      </c>
      <c r="E66" s="262">
        <v>80</v>
      </c>
      <c r="F66" s="262">
        <v>0.22800000000000001</v>
      </c>
      <c r="G66" s="262">
        <v>4.3860000000000001</v>
      </c>
      <c r="H66" s="262">
        <v>4</v>
      </c>
      <c r="I66" s="262">
        <f t="shared" si="3"/>
        <v>17.544</v>
      </c>
      <c r="J66" s="259" t="s">
        <v>771</v>
      </c>
    </row>
    <row r="67" spans="1:10" x14ac:dyDescent="0.2">
      <c r="A67" s="262"/>
      <c r="B67" s="262"/>
      <c r="C67" s="262"/>
      <c r="D67" s="262"/>
      <c r="E67" s="262"/>
      <c r="F67" s="262"/>
      <c r="G67" s="262"/>
      <c r="H67" s="262"/>
      <c r="I67" s="264">
        <f>SUM(I50:I66)</f>
        <v>123.94099999999999</v>
      </c>
      <c r="J67" s="262"/>
    </row>
    <row r="69" spans="1:10" x14ac:dyDescent="0.2">
      <c r="A69" s="257" t="s">
        <v>799</v>
      </c>
    </row>
    <row r="70" spans="1:10" x14ac:dyDescent="0.2">
      <c r="A70" s="2576" t="s">
        <v>753</v>
      </c>
      <c r="B70" s="2576" t="s">
        <v>754</v>
      </c>
      <c r="C70" s="259" t="s">
        <v>755</v>
      </c>
      <c r="D70" s="259" t="s">
        <v>756</v>
      </c>
      <c r="E70" s="259" t="s">
        <v>757</v>
      </c>
      <c r="F70" s="259" t="s">
        <v>758</v>
      </c>
      <c r="G70" s="259" t="s">
        <v>759</v>
      </c>
      <c r="H70" s="259" t="s">
        <v>760</v>
      </c>
      <c r="I70" s="259" t="s">
        <v>760</v>
      </c>
      <c r="J70" s="2577" t="s">
        <v>761</v>
      </c>
    </row>
    <row r="71" spans="1:10" x14ac:dyDescent="0.2">
      <c r="A71" s="2576"/>
      <c r="B71" s="2576"/>
      <c r="C71" s="259" t="s">
        <v>762</v>
      </c>
      <c r="D71" s="259" t="s">
        <v>763</v>
      </c>
      <c r="E71" s="259" t="s">
        <v>764</v>
      </c>
      <c r="F71" s="259" t="s">
        <v>765</v>
      </c>
      <c r="G71" s="259" t="s">
        <v>766</v>
      </c>
      <c r="H71" s="259" t="s">
        <v>767</v>
      </c>
      <c r="I71" s="259" t="s">
        <v>768</v>
      </c>
      <c r="J71" s="2578"/>
    </row>
    <row r="72" spans="1:10" x14ac:dyDescent="0.2">
      <c r="A72" s="258" t="s">
        <v>769</v>
      </c>
      <c r="B72" s="258" t="s">
        <v>770</v>
      </c>
      <c r="C72" s="261">
        <v>0.8</v>
      </c>
      <c r="D72" s="261"/>
      <c r="E72" s="261">
        <v>60</v>
      </c>
      <c r="F72" s="261">
        <v>0.79400000000000004</v>
      </c>
      <c r="G72" s="261">
        <v>1.26</v>
      </c>
      <c r="H72" s="261">
        <v>3.5</v>
      </c>
      <c r="I72" s="262">
        <f t="shared" ref="I72:I82" si="4">G72*H72</f>
        <v>4.41</v>
      </c>
      <c r="J72" s="260" t="s">
        <v>771</v>
      </c>
    </row>
    <row r="73" spans="1:10" x14ac:dyDescent="0.2">
      <c r="A73" s="262" t="s">
        <v>772</v>
      </c>
      <c r="B73" s="262" t="s">
        <v>773</v>
      </c>
      <c r="C73" s="263">
        <v>2</v>
      </c>
      <c r="D73" s="263">
        <v>6</v>
      </c>
      <c r="E73" s="261">
        <v>80</v>
      </c>
      <c r="F73" s="261">
        <v>0.96</v>
      </c>
      <c r="G73" s="261">
        <v>1.042</v>
      </c>
      <c r="H73" s="261">
        <v>3</v>
      </c>
      <c r="I73" s="262">
        <f t="shared" si="4"/>
        <v>3.1260000000000003</v>
      </c>
      <c r="J73" s="259" t="s">
        <v>771</v>
      </c>
    </row>
    <row r="74" spans="1:10" x14ac:dyDescent="0.2">
      <c r="A74" s="262" t="s">
        <v>721</v>
      </c>
      <c r="B74" s="262" t="s">
        <v>774</v>
      </c>
      <c r="C74" s="262">
        <v>1.1399999999999999</v>
      </c>
      <c r="D74" s="262">
        <v>2.5</v>
      </c>
      <c r="E74" s="262">
        <v>80</v>
      </c>
      <c r="F74" s="262">
        <v>0.22800000000000001</v>
      </c>
      <c r="G74" s="262">
        <v>4.3860000000000001</v>
      </c>
      <c r="H74" s="262">
        <v>4</v>
      </c>
      <c r="I74" s="262">
        <f t="shared" si="4"/>
        <v>17.544</v>
      </c>
      <c r="J74" s="259" t="s">
        <v>771</v>
      </c>
    </row>
    <row r="75" spans="1:10" x14ac:dyDescent="0.2">
      <c r="A75" s="262" t="s">
        <v>324</v>
      </c>
      <c r="B75" s="262" t="s">
        <v>777</v>
      </c>
      <c r="C75" s="262">
        <v>1.2</v>
      </c>
      <c r="D75" s="262">
        <v>3.5</v>
      </c>
      <c r="E75" s="262">
        <v>75</v>
      </c>
      <c r="F75" s="262">
        <v>0.315</v>
      </c>
      <c r="G75" s="262">
        <v>3.1749999999999998</v>
      </c>
      <c r="H75" s="262">
        <v>2</v>
      </c>
      <c r="I75" s="262">
        <f t="shared" si="4"/>
        <v>6.35</v>
      </c>
      <c r="J75" s="259" t="s">
        <v>771</v>
      </c>
    </row>
    <row r="76" spans="1:10" x14ac:dyDescent="0.2">
      <c r="A76" s="262" t="s">
        <v>787</v>
      </c>
      <c r="B76" s="262" t="s">
        <v>788</v>
      </c>
      <c r="C76" s="261">
        <v>4.8</v>
      </c>
      <c r="D76" s="261">
        <v>5.5</v>
      </c>
      <c r="E76" s="261">
        <v>55</v>
      </c>
      <c r="F76" s="261">
        <v>1.452</v>
      </c>
      <c r="G76" s="261">
        <v>0.68899999999999995</v>
      </c>
      <c r="H76" s="261">
        <v>3</v>
      </c>
      <c r="I76" s="262">
        <f t="shared" si="4"/>
        <v>2.0669999999999997</v>
      </c>
      <c r="J76" s="259" t="s">
        <v>771</v>
      </c>
    </row>
    <row r="77" spans="1:10" x14ac:dyDescent="0.2">
      <c r="A77" s="262" t="s">
        <v>721</v>
      </c>
      <c r="B77" s="262" t="s">
        <v>774</v>
      </c>
      <c r="C77" s="262">
        <v>1.1399999999999999</v>
      </c>
      <c r="D77" s="262">
        <v>2.5</v>
      </c>
      <c r="E77" s="262">
        <v>80</v>
      </c>
      <c r="F77" s="262">
        <v>0.22800000000000001</v>
      </c>
      <c r="G77" s="262">
        <v>4.3860000000000001</v>
      </c>
      <c r="H77" s="262">
        <v>4</v>
      </c>
      <c r="I77" s="262">
        <f t="shared" si="4"/>
        <v>17.544</v>
      </c>
      <c r="J77" s="259" t="s">
        <v>771</v>
      </c>
    </row>
    <row r="78" spans="1:10" x14ac:dyDescent="0.2">
      <c r="A78" s="262" t="s">
        <v>780</v>
      </c>
      <c r="B78" s="262" t="s">
        <v>781</v>
      </c>
      <c r="C78" s="262">
        <v>7.5</v>
      </c>
      <c r="D78" s="262">
        <v>2.5</v>
      </c>
      <c r="E78" s="262">
        <v>50</v>
      </c>
      <c r="F78" s="262">
        <v>0.93799999999999994</v>
      </c>
      <c r="G78" s="262">
        <v>1.0669999999999999</v>
      </c>
      <c r="H78" s="262">
        <v>3.5</v>
      </c>
      <c r="I78" s="262">
        <f t="shared" si="4"/>
        <v>3.7344999999999997</v>
      </c>
      <c r="J78" s="259" t="s">
        <v>771</v>
      </c>
    </row>
    <row r="79" spans="1:10" x14ac:dyDescent="0.2">
      <c r="A79" s="262"/>
      <c r="B79" s="262" t="s">
        <v>782</v>
      </c>
      <c r="C79" s="262">
        <v>7.5</v>
      </c>
      <c r="D79" s="262">
        <v>2.5</v>
      </c>
      <c r="E79" s="262">
        <v>50</v>
      </c>
      <c r="F79" s="262">
        <v>0.93799999999999994</v>
      </c>
      <c r="G79" s="262">
        <v>1.0669999999999999</v>
      </c>
      <c r="H79" s="262">
        <v>3.5</v>
      </c>
      <c r="I79" s="262">
        <f t="shared" si="4"/>
        <v>3.7344999999999997</v>
      </c>
      <c r="J79" s="259" t="s">
        <v>771</v>
      </c>
    </row>
    <row r="80" spans="1:10" x14ac:dyDescent="0.2">
      <c r="A80" s="262"/>
      <c r="B80" s="262" t="s">
        <v>782</v>
      </c>
      <c r="C80" s="262">
        <v>7.5</v>
      </c>
      <c r="D80" s="262">
        <v>2.5</v>
      </c>
      <c r="E80" s="262">
        <v>50</v>
      </c>
      <c r="F80" s="262">
        <v>0.93799999999999994</v>
      </c>
      <c r="G80" s="262">
        <v>1.0669999999999999</v>
      </c>
      <c r="H80" s="262">
        <v>3.5</v>
      </c>
      <c r="I80" s="262">
        <f t="shared" si="4"/>
        <v>3.7344999999999997</v>
      </c>
      <c r="J80" s="259" t="s">
        <v>771</v>
      </c>
    </row>
    <row r="81" spans="1:10" x14ac:dyDescent="0.2">
      <c r="A81" s="262" t="s">
        <v>797</v>
      </c>
      <c r="B81" s="262" t="s">
        <v>798</v>
      </c>
      <c r="C81" s="262">
        <v>1.2</v>
      </c>
      <c r="D81" s="262">
        <v>3</v>
      </c>
      <c r="E81" s="262">
        <v>70</v>
      </c>
      <c r="F81" s="262">
        <v>0.252</v>
      </c>
      <c r="G81" s="262">
        <v>3.968</v>
      </c>
      <c r="H81" s="262">
        <v>2</v>
      </c>
      <c r="I81" s="262">
        <f t="shared" si="4"/>
        <v>7.9359999999999999</v>
      </c>
      <c r="J81" s="259" t="s">
        <v>771</v>
      </c>
    </row>
    <row r="82" spans="1:10" x14ac:dyDescent="0.2">
      <c r="A82" s="262" t="s">
        <v>789</v>
      </c>
      <c r="B82" s="262" t="s">
        <v>790</v>
      </c>
      <c r="C82" s="262">
        <v>1.1399999999999999</v>
      </c>
      <c r="D82" s="262">
        <v>2.5</v>
      </c>
      <c r="E82" s="262">
        <v>80</v>
      </c>
      <c r="F82" s="262">
        <v>0.22800000000000001</v>
      </c>
      <c r="G82" s="262">
        <v>4.3860000000000001</v>
      </c>
      <c r="H82" s="262">
        <v>4</v>
      </c>
      <c r="I82" s="262">
        <f t="shared" si="4"/>
        <v>17.544</v>
      </c>
      <c r="J82" s="259" t="s">
        <v>771</v>
      </c>
    </row>
    <row r="83" spans="1:10" x14ac:dyDescent="0.2">
      <c r="A83" s="262"/>
      <c r="B83" s="262"/>
      <c r="C83" s="262"/>
      <c r="D83" s="262"/>
      <c r="E83" s="262"/>
      <c r="F83" s="262"/>
      <c r="G83" s="262"/>
      <c r="H83" s="262"/>
      <c r="I83" s="264">
        <f>SUM(I72:I82)</f>
        <v>87.724499999999992</v>
      </c>
      <c r="J83" s="262"/>
    </row>
    <row r="85" spans="1:10" x14ac:dyDescent="0.2">
      <c r="A85" s="257" t="s">
        <v>800</v>
      </c>
    </row>
    <row r="86" spans="1:10" x14ac:dyDescent="0.2">
      <c r="A86" s="2576" t="s">
        <v>753</v>
      </c>
      <c r="B86" s="2576" t="s">
        <v>754</v>
      </c>
      <c r="C86" s="259" t="s">
        <v>755</v>
      </c>
      <c r="D86" s="259" t="s">
        <v>756</v>
      </c>
      <c r="E86" s="259" t="s">
        <v>757</v>
      </c>
      <c r="F86" s="259" t="s">
        <v>758</v>
      </c>
      <c r="G86" s="259" t="s">
        <v>759</v>
      </c>
      <c r="H86" s="259" t="s">
        <v>760</v>
      </c>
      <c r="I86" s="259" t="s">
        <v>760</v>
      </c>
      <c r="J86" s="2577" t="s">
        <v>761</v>
      </c>
    </row>
    <row r="87" spans="1:10" x14ac:dyDescent="0.2">
      <c r="A87" s="2576"/>
      <c r="B87" s="2576"/>
      <c r="C87" s="259" t="s">
        <v>762</v>
      </c>
      <c r="D87" s="259" t="s">
        <v>763</v>
      </c>
      <c r="E87" s="259" t="s">
        <v>764</v>
      </c>
      <c r="F87" s="259" t="s">
        <v>765</v>
      </c>
      <c r="G87" s="259" t="s">
        <v>766</v>
      </c>
      <c r="H87" s="259" t="s">
        <v>767</v>
      </c>
      <c r="I87" s="259" t="s">
        <v>768</v>
      </c>
      <c r="J87" s="2578"/>
    </row>
    <row r="88" spans="1:10" x14ac:dyDescent="0.2">
      <c r="A88" s="258" t="s">
        <v>769</v>
      </c>
      <c r="B88" s="258" t="s">
        <v>770</v>
      </c>
      <c r="C88" s="261">
        <v>0.8</v>
      </c>
      <c r="D88" s="261"/>
      <c r="E88" s="261">
        <v>60</v>
      </c>
      <c r="F88" s="261">
        <v>0.79400000000000004</v>
      </c>
      <c r="G88" s="261">
        <v>1.26</v>
      </c>
      <c r="H88" s="261">
        <v>3.5</v>
      </c>
      <c r="I88" s="262">
        <f t="shared" ref="I88:I94" si="5">G88*H88</f>
        <v>4.41</v>
      </c>
      <c r="J88" s="260" t="s">
        <v>771</v>
      </c>
    </row>
    <row r="89" spans="1:10" x14ac:dyDescent="0.2">
      <c r="A89" s="262" t="s">
        <v>772</v>
      </c>
      <c r="B89" s="262" t="s">
        <v>773</v>
      </c>
      <c r="C89" s="263">
        <v>2</v>
      </c>
      <c r="D89" s="263">
        <v>6</v>
      </c>
      <c r="E89" s="261">
        <v>80</v>
      </c>
      <c r="F89" s="261">
        <v>0.96</v>
      </c>
      <c r="G89" s="261">
        <v>1.042</v>
      </c>
      <c r="H89" s="261">
        <v>3</v>
      </c>
      <c r="I89" s="262">
        <f t="shared" si="5"/>
        <v>3.1260000000000003</v>
      </c>
      <c r="J89" s="259" t="s">
        <v>771</v>
      </c>
    </row>
    <row r="90" spans="1:10" x14ac:dyDescent="0.2">
      <c r="A90" s="262" t="s">
        <v>721</v>
      </c>
      <c r="B90" s="262" t="s">
        <v>774</v>
      </c>
      <c r="C90" s="262">
        <v>1.1399999999999999</v>
      </c>
      <c r="D90" s="262">
        <v>2.5</v>
      </c>
      <c r="E90" s="262">
        <v>80</v>
      </c>
      <c r="F90" s="262">
        <v>0.22800000000000001</v>
      </c>
      <c r="G90" s="262">
        <v>4.3860000000000001</v>
      </c>
      <c r="H90" s="262">
        <v>4</v>
      </c>
      <c r="I90" s="262">
        <f t="shared" si="5"/>
        <v>17.544</v>
      </c>
      <c r="J90" s="259" t="s">
        <v>771</v>
      </c>
    </row>
    <row r="91" spans="1:10" x14ac:dyDescent="0.2">
      <c r="A91" s="262" t="s">
        <v>787</v>
      </c>
      <c r="B91" s="262" t="s">
        <v>788</v>
      </c>
      <c r="C91" s="261">
        <v>4.8</v>
      </c>
      <c r="D91" s="261">
        <v>5.5</v>
      </c>
      <c r="E91" s="261">
        <v>55</v>
      </c>
      <c r="F91" s="261">
        <v>1.452</v>
      </c>
      <c r="G91" s="261">
        <v>0.68899999999999995</v>
      </c>
      <c r="H91" s="261">
        <v>3</v>
      </c>
      <c r="I91" s="262">
        <f t="shared" si="5"/>
        <v>2.0669999999999997</v>
      </c>
      <c r="J91" s="259" t="s">
        <v>771</v>
      </c>
    </row>
    <row r="92" spans="1:10" x14ac:dyDescent="0.2">
      <c r="A92" s="262" t="s">
        <v>721</v>
      </c>
      <c r="B92" s="262" t="s">
        <v>774</v>
      </c>
      <c r="C92" s="262">
        <v>1.1399999999999999</v>
      </c>
      <c r="D92" s="262">
        <v>2.5</v>
      </c>
      <c r="E92" s="262">
        <v>80</v>
      </c>
      <c r="F92" s="262">
        <v>0.22800000000000001</v>
      </c>
      <c r="G92" s="262">
        <v>4.3860000000000001</v>
      </c>
      <c r="H92" s="262">
        <v>4</v>
      </c>
      <c r="I92" s="262">
        <f t="shared" si="5"/>
        <v>17.544</v>
      </c>
      <c r="J92" s="259" t="s">
        <v>771</v>
      </c>
    </row>
    <row r="93" spans="1:10" x14ac:dyDescent="0.2">
      <c r="A93" s="262" t="s">
        <v>114</v>
      </c>
      <c r="B93" s="262" t="s">
        <v>798</v>
      </c>
      <c r="C93" s="262">
        <v>0.6</v>
      </c>
      <c r="D93" s="262">
        <v>3</v>
      </c>
      <c r="E93" s="262">
        <v>70</v>
      </c>
      <c r="F93" s="262">
        <v>0.126</v>
      </c>
      <c r="G93" s="262">
        <v>7.9370000000000003</v>
      </c>
      <c r="H93" s="262">
        <v>1.5</v>
      </c>
      <c r="I93" s="262">
        <f t="shared" si="5"/>
        <v>11.9055</v>
      </c>
      <c r="J93" s="259" t="s">
        <v>771</v>
      </c>
    </row>
    <row r="94" spans="1:10" x14ac:dyDescent="0.2">
      <c r="A94" s="262" t="s">
        <v>789</v>
      </c>
      <c r="B94" s="262" t="s">
        <v>790</v>
      </c>
      <c r="C94" s="262">
        <v>1.1399999999999999</v>
      </c>
      <c r="D94" s="262">
        <v>2.5</v>
      </c>
      <c r="E94" s="262">
        <v>80</v>
      </c>
      <c r="F94" s="262">
        <v>0.22800000000000001</v>
      </c>
      <c r="G94" s="262">
        <v>4.3860000000000001</v>
      </c>
      <c r="H94" s="262">
        <v>4</v>
      </c>
      <c r="I94" s="262">
        <f t="shared" si="5"/>
        <v>17.544</v>
      </c>
      <c r="J94" s="259" t="s">
        <v>771</v>
      </c>
    </row>
    <row r="95" spans="1:10" x14ac:dyDescent="0.2">
      <c r="A95" s="262"/>
      <c r="B95" s="262"/>
      <c r="C95" s="262"/>
      <c r="D95" s="262"/>
      <c r="E95" s="262"/>
      <c r="F95" s="262"/>
      <c r="G95" s="262"/>
      <c r="H95" s="262"/>
      <c r="I95" s="264">
        <f>SUM(I88:I94)</f>
        <v>74.140500000000003</v>
      </c>
      <c r="J95" s="262"/>
    </row>
  </sheetData>
  <mergeCells count="18">
    <mergeCell ref="A86:A87"/>
    <mergeCell ref="B86:B87"/>
    <mergeCell ref="J86:J87"/>
    <mergeCell ref="A48:A49"/>
    <mergeCell ref="B48:B49"/>
    <mergeCell ref="J48:J49"/>
    <mergeCell ref="A70:A71"/>
    <mergeCell ref="B70:B71"/>
    <mergeCell ref="J70:J71"/>
    <mergeCell ref="A27:A28"/>
    <mergeCell ref="B27:B28"/>
    <mergeCell ref="J27:J28"/>
    <mergeCell ref="J3:J4"/>
    <mergeCell ref="J16:J17"/>
    <mergeCell ref="A3:A4"/>
    <mergeCell ref="B3:B4"/>
    <mergeCell ref="A16:A17"/>
    <mergeCell ref="B16:B17"/>
  </mergeCells>
  <phoneticPr fontId="3"/>
  <pageMargins left="1.1399999999999999" right="0.98" top="0.98399999999999999" bottom="0.98399999999999999" header="0.51200000000000001" footer="0.5120000000000000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10</vt:i4>
      </vt:variant>
    </vt:vector>
  </HeadingPairs>
  <TitlesOfParts>
    <vt:vector size="23" baseType="lpstr">
      <vt:lpstr>水稲</vt:lpstr>
      <vt:lpstr>麦</vt:lpstr>
      <vt:lpstr>大豆</vt:lpstr>
      <vt:lpstr>コンニャク</vt:lpstr>
      <vt:lpstr>キャベツ</vt:lpstr>
      <vt:lpstr>レタス</vt:lpstr>
      <vt:lpstr>ゴボウ</vt:lpstr>
      <vt:lpstr>ネギ</vt:lpstr>
      <vt:lpstr>野菜追加分</vt:lpstr>
      <vt:lpstr>果樹</vt:lpstr>
      <vt:lpstr>桑園</vt:lpstr>
      <vt:lpstr>飼料</vt:lpstr>
      <vt:lpstr>飼料追加</vt:lpstr>
      <vt:lpstr>キャベツ!Print_Area</vt:lpstr>
      <vt:lpstr>ゴボウ!Print_Area</vt:lpstr>
      <vt:lpstr>コンニャク!Print_Area</vt:lpstr>
      <vt:lpstr>ネギ!Print_Area</vt:lpstr>
      <vt:lpstr>レタス!Print_Area</vt:lpstr>
      <vt:lpstr>飼料!Print_Area</vt:lpstr>
      <vt:lpstr>飼料追加!Print_Area</vt:lpstr>
      <vt:lpstr>水稲!Print_Area</vt:lpstr>
      <vt:lpstr>大豆!Print_Area</vt:lpstr>
      <vt:lpstr>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2022-09-05T05:57:12Z</dcterms:created>
  <dcterms:modified xsi:type="dcterms:W3CDTF">2023-09-11T01:48:31Z</dcterms:modified>
</cp:coreProperties>
</file>