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<sst xmlns="http://schemas.openxmlformats.org/spreadsheetml/2006/main" count="2978" uniqueCount="1049">
  <si>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</si>
  <si>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</si>
  <si>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</si>
  <si>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</si>
  <si>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</si>
  <si>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</si>
  <si>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</si>
  <si>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</si>
  <si>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</si>
  <si>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</si>
  <si>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</si>
  <si>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</si>
  <si>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</si>
  <si>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</si>
  <si>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</si>
  <si>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</si>
  <si>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</si>
  <si>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</si>
  <si>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</si>
  <si>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</si>
  <si>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</si>
  <si>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</si>
  <si>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</si>
  <si>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</si>
  <si>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</si>
  <si>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</si>
  <si>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</si>
  <si>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</si>
  <si>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</si>
  <si>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</si>
  <si>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</si>
  <si>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</si>
  <si>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</si>
  <si>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</si>
  <si>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</si>
  <si>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</si>
  <si>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</si>
  <si>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</si>
  <si>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</si>
  <si>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</si>
  <si>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</si>
  <si>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</si>
  <si>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</si>
  <si>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</si>
  <si>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</si>
  <si>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</si>
  <si>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</si>
  <si>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</si>
  <si>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</si>
  <si>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</si>
  <si>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</si>
  <si>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</si>
  <si>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</si>
  <si>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</si>
  <si>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</si>
  <si>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</si>
  <si>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</si>
  <si>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</si>
  <si>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</si>
  <si>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</si>
  <si>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</si>
  <si>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</si>
  <si>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</si>
  <si>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</si>
  <si>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</si>
  <si>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</si>
  <si>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</si>
  <si>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</si>
  <si>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</si>
  <si>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</si>
  <si>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</si>
  <si>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</si>
  <si>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</si>
  <si>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</si>
  <si>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</si>
  <si>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</si>
  <si>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</si>
  <si>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</si>
  <si>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</si>
  <si>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</si>
  <si>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</si>
  <si>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</si>
  <si>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</si>
  <si>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</si>
  <si>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</si>
  <si>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</si>
  <si>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</si>
  <si>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</si>
  <si>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</si>
  <si>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</si>
  <si>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</si>
  <si>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</si>
  <si>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</si>
  <si>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</si>
  <si>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</si>
  <si>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</si>
  <si>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</si>
  <si>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</si>
  <si>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</si>
  <si>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</si>
  <si>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</si>
  <si>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</si>
  <si>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</si>
  <si>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</si>
  <si>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</si>
  <si>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</si>
  <si>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</si>
  <si>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</si>
  <si>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</si>
  <si>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</si>
  <si>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</si>
  <si>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</si>
  <si>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</si>
  <si>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</si>
  <si>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</si>
  <si>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</si>
  <si>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</si>
  <si>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</si>
  <si>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</si>
  <si>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</si>
  <si>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</si>
  <si>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</si>
  <si>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</si>
  <si>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</si>
  <si>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</si>
  <si>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</si>
  <si>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</si>
  <si>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</si>
  <si>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</si>
  <si>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</si>
  <si>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</si>
  <si>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</si>
  <si>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</si>
  <si>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</si>
  <si>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</si>
  <si>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</si>
  <si>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</si>
  <si>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</si>
  <si>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</si>
  <si>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</si>
  <si>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</si>
  <si>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</si>
  <si>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</si>
  <si>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</si>
  <si>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</si>
  <si>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</si>
  <si>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</si>
  <si>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</si>
  <si>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</si>
  <si>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</si>
  <si>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</si>
  <si>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</si>
  <si>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</si>
  <si>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</si>
  <si>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</si>
  <si>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</si>
  <si>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</si>
  <si>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</si>
  <si>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</si>
  <si>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</si>
  <si>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</si>
  <si>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</si>
  <si>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</si>
  <si>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</si>
  <si>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</si>
  <si>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</si>
  <si>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</si>
  <si>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</si>
  <si>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</si>
  <si>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</si>
  <si>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</si>
  <si>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</si>
  <si>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</si>
  <si>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</si>
  <si>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</si>
  <si>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</si>
  <si>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</si>
  <si>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</si>
  <si>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</si>
  <si>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</si>
  <si>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</si>
  <si>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</si>
  <si>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</si>
  <si>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</si>
  <si>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</si>
  <si>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</si>
  <si>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</si>
  <si>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</si>
  <si>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</si>
  <si>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</si>
  <si>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</si>
  <si>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</si>
  <si>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</si>
  <si>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</si>
  <si>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</si>
  <si>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</si>
  <si>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</si>
  <si>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</si>
  <si>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</si>
  <si>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</si>
  <si>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</si>
  <si>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</si>
  <si>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</si>
  <si>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</si>
  <si>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</si>
  <si>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</si>
  <si>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</si>
  <si>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</si>
  <si>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</si>
  <si>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</si>
  <si>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</si>
  <si>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</si>
  <si>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</si>
  <si>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</si>
  <si>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</si>
  <si>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</si>
  <si>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</si>
  <si>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</si>
  <si>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</si>
  <si>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</si>
  <si>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</si>
  <si>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</si>
  <si>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</si>
  <si>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</si>
  <si>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</si>
  <si>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</si>
  <si>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</si>
  <si>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</si>
  <si>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</si>
  <si>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</si>
  <si>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</si>
  <si>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</si>
  <si>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</si>
  <si>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</si>
  <si>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</si>
  <si>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</si>
  <si>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</si>
  <si>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</si>
  <si>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</si>
  <si>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</si>
  <si>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</si>
  <si>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</si>
  <si>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</si>
  <si>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</si>
  <si>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</si>
  <si>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</si>
  <si>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</si>
  <si>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</si>
  <si>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</si>
  <si>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</si>
  <si>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</si>
  <si>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</si>
  <si>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</si>
  <si>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</si>
  <si>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</si>
  <si>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</si>
  <si>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</si>
  <si>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</si>
  <si>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</si>
  <si>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</si>
  <si>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</si>
  <si>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</si>
  <si>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</si>
  <si>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</si>
  <si>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</si>
  <si>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</si>
  <si>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</si>
  <si>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</si>
  <si>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</si>
  <si>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</si>
  <si>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</si>
  <si>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</si>
  <si>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</si>
  <si>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</si>
  <si>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</si>
  <si>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</si>
  <si>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</si>
  <si>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</si>
  <si>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</si>
  <si>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</si>
  <si>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</si>
  <si>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</si>
  <si>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</si>
  <si>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</si>
  <si>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</si>
  <si>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</si>
  <si>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</si>
  <si>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</si>
  <si>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</si>
  <si>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</si>
  <si>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</si>
  <si>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</si>
  <si>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</si>
  <si>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</si>
  <si>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</si>
  <si>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</si>
  <si>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</si>
  <si>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</si>
  <si>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</si>
  <si>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</si>
  <si>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</si>
  <si>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</si>
  <si>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</si>
  <si>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</si>
  <si>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</si>
  <si>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</si>
  <si>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</si>
  <si>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</si>
  <si>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</si>
  <si>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</si>
  <si>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</si>
  <si>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</si>
  <si>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</si>
  <si>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</si>
  <si>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</si>
  <si>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</si>
  <si>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</si>
  <si>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</si>
  <si>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</si>
  <si>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</si>
  <si>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</si>
  <si>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</si>
  <si>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</si>
  <si>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</si>
  <si>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</si>
  <si>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</si>
  <si>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</si>
  <si>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</si>
  <si>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</si>
  <si>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</si>
  <si>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</si>
  <si>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</si>
  <si>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</si>
  <si>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</si>
  <si>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</si>
  <si>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</si>
  <si>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</si>
  <si>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</si>
  <si>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</si>
  <si>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</si>
  <si>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</si>
  <si>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</si>
  <si>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</si>
  <si>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</si>
  <si>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</si>
  <si>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</si>
  <si>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</si>
  <si>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</si>
  <si>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</si>
  <si>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</si>
  <si>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</si>
  <si>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</si>
  <si>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</si>
  <si>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</si>
  <si>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</si>
  <si>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</si>
  <si>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</si>
  <si>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</si>
  <si>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</si>
  <si>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</si>
  <si>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</si>
  <si>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</si>
  <si>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</si>
  <si>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</si>
  <si>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</si>
  <si>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</si>
  <si>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</si>
  <si>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</si>
  <si>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</si>
  <si>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</si>
  <si>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</si>
  <si>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</si>
  <si>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</si>
  <si>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</si>
  <si>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</si>
  <si>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</si>
  <si>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</si>
  <si>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</si>
  <si>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</si>
  <si>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</si>
  <si>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</si>
  <si>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</si>
  <si>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</si>
  <si>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</si>
  <si>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</si>
  <si>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</si>
  <si>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</si>
  <si>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</si>
  <si>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</si>
  <si>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</si>
  <si>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</si>
  <si>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</si>
  <si>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</si>
  <si>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</si>
  <si>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</si>
  <si>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</si>
  <si>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</si>
  <si>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</si>
  <si>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</si>
  <si>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</si>
  <si>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</si>
  <si>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</si>
  <si>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</si>
  <si>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</si>
  <si>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</si>
  <si>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</si>
  <si>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</si>
  <si>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</si>
  <si>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</si>
  <si>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</si>
  <si>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</si>
  <si>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</si>
  <si>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</si>
  <si>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</si>
  <si>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</si>
  <si>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</si>
  <si>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</si>
  <si>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</si>
  <si>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</si>
  <si>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</si>
  <si>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</si>
  <si>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</si>
  <si>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</si>
  <si>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</si>
  <si>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</si>
  <si>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</si>
  <si>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</si>
  <si>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</si>
  <si>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</si>
  <si>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</si>
  <si>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</si>
  <si>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</si>
  <si>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</si>
  <si>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</si>
  <si>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</si>
  <si>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</si>
  <si>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</si>
  <si>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</si>
  <si>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</si>
  <si>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</si>
  <si>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</si>
  <si>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</si>
  <si>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</si>
  <si>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</si>
  <si>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</si>
  <si>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</si>
  <si>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</si>
  <si>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</si>
  <si>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</si>
  <si>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</si>
  <si>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</si>
  <si>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</si>
  <si>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</si>
  <si>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</si>
  <si>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</si>
  <si>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</si>
  <si>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</si>
  <si>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</si>
  <si>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</si>
  <si>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</si>
  <si>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</si>
  <si>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</si>
  <si>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</si>
  <si>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</si>
  <si>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</si>
  <si>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</si>
  <si>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</si>
  <si>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</si>
  <si>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</si>
  <si>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</si>
  <si>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</si>
  <si>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</si>
  <si>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</si>
  <si>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</si>
  <si>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</si>
  <si>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</si>
  <si>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</si>
  <si>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</si>
  <si>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</si>
  <si>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</si>
  <si>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</si>
  <si>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</si>
  <si>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</si>
  <si>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</si>
  <si>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</si>
  <si>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</si>
  <si>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</si>
  <si>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</si>
  <si>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</si>
  <si>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</si>
  <si>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</si>
  <si>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</si>
  <si>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</si>
  <si>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</si>
  <si>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</si>
  <si>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</si>
  <si>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</si>
  <si>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</si>
  <si>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</si>
  <si>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</si>
  <si>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</si>
  <si>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</si>
  <si>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</si>
  <si>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</si>
  <si>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</si>
  <si>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</si>
  <si>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</si>
  <si>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</si>
  <si>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</si>
  <si>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</si>
  <si>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</si>
  <si>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</si>
  <si>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</si>
  <si>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</si>
  <si>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</si>
  <si>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</si>
  <si>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</si>
  <si>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</si>
  <si>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</si>
  <si>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</si>
  <si>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</si>
  <si>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</si>
  <si>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</si>
  <si>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</si>
  <si>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</si>
  <si>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</si>
  <si>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</si>
  <si>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</si>
  <si>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</si>
  <si>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</si>
  <si>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</si>
  <si>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</si>
  <si>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</si>
  <si>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</si>
  <si>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</si>
  <si>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</si>
  <si>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</si>
  <si>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</si>
  <si>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</si>
  <si>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</si>
  <si>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</si>
  <si>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</si>
  <si>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</si>
  <si>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</si>
  <si>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</si>
  <si>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</si>
  <si>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</si>
  <si>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</si>
  <si>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</si>
  <si>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</si>
  <si>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</si>
  <si>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</si>
  <si>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</si>
  <si>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</si>
  <si>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</si>
  <si>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</si>
  <si>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</si>
  <si>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</si>
  <si>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</si>
  <si>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</si>
  <si>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</si>
  <si>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</si>
  <si>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</si>
  <si>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</si>
  <si>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</si>
  <si>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</si>
  <si>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</si>
  <si>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</si>
  <si>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</si>
  <si>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</si>
  <si>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</si>
  <si>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</si>
  <si>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</si>
  <si>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</si>
  <si>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</si>
  <si>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</si>
  <si>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</si>
  <si>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</si>
  <si>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</si>
  <si>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</si>
  <si>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</si>
  <si>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</si>
  <si>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</si>
  <si>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</si>
  <si>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</si>
  <si>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</si>
  <si>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</si>
  <si>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</si>
  <si>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</si>
  <si>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</si>
  <si>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</si>
  <si>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</si>
  <si>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</si>
  <si>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</si>
  <si>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</si>
  <si>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</si>
  <si>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</si>
  <si>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</si>
  <si>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</si>
  <si>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</si>
  <si>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</si>
  <si>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</si>
  <si>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</si>
  <si>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</si>
  <si>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</si>
  <si>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</si>
  <si>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</si>
  <si>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</si>
  <si>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</si>
  <si>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</si>
  <si>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</si>
  <si>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</si>
  <si>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</si>
  <si>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</si>
  <si>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</si>
  <si>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</si>
  <si>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</si>
  <si>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</si>
  <si>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</si>
  <si>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</si>
  <si>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</si>
  <si>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</si>
  <si>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</si>
  <si>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</si>
  <si>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</si>
  <si>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</si>
  <si>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</si>
  <si>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</si>
  <si>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</si>
  <si>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</si>
  <si>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</si>
  <si>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</si>
  <si>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</si>
  <si>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</si>
  <si>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</si>
  <si>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</si>
  <si>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</si>
  <si>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</si>
  <si>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</si>
  <si>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</si>
  <si>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</si>
  <si>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</si>
  <si>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</si>
  <si>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</si>
  <si>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</si>
  <si>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</si>
  <si>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</si>
  <si>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</si>
  <si>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</si>
  <si>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</si>
  <si>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</si>
  <si>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</si>
  <si>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</si>
  <si>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</si>
  <si>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</si>
  <si>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</si>
  <si>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</si>
  <si>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</si>
  <si>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</si>
  <si>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</si>
  <si>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</si>
  <si>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</si>
  <si>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</si>
  <si>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</si>
  <si>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</si>
  <si>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</si>
  <si>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</si>
  <si>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</si>
  <si>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</si>
  <si>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</si>
  <si>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</si>
  <si>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</si>
  <si>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</si>
  <si>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</si>
  <si>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</si>
  <si>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</si>
  <si>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</si>
  <si>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</si>
  <si>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</si>
  <si>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</si>
  <si>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</si>
  <si>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</si>
  <si>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</si>
  <si>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</si>
  <si>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</si>
  <si>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</si>
  <si>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</si>
  <si>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</si>
  <si>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</si>
  <si>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</si>
  <si>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</si>
  <si>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</si>
  <si>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</si>
  <si>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</si>
  <si>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</si>
  <si>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</si>
  <si>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</si>
  <si>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</si>
  <si>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</si>
  <si>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</si>
  <si>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</si>
  <si>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</si>
  <si>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</si>
  <si>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</si>
  <si>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</si>
  <si>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</si>
  <si>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</si>
  <si>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</si>
  <si>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</si>
  <si>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</si>
  <si>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</si>
  <si>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</si>
  <si>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</si>
  <si>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</si>
  <si>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</si>
  <si>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</si>
  <si>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</si>
  <si>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</si>
  <si>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</si>
  <si>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</si>
  <si>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</si>
  <si>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</si>
  <si>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</si>
  <si>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</si>
  <si>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</si>
  <si>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</si>
  <si>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</si>
  <si>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</si>
  <si>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</si>
  <si>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</si>
  <si>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</si>
  <si>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</si>
  <si>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</si>
  <si>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</si>
  <si>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</si>
  <si>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</si>
  <si>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</si>
  <si>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</si>
  <si>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</si>
  <si>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</si>
  <si>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</si>
  <si>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</si>
  <si>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</si>
  <si>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</si>
  <si>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</si>
  <si>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</si>
  <si>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</si>
  <si>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</si>
  <si>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</si>
  <si>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</si>
  <si>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</si>
  <si>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</si>
  <si>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</si>
  <si>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</si>
  <si>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</si>
  <si>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</si>
  <si>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</si>
  <si>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</si>
  <si>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</si>
  <si>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</si>
  <si>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</si>
  <si>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</si>
  <si>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</si>
  <si>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</si>
  <si>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</si>
  <si>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</si>
  <si>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</si>
  <si>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</si>
  <si>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</si>
  <si>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</si>
  <si>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</si>
  <si>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</si>
  <si>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</si>
  <si>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</si>
  <si>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</si>
  <si>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</si>
  <si>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</si>
  <si>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</si>
  <si>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</si>
  <si>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</si>
  <si>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</si>
  <si>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</si>
  <si>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</si>
  <si>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</si>
  <si>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</si>
  <si>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</si>
  <si>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</si>
  <si>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</si>
  <si>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</si>
  <si>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</si>
  <si>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</si>
  <si>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</si>
  <si>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</si>
  <si>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</si>
  <si>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</si>
  <si>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</si>
  <si>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</si>
  <si>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</si>
  <si>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</si>
  <si>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</si>
  <si>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</si>
  <si>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</si>
  <si>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</si>
  <si>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</si>
  <si>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</si>
  <si>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</si>
  <si>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</si>
  <si>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</si>
  <si>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</si>
  <si>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</si>
  <si>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</si>
  <si>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</si>
  <si>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</si>
  <si>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</si>
  <si>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</si>
  <si>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</si>
  <si>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</si>
  <si>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</si>
  <si>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</si>
  <si>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</si>
  <si>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</si>
  <si>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</si>
  <si>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</si>
  <si>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</si>
  <si>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</si>
  <si>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</si>
  <si>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</si>
  <si>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</si>
  <si>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</si>
  <si>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</si>
  <si>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</si>
  <si>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</si>
  <si>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</si>
  <si>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</si>
  <si>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</si>
  <si>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</si>
  <si>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</si>
  <si>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</si>
  <si>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</si>
  <si>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</si>
  <si>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</si>
  <si>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</si>
  <si>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</si>
  <si>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</si>
  <si>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</si>
  <si>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</si>
  <si>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</si>
  <si>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</si>
  <si>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</si>
  <si>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</si>
  <si>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</si>
  <si>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</si>
  <si>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</si>
  <si>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</si>
  <si>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</si>
  <si>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</si>
  <si>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</si>
  <si>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</si>
  <si>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</si>
  <si>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</si>
  <si>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</si>
  <si>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</si>
  <si>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</si>
  <si>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</si>
  <si>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</si>
  <si>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</si>
  <si>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</si>
  <si>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</si>
  <si>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</si>
  <si>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</si>
  <si>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</si>
  <si>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</si>
  <si>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</si>
  <si>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</si>
  <si>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</si>
  <si>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</si>
  <si>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</si>
  <si>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</si>
  <si>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</si>
  <si>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</si>
  <si>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</si>
  <si>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</si>
  <si>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</si>
  <si>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</si>
  <si>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</si>
  <si>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</si>
  <si>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</si>
  <si>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</si>
  <si>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</si>
  <si>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</si>
  <si>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</si>
  <si>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</si>
  <si>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</si>
  <si>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</si>
  <si>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</si>
  <si>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</si>
  <si>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</si>
  <si>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</si>
  <si>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</si>
  <si>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</si>
  <si>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</si>
  <si>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</si>
  <si>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</si>
  <si>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</si>
  <si>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</si>
  <si>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</si>
  <si>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</si>
  <si>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</si>
  <si>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</si>
  <si>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</si>
  <si>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</si>
  <si>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</si>
  <si>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</si>
  <si>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</si>
  <si>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</si>
  <si>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</si>
  <si>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</si>
  <si>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</si>
  <si>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</si>
  <si>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</si>
  <si>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</si>
  <si>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</si>
  <si>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</si>
  <si>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</si>
  <si>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</si>
  <si>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</si>
  <si>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</si>
  <si>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</si>
  <si>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</si>
  <si>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</si>
  <si>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</si>
  <si>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</si>
  <si>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</si>
  <si>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</si>
  <si>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</si>
  <si>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</si>
  <si>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</si>
  <si>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</si>
  <si>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</si>
  <si>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</si>
  <si>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</si>
  <si>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</si>
  <si>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</si>
  <si>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</si>
  <si>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</si>
  <si>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</si>
  <si>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</si>
  <si>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</si>
  <si>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</si>
  <si>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</si>
  <si>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</si>
  <si>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</si>
  <si>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</si>
  <si>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</si>
  <si>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</si>
  <si>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</si>
  <si>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</si>
  <si>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</si>
  <si>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</si>
  <si>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</si>
  <si>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</si>
  <si>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</si>
  <si>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</si>
  <si>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</si>
  <si>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</si>
  <si>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</si>
  <si>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</si>
  <si>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</si>
  <si>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</si>
  <si>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</si>
  <si>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</si>
  <si>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</si>
  <si>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</si>
  <si>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</si>
  <si>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</si>
  <si>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</si>
  <si>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</si>
  <si>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</si>
  <si>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</si>
  <si>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</si>
  <si>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</si>
  <si>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</si>
  <si>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</si>
  <si>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</si>
  <si>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</si>
  <si>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</si>
  <si>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</si>
  <si>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</si>
  <si>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</si>
  <si>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</si>
  <si>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</si>
  <si>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</si>
  <si>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</si>
  <si>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</si>
  <si>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</si>
  <si>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</si>
  <si>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</si>
  <si>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</si>
  <si>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</si>
  <si>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</si>
  <si>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</si>
  <si>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</si>
  <si>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</si>
  <si>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</si>
  <si>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</si>
  <si>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</si>
  <si>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</si>
  <si>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</si>
  <si>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</si>
  <si>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</si>
  <si>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</si>
  <si>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</si>
  <si>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</si>
  <si>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</si>
  <si>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</si>
  <si>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</si>
  <si>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</si>
  <si>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</si>
  <si>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</si>
  <si>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</si>
  <si>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</si>
  <si>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</si>
  <si>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</si>
  <si>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</si>
  <si>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</si>
  <si>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</si>
  <si>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</si>
  <si>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</si>
  <si>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</si>
  <si>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</si>
  <si>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</si>
  <si>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</si>
  <si>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</si>
  <si>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</si>
  <si>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</si>
  <si>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</si>
  <si>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</si>
  <si>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両毛整肢療護園</t>
    <phoneticPr fontId="3"/>
  </si>
  <si>
    <t>〒376-0013 桐生市広沢町１－２６４８－１</t>
    <phoneticPr fontId="3"/>
  </si>
  <si>
    <t>〇</t>
  </si>
  <si>
    <t>社会福祉法人</t>
  </si>
  <si>
    <t>複数の診療科で活用</t>
  </si>
  <si>
    <t>内科</t>
  </si>
  <si>
    <t>整形外科</t>
  </si>
  <si>
    <t>専門病院７対１入院基本料</t>
  </si>
  <si>
    <t>ＤＰＣ病院ではない</t>
  </si>
  <si>
    <t>-</t>
    <phoneticPr fontId="3"/>
  </si>
  <si>
    <t>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</si>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</sst>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43</v>
      </c>
      <c r="K101" s="237" t="str">
        <f>IF(OR(COUNTIF(L101:L101,"未確認")&gt;0,COUNTIF(L101:L101,"~*")&gt;0),"※","")</f>
        <v/>
      </c>
      <c r="L101" s="258">
        <v>43</v>
      </c>
    </row>
    <row r="102" spans="1:22" s="83" customFormat="1" ht="34.5" customHeight="1" x14ac:dyDescent="0.15">
      <c r="A102" s="244" t="s">
        <v>610</v>
      </c>
      <c r="B102" s="84"/>
      <c r="C102" s="322"/>
      <c r="D102" s="323"/>
      <c r="E102" s="315" t="s">
        <v>612</v>
      </c>
      <c r="F102" s="316"/>
      <c r="G102" s="316"/>
      <c r="H102" s="317"/>
      <c r="I102" s="350"/>
      <c r="J102" s="256">
        <f t="shared" si="0"/>
        <v>60</v>
      </c>
      <c r="K102" s="237" t="str">
        <f t="shared" ref="K102:K111" si="1">IF(OR(COUNTIF(L101:L101,"未確認")&gt;0,COUNTIF(L101:L101,"~*")&gt;0),"※","")</f>
        <v/>
      </c>
      <c r="L102" s="258">
        <v>60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534</v>
      </c>
    </row>
    <row r="123" spans="1:22" s="83" customFormat="1" ht="40.5" customHeight="1" x14ac:dyDescent="0.15">
      <c r="A123" s="244" t="s">
        <v>620</v>
      </c>
      <c r="B123" s="1"/>
      <c r="C123" s="288"/>
      <c r="D123" s="289"/>
      <c r="E123" s="322"/>
      <c r="F123" s="347"/>
      <c r="G123" s="347"/>
      <c r="H123" s="323"/>
      <c r="I123" s="345"/>
      <c r="J123" s="105"/>
      <c r="K123" s="106"/>
      <c r="L123" s="98" t="s">
        <v>1043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1044</v>
      </c>
    </row>
    <row r="132" spans="1:22" s="83" customFormat="1" ht="34.5" customHeight="1" x14ac:dyDescent="0.15">
      <c r="A132" s="244" t="s">
        <v>621</v>
      </c>
      <c r="B132" s="84"/>
      <c r="C132" s="294"/>
      <c r="D132" s="296"/>
      <c r="E132" s="302" t="s">
        <v>58</v>
      </c>
      <c r="F132" s="303"/>
      <c r="G132" s="303"/>
      <c r="H132" s="304"/>
      <c r="I132" s="348"/>
      <c r="J132" s="101"/>
      <c r="K132" s="102"/>
      <c r="L132" s="82">
        <v>60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45</v>
      </c>
      <c r="K169" s="264" t="str">
        <f t="shared" si="3"/>
        <v/>
      </c>
      <c r="L169" s="117">
        <v>45</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2.5</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10</v>
      </c>
      <c r="K269" s="81" t="str">
        <f t="shared" si="8"/>
        <v/>
      </c>
      <c r="L269" s="147">
        <v>10</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11</v>
      </c>
      <c r="K273" s="81" t="str">
        <f t="shared" si="8"/>
        <v/>
      </c>
      <c r="L273" s="147">
        <v>11</v>
      </c>
    </row>
    <row r="274" spans="1:12" s="83" customFormat="1" ht="34.5" customHeight="1" x14ac:dyDescent="0.15">
      <c r="A274" s="249" t="s">
        <v>727</v>
      </c>
      <c r="B274" s="120"/>
      <c r="C274" s="360"/>
      <c r="D274" s="360"/>
      <c r="E274" s="360"/>
      <c r="F274" s="360"/>
      <c r="G274" s="355" t="s">
        <v>148</v>
      </c>
      <c r="H274" s="355"/>
      <c r="I274" s="362"/>
      <c r="J274" s="266">
        <f t="shared" si="9"/>
        <v>0.4</v>
      </c>
      <c r="K274" s="81" t="str">
        <f t="shared" si="8"/>
        <v/>
      </c>
      <c r="L274" s="148">
        <v>0.4</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0.4</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6</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5</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2</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28</v>
      </c>
      <c r="K392" s="81" t="str">
        <f t="shared" ref="K392:K397" si="11">IF(OR(COUNTIF(L392:L392,"未確認")&gt;0,COUNTIF(L392:L392,"~*")&gt;0),"※","")</f>
        <v/>
      </c>
      <c r="L392" s="147">
        <v>28</v>
      </c>
    </row>
    <row r="393" spans="1:22" s="83" customFormat="1" ht="34.5" customHeight="1" x14ac:dyDescent="0.15">
      <c r="A393" s="249" t="s">
        <v>773</v>
      </c>
      <c r="B393" s="84"/>
      <c r="C393" s="398"/>
      <c r="D393" s="378"/>
      <c r="E393" s="302" t="s">
        <v>224</v>
      </c>
      <c r="F393" s="303"/>
      <c r="G393" s="303"/>
      <c r="H393" s="304"/>
      <c r="I393" s="376"/>
      <c r="J393" s="140">
        <f t="shared" si="10"/>
        <v>14</v>
      </c>
      <c r="K393" s="81" t="str">
        <f t="shared" si="11"/>
        <v/>
      </c>
      <c r="L393" s="147">
        <v>14</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14</v>
      </c>
      <c r="K395" s="81" t="str">
        <f t="shared" si="11"/>
        <v/>
      </c>
      <c r="L395" s="147">
        <v>14</v>
      </c>
    </row>
    <row r="396" spans="1:22" s="83" customFormat="1" ht="34.5" customHeight="1" x14ac:dyDescent="0.15">
      <c r="A396" s="250" t="s">
        <v>776</v>
      </c>
      <c r="B396" s="1"/>
      <c r="C396" s="398"/>
      <c r="D396" s="302" t="s">
        <v>227</v>
      </c>
      <c r="E396" s="303"/>
      <c r="F396" s="303"/>
      <c r="G396" s="303"/>
      <c r="H396" s="304"/>
      <c r="I396" s="376"/>
      <c r="J396" s="140">
        <f t="shared" si="10"/>
        <v>15087</v>
      </c>
      <c r="K396" s="81" t="str">
        <f t="shared" si="11"/>
        <v/>
      </c>
      <c r="L396" s="147">
        <v>15087</v>
      </c>
    </row>
    <row r="397" spans="1:22" s="83" customFormat="1" ht="34.5" customHeight="1" x14ac:dyDescent="0.15">
      <c r="A397" s="250" t="s">
        <v>777</v>
      </c>
      <c r="B397" s="119"/>
      <c r="C397" s="398"/>
      <c r="D397" s="302" t="s">
        <v>228</v>
      </c>
      <c r="E397" s="303"/>
      <c r="F397" s="303"/>
      <c r="G397" s="303"/>
      <c r="H397" s="304"/>
      <c r="I397" s="377"/>
      <c r="J397" s="140">
        <f t="shared" si="10"/>
        <v>24</v>
      </c>
      <c r="K397" s="81" t="str">
        <f t="shared" si="11"/>
        <v/>
      </c>
      <c r="L397" s="147">
        <v>24</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28</v>
      </c>
      <c r="K405" s="81" t="str">
        <f t="shared" ref="K405:K422" si="13">IF(OR(COUNTIF(L405:L405,"未確認")&gt;0,COUNTIF(L405:L405,"~*")&gt;0),"※","")</f>
        <v/>
      </c>
      <c r="L405" s="147">
        <v>28</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4</v>
      </c>
      <c r="K407" s="81" t="str">
        <f t="shared" si="13"/>
        <v/>
      </c>
      <c r="L407" s="147">
        <v>4</v>
      </c>
    </row>
    <row r="408" spans="1:22" s="83" customFormat="1" ht="34.5" customHeight="1" x14ac:dyDescent="0.15">
      <c r="A408" s="251" t="s">
        <v>781</v>
      </c>
      <c r="B408" s="119"/>
      <c r="C408" s="390"/>
      <c r="D408" s="390"/>
      <c r="E408" s="302" t="s">
        <v>236</v>
      </c>
      <c r="F408" s="303"/>
      <c r="G408" s="303"/>
      <c r="H408" s="304"/>
      <c r="I408" s="387"/>
      <c r="J408" s="140">
        <f t="shared" si="12"/>
        <v>2</v>
      </c>
      <c r="K408" s="81" t="str">
        <f t="shared" si="13"/>
        <v/>
      </c>
      <c r="L408" s="147">
        <v>2</v>
      </c>
    </row>
    <row r="409" spans="1:22" s="83" customFormat="1" ht="34.5" customHeight="1" x14ac:dyDescent="0.15">
      <c r="A409" s="251" t="s">
        <v>782</v>
      </c>
      <c r="B409" s="119"/>
      <c r="C409" s="390"/>
      <c r="D409" s="390"/>
      <c r="E409" s="315" t="s">
        <v>989</v>
      </c>
      <c r="F409" s="316"/>
      <c r="G409" s="316"/>
      <c r="H409" s="317"/>
      <c r="I409" s="387"/>
      <c r="J409" s="140">
        <f t="shared" si="12"/>
        <v>22</v>
      </c>
      <c r="K409" s="81" t="str">
        <f t="shared" si="13"/>
        <v/>
      </c>
      <c r="L409" s="147">
        <v>22</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24</v>
      </c>
      <c r="K413" s="81" t="str">
        <f t="shared" si="13"/>
        <v/>
      </c>
      <c r="L413" s="147">
        <v>24</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3</v>
      </c>
      <c r="K415" s="81" t="str">
        <f t="shared" si="13"/>
        <v/>
      </c>
      <c r="L415" s="147">
        <v>3</v>
      </c>
    </row>
    <row r="416" spans="1:22" s="83" customFormat="1" ht="34.5" customHeight="1" x14ac:dyDescent="0.15">
      <c r="A416" s="251" t="s">
        <v>789</v>
      </c>
      <c r="B416" s="119"/>
      <c r="C416" s="390"/>
      <c r="D416" s="390"/>
      <c r="E416" s="302" t="s">
        <v>243</v>
      </c>
      <c r="F416" s="303"/>
      <c r="G416" s="303"/>
      <c r="H416" s="304"/>
      <c r="I416" s="387"/>
      <c r="J416" s="140">
        <f t="shared" si="12"/>
        <v>3</v>
      </c>
      <c r="K416" s="81" t="str">
        <f t="shared" si="13"/>
        <v/>
      </c>
      <c r="L416" s="147">
        <v>3</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15</v>
      </c>
      <c r="K418" s="81" t="str">
        <f t="shared" si="13"/>
        <v/>
      </c>
      <c r="L418" s="147">
        <v>15</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2</v>
      </c>
      <c r="K420" s="81" t="str">
        <f t="shared" si="13"/>
        <v/>
      </c>
      <c r="L420" s="147">
        <v>2</v>
      </c>
    </row>
    <row r="421" spans="1:22" s="83" customFormat="1" ht="34.5" customHeight="1" x14ac:dyDescent="0.15">
      <c r="A421" s="251" t="s">
        <v>794</v>
      </c>
      <c r="B421" s="119"/>
      <c r="C421" s="390"/>
      <c r="D421" s="390"/>
      <c r="E421" s="302" t="s">
        <v>247</v>
      </c>
      <c r="F421" s="303"/>
      <c r="G421" s="303"/>
      <c r="H421" s="304"/>
      <c r="I421" s="387"/>
      <c r="J421" s="140">
        <f t="shared" si="12"/>
        <v>1</v>
      </c>
      <c r="K421" s="81" t="str">
        <f t="shared" si="13"/>
        <v/>
      </c>
      <c r="L421" s="147">
        <v>1</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24</v>
      </c>
      <c r="K430" s="193" t="str">
        <f>IF(OR(COUNTIF(L430:L430,"未確認")&gt;0,COUNTIF(L430:L430,"~*")&gt;0),"※","")</f>
        <v/>
      </c>
      <c r="L430" s="147">
        <v>24</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24</v>
      </c>
      <c r="K433" s="193" t="str">
        <f>IF(OR(COUNTIF(L433:L433,"未確認")&gt;0,COUNTIF(L433:L433,"~*")&gt;0),"※","")</f>
        <v/>
      </c>
      <c r="L433" s="147">
        <v>24</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46</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76</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t="str">
        <f t="shared" si="29"/>
        <v>*</v>
      </c>
      <c r="K633" s="201" t="str">
        <f t="shared" si="30"/>
        <v>※</v>
      </c>
      <c r="L633" s="117" t="s">
        <v>541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44</v>
      </c>
      <c r="K646" s="201" t="str">
        <f t="shared" ref="K646:K660" si="32">IF(OR(COUNTIF(L646:L646,"未確認")&gt;0,COUNTIF(L646:L646,"*")&gt;0),"※","")</f>
        <v/>
      </c>
      <c r="L646" s="117">
        <v>44</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39</v>
      </c>
      <c r="K648" s="201" t="str">
        <f t="shared" si="32"/>
        <v/>
      </c>
      <c r="L648" s="117">
        <v>39</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t="str">
        <f t="shared" si="31"/>
        <v>*</v>
      </c>
      <c r="K650" s="201" t="str">
        <f t="shared" si="32"/>
        <v>※</v>
      </c>
      <c r="L650" s="117" t="s">
        <v>541</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t="str">
        <f t="shared" si="31"/>
        <v>*</v>
      </c>
      <c r="K652" s="201" t="str">
        <f t="shared" si="32"/>
        <v>※</v>
      </c>
      <c r="L652" s="117" t="s">
        <v>541</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45</v>
      </c>
      <c r="K694" s="201" t="str">
        <f>IF(OR(COUNTIF(L694:L694,"未確認")&gt;0,COUNTIF(L694:L694,"*")&gt;0),"※","")</f>
        <v/>
      </c>
      <c r="L694" s="117">
        <v>45</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t="str">
        <f>IF(SUM(L696:L696)=0,IF(COUNTIF(L696:L696,"未確認")&gt;0,"未確認",IF(COUNTIF(L696:L696,"~*")&gt;0,"*",SUM(L696:L696))),SUM(L696:L696))</f>
        <v>*</v>
      </c>
      <c r="K696" s="201" t="str">
        <f>IF(OR(COUNTIF(L696:L696,"未確認")&gt;0,COUNTIF(L696:L696,"*")&gt;0),"※","")</f>
        <v>※</v>
      </c>
      <c r="L696" s="117" t="s">
        <v>541</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2020-01-06T00:17:58Z</dcterms:created>
  <dcterms:modified xsi:type="dcterms:W3CDTF">2020-01-06T00:18:00Z</dcterms:modified>
</cp:coreProperties>
</file>