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<sst xmlns="http://schemas.openxmlformats.org/spreadsheetml/2006/main" count="3114" uniqueCount="1052">
  <si>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</si>
  <si>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</si>
  <si>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</si>
  <si>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</si>
  <si>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</si>
  <si>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</si>
  <si>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</si>
  <si>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</si>
  <si>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</si>
  <si>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</si>
  <si>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</si>
  <si>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</si>
  <si>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</si>
  <si>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</si>
  <si>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</si>
  <si>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</si>
  <si>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</si>
  <si>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</si>
  <si>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</si>
  <si>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</si>
  <si>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</si>
  <si>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</si>
  <si>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</si>
  <si>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</si>
  <si>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</si>
  <si>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</si>
  <si>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</si>
  <si>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</si>
  <si>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</si>
  <si>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</si>
  <si>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</si>
  <si>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</si>
  <si>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</si>
  <si>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</si>
  <si>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</si>
  <si>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</si>
  <si>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</si>
  <si>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</si>
  <si>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</si>
  <si>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</si>
  <si>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</si>
  <si>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</si>
  <si>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</si>
  <si>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</si>
  <si>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</si>
  <si>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</si>
  <si>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</si>
  <si>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</si>
  <si>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</si>
  <si>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</si>
  <si>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</si>
  <si>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</si>
  <si>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</si>
  <si>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</si>
  <si>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</si>
  <si>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</si>
  <si>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</si>
  <si>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</si>
  <si>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</si>
  <si>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</si>
  <si>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</si>
  <si>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</si>
  <si>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</si>
  <si>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</si>
  <si>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</si>
  <si>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</si>
  <si>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</si>
  <si>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</si>
  <si>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</si>
  <si>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</si>
  <si>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</si>
  <si>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</si>
  <si>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</si>
  <si>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</si>
  <si>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</si>
  <si>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</si>
  <si>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</si>
  <si>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</si>
  <si>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</si>
  <si>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</si>
  <si>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</si>
  <si>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</si>
  <si>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</si>
  <si>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</si>
  <si>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</si>
  <si>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</si>
  <si>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</si>
  <si>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</si>
  <si>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</si>
  <si>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</si>
  <si>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</si>
  <si>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</si>
  <si>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</si>
  <si>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</si>
  <si>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</si>
  <si>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</si>
  <si>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</si>
  <si>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</si>
  <si>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</si>
  <si>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</si>
  <si>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</si>
  <si>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</si>
  <si>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</si>
  <si>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</si>
  <si>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</si>
  <si>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</si>
  <si>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</si>
  <si>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</si>
  <si>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</si>
  <si>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</si>
  <si>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</si>
  <si>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</si>
  <si>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</si>
  <si>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</si>
  <si>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</si>
  <si>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</si>
  <si>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</si>
  <si>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</si>
  <si>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</si>
  <si>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</si>
  <si>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</si>
  <si>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</si>
  <si>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</si>
  <si>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</si>
  <si>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</si>
  <si>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</si>
  <si>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</si>
  <si>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</si>
  <si>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</si>
  <si>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</si>
  <si>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</si>
  <si>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</si>
  <si>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</si>
  <si>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</si>
  <si>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</si>
  <si>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</si>
  <si>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</si>
  <si>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</si>
  <si>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</si>
  <si>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</si>
  <si>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</si>
  <si>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</si>
  <si>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</si>
  <si>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</si>
  <si>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</si>
  <si>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</si>
  <si>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</si>
  <si>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</si>
  <si>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</si>
  <si>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</si>
  <si>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</si>
  <si>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</si>
  <si>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</si>
  <si>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</si>
  <si>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</si>
  <si>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</si>
  <si>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</si>
  <si>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</si>
  <si>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</si>
  <si>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</si>
  <si>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</si>
  <si>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</si>
  <si>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</si>
  <si>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</si>
  <si>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</si>
  <si>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</si>
  <si>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</si>
  <si>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</si>
  <si>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</si>
  <si>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</si>
  <si>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</si>
  <si>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</si>
  <si>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</si>
  <si>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</si>
  <si>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</si>
  <si>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</si>
  <si>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</si>
  <si>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</si>
  <si>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</si>
  <si>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</si>
  <si>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</si>
  <si>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</si>
  <si>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</si>
  <si>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</si>
  <si>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</si>
  <si>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</si>
  <si>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</si>
  <si>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</si>
  <si>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</si>
  <si>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</si>
  <si>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</si>
  <si>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</si>
  <si>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</si>
  <si>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</si>
  <si>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</si>
  <si>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</si>
  <si>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</si>
  <si>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</si>
  <si>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</si>
  <si>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</si>
  <si>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</si>
  <si>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</si>
  <si>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</si>
  <si>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</si>
  <si>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</si>
  <si>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</si>
  <si>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</si>
  <si>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</si>
  <si>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</si>
  <si>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</si>
  <si>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</si>
  <si>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</si>
  <si>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</si>
  <si>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</si>
  <si>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</si>
  <si>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</si>
  <si>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</si>
  <si>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</si>
  <si>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</si>
  <si>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</si>
  <si>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</si>
  <si>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</si>
  <si>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</si>
  <si>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</si>
  <si>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</si>
  <si>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</si>
  <si>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</si>
  <si>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</si>
  <si>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</si>
  <si>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</si>
  <si>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</si>
  <si>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</si>
  <si>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</si>
  <si>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</si>
  <si>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</si>
  <si>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</si>
  <si>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</si>
  <si>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</si>
  <si>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</si>
  <si>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</si>
  <si>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</si>
  <si>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</si>
  <si>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</si>
  <si>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</si>
  <si>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</si>
  <si>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</si>
  <si>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</si>
  <si>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</si>
  <si>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</si>
  <si>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</si>
  <si>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</si>
  <si>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</si>
  <si>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</si>
  <si>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</si>
  <si>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</si>
  <si>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</si>
  <si>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</si>
  <si>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</si>
  <si>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</si>
  <si>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</si>
  <si>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</si>
  <si>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</si>
  <si>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</si>
  <si>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</si>
  <si>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</si>
  <si>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</si>
  <si>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</si>
  <si>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</si>
  <si>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</si>
  <si>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</si>
  <si>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</si>
  <si>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</si>
  <si>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</si>
  <si>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</si>
  <si>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</si>
  <si>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</si>
  <si>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</si>
  <si>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</si>
  <si>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</si>
  <si>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</si>
  <si>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</si>
  <si>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</si>
  <si>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</si>
  <si>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</si>
  <si>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</si>
  <si>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</si>
  <si>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</si>
  <si>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</si>
  <si>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</si>
  <si>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</si>
  <si>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</si>
  <si>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</si>
  <si>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</si>
  <si>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</si>
  <si>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</si>
  <si>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</si>
  <si>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</si>
  <si>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</si>
  <si>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</si>
  <si>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</si>
  <si>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</si>
  <si>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</si>
  <si>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</si>
  <si>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</si>
  <si>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</si>
  <si>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</si>
  <si>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</si>
  <si>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</si>
  <si>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</si>
  <si>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</si>
  <si>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</si>
  <si>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</si>
  <si>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</si>
  <si>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</si>
  <si>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</si>
  <si>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</si>
  <si>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</si>
  <si>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</si>
  <si>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</si>
  <si>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</si>
  <si>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</si>
  <si>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</si>
  <si>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</si>
  <si>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</si>
  <si>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</si>
  <si>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</si>
  <si>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</si>
  <si>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</si>
  <si>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</si>
  <si>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</si>
  <si>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</si>
  <si>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</si>
  <si>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</si>
  <si>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</si>
  <si>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</si>
  <si>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</si>
  <si>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</si>
  <si>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</si>
  <si>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</si>
  <si>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</si>
  <si>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</si>
  <si>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</si>
  <si>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</si>
  <si>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</si>
  <si>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</si>
  <si>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</si>
  <si>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</si>
  <si>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</si>
  <si>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</si>
  <si>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</si>
  <si>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</si>
  <si>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</si>
  <si>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</si>
  <si>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</si>
  <si>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</si>
  <si>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</si>
  <si>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</si>
  <si>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</si>
  <si>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</si>
  <si>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</si>
  <si>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</si>
  <si>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</si>
  <si>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</si>
  <si>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</si>
  <si>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</si>
  <si>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</si>
  <si>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</si>
  <si>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</si>
  <si>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</si>
  <si>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</si>
  <si>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</si>
  <si>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</si>
  <si>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</si>
  <si>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</si>
  <si>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</si>
  <si>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</si>
  <si>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</si>
  <si>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</si>
  <si>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</si>
  <si>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</si>
  <si>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</si>
  <si>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</si>
  <si>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</si>
  <si>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</si>
  <si>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</si>
  <si>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</si>
  <si>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</si>
  <si>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</si>
  <si>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</si>
  <si>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</si>
  <si>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</si>
  <si>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</si>
  <si>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</si>
  <si>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</si>
  <si>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</si>
  <si>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</si>
  <si>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</si>
  <si>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</si>
  <si>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</si>
  <si>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</si>
  <si>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</si>
  <si>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</si>
  <si>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</si>
  <si>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</si>
  <si>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</si>
  <si>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</si>
  <si>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</si>
  <si>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</si>
  <si>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</si>
  <si>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</si>
  <si>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</si>
  <si>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</si>
  <si>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</si>
  <si>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</si>
  <si>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</si>
  <si>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</si>
  <si>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</si>
  <si>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</si>
  <si>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</si>
  <si>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</si>
  <si>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</si>
  <si>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</si>
  <si>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</si>
  <si>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</si>
  <si>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</si>
  <si>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</si>
  <si>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</si>
  <si>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</si>
  <si>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</si>
  <si>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</si>
  <si>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</si>
  <si>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</si>
  <si>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</si>
  <si>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</si>
  <si>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</si>
  <si>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</si>
  <si>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</si>
  <si>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</si>
  <si>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</si>
  <si>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</si>
  <si>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</si>
  <si>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</si>
  <si>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</si>
  <si>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</si>
  <si>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</si>
  <si>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</si>
  <si>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</si>
  <si>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</si>
  <si>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</si>
  <si>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</si>
  <si>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</si>
  <si>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</si>
  <si>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</si>
  <si>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</si>
  <si>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</si>
  <si>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</si>
  <si>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</si>
  <si>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</si>
  <si>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</si>
  <si>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</si>
  <si>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</si>
  <si>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</si>
  <si>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</si>
  <si>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</si>
  <si>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</si>
  <si>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</si>
  <si>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</si>
  <si>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</si>
  <si>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</si>
  <si>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</si>
  <si>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</si>
  <si>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</si>
  <si>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</si>
  <si>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</si>
  <si>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</si>
  <si>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</si>
  <si>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</si>
  <si>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</si>
  <si>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</si>
  <si>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</si>
  <si>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</si>
  <si>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</si>
  <si>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</si>
  <si>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</si>
  <si>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</si>
  <si>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</si>
  <si>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</si>
  <si>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</si>
  <si>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</si>
  <si>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</si>
  <si>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</si>
  <si>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</si>
  <si>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</si>
  <si>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</si>
  <si>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</si>
  <si>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</si>
  <si>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</si>
  <si>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</si>
  <si>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</si>
  <si>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</si>
  <si>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</si>
  <si>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</si>
  <si>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</si>
  <si>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</si>
  <si>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</si>
  <si>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</si>
  <si>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</si>
  <si>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</si>
  <si>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</si>
  <si>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</si>
  <si>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</si>
  <si>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</si>
  <si>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</si>
  <si>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</si>
  <si>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</si>
  <si>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</si>
  <si>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</si>
  <si>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</si>
  <si>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</si>
  <si>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</si>
  <si>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</si>
  <si>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</si>
  <si>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</si>
  <si>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</si>
  <si>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</si>
  <si>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</si>
  <si>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</si>
  <si>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</si>
  <si>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</si>
  <si>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</si>
  <si>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</si>
  <si>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</si>
  <si>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</si>
  <si>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</si>
  <si>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</si>
  <si>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</si>
  <si>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</si>
  <si>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</si>
  <si>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</si>
  <si>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</si>
  <si>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</si>
  <si>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</si>
  <si>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</si>
  <si>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</si>
  <si>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</si>
  <si>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</si>
  <si>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</si>
  <si>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</si>
  <si>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</si>
  <si>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</si>
  <si>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</si>
  <si>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</si>
  <si>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</si>
  <si>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</si>
  <si>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</si>
  <si>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</si>
  <si>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</si>
  <si>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</si>
  <si>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</si>
  <si>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</si>
  <si>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</si>
  <si>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</si>
  <si>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</si>
  <si>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</si>
  <si>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</si>
  <si>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</si>
  <si>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</si>
  <si>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</si>
  <si>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</si>
  <si>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</si>
  <si>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</si>
  <si>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</si>
  <si>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</si>
  <si>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</si>
  <si>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</si>
  <si>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</si>
  <si>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</si>
  <si>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</si>
  <si>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</si>
  <si>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</si>
  <si>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</si>
  <si>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</si>
  <si>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</si>
  <si>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</si>
  <si>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</si>
  <si>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</si>
  <si>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</si>
  <si>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</si>
  <si>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</si>
  <si>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</si>
  <si>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</si>
  <si>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</si>
  <si>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</si>
  <si>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</si>
  <si>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</si>
  <si>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</si>
  <si>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</si>
  <si>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</si>
  <si>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</si>
  <si>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</si>
  <si>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</si>
  <si>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</si>
  <si>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</si>
  <si>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</si>
  <si>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</si>
  <si>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</si>
  <si>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</si>
  <si>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</si>
  <si>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</si>
  <si>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</si>
  <si>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</si>
  <si>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</si>
  <si>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</si>
  <si>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</si>
  <si>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</si>
  <si>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</si>
  <si>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</si>
  <si>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</si>
  <si>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</si>
  <si>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</si>
  <si>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</si>
  <si>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</si>
  <si>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</si>
  <si>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</si>
  <si>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</si>
  <si>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</si>
  <si>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</si>
  <si>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</si>
  <si>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</si>
  <si>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</si>
  <si>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</si>
  <si>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</si>
  <si>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</si>
  <si>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</si>
  <si>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</si>
  <si>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</si>
  <si>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</si>
  <si>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</si>
  <si>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</si>
  <si>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</si>
  <si>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</si>
  <si>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</si>
  <si>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</si>
  <si>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</si>
  <si>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</si>
  <si>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</si>
  <si>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</si>
  <si>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</si>
  <si>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</si>
  <si>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</si>
  <si>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</si>
  <si>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</si>
  <si>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</si>
  <si>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</si>
  <si>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</si>
  <si>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</si>
  <si>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</si>
  <si>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</si>
  <si>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</si>
  <si>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</si>
  <si>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</si>
  <si>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</si>
  <si>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</si>
  <si>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</si>
  <si>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</si>
  <si>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</si>
  <si>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</si>
  <si>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</si>
  <si>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</si>
  <si>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</si>
  <si>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</si>
  <si>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</si>
  <si>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</si>
  <si>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</si>
  <si>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</si>
  <si>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</si>
  <si>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</si>
  <si>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</si>
  <si>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</si>
  <si>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</si>
  <si>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</si>
  <si>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</si>
  <si>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</si>
  <si>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</si>
  <si>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</si>
  <si>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</si>
  <si>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</si>
  <si>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</si>
  <si>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</si>
  <si>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</si>
  <si>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</si>
  <si>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</si>
  <si>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</si>
  <si>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</si>
  <si>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</si>
  <si>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</si>
  <si>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</si>
  <si>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</si>
  <si>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</si>
  <si>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</si>
  <si>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</si>
  <si>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</si>
  <si>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</si>
  <si>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</si>
  <si>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</si>
  <si>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</si>
  <si>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</si>
  <si>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</si>
  <si>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</si>
  <si>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</si>
  <si>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</si>
  <si>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</si>
  <si>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</si>
  <si>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</si>
  <si>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</si>
  <si>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</si>
  <si>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</si>
  <si>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</si>
  <si>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</si>
  <si>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</si>
  <si>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</si>
  <si>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</si>
  <si>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</si>
  <si>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</si>
  <si>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</si>
  <si>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</si>
  <si>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</si>
  <si>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</si>
  <si>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</si>
  <si>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</si>
  <si>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</si>
  <si>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</si>
  <si>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</si>
  <si>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</si>
  <si>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</si>
  <si>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</si>
  <si>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</si>
  <si>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</si>
  <si>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</si>
  <si>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</si>
  <si>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</si>
  <si>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</si>
  <si>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</si>
  <si>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</si>
  <si>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</si>
  <si>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</si>
  <si>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</si>
  <si>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</si>
  <si>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</si>
  <si>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</si>
  <si>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</si>
  <si>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</si>
  <si>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</si>
  <si>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</si>
  <si>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</si>
  <si>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</si>
  <si>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</si>
  <si>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</si>
  <si>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</si>
  <si>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</si>
  <si>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</si>
  <si>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</si>
  <si>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</si>
  <si>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</si>
  <si>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</si>
  <si>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</si>
  <si>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</si>
  <si>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</si>
  <si>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</si>
  <si>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</si>
  <si>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</si>
  <si>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</si>
  <si>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</si>
  <si>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</si>
  <si>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</si>
  <si>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</si>
  <si>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</si>
  <si>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</si>
  <si>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</si>
  <si>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</si>
  <si>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</si>
  <si>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</si>
  <si>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</si>
  <si>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</si>
  <si>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</si>
  <si>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</si>
  <si>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</si>
  <si>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</si>
  <si>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</si>
  <si>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</si>
  <si>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</si>
  <si>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</si>
  <si>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</si>
  <si>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</si>
  <si>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</si>
  <si>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</si>
  <si>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</si>
  <si>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</si>
  <si>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</si>
  <si>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</si>
  <si>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</si>
  <si>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</si>
  <si>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</si>
  <si>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</si>
  <si>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</si>
  <si>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</si>
  <si>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</si>
  <si>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</si>
  <si>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</si>
  <si>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</si>
  <si>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</si>
  <si>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</si>
  <si>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</si>
  <si>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</si>
  <si>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</si>
  <si>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</si>
  <si>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</si>
  <si>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</si>
  <si>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</si>
  <si>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</si>
  <si>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</si>
  <si>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</si>
  <si>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</si>
  <si>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</si>
  <si>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</si>
  <si>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</si>
  <si>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</si>
  <si>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</si>
  <si>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</si>
  <si>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</si>
  <si>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</si>
  <si>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</si>
  <si>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</si>
  <si>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</si>
  <si>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</si>
  <si>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</si>
  <si>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</si>
  <si>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</si>
  <si>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</si>
  <si>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</si>
  <si>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</si>
  <si>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</si>
  <si>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</si>
  <si>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</si>
  <si>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</si>
  <si>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</si>
  <si>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</si>
  <si>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</si>
  <si>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</si>
  <si>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</si>
  <si>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</si>
  <si>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</si>
  <si>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</si>
  <si>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</si>
  <si>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</si>
  <si>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</si>
  <si>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</si>
  <si>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</si>
  <si>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</si>
  <si>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</si>
  <si>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</si>
  <si>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</si>
  <si>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</si>
  <si>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</si>
  <si>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</si>
  <si>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</si>
  <si>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</si>
  <si>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</si>
  <si>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</si>
  <si>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</si>
  <si>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</si>
  <si>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</si>
  <si>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</si>
  <si>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</si>
  <si>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</si>
  <si>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</si>
  <si>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</si>
  <si>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</si>
  <si>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</si>
  <si>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</si>
  <si>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</si>
  <si>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</si>
  <si>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</si>
  <si>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</si>
  <si>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</si>
  <si>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</si>
  <si>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</si>
  <si>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</si>
  <si>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</si>
  <si>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</si>
  <si>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</si>
  <si>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</si>
  <si>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</si>
  <si>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</si>
  <si>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</si>
  <si>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</si>
  <si>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</si>
  <si>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</si>
  <si>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</si>
  <si>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</si>
  <si>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</si>
  <si>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</si>
  <si>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</si>
  <si>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</si>
  <si>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</si>
  <si>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</si>
  <si>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</si>
  <si>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</si>
  <si>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</si>
  <si>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</si>
  <si>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</si>
  <si>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</si>
  <si>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</si>
  <si>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</si>
  <si>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</si>
  <si>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</si>
  <si>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</si>
  <si>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</si>
  <si>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</si>
  <si>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</si>
  <si>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</si>
  <si>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</si>
  <si>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</si>
  <si>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</si>
  <si>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</si>
  <si>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</si>
  <si>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</si>
  <si>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</si>
  <si>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</si>
  <si>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</si>
  <si>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</si>
  <si>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</si>
  <si>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</si>
  <si>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</si>
  <si>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</si>
  <si>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</si>
  <si>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</si>
  <si>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</si>
  <si>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</si>
  <si>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</si>
  <si>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</si>
  <si>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</si>
  <si>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</si>
  <si>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</si>
  <si>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</si>
  <si>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</si>
  <si>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</si>
  <si>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</si>
  <si>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</si>
  <si>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</si>
  <si>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</si>
  <si>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</si>
  <si>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</si>
  <si>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</si>
  <si>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</si>
  <si>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</si>
  <si>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</si>
  <si>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</si>
  <si>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</si>
  <si>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</si>
  <si>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</si>
  <si>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</si>
  <si>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</si>
  <si>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</si>
  <si>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</si>
  <si>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</si>
  <si>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</si>
  <si>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</si>
  <si>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</si>
  <si>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</si>
  <si>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</si>
  <si>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</si>
  <si>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</si>
  <si>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</si>
  <si>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</si>
  <si>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</si>
  <si>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</si>
  <si>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</si>
  <si>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</si>
  <si>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</si>
  <si>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</si>
  <si>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</si>
  <si>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</si>
  <si>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</si>
  <si>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</si>
  <si>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</si>
  <si>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</si>
  <si>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</si>
  <si>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</si>
  <si>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</si>
  <si>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</si>
  <si>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</si>
  <si>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</si>
  <si>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</si>
  <si>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</si>
  <si>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</si>
  <si>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</si>
  <si>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</si>
  <si>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</si>
  <si>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</si>
  <si>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</si>
  <si>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</si>
  <si>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</si>
  <si>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</si>
  <si>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</si>
  <si>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</si>
  <si>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</si>
  <si>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</si>
  <si>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</si>
  <si>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</si>
  <si>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</si>
  <si>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</si>
  <si>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</si>
  <si>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</si>
  <si>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</si>
  <si>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</si>
  <si>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</si>
  <si>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</si>
  <si>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</si>
  <si>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</si>
  <si>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</si>
  <si>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</si>
  <si>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</si>
  <si>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</si>
  <si>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</si>
  <si>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</si>
  <si>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</si>
  <si>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</si>
  <si>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</si>
  <si>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</si>
  <si>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</si>
  <si>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</si>
  <si>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</si>
  <si>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</si>
  <si>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</si>
  <si>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</si>
  <si>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</si>
  <si>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沼田脳神経外科循環器科病院</t>
    <phoneticPr fontId="3"/>
  </si>
  <si>
    <t>〒378-0014 沼田市栄町８</t>
    <phoneticPr fontId="3"/>
  </si>
  <si>
    <t>〇</t>
  </si>
  <si>
    <t>医療法人</t>
  </si>
  <si>
    <t>複数の診療科で活用</t>
  </si>
  <si>
    <t>心臓血管外科</t>
  </si>
  <si>
    <t>脳神経外科</t>
  </si>
  <si>
    <t>内科</t>
  </si>
  <si>
    <t>急性期一般入院料１</t>
  </si>
  <si>
    <t>ＤＰＣ標準病院群</t>
  </si>
  <si>
    <t>有</t>
  </si>
  <si>
    <t>看護必要度Ⅱ</t>
    <phoneticPr fontId="3"/>
  </si>
  <si>
    <t>２階病棟</t>
  </si>
  <si>
    <t>急性期機能</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</si>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</sst>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1049</v>
      </c>
      <c r="M9" s="282" t="s">
        <v>1051</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t="s">
        <v>1039</v>
      </c>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1049</v>
      </c>
      <c r="M22" s="282" t="s">
        <v>1051</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t="s">
        <v>1039</v>
      </c>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1049</v>
      </c>
      <c r="M35" s="282" t="s">
        <v>1051</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1049</v>
      </c>
      <c r="M44" s="282" t="s">
        <v>1051</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1049</v>
      </c>
      <c r="M89" s="262" t="s">
        <v>1051</v>
      </c>
    </row>
    <row r="90" spans="1:22" s="21" customFormat="1" x14ac:dyDescent="0.15">
      <c r="A90" s="243"/>
      <c r="B90" s="1"/>
      <c r="C90" s="3"/>
      <c r="D90" s="3"/>
      <c r="E90" s="3"/>
      <c r="F90" s="3"/>
      <c r="G90" s="3"/>
      <c r="H90" s="287"/>
      <c r="I90" s="67" t="s">
        <v>36</v>
      </c>
      <c r="J90" s="68"/>
      <c r="K90" s="69"/>
      <c r="L90" s="262" t="s">
        <v>1050</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84</v>
      </c>
      <c r="K99" s="237" t="str">
        <f>IF(OR(COUNTIF(L99:M99,"未確認")&gt;0,COUNTIF(L99:M99,"~*")&gt;0),"※","")</f>
        <v/>
      </c>
      <c r="L99" s="258">
        <v>42</v>
      </c>
      <c r="M99" s="258">
        <v>42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84</v>
      </c>
      <c r="K101" s="237" t="str">
        <f>IF(OR(COUNTIF(L101:M101,"未確認")&gt;0,COUNTIF(L101:M101,"~*")&gt;0),"※","")</f>
        <v/>
      </c>
      <c r="L101" s="258">
        <v>42</v>
      </c>
      <c r="M101" s="258">
        <v>42</v>
      </c>
    </row>
    <row r="102" spans="1:22" s="83" customFormat="1" ht="34.5" customHeight="1" x14ac:dyDescent="0.15">
      <c r="A102" s="244" t="s">
        <v>610</v>
      </c>
      <c r="B102" s="84"/>
      <c r="C102" s="323"/>
      <c r="D102" s="324"/>
      <c r="E102" s="316" t="s">
        <v>612</v>
      </c>
      <c r="F102" s="317"/>
      <c r="G102" s="317"/>
      <c r="H102" s="318"/>
      <c r="I102" s="351"/>
      <c r="J102" s="256">
        <f t="shared" si="0"/>
        <v>84</v>
      </c>
      <c r="K102" s="237" t="str">
        <f t="shared" ref="K102:K111" si="1">IF(OR(COUNTIF(L101:M101,"未確認")&gt;0,COUNTIF(L101:M101,"~*")&gt;0),"※","")</f>
        <v/>
      </c>
      <c r="L102" s="258">
        <v>42</v>
      </c>
      <c r="M102" s="258">
        <v>42</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row>
    <row r="122" spans="1:22" s="83" customFormat="1" ht="40.5" customHeight="1" x14ac:dyDescent="0.15">
      <c r="A122" s="244" t="s">
        <v>619</v>
      </c>
      <c r="B122" s="1"/>
      <c r="C122" s="295"/>
      <c r="D122" s="297"/>
      <c r="E122" s="321"/>
      <c r="F122" s="347"/>
      <c r="G122" s="347"/>
      <c r="H122" s="322"/>
      <c r="I122" s="345"/>
      <c r="J122" s="101"/>
      <c r="K122" s="102"/>
      <c r="L122" s="98" t="s">
        <v>1043</v>
      </c>
      <c r="M122" s="98" t="s">
        <v>1044</v>
      </c>
    </row>
    <row r="123" spans="1:22" s="83" customFormat="1" ht="40.5" customHeight="1" x14ac:dyDescent="0.15">
      <c r="A123" s="244" t="s">
        <v>620</v>
      </c>
      <c r="B123" s="1"/>
      <c r="C123" s="289"/>
      <c r="D123" s="290"/>
      <c r="E123" s="323"/>
      <c r="F123" s="348"/>
      <c r="G123" s="348"/>
      <c r="H123" s="324"/>
      <c r="I123" s="346"/>
      <c r="J123" s="105"/>
      <c r="K123" s="106"/>
      <c r="L123" s="98" t="s">
        <v>1044</v>
      </c>
      <c r="M123" s="98" t="s">
        <v>1042</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row>
    <row r="132" spans="1:22" s="83" customFormat="1" ht="34.5" customHeight="1" x14ac:dyDescent="0.15">
      <c r="A132" s="244" t="s">
        <v>621</v>
      </c>
      <c r="B132" s="84"/>
      <c r="C132" s="295"/>
      <c r="D132" s="297"/>
      <c r="E132" s="303" t="s">
        <v>58</v>
      </c>
      <c r="F132" s="304"/>
      <c r="G132" s="304"/>
      <c r="H132" s="305"/>
      <c r="I132" s="349"/>
      <c r="J132" s="101"/>
      <c r="K132" s="102"/>
      <c r="L132" s="82">
        <v>42</v>
      </c>
      <c r="M132" s="82">
        <v>42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232</v>
      </c>
      <c r="K145" s="264" t="str">
        <f t="shared" ref="K145:K176" si="3">IF(OR(COUNTIF(L145:M145,"未確認")&gt;0,COUNTIF(L145:M145,"~*")&gt;0),"※","")</f>
        <v/>
      </c>
      <c r="L145" s="117">
        <v>122</v>
      </c>
      <c r="M145" s="117">
        <v>110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10</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6.9</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47</v>
      </c>
      <c r="K269" s="81" t="str">
        <f t="shared" si="8"/>
        <v/>
      </c>
      <c r="L269" s="147">
        <v>23</v>
      </c>
      <c r="M269" s="147">
        <v>24</v>
      </c>
    </row>
    <row r="270" spans="1:22" s="83" customFormat="1" ht="34.5" customHeight="1" x14ac:dyDescent="0.15">
      <c r="A270" s="249" t="s">
        <v>725</v>
      </c>
      <c r="B270" s="120"/>
      <c r="C270" s="356"/>
      <c r="D270" s="356"/>
      <c r="E270" s="356"/>
      <c r="F270" s="356"/>
      <c r="G270" s="356" t="s">
        <v>148</v>
      </c>
      <c r="H270" s="356"/>
      <c r="I270" s="363"/>
      <c r="J270" s="266">
        <f t="shared" si="9"/>
        <v>10.199999999999999</v>
      </c>
      <c r="K270" s="81" t="str">
        <f t="shared" si="8"/>
        <v/>
      </c>
      <c r="L270" s="148">
        <v>4.5</v>
      </c>
      <c r="M270" s="148">
        <v>5.7</v>
      </c>
    </row>
    <row r="271" spans="1:22" s="83" customFormat="1" ht="34.5" customHeight="1" x14ac:dyDescent="0.15">
      <c r="A271" s="249" t="s">
        <v>726</v>
      </c>
      <c r="B271" s="120"/>
      <c r="C271" s="356" t="s">
        <v>151</v>
      </c>
      <c r="D271" s="361"/>
      <c r="E271" s="361"/>
      <c r="F271" s="361"/>
      <c r="G271" s="356" t="s">
        <v>146</v>
      </c>
      <c r="H271" s="356"/>
      <c r="I271" s="363"/>
      <c r="J271" s="266">
        <f t="shared" si="9"/>
        <v>6</v>
      </c>
      <c r="K271" s="81" t="str">
        <f t="shared" si="8"/>
        <v/>
      </c>
      <c r="L271" s="147">
        <v>4</v>
      </c>
      <c r="M271" s="147">
        <v>2</v>
      </c>
    </row>
    <row r="272" spans="1:22" s="83" customFormat="1" ht="34.5" customHeight="1" x14ac:dyDescent="0.15">
      <c r="A272" s="249" t="s">
        <v>726</v>
      </c>
      <c r="B272" s="120"/>
      <c r="C272" s="361"/>
      <c r="D272" s="361"/>
      <c r="E272" s="361"/>
      <c r="F272" s="361"/>
      <c r="G272" s="356" t="s">
        <v>148</v>
      </c>
      <c r="H272" s="356"/>
      <c r="I272" s="363"/>
      <c r="J272" s="266">
        <f t="shared" si="9"/>
        <v>1.6</v>
      </c>
      <c r="K272" s="81" t="str">
        <f t="shared" si="8"/>
        <v/>
      </c>
      <c r="L272" s="148">
        <v>0.1</v>
      </c>
      <c r="M272" s="148">
        <v>1.5</v>
      </c>
    </row>
    <row r="273" spans="1:13"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4</v>
      </c>
      <c r="M273" s="147">
        <v>2</v>
      </c>
    </row>
    <row r="274" spans="1:13" s="83" customFormat="1" ht="34.5" customHeight="1" x14ac:dyDescent="0.15">
      <c r="A274" s="249" t="s">
        <v>727</v>
      </c>
      <c r="B274" s="120"/>
      <c r="C274" s="361"/>
      <c r="D274" s="361"/>
      <c r="E274" s="361"/>
      <c r="F274" s="361"/>
      <c r="G274" s="356" t="s">
        <v>148</v>
      </c>
      <c r="H274" s="356"/>
      <c r="I274" s="363"/>
      <c r="J274" s="266">
        <f t="shared" si="9"/>
        <v>8.4</v>
      </c>
      <c r="K274" s="81" t="str">
        <f t="shared" si="8"/>
        <v/>
      </c>
      <c r="L274" s="148">
        <v>3.5</v>
      </c>
      <c r="M274" s="148">
        <v>4.9000000000000004</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9</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0.6</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8</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6</v>
      </c>
      <c r="M297" s="147">
        <v>1</v>
      </c>
      <c r="N297" s="147">
        <v>5</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0.8</v>
      </c>
      <c r="M298" s="148">
        <v>1.4</v>
      </c>
      <c r="N298" s="148">
        <v>0.9</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4</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0</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1.3</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9</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6.6</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7</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6</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3.5</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7</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1</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6</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1051</v>
      </c>
    </row>
    <row r="368" spans="1:22" s="118" customFormat="1" ht="20.25" customHeight="1" x14ac:dyDescent="0.15">
      <c r="A368" s="243"/>
      <c r="B368" s="1"/>
      <c r="C368" s="3"/>
      <c r="D368" s="3"/>
      <c r="E368" s="3"/>
      <c r="F368" s="3"/>
      <c r="G368" s="3"/>
      <c r="H368" s="287"/>
      <c r="I368" s="67" t="s">
        <v>36</v>
      </c>
      <c r="J368" s="170"/>
      <c r="K368" s="79"/>
      <c r="L368" s="137" t="s">
        <v>1050</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2228</v>
      </c>
      <c r="K392" s="81" t="str">
        <f t="shared" ref="K392:K397" si="12">IF(OR(COUNTIF(L392:M392,"未確認")&gt;0,COUNTIF(L392:M392,"~*")&gt;0),"※","")</f>
        <v/>
      </c>
      <c r="L392" s="147">
        <v>1182</v>
      </c>
      <c r="M392" s="147">
        <v>1046</v>
      </c>
    </row>
    <row r="393" spans="1:22" s="83" customFormat="1" ht="34.5" customHeight="1" x14ac:dyDescent="0.15">
      <c r="A393" s="249" t="s">
        <v>773</v>
      </c>
      <c r="B393" s="84"/>
      <c r="C393" s="399"/>
      <c r="D393" s="379"/>
      <c r="E393" s="303" t="s">
        <v>224</v>
      </c>
      <c r="F393" s="304"/>
      <c r="G393" s="304"/>
      <c r="H393" s="305"/>
      <c r="I393" s="377"/>
      <c r="J393" s="140">
        <f t="shared" si="11"/>
        <v>539</v>
      </c>
      <c r="K393" s="81" t="str">
        <f t="shared" si="12"/>
        <v/>
      </c>
      <c r="L393" s="147">
        <v>347</v>
      </c>
      <c r="M393" s="147">
        <v>192</v>
      </c>
    </row>
    <row r="394" spans="1:22" s="83" customFormat="1" ht="34.5" customHeight="1" x14ac:dyDescent="0.15">
      <c r="A394" s="250" t="s">
        <v>774</v>
      </c>
      <c r="B394" s="84"/>
      <c r="C394" s="399"/>
      <c r="D394" s="380"/>
      <c r="E394" s="303" t="s">
        <v>225</v>
      </c>
      <c r="F394" s="304"/>
      <c r="G394" s="304"/>
      <c r="H394" s="305"/>
      <c r="I394" s="377"/>
      <c r="J394" s="140">
        <f t="shared" si="11"/>
        <v>381</v>
      </c>
      <c r="K394" s="81" t="str">
        <f t="shared" si="12"/>
        <v/>
      </c>
      <c r="L394" s="147">
        <v>168</v>
      </c>
      <c r="M394" s="147">
        <v>213</v>
      </c>
    </row>
    <row r="395" spans="1:22" s="83" customFormat="1" ht="34.5" customHeight="1" x14ac:dyDescent="0.15">
      <c r="A395" s="250" t="s">
        <v>775</v>
      </c>
      <c r="B395" s="84"/>
      <c r="C395" s="399"/>
      <c r="D395" s="381"/>
      <c r="E395" s="303" t="s">
        <v>226</v>
      </c>
      <c r="F395" s="304"/>
      <c r="G395" s="304"/>
      <c r="H395" s="305"/>
      <c r="I395" s="377"/>
      <c r="J395" s="140">
        <f t="shared" si="11"/>
        <v>1308</v>
      </c>
      <c r="K395" s="81" t="str">
        <f t="shared" si="12"/>
        <v/>
      </c>
      <c r="L395" s="147">
        <v>667</v>
      </c>
      <c r="M395" s="147">
        <v>641</v>
      </c>
    </row>
    <row r="396" spans="1:22" s="83" customFormat="1" ht="34.5" customHeight="1" x14ac:dyDescent="0.15">
      <c r="A396" s="250" t="s">
        <v>776</v>
      </c>
      <c r="B396" s="1"/>
      <c r="C396" s="399"/>
      <c r="D396" s="303" t="s">
        <v>227</v>
      </c>
      <c r="E396" s="304"/>
      <c r="F396" s="304"/>
      <c r="G396" s="304"/>
      <c r="H396" s="305"/>
      <c r="I396" s="377"/>
      <c r="J396" s="140">
        <f t="shared" si="11"/>
        <v>31591</v>
      </c>
      <c r="K396" s="81" t="str">
        <f t="shared" si="12"/>
        <v/>
      </c>
      <c r="L396" s="147">
        <v>15775</v>
      </c>
      <c r="M396" s="147">
        <v>15816</v>
      </c>
    </row>
    <row r="397" spans="1:22" s="83" customFormat="1" ht="34.5" customHeight="1" x14ac:dyDescent="0.15">
      <c r="A397" s="250" t="s">
        <v>777</v>
      </c>
      <c r="B397" s="119"/>
      <c r="C397" s="399"/>
      <c r="D397" s="303" t="s">
        <v>228</v>
      </c>
      <c r="E397" s="304"/>
      <c r="F397" s="304"/>
      <c r="G397" s="304"/>
      <c r="H397" s="305"/>
      <c r="I397" s="378"/>
      <c r="J397" s="140">
        <f t="shared" si="11"/>
        <v>2217</v>
      </c>
      <c r="K397" s="81" t="str">
        <f t="shared" si="12"/>
        <v/>
      </c>
      <c r="L397" s="147">
        <v>1181</v>
      </c>
      <c r="M397" s="147">
        <v>1036</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2228</v>
      </c>
      <c r="K405" s="81" t="str">
        <f t="shared" ref="K405:K422" si="14">IF(OR(COUNTIF(L405:M405,"未確認")&gt;0,COUNTIF(L405:M405,"~*")&gt;0),"※","")</f>
        <v/>
      </c>
      <c r="L405" s="147">
        <v>1182</v>
      </c>
      <c r="M405" s="147">
        <v>1046</v>
      </c>
    </row>
    <row r="406" spans="1:22" s="83" customFormat="1" ht="34.5" customHeight="1" x14ac:dyDescent="0.15">
      <c r="A406" s="251" t="s">
        <v>779</v>
      </c>
      <c r="B406" s="119"/>
      <c r="C406" s="391"/>
      <c r="D406" s="390" t="s">
        <v>233</v>
      </c>
      <c r="E406" s="323" t="s">
        <v>234</v>
      </c>
      <c r="F406" s="348"/>
      <c r="G406" s="348"/>
      <c r="H406" s="324"/>
      <c r="I406" s="388"/>
      <c r="J406" s="140">
        <f t="shared" si="13"/>
        <v>36</v>
      </c>
      <c r="K406" s="81" t="str">
        <f t="shared" si="14"/>
        <v/>
      </c>
      <c r="L406" s="147">
        <v>12</v>
      </c>
      <c r="M406" s="147">
        <v>24</v>
      </c>
    </row>
    <row r="407" spans="1:22" s="83" customFormat="1" ht="34.5" customHeight="1" x14ac:dyDescent="0.15">
      <c r="A407" s="251" t="s">
        <v>780</v>
      </c>
      <c r="B407" s="119"/>
      <c r="C407" s="391"/>
      <c r="D407" s="391"/>
      <c r="E407" s="303" t="s">
        <v>235</v>
      </c>
      <c r="F407" s="304"/>
      <c r="G407" s="304"/>
      <c r="H407" s="305"/>
      <c r="I407" s="388"/>
      <c r="J407" s="140">
        <f t="shared" si="13"/>
        <v>2032</v>
      </c>
      <c r="K407" s="81" t="str">
        <f t="shared" si="14"/>
        <v/>
      </c>
      <c r="L407" s="147">
        <v>1097</v>
      </c>
      <c r="M407" s="147">
        <v>935</v>
      </c>
    </row>
    <row r="408" spans="1:22" s="83" customFormat="1" ht="34.5" customHeight="1" x14ac:dyDescent="0.15">
      <c r="A408" s="251" t="s">
        <v>781</v>
      </c>
      <c r="B408" s="119"/>
      <c r="C408" s="391"/>
      <c r="D408" s="391"/>
      <c r="E408" s="303" t="s">
        <v>236</v>
      </c>
      <c r="F408" s="304"/>
      <c r="G408" s="304"/>
      <c r="H408" s="305"/>
      <c r="I408" s="388"/>
      <c r="J408" s="140">
        <f t="shared" si="13"/>
        <v>44</v>
      </c>
      <c r="K408" s="81" t="str">
        <f t="shared" si="14"/>
        <v/>
      </c>
      <c r="L408" s="147">
        <v>22</v>
      </c>
      <c r="M408" s="147">
        <v>22</v>
      </c>
    </row>
    <row r="409" spans="1:22" s="83" customFormat="1" ht="34.5" customHeight="1" x14ac:dyDescent="0.15">
      <c r="A409" s="251" t="s">
        <v>782</v>
      </c>
      <c r="B409" s="119"/>
      <c r="C409" s="391"/>
      <c r="D409" s="391"/>
      <c r="E409" s="316" t="s">
        <v>989</v>
      </c>
      <c r="F409" s="317"/>
      <c r="G409" s="317"/>
      <c r="H409" s="318"/>
      <c r="I409" s="388"/>
      <c r="J409" s="140">
        <f t="shared" si="13"/>
        <v>116</v>
      </c>
      <c r="K409" s="81" t="str">
        <f t="shared" si="14"/>
        <v/>
      </c>
      <c r="L409" s="147">
        <v>51</v>
      </c>
      <c r="M409" s="147">
        <v>65</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2217</v>
      </c>
      <c r="K413" s="81" t="str">
        <f t="shared" si="14"/>
        <v/>
      </c>
      <c r="L413" s="147">
        <v>1181</v>
      </c>
      <c r="M413" s="147">
        <v>1036</v>
      </c>
    </row>
    <row r="414" spans="1:22" s="83" customFormat="1" ht="34.5" customHeight="1" x14ac:dyDescent="0.15">
      <c r="A414" s="251" t="s">
        <v>787</v>
      </c>
      <c r="B414" s="119"/>
      <c r="C414" s="391"/>
      <c r="D414" s="390" t="s">
        <v>240</v>
      </c>
      <c r="E414" s="323" t="s">
        <v>241</v>
      </c>
      <c r="F414" s="348"/>
      <c r="G414" s="348"/>
      <c r="H414" s="324"/>
      <c r="I414" s="388"/>
      <c r="J414" s="140">
        <f t="shared" si="13"/>
        <v>36</v>
      </c>
      <c r="K414" s="81" t="str">
        <f t="shared" si="14"/>
        <v/>
      </c>
      <c r="L414" s="147">
        <v>24</v>
      </c>
      <c r="M414" s="147">
        <v>12</v>
      </c>
    </row>
    <row r="415" spans="1:22" s="83" customFormat="1" ht="34.5" customHeight="1" x14ac:dyDescent="0.15">
      <c r="A415" s="251" t="s">
        <v>788</v>
      </c>
      <c r="B415" s="119"/>
      <c r="C415" s="391"/>
      <c r="D415" s="391"/>
      <c r="E415" s="303" t="s">
        <v>242</v>
      </c>
      <c r="F415" s="304"/>
      <c r="G415" s="304"/>
      <c r="H415" s="305"/>
      <c r="I415" s="388"/>
      <c r="J415" s="140">
        <f t="shared" si="13"/>
        <v>1576</v>
      </c>
      <c r="K415" s="81" t="str">
        <f t="shared" si="14"/>
        <v/>
      </c>
      <c r="L415" s="147">
        <v>925</v>
      </c>
      <c r="M415" s="147">
        <v>651</v>
      </c>
    </row>
    <row r="416" spans="1:22" s="83" customFormat="1" ht="34.5" customHeight="1" x14ac:dyDescent="0.15">
      <c r="A416" s="251" t="s">
        <v>789</v>
      </c>
      <c r="B416" s="119"/>
      <c r="C416" s="391"/>
      <c r="D416" s="391"/>
      <c r="E416" s="303" t="s">
        <v>243</v>
      </c>
      <c r="F416" s="304"/>
      <c r="G416" s="304"/>
      <c r="H416" s="305"/>
      <c r="I416" s="388"/>
      <c r="J416" s="140">
        <f t="shared" si="13"/>
        <v>388</v>
      </c>
      <c r="K416" s="81" t="str">
        <f t="shared" si="14"/>
        <v/>
      </c>
      <c r="L416" s="147">
        <v>136</v>
      </c>
      <c r="M416" s="147">
        <v>252</v>
      </c>
    </row>
    <row r="417" spans="1:22" s="83" customFormat="1" ht="34.5" customHeight="1" x14ac:dyDescent="0.15">
      <c r="A417" s="251" t="s">
        <v>790</v>
      </c>
      <c r="B417" s="119"/>
      <c r="C417" s="391"/>
      <c r="D417" s="391"/>
      <c r="E417" s="303" t="s">
        <v>244</v>
      </c>
      <c r="F417" s="304"/>
      <c r="G417" s="304"/>
      <c r="H417" s="305"/>
      <c r="I417" s="388"/>
      <c r="J417" s="140">
        <f t="shared" si="13"/>
        <v>8</v>
      </c>
      <c r="K417" s="81" t="str">
        <f t="shared" si="14"/>
        <v/>
      </c>
      <c r="L417" s="147">
        <v>2</v>
      </c>
      <c r="M417" s="147">
        <v>6</v>
      </c>
    </row>
    <row r="418" spans="1:22" s="83" customFormat="1" ht="34.5" customHeight="1" x14ac:dyDescent="0.15">
      <c r="A418" s="251" t="s">
        <v>791</v>
      </c>
      <c r="B418" s="119"/>
      <c r="C418" s="391"/>
      <c r="D418" s="391"/>
      <c r="E418" s="303" t="s">
        <v>245</v>
      </c>
      <c r="F418" s="304"/>
      <c r="G418" s="304"/>
      <c r="H418" s="305"/>
      <c r="I418" s="388"/>
      <c r="J418" s="140">
        <f t="shared" si="13"/>
        <v>35</v>
      </c>
      <c r="K418" s="81" t="str">
        <f t="shared" si="14"/>
        <v/>
      </c>
      <c r="L418" s="147">
        <v>12</v>
      </c>
      <c r="M418" s="147">
        <v>23</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61</v>
      </c>
      <c r="K420" s="81" t="str">
        <f t="shared" si="14"/>
        <v/>
      </c>
      <c r="L420" s="147">
        <v>32</v>
      </c>
      <c r="M420" s="147">
        <v>29</v>
      </c>
    </row>
    <row r="421" spans="1:22" s="83" customFormat="1" ht="34.5" customHeight="1" x14ac:dyDescent="0.15">
      <c r="A421" s="251" t="s">
        <v>794</v>
      </c>
      <c r="B421" s="119"/>
      <c r="C421" s="391"/>
      <c r="D421" s="391"/>
      <c r="E421" s="303" t="s">
        <v>247</v>
      </c>
      <c r="F421" s="304"/>
      <c r="G421" s="304"/>
      <c r="H421" s="305"/>
      <c r="I421" s="388"/>
      <c r="J421" s="140">
        <f t="shared" si="13"/>
        <v>113</v>
      </c>
      <c r="K421" s="81" t="str">
        <f t="shared" si="14"/>
        <v/>
      </c>
      <c r="L421" s="147">
        <v>50</v>
      </c>
      <c r="M421" s="147">
        <v>63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2181</v>
      </c>
      <c r="K430" s="193" t="str">
        <f>IF(OR(COUNTIF(L430:M430,"未確認")&gt;0,COUNTIF(L430:M430,"~*")&gt;0),"※","")</f>
        <v/>
      </c>
      <c r="L430" s="147">
        <v>1157</v>
      </c>
      <c r="M430" s="147">
        <v>1024</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3</v>
      </c>
      <c r="K431" s="193" t="str">
        <f>IF(OR(COUNTIF(L431:M431,"未確認")&gt;0,COUNTIF(L431:M431,"~*")&gt;0),"※","")</f>
        <v/>
      </c>
      <c r="L431" s="147">
        <v>0</v>
      </c>
      <c r="M431" s="147">
        <v>3</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28</v>
      </c>
      <c r="K432" s="193" t="str">
        <f>IF(OR(COUNTIF(L432:M432,"未確認")&gt;0,COUNTIF(L432:M432,"~*")&gt;0),"※","")</f>
        <v/>
      </c>
      <c r="L432" s="147">
        <v>12</v>
      </c>
      <c r="M432" s="147">
        <v>16</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2150</v>
      </c>
      <c r="K433" s="193" t="str">
        <f>IF(OR(COUNTIF(L433:M433,"未確認")&gt;0,COUNTIF(L433:M433,"~*")&gt;0),"※","")</f>
        <v/>
      </c>
      <c r="L433" s="147">
        <v>1145</v>
      </c>
      <c r="M433" s="147">
        <v>1005</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23</v>
      </c>
      <c r="K468" s="201" t="str">
        <f t="shared" ref="K468:K475" si="16">IF(OR(COUNTIF(L468:M468,"未確認")&gt;0,COUNTIF(L468:M468,"*")&gt;0),"※","")</f>
        <v>※</v>
      </c>
      <c r="L468" s="117">
        <v>23</v>
      </c>
      <c r="M468" s="117" t="s">
        <v>541</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t="s">
        <v>541</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t="s">
        <v>541</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t="s">
        <v>541</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25</v>
      </c>
      <c r="K476" s="201" t="str">
        <f>IF(OR(COUNTIF(L476:M476,"未確認")&gt;0,COUNTIF(L476:M476,"~")&gt;0),"※","")</f>
        <v/>
      </c>
      <c r="L476" s="117">
        <v>25</v>
      </c>
      <c r="M476" s="117" t="s">
        <v>541</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v>
      </c>
      <c r="K478" s="201" t="str">
        <f t="shared" si="18"/>
        <v>※</v>
      </c>
      <c r="L478" s="117" t="s">
        <v>541</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10</v>
      </c>
      <c r="K489" s="201" t="str">
        <f t="shared" si="18"/>
        <v/>
      </c>
      <c r="L489" s="117">
        <v>10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t="str">
        <f t="shared" si="19"/>
        <v>*</v>
      </c>
      <c r="K494" s="201" t="str">
        <f t="shared" si="18"/>
        <v>※</v>
      </c>
      <c r="L494" s="117" t="s">
        <v>541</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t="s">
        <v>541</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t="str">
        <f>IF(SUM(L516:M516)=0,IF(COUNTIF(L516:M516,"未確認")&gt;0,"未確認",IF(COUNTIF(L516:M516,"~*")&gt;0,"*",SUM(L516:M516))),SUM(L516:M516))</f>
        <v>*</v>
      </c>
      <c r="K516" s="201" t="str">
        <f>IF(OR(COUNTIF(L516:M516,"未確認")&gt;0,COUNTIF(L516:M516,"*")&gt;0),"※","")</f>
        <v>※</v>
      </c>
      <c r="L516" s="117">
        <v>0</v>
      </c>
      <c r="M516" s="117" t="s">
        <v>541</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t="str">
        <f>IF(SUM(L522:M522)=0,IF(COUNTIF(L522:M522,"未確認")&gt;0,"未確認",IF(COUNTIF(L522:M522,"~*")&gt;0,"*",SUM(L522:M522))),SUM(L522:M522))</f>
        <v>*</v>
      </c>
      <c r="K522" s="201" t="str">
        <f>IF(OR(COUNTIF(L522:M522,"未確認")&gt;0,COUNTIF(L522:M522,"*")&gt;0),"※","")</f>
        <v>※</v>
      </c>
      <c r="L522" s="117" t="s">
        <v>541</v>
      </c>
      <c r="M522" s="117" t="s">
        <v>541</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23</v>
      </c>
      <c r="K534" s="201" t="str">
        <f t="shared" si="23"/>
        <v>※</v>
      </c>
      <c r="L534" s="117" t="s">
        <v>541</v>
      </c>
      <c r="M534" s="117">
        <v>23</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1051</v>
      </c>
    </row>
    <row r="544" spans="1:22" s="1" customFormat="1" ht="20.25" customHeight="1" x14ac:dyDescent="0.15">
      <c r="A544" s="243"/>
      <c r="C544" s="62"/>
      <c r="D544" s="3"/>
      <c r="E544" s="3"/>
      <c r="F544" s="3"/>
      <c r="G544" s="3"/>
      <c r="H544" s="287"/>
      <c r="I544" s="67" t="s">
        <v>36</v>
      </c>
      <c r="J544" s="68"/>
      <c r="K544" s="186"/>
      <c r="L544" s="70" t="s">
        <v>1050</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t="s">
        <v>541</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t="s">
        <v>541</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66.3</v>
      </c>
      <c r="M560" s="211">
        <v>55.4</v>
      </c>
    </row>
    <row r="561" spans="1:13" s="91" customFormat="1" ht="34.5" customHeight="1" x14ac:dyDescent="0.15">
      <c r="A561" s="251" t="s">
        <v>871</v>
      </c>
      <c r="B561" s="119"/>
      <c r="C561" s="209"/>
      <c r="D561" s="417" t="s">
        <v>377</v>
      </c>
      <c r="E561" s="418"/>
      <c r="F561" s="418"/>
      <c r="G561" s="418"/>
      <c r="H561" s="419"/>
      <c r="I561" s="377"/>
      <c r="J561" s="207"/>
      <c r="K561" s="210"/>
      <c r="L561" s="211">
        <v>34.5</v>
      </c>
      <c r="M561" s="211">
        <v>27.2</v>
      </c>
    </row>
    <row r="562" spans="1:13" s="91" customFormat="1" ht="34.5" customHeight="1" x14ac:dyDescent="0.15">
      <c r="A562" s="251" t="s">
        <v>872</v>
      </c>
      <c r="B562" s="119"/>
      <c r="C562" s="209"/>
      <c r="D562" s="417" t="s">
        <v>992</v>
      </c>
      <c r="E562" s="418"/>
      <c r="F562" s="418"/>
      <c r="G562" s="418"/>
      <c r="H562" s="419"/>
      <c r="I562" s="377"/>
      <c r="J562" s="207"/>
      <c r="K562" s="210"/>
      <c r="L562" s="211">
        <v>19.2</v>
      </c>
      <c r="M562" s="211">
        <v>21.4</v>
      </c>
    </row>
    <row r="563" spans="1:13" s="91" customFormat="1" ht="34.5" customHeight="1" x14ac:dyDescent="0.15">
      <c r="A563" s="251" t="s">
        <v>873</v>
      </c>
      <c r="B563" s="119"/>
      <c r="C563" s="209"/>
      <c r="D563" s="417" t="s">
        <v>379</v>
      </c>
      <c r="E563" s="418"/>
      <c r="F563" s="418"/>
      <c r="G563" s="418"/>
      <c r="H563" s="419"/>
      <c r="I563" s="377"/>
      <c r="J563" s="207"/>
      <c r="K563" s="210"/>
      <c r="L563" s="211">
        <v>18</v>
      </c>
      <c r="M563" s="211">
        <v>11</v>
      </c>
    </row>
    <row r="564" spans="1:13" s="91" customFormat="1" ht="34.5" customHeight="1" x14ac:dyDescent="0.15">
      <c r="A564" s="251" t="s">
        <v>874</v>
      </c>
      <c r="B564" s="119"/>
      <c r="C564" s="209"/>
      <c r="D564" s="417" t="s">
        <v>380</v>
      </c>
      <c r="E564" s="418"/>
      <c r="F564" s="418"/>
      <c r="G564" s="418"/>
      <c r="H564" s="419"/>
      <c r="I564" s="377"/>
      <c r="J564" s="207"/>
      <c r="K564" s="210"/>
      <c r="L564" s="211">
        <v>3.9</v>
      </c>
      <c r="M564" s="211">
        <v>0.5</v>
      </c>
    </row>
    <row r="565" spans="1:13" s="91" customFormat="1" ht="34.5" customHeight="1" x14ac:dyDescent="0.15">
      <c r="A565" s="251" t="s">
        <v>875</v>
      </c>
      <c r="B565" s="119"/>
      <c r="C565" s="280"/>
      <c r="D565" s="417" t="s">
        <v>869</v>
      </c>
      <c r="E565" s="418"/>
      <c r="F565" s="418"/>
      <c r="G565" s="418"/>
      <c r="H565" s="419"/>
      <c r="I565" s="377"/>
      <c r="J565" s="207"/>
      <c r="K565" s="210"/>
      <c r="L565" s="211">
        <v>8</v>
      </c>
      <c r="M565" s="211">
        <v>35.1</v>
      </c>
    </row>
    <row r="566" spans="1:13" s="91" customFormat="1" ht="34.5" customHeight="1" x14ac:dyDescent="0.15">
      <c r="A566" s="251" t="s">
        <v>876</v>
      </c>
      <c r="B566" s="119"/>
      <c r="C566" s="285"/>
      <c r="D566" s="417" t="s">
        <v>993</v>
      </c>
      <c r="E566" s="418"/>
      <c r="F566" s="418"/>
      <c r="G566" s="418"/>
      <c r="H566" s="419"/>
      <c r="I566" s="377"/>
      <c r="J566" s="213"/>
      <c r="K566" s="214"/>
      <c r="L566" s="211">
        <v>27.6</v>
      </c>
      <c r="M566" s="211">
        <v>41</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1051</v>
      </c>
    </row>
    <row r="589" spans="1:22" s="1" customFormat="1" ht="20.25" customHeight="1" x14ac:dyDescent="0.15">
      <c r="A589" s="243"/>
      <c r="C589" s="62"/>
      <c r="D589" s="3"/>
      <c r="E589" s="3"/>
      <c r="F589" s="3"/>
      <c r="G589" s="3"/>
      <c r="H589" s="287"/>
      <c r="I589" s="67" t="s">
        <v>36</v>
      </c>
      <c r="J589" s="68"/>
      <c r="K589" s="186"/>
      <c r="L589" s="70" t="s">
        <v>1050</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10</v>
      </c>
      <c r="K591" s="201" t="str">
        <f>IF(OR(COUNTIF(L591:M591,"未確認")&gt;0,COUNTIF(L591:M591,"*")&gt;0),"※","")</f>
        <v>※</v>
      </c>
      <c r="L591" s="117">
        <v>10</v>
      </c>
      <c r="M591" s="117" t="s">
        <v>541</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35</v>
      </c>
      <c r="K593" s="201" t="str">
        <f>IF(OR(COUNTIF(L593:M593,"未確認")&gt;0,COUNTIF(L593:M593,"*")&gt;0),"※","")</f>
        <v/>
      </c>
      <c r="L593" s="117">
        <v>20</v>
      </c>
      <c r="M593" s="117">
        <v>15</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899</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292</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1202</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447</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1573</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541</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56</v>
      </c>
      <c r="K613" s="201" t="str">
        <f t="shared" ref="K613:K623" si="29">IF(OR(COUNTIF(L613:M613,"未確認")&gt;0,COUNTIF(L613:M613,"*")&gt;0),"※","")</f>
        <v/>
      </c>
      <c r="L613" s="117">
        <v>24</v>
      </c>
      <c r="M613" s="117">
        <v>32</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t="s">
        <v>541</v>
      </c>
      <c r="M619" s="117" t="s">
        <v>541</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row>
    <row r="622" spans="1:22" s="118" customFormat="1" ht="69.95" customHeight="1" x14ac:dyDescent="0.15">
      <c r="A622" s="252" t="s">
        <v>915</v>
      </c>
      <c r="B622" s="119"/>
      <c r="C622" s="303" t="s">
        <v>427</v>
      </c>
      <c r="D622" s="304"/>
      <c r="E622" s="304"/>
      <c r="F622" s="304"/>
      <c r="G622" s="304"/>
      <c r="H622" s="305"/>
      <c r="I622" s="122" t="s">
        <v>428</v>
      </c>
      <c r="J622" s="116">
        <f t="shared" si="28"/>
        <v>10</v>
      </c>
      <c r="K622" s="201" t="str">
        <f t="shared" si="29"/>
        <v>※</v>
      </c>
      <c r="L622" s="117">
        <v>10</v>
      </c>
      <c r="M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t="s">
        <v>541</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141</v>
      </c>
      <c r="K632" s="201" t="str">
        <f t="shared" si="31"/>
        <v/>
      </c>
      <c r="L632" s="117">
        <v>76</v>
      </c>
      <c r="M632" s="117">
        <v>65</v>
      </c>
    </row>
    <row r="633" spans="1:22" s="118" customFormat="1" ht="57" x14ac:dyDescent="0.15">
      <c r="A633" s="252" t="s">
        <v>919</v>
      </c>
      <c r="B633" s="119"/>
      <c r="C633" s="303" t="s">
        <v>436</v>
      </c>
      <c r="D633" s="304"/>
      <c r="E633" s="304"/>
      <c r="F633" s="304"/>
      <c r="G633" s="304"/>
      <c r="H633" s="305"/>
      <c r="I633" s="122" t="s">
        <v>437</v>
      </c>
      <c r="J633" s="116">
        <f t="shared" si="30"/>
        <v>59</v>
      </c>
      <c r="K633" s="201" t="str">
        <f t="shared" si="31"/>
        <v/>
      </c>
      <c r="L633" s="117">
        <v>35</v>
      </c>
      <c r="M633" s="117">
        <v>24</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177</v>
      </c>
      <c r="K646" s="201" t="str">
        <f t="shared" ref="K646:K660" si="33">IF(OR(COUNTIF(L646:M646,"未確認")&gt;0,COUNTIF(L646:M646,"*")&gt;0),"※","")</f>
        <v/>
      </c>
      <c r="L646" s="117">
        <v>89</v>
      </c>
      <c r="M646" s="117">
        <v>88</v>
      </c>
    </row>
    <row r="647" spans="1:22" s="118" customFormat="1" ht="69.95" customHeight="1" x14ac:dyDescent="0.15">
      <c r="A647" s="252" t="s">
        <v>926</v>
      </c>
      <c r="B647" s="84"/>
      <c r="C647" s="188"/>
      <c r="D647" s="221"/>
      <c r="E647" s="303" t="s">
        <v>938</v>
      </c>
      <c r="F647" s="304"/>
      <c r="G647" s="304"/>
      <c r="H647" s="305"/>
      <c r="I647" s="122" t="s">
        <v>452</v>
      </c>
      <c r="J647" s="116">
        <f t="shared" si="32"/>
        <v>33</v>
      </c>
      <c r="K647" s="201" t="str">
        <f t="shared" si="33"/>
        <v>※</v>
      </c>
      <c r="L647" s="117">
        <v>33</v>
      </c>
      <c r="M647" s="117" t="s">
        <v>541</v>
      </c>
    </row>
    <row r="648" spans="1:22" s="118" customFormat="1" ht="69.95" customHeight="1" x14ac:dyDescent="0.15">
      <c r="A648" s="252" t="s">
        <v>927</v>
      </c>
      <c r="B648" s="84"/>
      <c r="C648" s="188"/>
      <c r="D648" s="221"/>
      <c r="E648" s="303" t="s">
        <v>939</v>
      </c>
      <c r="F648" s="304"/>
      <c r="G648" s="304"/>
      <c r="H648" s="305"/>
      <c r="I648" s="122" t="s">
        <v>454</v>
      </c>
      <c r="J648" s="116">
        <f t="shared" si="32"/>
        <v>85</v>
      </c>
      <c r="K648" s="201" t="str">
        <f t="shared" si="33"/>
        <v/>
      </c>
      <c r="L648" s="117">
        <v>28</v>
      </c>
      <c r="M648" s="117">
        <v>57</v>
      </c>
    </row>
    <row r="649" spans="1:22" s="118" customFormat="1" ht="69.95" customHeight="1" x14ac:dyDescent="0.15">
      <c r="A649" s="252" t="s">
        <v>928</v>
      </c>
      <c r="B649" s="84"/>
      <c r="C649" s="295"/>
      <c r="D649" s="297"/>
      <c r="E649" s="303" t="s">
        <v>940</v>
      </c>
      <c r="F649" s="304"/>
      <c r="G649" s="304"/>
      <c r="H649" s="305"/>
      <c r="I649" s="122" t="s">
        <v>456</v>
      </c>
      <c r="J649" s="116">
        <f t="shared" si="32"/>
        <v>43</v>
      </c>
      <c r="K649" s="201" t="str">
        <f t="shared" si="33"/>
        <v/>
      </c>
      <c r="L649" s="117">
        <v>21</v>
      </c>
      <c r="M649" s="117">
        <v>22</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168</v>
      </c>
      <c r="K655" s="201" t="str">
        <f t="shared" si="33"/>
        <v/>
      </c>
      <c r="L655" s="117">
        <v>84</v>
      </c>
      <c r="M655" s="117">
        <v>84</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146</v>
      </c>
      <c r="K657" s="201" t="str">
        <f t="shared" si="33"/>
        <v/>
      </c>
      <c r="L657" s="117">
        <v>77</v>
      </c>
      <c r="M657" s="117">
        <v>69</v>
      </c>
    </row>
    <row r="658" spans="1:22" s="118" customFormat="1" ht="56.1" customHeight="1" x14ac:dyDescent="0.15">
      <c r="A658" s="252" t="s">
        <v>946</v>
      </c>
      <c r="B658" s="84"/>
      <c r="C658" s="303" t="s">
        <v>471</v>
      </c>
      <c r="D658" s="304"/>
      <c r="E658" s="304"/>
      <c r="F658" s="304"/>
      <c r="G658" s="304"/>
      <c r="H658" s="305"/>
      <c r="I658" s="122" t="s">
        <v>472</v>
      </c>
      <c r="J658" s="116">
        <f t="shared" si="32"/>
        <v>10</v>
      </c>
      <c r="K658" s="201" t="str">
        <f t="shared" si="33"/>
        <v/>
      </c>
      <c r="L658" s="117">
        <v>0</v>
      </c>
      <c r="M658" s="117">
        <v>10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44</v>
      </c>
      <c r="K706" s="201" t="str">
        <f>IF(OR(COUNTIF(L706:M706,"未確認")&gt;0,COUNTIF(L706:M706,"*")&gt;0),"※","")</f>
        <v/>
      </c>
      <c r="L706" s="117">
        <v>20</v>
      </c>
      <c r="M706" s="117">
        <v>24</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2020-01-06T00:11:22Z</dcterms:created>
  <dcterms:modified xsi:type="dcterms:W3CDTF">2020-01-06T00:11:24Z</dcterms:modified>
</cp:coreProperties>
</file>