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<sst xmlns="http://schemas.openxmlformats.org/spreadsheetml/2006/main" count="3088" uniqueCount="1055">
  <si>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</si>
  <si>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</si>
  <si>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</si>
  <si>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</si>
  <si>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</si>
  <si>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</si>
  <si>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</si>
  <si>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</si>
  <si>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</si>
  <si>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</si>
  <si>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</si>
  <si>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</si>
  <si>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</si>
  <si>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</si>
  <si>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</si>
  <si>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</si>
  <si>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</si>
  <si>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</si>
  <si>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</si>
  <si>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</si>
  <si>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</si>
  <si>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</si>
  <si>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</si>
  <si>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</si>
  <si>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</si>
  <si>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</si>
  <si>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</si>
  <si>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</si>
  <si>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</si>
  <si>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</si>
  <si>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</si>
  <si>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</si>
  <si>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</si>
  <si>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</si>
  <si>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</si>
  <si>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</si>
  <si>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</si>
  <si>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</si>
  <si>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</si>
  <si>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</si>
  <si>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</si>
  <si>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</si>
  <si>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</si>
  <si>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</si>
  <si>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</si>
  <si>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</si>
  <si>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</si>
  <si>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</si>
  <si>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</si>
  <si>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</si>
  <si>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</si>
  <si>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</si>
  <si>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</si>
  <si>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</si>
  <si>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</si>
  <si>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</si>
  <si>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</si>
  <si>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</si>
  <si>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</si>
  <si>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</si>
  <si>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</si>
  <si>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</si>
  <si>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</si>
  <si>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</si>
  <si>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</si>
  <si>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</si>
  <si>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</si>
  <si>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</si>
  <si>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</si>
  <si>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</si>
  <si>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</si>
  <si>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</si>
  <si>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</si>
  <si>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</si>
  <si>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</si>
  <si>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</si>
  <si>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</si>
  <si>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</si>
  <si>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</si>
  <si>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</si>
  <si>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</si>
  <si>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</si>
  <si>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</si>
  <si>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</si>
  <si>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</si>
  <si>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</si>
  <si>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</si>
  <si>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</si>
  <si>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</si>
  <si>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</si>
  <si>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</si>
  <si>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</si>
  <si>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</si>
  <si>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</si>
  <si>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</si>
  <si>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</si>
  <si>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</si>
  <si>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</si>
  <si>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</si>
  <si>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</si>
  <si>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</si>
  <si>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</si>
  <si>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</si>
  <si>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</si>
  <si>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</si>
  <si>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</si>
  <si>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</si>
  <si>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</si>
  <si>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</si>
  <si>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</si>
  <si>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</si>
  <si>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</si>
  <si>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</si>
  <si>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</si>
  <si>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</si>
  <si>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</si>
  <si>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</si>
  <si>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</si>
  <si>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</si>
  <si>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</si>
  <si>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</si>
  <si>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</si>
  <si>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</si>
  <si>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</si>
  <si>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</si>
  <si>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</si>
  <si>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</si>
  <si>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</si>
  <si>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</si>
  <si>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</si>
  <si>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</si>
  <si>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</si>
  <si>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</si>
  <si>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</si>
  <si>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</si>
  <si>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</si>
  <si>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</si>
  <si>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</si>
  <si>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</si>
  <si>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</si>
  <si>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</si>
  <si>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</si>
  <si>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</si>
  <si>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</si>
  <si>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</si>
  <si>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</si>
  <si>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</si>
  <si>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</si>
  <si>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</si>
  <si>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</si>
  <si>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</si>
  <si>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</si>
  <si>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</si>
  <si>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</si>
  <si>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</si>
  <si>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</si>
  <si>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</si>
  <si>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</si>
  <si>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</si>
  <si>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</si>
  <si>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</si>
  <si>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</si>
  <si>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</si>
  <si>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</si>
  <si>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</si>
  <si>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</si>
  <si>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</si>
  <si>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</si>
  <si>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</si>
  <si>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</si>
  <si>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</si>
  <si>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</si>
  <si>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</si>
  <si>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</si>
  <si>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</si>
  <si>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</si>
  <si>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</si>
  <si>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</si>
  <si>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</si>
  <si>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</si>
  <si>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</si>
  <si>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</si>
  <si>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</si>
  <si>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</si>
  <si>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</si>
  <si>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</si>
  <si>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</si>
  <si>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</si>
  <si>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</si>
  <si>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</si>
  <si>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</si>
  <si>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</si>
  <si>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</si>
  <si>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</si>
  <si>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</si>
  <si>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</si>
  <si>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</si>
  <si>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</si>
  <si>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</si>
  <si>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</si>
  <si>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</si>
  <si>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</si>
  <si>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</si>
  <si>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</si>
  <si>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</si>
  <si>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</si>
  <si>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</si>
  <si>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</si>
  <si>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</si>
  <si>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</si>
  <si>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</si>
  <si>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</si>
  <si>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</si>
  <si>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</si>
  <si>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</si>
  <si>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</si>
  <si>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</si>
  <si>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</si>
  <si>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</si>
  <si>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</si>
  <si>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</si>
  <si>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</si>
  <si>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</si>
  <si>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</si>
  <si>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</si>
  <si>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</si>
  <si>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</si>
  <si>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</si>
  <si>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</si>
  <si>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</si>
  <si>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</si>
  <si>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</si>
  <si>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</si>
  <si>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</si>
  <si>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</si>
  <si>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</si>
  <si>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</si>
  <si>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</si>
  <si>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</si>
  <si>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</si>
  <si>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</si>
  <si>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</si>
  <si>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</si>
  <si>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</si>
  <si>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</si>
  <si>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</si>
  <si>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</si>
  <si>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</si>
  <si>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</si>
  <si>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</si>
  <si>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</si>
  <si>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</si>
  <si>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</si>
  <si>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</si>
  <si>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</si>
  <si>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</si>
  <si>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</si>
  <si>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</si>
  <si>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</si>
  <si>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</si>
  <si>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</si>
  <si>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</si>
  <si>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</si>
  <si>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</si>
  <si>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</si>
  <si>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</si>
  <si>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</si>
  <si>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</si>
  <si>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</si>
  <si>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</si>
  <si>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</si>
  <si>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</si>
  <si>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</si>
  <si>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</si>
  <si>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</si>
  <si>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</si>
  <si>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</si>
  <si>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</si>
  <si>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</si>
  <si>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</si>
  <si>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</si>
  <si>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</si>
  <si>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</si>
  <si>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</si>
  <si>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</si>
  <si>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</si>
  <si>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</si>
  <si>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</si>
  <si>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</si>
  <si>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</si>
  <si>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</si>
  <si>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</si>
  <si>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</si>
  <si>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</si>
  <si>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</si>
  <si>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</si>
  <si>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</si>
  <si>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</si>
  <si>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</si>
  <si>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</si>
  <si>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</si>
  <si>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</si>
  <si>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</si>
  <si>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</si>
  <si>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</si>
  <si>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</si>
  <si>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</si>
  <si>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</si>
  <si>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</si>
  <si>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</si>
  <si>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</si>
  <si>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</si>
  <si>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</si>
  <si>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</si>
  <si>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</si>
  <si>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</si>
  <si>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</si>
  <si>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</si>
  <si>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</si>
  <si>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</si>
  <si>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</si>
  <si>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</si>
  <si>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</si>
  <si>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</si>
  <si>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</si>
  <si>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</si>
  <si>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</si>
  <si>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</si>
  <si>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</si>
  <si>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</si>
  <si>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</si>
  <si>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</si>
  <si>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</si>
  <si>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</si>
  <si>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</si>
  <si>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</si>
  <si>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</si>
  <si>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</si>
  <si>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</si>
  <si>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</si>
  <si>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</si>
  <si>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</si>
  <si>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</si>
  <si>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</si>
  <si>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</si>
  <si>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</si>
  <si>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</si>
  <si>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</si>
  <si>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</si>
  <si>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</si>
  <si>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</si>
  <si>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</si>
  <si>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</si>
  <si>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</si>
  <si>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</si>
  <si>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</si>
  <si>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</si>
  <si>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</si>
  <si>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</si>
  <si>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</si>
  <si>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</si>
  <si>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</si>
  <si>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</si>
  <si>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</si>
  <si>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</si>
  <si>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</si>
  <si>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</si>
  <si>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</si>
  <si>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</si>
  <si>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</si>
  <si>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</si>
  <si>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</si>
  <si>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</si>
  <si>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</si>
  <si>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</si>
  <si>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</si>
  <si>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</si>
  <si>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</si>
  <si>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</si>
  <si>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</si>
  <si>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</si>
  <si>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</si>
  <si>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</si>
  <si>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</si>
  <si>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</si>
  <si>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</si>
  <si>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</si>
  <si>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</si>
  <si>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</si>
  <si>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</si>
  <si>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</si>
  <si>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</si>
  <si>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</si>
  <si>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</si>
  <si>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</si>
  <si>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</si>
  <si>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</si>
  <si>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</si>
  <si>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</si>
  <si>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</si>
  <si>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</si>
  <si>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</si>
  <si>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</si>
  <si>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</si>
  <si>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</si>
  <si>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</si>
  <si>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</si>
  <si>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</si>
  <si>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</si>
  <si>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</si>
  <si>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</si>
  <si>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</si>
  <si>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</si>
  <si>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</si>
  <si>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</si>
  <si>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</si>
  <si>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</si>
  <si>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</si>
  <si>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</si>
  <si>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</si>
  <si>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</si>
  <si>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</si>
  <si>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</si>
  <si>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</si>
  <si>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</si>
  <si>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</si>
  <si>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</si>
  <si>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</si>
  <si>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</si>
  <si>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</si>
  <si>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</si>
  <si>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</si>
  <si>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</si>
  <si>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</si>
  <si>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</si>
  <si>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</si>
  <si>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</si>
  <si>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</si>
  <si>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</si>
  <si>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</si>
  <si>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</si>
  <si>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</si>
  <si>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</si>
  <si>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</si>
  <si>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</si>
  <si>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</si>
  <si>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</si>
  <si>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</si>
  <si>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</si>
  <si>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</si>
  <si>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</si>
  <si>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</si>
  <si>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</si>
  <si>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</si>
  <si>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</si>
  <si>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</si>
  <si>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</si>
  <si>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</si>
  <si>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</si>
  <si>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</si>
  <si>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</si>
  <si>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</si>
  <si>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</si>
  <si>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</si>
  <si>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</si>
  <si>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</si>
  <si>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</si>
  <si>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</si>
  <si>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</si>
  <si>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</si>
  <si>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</si>
  <si>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</si>
  <si>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</si>
  <si>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</si>
  <si>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</si>
  <si>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</si>
  <si>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</si>
  <si>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</si>
  <si>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</si>
  <si>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</si>
  <si>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</si>
  <si>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</si>
  <si>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</si>
  <si>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</si>
  <si>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</si>
  <si>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</si>
  <si>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</si>
  <si>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</si>
  <si>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</si>
  <si>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</si>
  <si>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</si>
  <si>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</si>
  <si>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</si>
  <si>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</si>
  <si>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</si>
  <si>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</si>
  <si>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</si>
  <si>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</si>
  <si>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</si>
  <si>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</si>
  <si>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</si>
  <si>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</si>
  <si>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</si>
  <si>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</si>
  <si>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</si>
  <si>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</si>
  <si>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</si>
  <si>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</si>
  <si>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</si>
  <si>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</si>
  <si>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</si>
  <si>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</si>
  <si>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</si>
  <si>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</si>
  <si>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</si>
  <si>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</si>
  <si>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</si>
  <si>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</si>
  <si>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</si>
  <si>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</si>
  <si>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</si>
  <si>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</si>
  <si>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</si>
  <si>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</si>
  <si>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</si>
  <si>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</si>
  <si>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</si>
  <si>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</si>
  <si>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</si>
  <si>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</si>
  <si>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</si>
  <si>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</si>
  <si>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</si>
  <si>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</si>
  <si>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</si>
  <si>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</si>
  <si>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</si>
  <si>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</si>
  <si>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</si>
  <si>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</si>
  <si>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</si>
  <si>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</si>
  <si>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</si>
  <si>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</si>
  <si>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</si>
  <si>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</si>
  <si>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</si>
  <si>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</si>
  <si>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</si>
  <si>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</si>
  <si>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</si>
  <si>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</si>
  <si>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</si>
  <si>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</si>
  <si>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</si>
  <si>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</si>
  <si>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</si>
  <si>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</si>
  <si>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</si>
  <si>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</si>
  <si>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</si>
  <si>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</si>
  <si>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</si>
  <si>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</si>
  <si>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</si>
  <si>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</si>
  <si>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</si>
  <si>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</si>
  <si>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</si>
  <si>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</si>
  <si>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</si>
  <si>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</si>
  <si>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</si>
  <si>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</si>
  <si>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</si>
  <si>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</si>
  <si>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</si>
  <si>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</si>
  <si>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</si>
  <si>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</si>
  <si>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</si>
  <si>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</si>
  <si>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</si>
  <si>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</si>
  <si>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</si>
  <si>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</si>
  <si>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</si>
  <si>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</si>
  <si>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</si>
  <si>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</si>
  <si>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</si>
  <si>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</si>
  <si>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</si>
  <si>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</si>
  <si>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</si>
  <si>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</si>
  <si>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</si>
  <si>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</si>
  <si>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</si>
  <si>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</si>
  <si>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</si>
  <si>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</si>
  <si>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</si>
  <si>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</si>
  <si>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</si>
  <si>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</si>
  <si>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</si>
  <si>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</si>
  <si>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</si>
  <si>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</si>
  <si>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</si>
  <si>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</si>
  <si>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</si>
  <si>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</si>
  <si>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</si>
  <si>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</si>
  <si>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</si>
  <si>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</si>
  <si>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</si>
  <si>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</si>
  <si>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</si>
  <si>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</si>
  <si>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</si>
  <si>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</si>
  <si>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</si>
  <si>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</si>
  <si>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</si>
  <si>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</si>
  <si>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</si>
  <si>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</si>
  <si>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</si>
  <si>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</si>
  <si>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</si>
  <si>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</si>
  <si>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</si>
  <si>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</si>
  <si>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</si>
  <si>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</si>
  <si>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</si>
  <si>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</si>
  <si>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</si>
  <si>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</si>
  <si>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</si>
  <si>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</si>
  <si>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</si>
  <si>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</si>
  <si>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</si>
  <si>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</si>
  <si>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</si>
  <si>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</si>
  <si>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</si>
  <si>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</si>
  <si>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</si>
  <si>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</si>
  <si>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</si>
  <si>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</si>
  <si>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</si>
  <si>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</si>
  <si>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</si>
  <si>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</si>
  <si>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</si>
  <si>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</si>
  <si>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</si>
  <si>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</si>
  <si>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</si>
  <si>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</si>
  <si>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</si>
  <si>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</si>
  <si>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</si>
  <si>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</si>
  <si>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</si>
  <si>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</si>
  <si>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</si>
  <si>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</si>
  <si>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</si>
  <si>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</si>
  <si>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</si>
  <si>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</si>
  <si>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</si>
  <si>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</si>
  <si>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</si>
  <si>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</si>
  <si>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</si>
  <si>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</si>
  <si>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</si>
  <si>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</si>
  <si>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</si>
  <si>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</si>
  <si>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</si>
  <si>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</si>
  <si>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</si>
  <si>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</si>
  <si>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</si>
  <si>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</si>
  <si>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</si>
  <si>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</si>
  <si>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</si>
  <si>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</si>
  <si>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</si>
  <si>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</si>
  <si>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</si>
  <si>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</si>
  <si>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</si>
  <si>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</si>
  <si>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</si>
  <si>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</si>
  <si>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</si>
  <si>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</si>
  <si>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</si>
  <si>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</si>
  <si>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</si>
  <si>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</si>
  <si>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</si>
  <si>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</si>
  <si>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</si>
  <si>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</si>
  <si>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</si>
  <si>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</si>
  <si>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</si>
  <si>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</si>
  <si>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</si>
  <si>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</si>
  <si>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</si>
  <si>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</si>
  <si>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</si>
  <si>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</si>
  <si>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</si>
  <si>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</si>
  <si>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</si>
  <si>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</si>
  <si>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</si>
  <si>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</si>
  <si>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</si>
  <si>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</si>
  <si>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</si>
  <si>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</si>
  <si>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</si>
  <si>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</si>
  <si>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</si>
  <si>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</si>
  <si>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</si>
  <si>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</si>
  <si>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</si>
  <si>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</si>
  <si>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</si>
  <si>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</si>
  <si>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</si>
  <si>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</si>
  <si>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</si>
  <si>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</si>
  <si>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</si>
  <si>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</si>
  <si>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</si>
  <si>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</si>
  <si>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</si>
  <si>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</si>
  <si>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</si>
  <si>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</si>
  <si>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</si>
  <si>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</si>
  <si>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</si>
  <si>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</si>
  <si>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</si>
  <si>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</si>
  <si>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</si>
  <si>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</si>
  <si>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</si>
  <si>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</si>
  <si>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</si>
  <si>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</si>
  <si>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</si>
  <si>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</si>
  <si>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</si>
  <si>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</si>
  <si>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</si>
  <si>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</si>
  <si>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</si>
  <si>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</si>
  <si>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</si>
  <si>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</si>
  <si>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</si>
  <si>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</si>
  <si>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</si>
  <si>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</si>
  <si>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</si>
  <si>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</si>
  <si>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</si>
  <si>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</si>
  <si>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</si>
  <si>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</si>
  <si>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</si>
  <si>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</si>
  <si>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</si>
  <si>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</si>
  <si>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</si>
  <si>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</si>
  <si>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</si>
  <si>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</si>
  <si>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</si>
  <si>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</si>
  <si>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</si>
  <si>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</si>
  <si>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</si>
  <si>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</si>
  <si>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</si>
  <si>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</si>
  <si>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</si>
  <si>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</si>
  <si>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</si>
  <si>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</si>
  <si>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</si>
  <si>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</si>
  <si>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</si>
  <si>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</si>
  <si>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</si>
  <si>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</si>
  <si>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</si>
  <si>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</si>
  <si>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</si>
  <si>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</si>
  <si>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</si>
  <si>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</si>
  <si>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</si>
  <si>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</si>
  <si>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</si>
  <si>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</si>
  <si>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</si>
  <si>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</si>
  <si>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</si>
  <si>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</si>
  <si>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</si>
  <si>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</si>
  <si>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</si>
  <si>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</si>
  <si>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</si>
  <si>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</si>
  <si>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</si>
  <si>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</si>
  <si>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</si>
  <si>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</si>
  <si>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</si>
  <si>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</si>
  <si>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</si>
  <si>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</si>
  <si>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</si>
  <si>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</si>
  <si>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</si>
  <si>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</si>
  <si>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</si>
  <si>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</si>
  <si>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</si>
  <si>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</si>
  <si>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</si>
  <si>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</si>
  <si>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</si>
  <si>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</si>
  <si>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</si>
  <si>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</si>
  <si>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</si>
  <si>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</si>
  <si>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</si>
  <si>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</si>
  <si>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</si>
  <si>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</si>
  <si>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</si>
  <si>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</si>
  <si>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</si>
  <si>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</si>
  <si>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</si>
  <si>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</si>
  <si>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</si>
  <si>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</si>
  <si>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</si>
  <si>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</si>
  <si>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</si>
  <si>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</si>
  <si>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</si>
  <si>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</si>
  <si>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</si>
  <si>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</si>
  <si>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</si>
  <si>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</si>
  <si>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</si>
  <si>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</si>
  <si>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</si>
  <si>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</si>
  <si>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</si>
  <si>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</si>
  <si>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</si>
  <si>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</si>
  <si>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</si>
  <si>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</si>
  <si>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</si>
  <si>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</si>
  <si>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</si>
  <si>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</si>
  <si>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</si>
  <si>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</si>
  <si>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</si>
  <si>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</si>
  <si>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</si>
  <si>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</si>
  <si>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</si>
  <si>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</si>
  <si>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</si>
  <si>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</si>
  <si>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</si>
  <si>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</si>
  <si>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</si>
  <si>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</si>
  <si>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</si>
  <si>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</si>
  <si>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</si>
  <si>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</si>
  <si>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</si>
  <si>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</si>
  <si>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</si>
  <si>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</si>
  <si>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</si>
  <si>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</si>
  <si>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</si>
  <si>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</si>
  <si>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</si>
  <si>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</si>
  <si>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</si>
  <si>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</si>
  <si>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</si>
  <si>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</si>
  <si>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</si>
  <si>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</si>
  <si>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</si>
  <si>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</si>
  <si>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</si>
  <si>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</si>
  <si>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</si>
  <si>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</si>
  <si>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</si>
  <si>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</si>
  <si>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</si>
  <si>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</si>
  <si>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</si>
  <si>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</si>
  <si>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</si>
  <si>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</si>
  <si>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</si>
  <si>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</si>
  <si>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</si>
  <si>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</si>
  <si>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</si>
  <si>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</si>
  <si>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</si>
  <si>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</si>
  <si>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</si>
  <si>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</si>
  <si>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</si>
  <si>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</si>
  <si>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</si>
  <si>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</si>
  <si>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</si>
  <si>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</si>
  <si>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</si>
  <si>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</si>
  <si>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</si>
  <si>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</si>
  <si>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</si>
  <si>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</si>
  <si>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</si>
  <si>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</si>
  <si>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</si>
  <si>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</si>
  <si>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</si>
  <si>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</si>
  <si>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</si>
  <si>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</si>
  <si>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</si>
  <si>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</si>
  <si>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</si>
  <si>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</si>
  <si>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</si>
  <si>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</si>
  <si>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</si>
  <si>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</si>
  <si>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</si>
  <si>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</si>
  <si>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</si>
  <si>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</si>
  <si>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</si>
  <si>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</si>
  <si>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</si>
  <si>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</si>
  <si>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</si>
  <si>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</si>
  <si>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</si>
  <si>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</si>
  <si>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</si>
  <si>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</si>
  <si>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</si>
  <si>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</si>
  <si>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</si>
  <si>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</si>
  <si>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</si>
  <si>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</si>
  <si>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</si>
  <si>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</si>
  <si>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</si>
  <si>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</si>
  <si>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</si>
  <si>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</si>
  <si>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</si>
  <si>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</si>
  <si>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</si>
  <si>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</si>
  <si>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</si>
  <si>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</si>
  <si>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</si>
  <si>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</si>
  <si>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</si>
  <si>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</si>
  <si>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</si>
  <si>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</si>
  <si>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</si>
  <si>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</si>
  <si>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</si>
  <si>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</si>
  <si>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</si>
  <si>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</si>
  <si>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</si>
  <si>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</si>
  <si>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</si>
  <si>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</si>
  <si>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</si>
  <si>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</si>
  <si>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</si>
  <si>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</si>
  <si>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</si>
  <si>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</si>
  <si>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</si>
  <si>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高崎中央病院</t>
    <phoneticPr fontId="3"/>
  </si>
  <si>
    <t>〒370-0043 高崎市高関町４９８の１</t>
    <phoneticPr fontId="3"/>
  </si>
  <si>
    <t>〇</t>
  </si>
  <si>
    <t>医療生協</t>
  </si>
  <si>
    <t>複数の診療科で活用</t>
  </si>
  <si>
    <t>内科</t>
  </si>
  <si>
    <t>外科</t>
  </si>
  <si>
    <t>急性期一般入院料１</t>
  </si>
  <si>
    <t>地域包括ケア入院医療管理料１</t>
  </si>
  <si>
    <t>ＤＰＣ病院ではない</t>
  </si>
  <si>
    <t>有</t>
  </si>
  <si>
    <t>看護必要度Ⅱ</t>
    <phoneticPr fontId="3"/>
  </si>
  <si>
    <t>一般病床7対1、地域包括ケア病床、短期</t>
  </si>
  <si>
    <t>急性期機能</t>
  </si>
  <si>
    <t>療養病棟入院料１</t>
  </si>
  <si>
    <t>-</t>
    <phoneticPr fontId="3"/>
  </si>
  <si>
    <t>療養病床</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</si>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</sst>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41?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1049</v>
      </c>
      <c r="M9" s="282" t="s">
        <v>1053</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t="s">
        <v>1039</v>
      </c>
      <c r="M11" s="25"/>
    </row>
    <row r="12" spans="1:22" s="21" customFormat="1" ht="34.5" customHeight="1" x14ac:dyDescent="0.15">
      <c r="A12" s="244" t="s">
        <v>606</v>
      </c>
      <c r="B12" s="24"/>
      <c r="C12" s="19"/>
      <c r="D12" s="19"/>
      <c r="E12" s="19"/>
      <c r="F12" s="19"/>
      <c r="G12" s="19"/>
      <c r="H12" s="20"/>
      <c r="I12" s="335" t="s">
        <v>4</v>
      </c>
      <c r="J12" s="335"/>
      <c r="K12" s="335"/>
      <c r="L12" s="29"/>
      <c r="M12" s="29"/>
    </row>
    <row r="13" spans="1:22" s="21" customFormat="1" ht="34.5" customHeight="1" x14ac:dyDescent="0.15">
      <c r="A13" s="244" t="s">
        <v>606</v>
      </c>
      <c r="B13" s="17"/>
      <c r="C13" s="19"/>
      <c r="D13" s="19"/>
      <c r="E13" s="19"/>
      <c r="F13" s="19"/>
      <c r="G13" s="19"/>
      <c r="H13" s="20"/>
      <c r="I13" s="335" t="s">
        <v>5</v>
      </c>
      <c r="J13" s="335"/>
      <c r="K13" s="335"/>
      <c r="L13" s="28"/>
      <c r="M13" s="28" t="s">
        <v>1039</v>
      </c>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1049</v>
      </c>
      <c r="M22" s="282" t="s">
        <v>1053</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c r="M24" s="25"/>
    </row>
    <row r="25" spans="1:22" s="21" customFormat="1" ht="34.5" customHeight="1" x14ac:dyDescent="0.15">
      <c r="A25" s="244" t="s">
        <v>607</v>
      </c>
      <c r="B25" s="24"/>
      <c r="C25" s="19"/>
      <c r="D25" s="19"/>
      <c r="E25" s="19"/>
      <c r="F25" s="19"/>
      <c r="G25" s="19"/>
      <c r="H25" s="20"/>
      <c r="I25" s="307" t="s">
        <v>4</v>
      </c>
      <c r="J25" s="308"/>
      <c r="K25" s="309"/>
      <c r="L25" s="29" t="s">
        <v>1039</v>
      </c>
      <c r="M25" s="29"/>
    </row>
    <row r="26" spans="1:22" s="21" customFormat="1" ht="34.5" customHeight="1" x14ac:dyDescent="0.15">
      <c r="A26" s="244" t="s">
        <v>607</v>
      </c>
      <c r="B26" s="17"/>
      <c r="C26" s="19"/>
      <c r="D26" s="19"/>
      <c r="E26" s="19"/>
      <c r="F26" s="19"/>
      <c r="G26" s="19"/>
      <c r="H26" s="20"/>
      <c r="I26" s="307" t="s">
        <v>5</v>
      </c>
      <c r="J26" s="308"/>
      <c r="K26" s="309"/>
      <c r="L26" s="28"/>
      <c r="M26" s="28" t="s">
        <v>1039</v>
      </c>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1049</v>
      </c>
      <c r="M35" s="282" t="s">
        <v>1053</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1049</v>
      </c>
      <c r="M44" s="282" t="s">
        <v>1053</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c r="M46" s="25"/>
    </row>
    <row r="47" spans="1:22" s="21" customFormat="1" ht="34.5" customHeight="1" x14ac:dyDescent="0.15">
      <c r="A47" s="278" t="s">
        <v>984</v>
      </c>
      <c r="B47" s="24"/>
      <c r="C47" s="19"/>
      <c r="D47" s="19"/>
      <c r="E47" s="19"/>
      <c r="F47" s="19"/>
      <c r="G47" s="19"/>
      <c r="H47" s="20"/>
      <c r="I47" s="426" t="s">
        <v>4</v>
      </c>
      <c r="J47" s="427"/>
      <c r="K47" s="428"/>
      <c r="L47" s="29"/>
      <c r="M47" s="29"/>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t="s">
        <v>1039</v>
      </c>
      <c r="M52" s="29" t="s">
        <v>1039</v>
      </c>
    </row>
    <row r="53" spans="1:13" s="21" customFormat="1" ht="34.5" customHeight="1" x14ac:dyDescent="0.15">
      <c r="A53" s="278" t="s">
        <v>984</v>
      </c>
      <c r="B53" s="17"/>
      <c r="C53" s="19"/>
      <c r="D53" s="19"/>
      <c r="E53" s="19"/>
      <c r="F53" s="19"/>
      <c r="G53" s="19"/>
      <c r="H53" s="20"/>
      <c r="I53" s="429" t="s">
        <v>985</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ht="54" x14ac:dyDescent="0.15">
      <c r="A89" s="243"/>
      <c r="B89" s="18"/>
      <c r="C89" s="62"/>
      <c r="D89" s="3"/>
      <c r="E89" s="3"/>
      <c r="F89" s="3"/>
      <c r="G89" s="3"/>
      <c r="H89" s="287"/>
      <c r="I89" s="287"/>
      <c r="J89" s="64" t="s">
        <v>35</v>
      </c>
      <c r="K89" s="65"/>
      <c r="L89" s="262" t="s">
        <v>1049</v>
      </c>
      <c r="M89" s="262" t="s">
        <v>1053</v>
      </c>
    </row>
    <row r="90" spans="1:22" s="21" customFormat="1" x14ac:dyDescent="0.15">
      <c r="A90" s="243"/>
      <c r="B90" s="1"/>
      <c r="C90" s="3"/>
      <c r="D90" s="3"/>
      <c r="E90" s="3"/>
      <c r="F90" s="3"/>
      <c r="G90" s="3"/>
      <c r="H90" s="287"/>
      <c r="I90" s="67" t="s">
        <v>36</v>
      </c>
      <c r="J90" s="68"/>
      <c r="K90" s="69"/>
      <c r="L90" s="262" t="s">
        <v>1050</v>
      </c>
      <c r="M90" s="262" t="s">
        <v>1054</v>
      </c>
    </row>
    <row r="91" spans="1:22" s="21" customFormat="1" ht="54" customHeight="1" x14ac:dyDescent="0.15">
      <c r="A91" s="244" t="s">
        <v>609</v>
      </c>
      <c r="B91" s="1"/>
      <c r="C91" s="303" t="s">
        <v>37</v>
      </c>
      <c r="D91" s="304"/>
      <c r="E91" s="304"/>
      <c r="F91" s="304"/>
      <c r="G91" s="304"/>
      <c r="H91" s="305"/>
      <c r="I91" s="294" t="s">
        <v>38</v>
      </c>
      <c r="J91" s="260" t="s">
        <v>1040</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1049</v>
      </c>
      <c r="M97" s="66" t="s">
        <v>1053</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1050</v>
      </c>
      <c r="M98" s="70" t="s">
        <v>1054</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60</v>
      </c>
      <c r="K99" s="237" t="str">
        <f>IF(OR(COUNTIF(L99:M99,"未確認")&gt;0,COUNTIF(L99:M99,"~*")&gt;0),"※","")</f>
        <v/>
      </c>
      <c r="L99" s="258">
        <v>60</v>
      </c>
      <c r="M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60</v>
      </c>
      <c r="K101" s="237" t="str">
        <f>IF(OR(COUNTIF(L101:M101,"未確認")&gt;0,COUNTIF(L101:M101,"~*")&gt;0),"※","")</f>
        <v/>
      </c>
      <c r="L101" s="258">
        <v>60</v>
      </c>
      <c r="M101" s="258">
        <v>0</v>
      </c>
    </row>
    <row r="102" spans="1:22" s="83" customFormat="1" ht="34.5" customHeight="1" x14ac:dyDescent="0.15">
      <c r="A102" s="244" t="s">
        <v>610</v>
      </c>
      <c r="B102" s="84"/>
      <c r="C102" s="323"/>
      <c r="D102" s="324"/>
      <c r="E102" s="316" t="s">
        <v>612</v>
      </c>
      <c r="F102" s="317"/>
      <c r="G102" s="317"/>
      <c r="H102" s="318"/>
      <c r="I102" s="351"/>
      <c r="J102" s="256">
        <f t="shared" si="0"/>
        <v>60</v>
      </c>
      <c r="K102" s="237" t="str">
        <f t="shared" ref="K102:K111" si="1">IF(OR(COUNTIF(L101:M101,"未確認")&gt;0,COUNTIF(L101:M101,"~*")&gt;0),"※","")</f>
        <v/>
      </c>
      <c r="L102" s="258">
        <v>60</v>
      </c>
      <c r="M102" s="258">
        <v>0</v>
      </c>
    </row>
    <row r="103" spans="1:22" s="83" customFormat="1" ht="34.5" customHeight="1" x14ac:dyDescent="0.15">
      <c r="A103" s="244" t="s">
        <v>613</v>
      </c>
      <c r="B103" s="84"/>
      <c r="C103" s="319" t="s">
        <v>46</v>
      </c>
      <c r="D103" s="320"/>
      <c r="E103" s="319" t="s">
        <v>42</v>
      </c>
      <c r="F103" s="331"/>
      <c r="G103" s="331"/>
      <c r="H103" s="320"/>
      <c r="I103" s="351"/>
      <c r="J103" s="256">
        <f t="shared" si="0"/>
        <v>59</v>
      </c>
      <c r="K103" s="237" t="str">
        <f t="shared" si="1"/>
        <v/>
      </c>
      <c r="L103" s="258">
        <v>0</v>
      </c>
      <c r="M103" s="258">
        <v>59</v>
      </c>
    </row>
    <row r="104" spans="1:22" s="83" customFormat="1" ht="34.5" customHeight="1" x14ac:dyDescent="0.15">
      <c r="A104" s="244" t="s">
        <v>614</v>
      </c>
      <c r="B104" s="84"/>
      <c r="C104" s="321"/>
      <c r="D104" s="322"/>
      <c r="E104" s="332"/>
      <c r="F104" s="333"/>
      <c r="G104" s="303" t="s">
        <v>47</v>
      </c>
      <c r="H104" s="305"/>
      <c r="I104" s="351"/>
      <c r="J104" s="256">
        <f t="shared" si="0"/>
        <v>59</v>
      </c>
      <c r="K104" s="237" t="str">
        <f t="shared" si="1"/>
        <v/>
      </c>
      <c r="L104" s="258">
        <v>0</v>
      </c>
      <c r="M104" s="258">
        <v>59</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59</v>
      </c>
      <c r="K106" s="237" t="str">
        <f t="shared" si="1"/>
        <v/>
      </c>
      <c r="L106" s="258">
        <v>0</v>
      </c>
      <c r="M106" s="258">
        <v>59</v>
      </c>
    </row>
    <row r="107" spans="1:22" s="83" customFormat="1" ht="34.5" customHeight="1" x14ac:dyDescent="0.15">
      <c r="A107" s="244" t="s">
        <v>614</v>
      </c>
      <c r="B107" s="84"/>
      <c r="C107" s="321"/>
      <c r="D107" s="322"/>
      <c r="E107" s="332"/>
      <c r="F107" s="333"/>
      <c r="G107" s="303" t="s">
        <v>47</v>
      </c>
      <c r="H107" s="305"/>
      <c r="I107" s="351"/>
      <c r="J107" s="256">
        <f t="shared" si="0"/>
        <v>59</v>
      </c>
      <c r="K107" s="237" t="str">
        <f t="shared" si="1"/>
        <v/>
      </c>
      <c r="L107" s="258">
        <v>0</v>
      </c>
      <c r="M107" s="258">
        <v>59</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59</v>
      </c>
      <c r="K109" s="237" t="str">
        <f t="shared" si="1"/>
        <v/>
      </c>
      <c r="L109" s="258">
        <v>0</v>
      </c>
      <c r="M109" s="258">
        <v>59</v>
      </c>
    </row>
    <row r="110" spans="1:22" s="83" customFormat="1" ht="34.5" customHeight="1" x14ac:dyDescent="0.15">
      <c r="A110" s="244" t="s">
        <v>614</v>
      </c>
      <c r="B110" s="84"/>
      <c r="C110" s="321"/>
      <c r="D110" s="322"/>
      <c r="E110" s="312"/>
      <c r="F110" s="313"/>
      <c r="G110" s="316" t="s">
        <v>47</v>
      </c>
      <c r="H110" s="318"/>
      <c r="I110" s="351"/>
      <c r="J110" s="256">
        <f t="shared" si="0"/>
        <v>59</v>
      </c>
      <c r="K110" s="237" t="str">
        <f t="shared" si="1"/>
        <v/>
      </c>
      <c r="L110" s="258">
        <v>0</v>
      </c>
      <c r="M110" s="258">
        <v>59</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1049</v>
      </c>
      <c r="M118" s="66" t="s">
        <v>1053</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1050</v>
      </c>
      <c r="M119" s="70" t="s">
        <v>1054</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1042</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533</v>
      </c>
    </row>
    <row r="122" spans="1:22" s="83" customFormat="1" ht="40.5" customHeight="1" x14ac:dyDescent="0.15">
      <c r="A122" s="244" t="s">
        <v>619</v>
      </c>
      <c r="B122" s="1"/>
      <c r="C122" s="295"/>
      <c r="D122" s="297"/>
      <c r="E122" s="321"/>
      <c r="F122" s="347"/>
      <c r="G122" s="347"/>
      <c r="H122" s="322"/>
      <c r="I122" s="345"/>
      <c r="J122" s="101"/>
      <c r="K122" s="102"/>
      <c r="L122" s="98" t="s">
        <v>1043</v>
      </c>
      <c r="M122" s="98" t="s">
        <v>533</v>
      </c>
    </row>
    <row r="123" spans="1:22" s="83" customFormat="1" ht="40.5" customHeight="1" x14ac:dyDescent="0.15">
      <c r="A123" s="244" t="s">
        <v>620</v>
      </c>
      <c r="B123" s="1"/>
      <c r="C123" s="289"/>
      <c r="D123" s="290"/>
      <c r="E123" s="323"/>
      <c r="F123" s="348"/>
      <c r="G123" s="348"/>
      <c r="H123" s="324"/>
      <c r="I123" s="346"/>
      <c r="J123" s="105"/>
      <c r="K123" s="106"/>
      <c r="L123" s="98" t="s">
        <v>534</v>
      </c>
      <c r="M123" s="98" t="s">
        <v>533</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1049</v>
      </c>
      <c r="M129" s="66" t="s">
        <v>1053</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1050</v>
      </c>
      <c r="M130" s="70" t="s">
        <v>1054</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1044</v>
      </c>
      <c r="M131" s="98" t="s">
        <v>1051</v>
      </c>
    </row>
    <row r="132" spans="1:22" s="83" customFormat="1" ht="34.5" customHeight="1" x14ac:dyDescent="0.15">
      <c r="A132" s="244" t="s">
        <v>621</v>
      </c>
      <c r="B132" s="84"/>
      <c r="C132" s="295"/>
      <c r="D132" s="297"/>
      <c r="E132" s="303" t="s">
        <v>58</v>
      </c>
      <c r="F132" s="304"/>
      <c r="G132" s="304"/>
      <c r="H132" s="305"/>
      <c r="I132" s="349"/>
      <c r="J132" s="101"/>
      <c r="K132" s="102"/>
      <c r="L132" s="82">
        <v>60</v>
      </c>
      <c r="M132" s="82">
        <v>59</v>
      </c>
    </row>
    <row r="133" spans="1:22" s="83" customFormat="1" ht="67.5" customHeight="1" x14ac:dyDescent="0.15">
      <c r="A133" s="244" t="s">
        <v>622</v>
      </c>
      <c r="B133" s="84"/>
      <c r="C133" s="319" t="s">
        <v>59</v>
      </c>
      <c r="D133" s="331"/>
      <c r="E133" s="331"/>
      <c r="F133" s="331"/>
      <c r="G133" s="331"/>
      <c r="H133" s="320"/>
      <c r="I133" s="349"/>
      <c r="J133" s="101"/>
      <c r="K133" s="102"/>
      <c r="L133" s="259" t="s">
        <v>1045</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16</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1049</v>
      </c>
      <c r="M143" s="66" t="s">
        <v>1053</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1050</v>
      </c>
      <c r="M144" s="70" t="s">
        <v>1054</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128</v>
      </c>
      <c r="K145" s="264" t="str">
        <f t="shared" ref="K145:K176" si="3">IF(OR(COUNTIF(L145:M145,"未確認")&gt;0,COUNTIF(L145:M145,"~*")&gt;0),"※","")</f>
        <v/>
      </c>
      <c r="L145" s="117">
        <v>128</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64</v>
      </c>
      <c r="K157" s="264" t="str">
        <f t="shared" si="3"/>
        <v/>
      </c>
      <c r="L157" s="117">
        <v>0</v>
      </c>
      <c r="M157" s="117">
        <v>64</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f t="shared" si="4"/>
        <v>42</v>
      </c>
      <c r="K204" s="264" t="str">
        <f t="shared" si="5"/>
        <v/>
      </c>
      <c r="L204" s="117">
        <v>42</v>
      </c>
      <c r="M204" s="117">
        <v>0</v>
      </c>
    </row>
    <row r="205" spans="1:1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t="str">
        <f t="shared" si="6"/>
        <v>*</v>
      </c>
      <c r="K220" s="264" t="str">
        <f t="shared" si="7"/>
        <v>※</v>
      </c>
      <c r="L220" s="117" t="s">
        <v>541</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1049</v>
      </c>
      <c r="M226" s="66" t="s">
        <v>1053</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1050</v>
      </c>
      <c r="M227" s="70" t="s">
        <v>1054</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1046</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1049</v>
      </c>
      <c r="M234" s="66" t="s">
        <v>1053</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1050</v>
      </c>
      <c r="M235" s="70" t="s">
        <v>1054</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1047</v>
      </c>
      <c r="K236" s="81"/>
      <c r="L236" s="110"/>
      <c r="M236" s="127"/>
    </row>
    <row r="237" spans="1:22" s="83" customFormat="1" ht="34.5" customHeight="1" x14ac:dyDescent="0.15">
      <c r="A237" s="248" t="s">
        <v>627</v>
      </c>
      <c r="B237" s="119"/>
      <c r="C237" s="303" t="s">
        <v>130</v>
      </c>
      <c r="D237" s="304"/>
      <c r="E237" s="304"/>
      <c r="F237" s="304"/>
      <c r="G237" s="304"/>
      <c r="H237" s="305"/>
      <c r="I237" s="359"/>
      <c r="J237" s="260" t="s">
        <v>1047</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1049</v>
      </c>
      <c r="M244" s="66" t="s">
        <v>1053</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1050</v>
      </c>
      <c r="M245" s="70" t="s">
        <v>1054</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1049</v>
      </c>
      <c r="M253" s="66" t="s">
        <v>1053</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1050</v>
      </c>
      <c r="M254" s="137" t="s">
        <v>1054</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1047</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1049</v>
      </c>
      <c r="M263" s="66" t="s">
        <v>1053</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1050</v>
      </c>
      <c r="M264" s="70" t="s">
        <v>1054</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9</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5.3</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47</v>
      </c>
      <c r="K269" s="81" t="str">
        <f t="shared" si="8"/>
        <v/>
      </c>
      <c r="L269" s="147">
        <v>33</v>
      </c>
      <c r="M269" s="147">
        <v>14</v>
      </c>
    </row>
    <row r="270" spans="1:22" s="83" customFormat="1" ht="34.5" customHeight="1" x14ac:dyDescent="0.15">
      <c r="A270" s="249" t="s">
        <v>725</v>
      </c>
      <c r="B270" s="120"/>
      <c r="C270" s="356"/>
      <c r="D270" s="356"/>
      <c r="E270" s="356"/>
      <c r="F270" s="356"/>
      <c r="G270" s="356" t="s">
        <v>148</v>
      </c>
      <c r="H270" s="356"/>
      <c r="I270" s="363"/>
      <c r="J270" s="266">
        <f t="shared" si="9"/>
        <v>4.2</v>
      </c>
      <c r="K270" s="81" t="str">
        <f t="shared" si="8"/>
        <v/>
      </c>
      <c r="L270" s="148">
        <v>2.6</v>
      </c>
      <c r="M270" s="148">
        <v>1.6</v>
      </c>
    </row>
    <row r="271" spans="1:22" s="83" customFormat="1" ht="34.5" customHeight="1" x14ac:dyDescent="0.15">
      <c r="A271" s="249" t="s">
        <v>726</v>
      </c>
      <c r="B271" s="120"/>
      <c r="C271" s="356" t="s">
        <v>151</v>
      </c>
      <c r="D271" s="361"/>
      <c r="E271" s="361"/>
      <c r="F271" s="361"/>
      <c r="G271" s="356" t="s">
        <v>146</v>
      </c>
      <c r="H271" s="356"/>
      <c r="I271" s="363"/>
      <c r="J271" s="266">
        <f t="shared" si="9"/>
        <v>7</v>
      </c>
      <c r="K271" s="81" t="str">
        <f t="shared" si="8"/>
        <v/>
      </c>
      <c r="L271" s="147">
        <v>1</v>
      </c>
      <c r="M271" s="147">
        <v>6</v>
      </c>
    </row>
    <row r="272" spans="1:22"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row>
    <row r="273" spans="1:13" s="83" customFormat="1" ht="34.5" customHeight="1" x14ac:dyDescent="0.15">
      <c r="A273" s="249" t="s">
        <v>727</v>
      </c>
      <c r="B273" s="120"/>
      <c r="C273" s="356" t="s">
        <v>152</v>
      </c>
      <c r="D273" s="361"/>
      <c r="E273" s="361"/>
      <c r="F273" s="361"/>
      <c r="G273" s="356" t="s">
        <v>146</v>
      </c>
      <c r="H273" s="356"/>
      <c r="I273" s="363"/>
      <c r="J273" s="266">
        <f t="shared" si="9"/>
        <v>14</v>
      </c>
      <c r="K273" s="81" t="str">
        <f t="shared" si="8"/>
        <v/>
      </c>
      <c r="L273" s="147">
        <v>5</v>
      </c>
      <c r="M273" s="147">
        <v>9</v>
      </c>
    </row>
    <row r="274" spans="1:13" s="83" customFormat="1" ht="34.5" customHeight="1" x14ac:dyDescent="0.15">
      <c r="A274" s="249" t="s">
        <v>727</v>
      </c>
      <c r="B274" s="120"/>
      <c r="C274" s="361"/>
      <c r="D274" s="361"/>
      <c r="E274" s="361"/>
      <c r="F274" s="361"/>
      <c r="G274" s="356" t="s">
        <v>148</v>
      </c>
      <c r="H274" s="356"/>
      <c r="I274" s="363"/>
      <c r="J274" s="266">
        <f t="shared" si="9"/>
        <v>2</v>
      </c>
      <c r="K274" s="81" t="str">
        <f t="shared" si="8"/>
        <v/>
      </c>
      <c r="L274" s="148">
        <v>2</v>
      </c>
      <c r="M274" s="148">
        <v>0</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6</v>
      </c>
      <c r="K277" s="81" t="str">
        <f t="shared" si="8"/>
        <v/>
      </c>
      <c r="L277" s="147">
        <v>6</v>
      </c>
      <c r="M277" s="147">
        <v>0</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4</v>
      </c>
      <c r="K279" s="81" t="str">
        <f t="shared" si="8"/>
        <v/>
      </c>
      <c r="L279" s="147">
        <v>4</v>
      </c>
      <c r="M279" s="147">
        <v>0</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3</v>
      </c>
      <c r="K281" s="81" t="str">
        <f t="shared" si="8"/>
        <v/>
      </c>
      <c r="L281" s="147">
        <v>3</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3</v>
      </c>
      <c r="K283" s="81" t="str">
        <f t="shared" si="8"/>
        <v/>
      </c>
      <c r="L283" s="147">
        <v>3</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2</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2.1</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7</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0.7</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3</v>
      </c>
      <c r="K291" s="81" t="str">
        <f t="shared" si="8"/>
        <v/>
      </c>
      <c r="L291" s="147">
        <v>3</v>
      </c>
      <c r="M291" s="147">
        <v>0</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7</v>
      </c>
      <c r="N297" s="147">
        <v>4</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4.3</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5</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1.5</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0.9</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1049</v>
      </c>
      <c r="M322" s="66" t="s">
        <v>1053</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1050</v>
      </c>
      <c r="M323" s="137" t="s">
        <v>1054</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538</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1049</v>
      </c>
      <c r="M342" s="66" t="s">
        <v>1053</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1050</v>
      </c>
      <c r="M343" s="137" t="s">
        <v>1054</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1049</v>
      </c>
      <c r="M367" s="66" t="s">
        <v>1053</v>
      </c>
    </row>
    <row r="368" spans="1:22" s="118" customFormat="1" ht="20.25" customHeight="1" x14ac:dyDescent="0.15">
      <c r="A368" s="243"/>
      <c r="B368" s="1"/>
      <c r="C368" s="3"/>
      <c r="D368" s="3"/>
      <c r="E368" s="3"/>
      <c r="F368" s="3"/>
      <c r="G368" s="3"/>
      <c r="H368" s="287"/>
      <c r="I368" s="67" t="s">
        <v>36</v>
      </c>
      <c r="J368" s="170"/>
      <c r="K368" s="79"/>
      <c r="L368" s="137" t="s">
        <v>1050</v>
      </c>
      <c r="M368" s="137" t="s">
        <v>1054</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1049</v>
      </c>
      <c r="M390" s="66" t="s">
        <v>1053</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1050</v>
      </c>
      <c r="M391" s="70" t="s">
        <v>1054</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1147</v>
      </c>
      <c r="K392" s="81" t="str">
        <f t="shared" ref="K392:K397" si="12">IF(OR(COUNTIF(L392:M392,"未確認")&gt;0,COUNTIF(L392:M392,"~*")&gt;0),"※","")</f>
        <v/>
      </c>
      <c r="L392" s="147">
        <v>1055</v>
      </c>
      <c r="M392" s="147">
        <v>92</v>
      </c>
    </row>
    <row r="393" spans="1:22" s="83" customFormat="1" ht="34.5" customHeight="1" x14ac:dyDescent="0.15">
      <c r="A393" s="249" t="s">
        <v>773</v>
      </c>
      <c r="B393" s="84"/>
      <c r="C393" s="399"/>
      <c r="D393" s="379"/>
      <c r="E393" s="303" t="s">
        <v>224</v>
      </c>
      <c r="F393" s="304"/>
      <c r="G393" s="304"/>
      <c r="H393" s="305"/>
      <c r="I393" s="377"/>
      <c r="J393" s="140">
        <f t="shared" si="11"/>
        <v>284</v>
      </c>
      <c r="K393" s="81" t="str">
        <f t="shared" si="12"/>
        <v/>
      </c>
      <c r="L393" s="147">
        <v>192</v>
      </c>
      <c r="M393" s="147">
        <v>92</v>
      </c>
    </row>
    <row r="394" spans="1:22" s="83" customFormat="1" ht="34.5" customHeight="1" x14ac:dyDescent="0.15">
      <c r="A394" s="250" t="s">
        <v>774</v>
      </c>
      <c r="B394" s="84"/>
      <c r="C394" s="399"/>
      <c r="D394" s="380"/>
      <c r="E394" s="303" t="s">
        <v>225</v>
      </c>
      <c r="F394" s="304"/>
      <c r="G394" s="304"/>
      <c r="H394" s="305"/>
      <c r="I394" s="377"/>
      <c r="J394" s="140">
        <f t="shared" si="11"/>
        <v>455</v>
      </c>
      <c r="K394" s="81" t="str">
        <f t="shared" si="12"/>
        <v/>
      </c>
      <c r="L394" s="147">
        <v>455</v>
      </c>
      <c r="M394" s="147">
        <v>0</v>
      </c>
    </row>
    <row r="395" spans="1:22" s="83" customFormat="1" ht="34.5" customHeight="1" x14ac:dyDescent="0.15">
      <c r="A395" s="250" t="s">
        <v>775</v>
      </c>
      <c r="B395" s="84"/>
      <c r="C395" s="399"/>
      <c r="D395" s="381"/>
      <c r="E395" s="303" t="s">
        <v>226</v>
      </c>
      <c r="F395" s="304"/>
      <c r="G395" s="304"/>
      <c r="H395" s="305"/>
      <c r="I395" s="377"/>
      <c r="J395" s="140">
        <f t="shared" si="11"/>
        <v>408</v>
      </c>
      <c r="K395" s="81" t="str">
        <f t="shared" si="12"/>
        <v/>
      </c>
      <c r="L395" s="147">
        <v>408</v>
      </c>
      <c r="M395" s="147">
        <v>0</v>
      </c>
    </row>
    <row r="396" spans="1:22" s="83" customFormat="1" ht="34.5" customHeight="1" x14ac:dyDescent="0.15">
      <c r="A396" s="250" t="s">
        <v>776</v>
      </c>
      <c r="B396" s="1"/>
      <c r="C396" s="399"/>
      <c r="D396" s="303" t="s">
        <v>227</v>
      </c>
      <c r="E396" s="304"/>
      <c r="F396" s="304"/>
      <c r="G396" s="304"/>
      <c r="H396" s="305"/>
      <c r="I396" s="377"/>
      <c r="J396" s="140">
        <f t="shared" si="11"/>
        <v>37568</v>
      </c>
      <c r="K396" s="81" t="str">
        <f t="shared" si="12"/>
        <v/>
      </c>
      <c r="L396" s="147">
        <v>18041</v>
      </c>
      <c r="M396" s="147">
        <v>19527</v>
      </c>
    </row>
    <row r="397" spans="1:22" s="83" customFormat="1" ht="34.5" customHeight="1" x14ac:dyDescent="0.15">
      <c r="A397" s="250" t="s">
        <v>777</v>
      </c>
      <c r="B397" s="119"/>
      <c r="C397" s="399"/>
      <c r="D397" s="303" t="s">
        <v>228</v>
      </c>
      <c r="E397" s="304"/>
      <c r="F397" s="304"/>
      <c r="G397" s="304"/>
      <c r="H397" s="305"/>
      <c r="I397" s="378"/>
      <c r="J397" s="140">
        <f t="shared" si="11"/>
        <v>1134</v>
      </c>
      <c r="K397" s="81" t="str">
        <f t="shared" si="12"/>
        <v/>
      </c>
      <c r="L397" s="147">
        <v>1043</v>
      </c>
      <c r="M397" s="147">
        <v>91</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1049</v>
      </c>
      <c r="M403" s="66" t="s">
        <v>1053</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1050</v>
      </c>
      <c r="M404" s="70" t="s">
        <v>1054</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1147</v>
      </c>
      <c r="K405" s="81" t="str">
        <f t="shared" ref="K405:K422" si="14">IF(OR(COUNTIF(L405:M405,"未確認")&gt;0,COUNTIF(L405:M405,"~*")&gt;0),"※","")</f>
        <v/>
      </c>
      <c r="L405" s="147">
        <v>1055</v>
      </c>
      <c r="M405" s="147">
        <v>92</v>
      </c>
    </row>
    <row r="406" spans="1:22" s="83" customFormat="1" ht="34.5" customHeight="1" x14ac:dyDescent="0.15">
      <c r="A406" s="251" t="s">
        <v>779</v>
      </c>
      <c r="B406" s="119"/>
      <c r="C406" s="391"/>
      <c r="D406" s="390" t="s">
        <v>233</v>
      </c>
      <c r="E406" s="323" t="s">
        <v>234</v>
      </c>
      <c r="F406" s="348"/>
      <c r="G406" s="348"/>
      <c r="H406" s="324"/>
      <c r="I406" s="388"/>
      <c r="J406" s="140">
        <f t="shared" si="13"/>
        <v>69</v>
      </c>
      <c r="K406" s="81" t="str">
        <f t="shared" si="14"/>
        <v/>
      </c>
      <c r="L406" s="147">
        <v>6</v>
      </c>
      <c r="M406" s="147">
        <v>63</v>
      </c>
    </row>
    <row r="407" spans="1:22" s="83" customFormat="1" ht="34.5" customHeight="1" x14ac:dyDescent="0.15">
      <c r="A407" s="251" t="s">
        <v>780</v>
      </c>
      <c r="B407" s="119"/>
      <c r="C407" s="391"/>
      <c r="D407" s="391"/>
      <c r="E407" s="303" t="s">
        <v>235</v>
      </c>
      <c r="F407" s="304"/>
      <c r="G407" s="304"/>
      <c r="H407" s="305"/>
      <c r="I407" s="388"/>
      <c r="J407" s="140">
        <f t="shared" si="13"/>
        <v>862</v>
      </c>
      <c r="K407" s="81" t="str">
        <f t="shared" si="14"/>
        <v/>
      </c>
      <c r="L407" s="147">
        <v>847</v>
      </c>
      <c r="M407" s="147">
        <v>15</v>
      </c>
    </row>
    <row r="408" spans="1:22" s="83" customFormat="1" ht="34.5" customHeight="1" x14ac:dyDescent="0.15">
      <c r="A408" s="251" t="s">
        <v>781</v>
      </c>
      <c r="B408" s="119"/>
      <c r="C408" s="391"/>
      <c r="D408" s="391"/>
      <c r="E408" s="303" t="s">
        <v>236</v>
      </c>
      <c r="F408" s="304"/>
      <c r="G408" s="304"/>
      <c r="H408" s="305"/>
      <c r="I408" s="388"/>
      <c r="J408" s="140">
        <f t="shared" si="13"/>
        <v>68</v>
      </c>
      <c r="K408" s="81" t="str">
        <f t="shared" si="14"/>
        <v/>
      </c>
      <c r="L408" s="147">
        <v>59</v>
      </c>
      <c r="M408" s="147">
        <v>9</v>
      </c>
    </row>
    <row r="409" spans="1:22" s="83" customFormat="1" ht="34.5" customHeight="1" x14ac:dyDescent="0.15">
      <c r="A409" s="251" t="s">
        <v>782</v>
      </c>
      <c r="B409" s="119"/>
      <c r="C409" s="391"/>
      <c r="D409" s="391"/>
      <c r="E409" s="316" t="s">
        <v>989</v>
      </c>
      <c r="F409" s="317"/>
      <c r="G409" s="317"/>
      <c r="H409" s="318"/>
      <c r="I409" s="388"/>
      <c r="J409" s="140">
        <f t="shared" si="13"/>
        <v>148</v>
      </c>
      <c r="K409" s="81" t="str">
        <f t="shared" si="14"/>
        <v/>
      </c>
      <c r="L409" s="147">
        <v>143</v>
      </c>
      <c r="M409" s="147">
        <v>5</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786</v>
      </c>
      <c r="B413" s="119"/>
      <c r="C413" s="391"/>
      <c r="D413" s="303" t="s">
        <v>251</v>
      </c>
      <c r="E413" s="304"/>
      <c r="F413" s="304"/>
      <c r="G413" s="304"/>
      <c r="H413" s="305"/>
      <c r="I413" s="388"/>
      <c r="J413" s="140">
        <f t="shared" si="13"/>
        <v>1134</v>
      </c>
      <c r="K413" s="81" t="str">
        <f t="shared" si="14"/>
        <v/>
      </c>
      <c r="L413" s="147">
        <v>1043</v>
      </c>
      <c r="M413" s="147">
        <v>91</v>
      </c>
    </row>
    <row r="414" spans="1:22" s="83" customFormat="1" ht="34.5" customHeight="1" x14ac:dyDescent="0.15">
      <c r="A414" s="251" t="s">
        <v>787</v>
      </c>
      <c r="B414" s="119"/>
      <c r="C414" s="391"/>
      <c r="D414" s="390" t="s">
        <v>240</v>
      </c>
      <c r="E414" s="323" t="s">
        <v>241</v>
      </c>
      <c r="F414" s="348"/>
      <c r="G414" s="348"/>
      <c r="H414" s="324"/>
      <c r="I414" s="388"/>
      <c r="J414" s="140">
        <f t="shared" si="13"/>
        <v>69</v>
      </c>
      <c r="K414" s="81" t="str">
        <f t="shared" si="14"/>
        <v/>
      </c>
      <c r="L414" s="147">
        <v>63</v>
      </c>
      <c r="M414" s="147">
        <v>6</v>
      </c>
    </row>
    <row r="415" spans="1:22" s="83" customFormat="1" ht="34.5" customHeight="1" x14ac:dyDescent="0.15">
      <c r="A415" s="251" t="s">
        <v>788</v>
      </c>
      <c r="B415" s="119"/>
      <c r="C415" s="391"/>
      <c r="D415" s="391"/>
      <c r="E415" s="303" t="s">
        <v>242</v>
      </c>
      <c r="F415" s="304"/>
      <c r="G415" s="304"/>
      <c r="H415" s="305"/>
      <c r="I415" s="388"/>
      <c r="J415" s="140">
        <f t="shared" si="13"/>
        <v>715</v>
      </c>
      <c r="K415" s="81" t="str">
        <f t="shared" si="14"/>
        <v/>
      </c>
      <c r="L415" s="147">
        <v>689</v>
      </c>
      <c r="M415" s="147">
        <v>26</v>
      </c>
    </row>
    <row r="416" spans="1:22" s="83" customFormat="1" ht="34.5" customHeight="1" x14ac:dyDescent="0.15">
      <c r="A416" s="251" t="s">
        <v>789</v>
      </c>
      <c r="B416" s="119"/>
      <c r="C416" s="391"/>
      <c r="D416" s="391"/>
      <c r="E416" s="303" t="s">
        <v>243</v>
      </c>
      <c r="F416" s="304"/>
      <c r="G416" s="304"/>
      <c r="H416" s="305"/>
      <c r="I416" s="388"/>
      <c r="J416" s="140">
        <f t="shared" si="13"/>
        <v>68</v>
      </c>
      <c r="K416" s="81" t="str">
        <f t="shared" si="14"/>
        <v/>
      </c>
      <c r="L416" s="147">
        <v>61</v>
      </c>
      <c r="M416" s="147">
        <v>7</v>
      </c>
    </row>
    <row r="417" spans="1:22" s="83" customFormat="1" ht="34.5" customHeight="1" x14ac:dyDescent="0.15">
      <c r="A417" s="251" t="s">
        <v>790</v>
      </c>
      <c r="B417" s="119"/>
      <c r="C417" s="391"/>
      <c r="D417" s="391"/>
      <c r="E417" s="303" t="s">
        <v>244</v>
      </c>
      <c r="F417" s="304"/>
      <c r="G417" s="304"/>
      <c r="H417" s="305"/>
      <c r="I417" s="388"/>
      <c r="J417" s="140">
        <f t="shared" si="13"/>
        <v>45</v>
      </c>
      <c r="K417" s="81" t="str">
        <f t="shared" si="14"/>
        <v/>
      </c>
      <c r="L417" s="147">
        <v>40</v>
      </c>
      <c r="M417" s="147">
        <v>5</v>
      </c>
    </row>
    <row r="418" spans="1:22" s="83" customFormat="1" ht="34.5" customHeight="1" x14ac:dyDescent="0.15">
      <c r="A418" s="251" t="s">
        <v>791</v>
      </c>
      <c r="B418" s="119"/>
      <c r="C418" s="391"/>
      <c r="D418" s="391"/>
      <c r="E418" s="303" t="s">
        <v>245</v>
      </c>
      <c r="F418" s="304"/>
      <c r="G418" s="304"/>
      <c r="H418" s="305"/>
      <c r="I418" s="388"/>
      <c r="J418" s="140">
        <f t="shared" si="13"/>
        <v>54</v>
      </c>
      <c r="K418" s="81" t="str">
        <f t="shared" si="14"/>
        <v/>
      </c>
      <c r="L418" s="147">
        <v>53</v>
      </c>
      <c r="M418" s="147">
        <v>1</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38</v>
      </c>
      <c r="K420" s="81" t="str">
        <f t="shared" si="14"/>
        <v/>
      </c>
      <c r="L420" s="147">
        <v>35</v>
      </c>
      <c r="M420" s="147">
        <v>3</v>
      </c>
    </row>
    <row r="421" spans="1:22" s="83" customFormat="1" ht="34.5" customHeight="1" x14ac:dyDescent="0.15">
      <c r="A421" s="251" t="s">
        <v>794</v>
      </c>
      <c r="B421" s="119"/>
      <c r="C421" s="391"/>
      <c r="D421" s="391"/>
      <c r="E421" s="303" t="s">
        <v>247</v>
      </c>
      <c r="F421" s="304"/>
      <c r="G421" s="304"/>
      <c r="H421" s="305"/>
      <c r="I421" s="388"/>
      <c r="J421" s="140">
        <f t="shared" si="13"/>
        <v>117</v>
      </c>
      <c r="K421" s="81" t="str">
        <f t="shared" si="14"/>
        <v/>
      </c>
      <c r="L421" s="147">
        <v>74</v>
      </c>
      <c r="M421" s="147">
        <v>43</v>
      </c>
    </row>
    <row r="422" spans="1:22" s="83" customFormat="1" ht="34.5" customHeight="1" x14ac:dyDescent="0.15">
      <c r="A422" s="251" t="s">
        <v>795</v>
      </c>
      <c r="B422" s="119"/>
      <c r="C422" s="391"/>
      <c r="D422" s="391"/>
      <c r="E422" s="303" t="s">
        <v>166</v>
      </c>
      <c r="F422" s="304"/>
      <c r="G422" s="304"/>
      <c r="H422" s="305"/>
      <c r="I422" s="389"/>
      <c r="J422" s="140">
        <f t="shared" si="13"/>
        <v>28</v>
      </c>
      <c r="K422" s="81" t="str">
        <f t="shared" si="14"/>
        <v/>
      </c>
      <c r="L422" s="147">
        <v>28</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1049</v>
      </c>
      <c r="M428" s="66" t="s">
        <v>1053</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1050</v>
      </c>
      <c r="M429" s="70" t="s">
        <v>1054</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1065</v>
      </c>
      <c r="K430" s="193" t="str">
        <f>IF(OR(COUNTIF(L430:M430,"未確認")&gt;0,COUNTIF(L430:M430,"~*")&gt;0),"※","")</f>
        <v/>
      </c>
      <c r="L430" s="147">
        <v>980</v>
      </c>
      <c r="M430" s="147">
        <v>85</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47</v>
      </c>
      <c r="K431" s="193" t="str">
        <f>IF(OR(COUNTIF(L431:M431,"未確認")&gt;0,COUNTIF(L431:M431,"~*")&gt;0),"※","")</f>
        <v/>
      </c>
      <c r="L431" s="147">
        <v>42</v>
      </c>
      <c r="M431" s="147">
        <v>5</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8</v>
      </c>
      <c r="K432" s="193" t="str">
        <f>IF(OR(COUNTIF(L432:M432,"未確認")&gt;0,COUNTIF(L432:M432,"~*")&gt;0),"※","")</f>
        <v/>
      </c>
      <c r="L432" s="147">
        <v>0</v>
      </c>
      <c r="M432" s="147">
        <v>8</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1010</v>
      </c>
      <c r="K433" s="193" t="str">
        <f>IF(OR(COUNTIF(L433:M433,"未確認")&gt;0,COUNTIF(L433:M433,"~*")&gt;0),"※","")</f>
        <v/>
      </c>
      <c r="L433" s="147">
        <v>938</v>
      </c>
      <c r="M433" s="147">
        <v>72</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0</v>
      </c>
      <c r="K434" s="193" t="str">
        <f>IF(OR(COUNTIF(L434:M434,"未確認")&gt;0,COUNTIF(L434:M434,"~*")&gt;0),"※","")</f>
        <v/>
      </c>
      <c r="L434" s="147">
        <v>0</v>
      </c>
      <c r="M434" s="147">
        <v>0</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1049</v>
      </c>
      <c r="M441" s="66" t="s">
        <v>1053</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1050</v>
      </c>
      <c r="M442" s="70" t="s">
        <v>1054</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22</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21</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1</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23</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18</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5</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1049</v>
      </c>
      <c r="M466" s="66" t="s">
        <v>1053</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1050</v>
      </c>
      <c r="M467" s="70" t="s">
        <v>1054</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IF(SUM(L468:M468)=0,IF(COUNTIF(L468:M468,"未確認")&gt;0,"未確認",IF(COUNTIF(L468:M468,"*")&gt;0,"*",SUM(L468:M468))),SUM(L468:M468))</f>
        <v>14</v>
      </c>
      <c r="K468" s="201" t="str">
        <f t="shared" ref="K468:K475" si="16">IF(OR(COUNTIF(L468:M468,"未確認")&gt;0,COUNTIF(L468:M468,"*")&gt;0),"※","")</f>
        <v/>
      </c>
      <c r="L468" s="117">
        <v>14</v>
      </c>
      <c r="M468" s="117">
        <v>0</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t="str">
        <f t="shared" si="17"/>
        <v>*</v>
      </c>
      <c r="K476" s="201" t="str">
        <f>IF(OR(COUNTIF(L476:M476,"未確認")&gt;0,COUNTIF(L476:M476,"~")&gt;0),"※","")</f>
        <v/>
      </c>
      <c r="L476" s="117" t="s">
        <v>541</v>
      </c>
      <c r="M476" s="117">
        <v>0</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10</v>
      </c>
      <c r="K477" s="201" t="str">
        <f t="shared" ref="K477:K496" si="18">IF(OR(COUNTIF(L477:M477,"未確認")&gt;0,COUNTIF(L477:M477,"*")&gt;0),"※","")</f>
        <v/>
      </c>
      <c r="L477" s="117">
        <v>10</v>
      </c>
      <c r="M477" s="117">
        <v>0</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t="str">
        <f t="shared" si="19"/>
        <v>*</v>
      </c>
      <c r="K490" s="201" t="str">
        <f t="shared" si="18"/>
        <v>※</v>
      </c>
      <c r="L490" s="117" t="s">
        <v>541</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1049</v>
      </c>
      <c r="M502" s="66" t="s">
        <v>1053</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1050</v>
      </c>
      <c r="M503" s="70" t="s">
        <v>1054</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t="str">
        <f t="shared" ref="J504:J511" si="20">IF(SUM(L504:M504)=0,IF(COUNTIF(L504:M504,"未確認")&gt;0,"未確認",IF(COUNTIF(L504:M504,"~*")&gt;0,"*",SUM(L504:M504))),SUM(L504:M504))</f>
        <v>*</v>
      </c>
      <c r="K504" s="201" t="str">
        <f t="shared" ref="K504:K511" si="21">IF(OR(COUNTIF(L504:M504,"未確認")&gt;0,COUNTIF(L504:M504,"*")&gt;0),"※","")</f>
        <v>※</v>
      </c>
      <c r="L504" s="117" t="s">
        <v>541</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t="str">
        <f t="shared" si="20"/>
        <v>*</v>
      </c>
      <c r="K505" s="201" t="str">
        <f t="shared" si="21"/>
        <v>※</v>
      </c>
      <c r="L505" s="117" t="s">
        <v>541</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t="s">
        <v>541</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1049</v>
      </c>
      <c r="M514" s="66" t="s">
        <v>1053</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1050</v>
      </c>
      <c r="M515" s="70" t="s">
        <v>1054</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1049</v>
      </c>
      <c r="M520" s="66" t="s">
        <v>1053</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1050</v>
      </c>
      <c r="M521" s="70" t="s">
        <v>1054</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1049</v>
      </c>
      <c r="M525" s="66" t="s">
        <v>1053</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1050</v>
      </c>
      <c r="M526" s="70" t="s">
        <v>1054</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1049</v>
      </c>
      <c r="M530" s="66" t="s">
        <v>1053</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1050</v>
      </c>
      <c r="M531" s="70" t="s">
        <v>1054</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850</v>
      </c>
      <c r="B535" s="204"/>
      <c r="C535" s="303" t="s">
        <v>342</v>
      </c>
      <c r="D535" s="304"/>
      <c r="E535" s="304"/>
      <c r="F535" s="304"/>
      <c r="G535" s="304"/>
      <c r="H535" s="305"/>
      <c r="I535" s="414"/>
      <c r="J535" s="116">
        <f t="shared" si="22"/>
        <v>128</v>
      </c>
      <c r="K535" s="201" t="str">
        <f t="shared" si="23"/>
        <v/>
      </c>
      <c r="L535" s="117">
        <v>92</v>
      </c>
      <c r="M535" s="117">
        <v>36</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1049</v>
      </c>
      <c r="M543" s="66" t="s">
        <v>1053</v>
      </c>
    </row>
    <row r="544" spans="1:22" s="1" customFormat="1" ht="20.25" customHeight="1" x14ac:dyDescent="0.15">
      <c r="A544" s="243"/>
      <c r="C544" s="62"/>
      <c r="D544" s="3"/>
      <c r="E544" s="3"/>
      <c r="F544" s="3"/>
      <c r="G544" s="3"/>
      <c r="H544" s="287"/>
      <c r="I544" s="67" t="s">
        <v>36</v>
      </c>
      <c r="J544" s="68"/>
      <c r="K544" s="186"/>
      <c r="L544" s="70" t="s">
        <v>1050</v>
      </c>
      <c r="M544" s="70" t="s">
        <v>1054</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1052</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v>51.8</v>
      </c>
      <c r="M560" s="211" t="s">
        <v>533</v>
      </c>
    </row>
    <row r="561" spans="1:13" s="91" customFormat="1" ht="34.5" customHeight="1" x14ac:dyDescent="0.15">
      <c r="A561" s="251" t="s">
        <v>871</v>
      </c>
      <c r="B561" s="119"/>
      <c r="C561" s="209"/>
      <c r="D561" s="417" t="s">
        <v>377</v>
      </c>
      <c r="E561" s="418"/>
      <c r="F561" s="418"/>
      <c r="G561" s="418"/>
      <c r="H561" s="419"/>
      <c r="I561" s="377"/>
      <c r="J561" s="207"/>
      <c r="K561" s="210"/>
      <c r="L561" s="211">
        <v>28.3</v>
      </c>
      <c r="M561" s="211" t="s">
        <v>533</v>
      </c>
    </row>
    <row r="562" spans="1:13" s="91" customFormat="1" ht="34.5" customHeight="1" x14ac:dyDescent="0.15">
      <c r="A562" s="251" t="s">
        <v>872</v>
      </c>
      <c r="B562" s="119"/>
      <c r="C562" s="209"/>
      <c r="D562" s="417" t="s">
        <v>992</v>
      </c>
      <c r="E562" s="418"/>
      <c r="F562" s="418"/>
      <c r="G562" s="418"/>
      <c r="H562" s="419"/>
      <c r="I562" s="377"/>
      <c r="J562" s="207"/>
      <c r="K562" s="210"/>
      <c r="L562" s="211">
        <v>23.3</v>
      </c>
      <c r="M562" s="211" t="s">
        <v>533</v>
      </c>
    </row>
    <row r="563" spans="1:13" s="91" customFormat="1" ht="34.5" customHeight="1" x14ac:dyDescent="0.15">
      <c r="A563" s="251" t="s">
        <v>873</v>
      </c>
      <c r="B563" s="119"/>
      <c r="C563" s="209"/>
      <c r="D563" s="417" t="s">
        <v>379</v>
      </c>
      <c r="E563" s="418"/>
      <c r="F563" s="418"/>
      <c r="G563" s="418"/>
      <c r="H563" s="419"/>
      <c r="I563" s="377"/>
      <c r="J563" s="207"/>
      <c r="K563" s="210"/>
      <c r="L563" s="211">
        <v>14.3</v>
      </c>
      <c r="M563" s="211" t="s">
        <v>533</v>
      </c>
    </row>
    <row r="564" spans="1:13" s="91" customFormat="1" ht="34.5" customHeight="1" x14ac:dyDescent="0.15">
      <c r="A564" s="251" t="s">
        <v>874</v>
      </c>
      <c r="B564" s="119"/>
      <c r="C564" s="209"/>
      <c r="D564" s="417" t="s">
        <v>380</v>
      </c>
      <c r="E564" s="418"/>
      <c r="F564" s="418"/>
      <c r="G564" s="418"/>
      <c r="H564" s="419"/>
      <c r="I564" s="377"/>
      <c r="J564" s="207"/>
      <c r="K564" s="210"/>
      <c r="L564" s="211">
        <v>2.1</v>
      </c>
      <c r="M564" s="211" t="s">
        <v>533</v>
      </c>
    </row>
    <row r="565" spans="1:13" s="91" customFormat="1" ht="34.5" customHeight="1" x14ac:dyDescent="0.15">
      <c r="A565" s="251" t="s">
        <v>875</v>
      </c>
      <c r="B565" s="119"/>
      <c r="C565" s="280"/>
      <c r="D565" s="417" t="s">
        <v>869</v>
      </c>
      <c r="E565" s="418"/>
      <c r="F565" s="418"/>
      <c r="G565" s="418"/>
      <c r="H565" s="419"/>
      <c r="I565" s="377"/>
      <c r="J565" s="207"/>
      <c r="K565" s="210"/>
      <c r="L565" s="211">
        <v>25.1</v>
      </c>
      <c r="M565" s="211" t="s">
        <v>533</v>
      </c>
    </row>
    <row r="566" spans="1:13" s="91" customFormat="1" ht="34.5" customHeight="1" x14ac:dyDescent="0.15">
      <c r="A566" s="251" t="s">
        <v>876</v>
      </c>
      <c r="B566" s="119"/>
      <c r="C566" s="285"/>
      <c r="D566" s="417" t="s">
        <v>993</v>
      </c>
      <c r="E566" s="418"/>
      <c r="F566" s="418"/>
      <c r="G566" s="418"/>
      <c r="H566" s="419"/>
      <c r="I566" s="377"/>
      <c r="J566" s="213"/>
      <c r="K566" s="214"/>
      <c r="L566" s="211">
        <v>64.7</v>
      </c>
      <c r="M566" s="211" t="s">
        <v>533</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v>32.4</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v>10.4</v>
      </c>
      <c r="M569" s="211" t="s">
        <v>533</v>
      </c>
    </row>
    <row r="570" spans="1:13" s="91" customFormat="1" ht="34.5" customHeight="1" x14ac:dyDescent="0.15">
      <c r="A570" s="251" t="s">
        <v>879</v>
      </c>
      <c r="B570" s="119"/>
      <c r="C570" s="209"/>
      <c r="D570" s="417" t="s">
        <v>992</v>
      </c>
      <c r="E570" s="418"/>
      <c r="F570" s="418"/>
      <c r="G570" s="418"/>
      <c r="H570" s="419"/>
      <c r="I570" s="377"/>
      <c r="J570" s="207"/>
      <c r="K570" s="210"/>
      <c r="L570" s="211">
        <v>7.9</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v>3.6</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v>0</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v>0</v>
      </c>
      <c r="M573" s="211" t="s">
        <v>533</v>
      </c>
    </row>
    <row r="574" spans="1:13" s="91" customFormat="1" ht="34.5" customHeight="1" x14ac:dyDescent="0.15">
      <c r="A574" s="251" t="s">
        <v>883</v>
      </c>
      <c r="B574" s="119"/>
      <c r="C574" s="212"/>
      <c r="D574" s="417" t="s">
        <v>993</v>
      </c>
      <c r="E574" s="418"/>
      <c r="F574" s="418"/>
      <c r="G574" s="418"/>
      <c r="H574" s="419"/>
      <c r="I574" s="377"/>
      <c r="J574" s="213"/>
      <c r="K574" s="214"/>
      <c r="L574" s="211">
        <v>0</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t="s">
        <v>533</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1049</v>
      </c>
      <c r="M588" s="66" t="s">
        <v>1053</v>
      </c>
    </row>
    <row r="589" spans="1:22" s="1" customFormat="1" ht="20.25" customHeight="1" x14ac:dyDescent="0.15">
      <c r="A589" s="243"/>
      <c r="C589" s="62"/>
      <c r="D589" s="3"/>
      <c r="E589" s="3"/>
      <c r="F589" s="3"/>
      <c r="G589" s="3"/>
      <c r="H589" s="287"/>
      <c r="I589" s="67" t="s">
        <v>36</v>
      </c>
      <c r="J589" s="68"/>
      <c r="K589" s="186"/>
      <c r="L589" s="70" t="s">
        <v>1050</v>
      </c>
      <c r="M589" s="70" t="s">
        <v>1054</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15</v>
      </c>
      <c r="K593" s="201" t="str">
        <f>IF(OR(COUNTIF(L593:M593,"未確認")&gt;0,COUNTIF(L593:M593,"*")&gt;0),"※","")</f>
        <v/>
      </c>
      <c r="L593" s="117">
        <v>15</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1137</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102</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v>1272</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112</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v>648</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1049</v>
      </c>
      <c r="M611" s="66" t="s">
        <v>1053</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1050</v>
      </c>
      <c r="M612" s="70" t="s">
        <v>1054</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x14ac:dyDescent="0.15">
      <c r="A614" s="252" t="s">
        <v>907</v>
      </c>
      <c r="B614" s="115"/>
      <c r="C614" s="316" t="s">
        <v>998</v>
      </c>
      <c r="D614" s="317"/>
      <c r="E614" s="317"/>
      <c r="F614" s="317"/>
      <c r="G614" s="317"/>
      <c r="H614" s="318"/>
      <c r="I614" s="421"/>
      <c r="J614" s="116" t="str">
        <f t="shared" si="28"/>
        <v>*</v>
      </c>
      <c r="K614" s="201" t="str">
        <f t="shared" si="29"/>
        <v>※</v>
      </c>
      <c r="L614" s="117" t="s">
        <v>541</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27</v>
      </c>
      <c r="K617" s="201" t="str">
        <f t="shared" si="29"/>
        <v/>
      </c>
      <c r="L617" s="117">
        <v>27</v>
      </c>
      <c r="M617" s="117">
        <v>0</v>
      </c>
    </row>
    <row r="618" spans="1:22" s="118" customFormat="1" ht="100.35" customHeight="1" x14ac:dyDescent="0.15">
      <c r="A618" s="252" t="s">
        <v>911</v>
      </c>
      <c r="B618" s="115"/>
      <c r="C618" s="316" t="s">
        <v>1000</v>
      </c>
      <c r="D618" s="317"/>
      <c r="E618" s="317"/>
      <c r="F618" s="317"/>
      <c r="G618" s="317"/>
      <c r="H618" s="318"/>
      <c r="I618" s="138" t="s">
        <v>1028</v>
      </c>
      <c r="J618" s="116" t="str">
        <f t="shared" si="28"/>
        <v>*</v>
      </c>
      <c r="K618" s="201" t="str">
        <f t="shared" si="29"/>
        <v>※</v>
      </c>
      <c r="L618" s="117" t="s">
        <v>541</v>
      </c>
      <c r="M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f t="shared" si="28"/>
        <v>13</v>
      </c>
      <c r="K621" s="201" t="str">
        <f t="shared" si="29"/>
        <v/>
      </c>
      <c r="L621" s="117">
        <v>13</v>
      </c>
      <c r="M621" s="117">
        <v>0</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t="s">
        <v>541</v>
      </c>
      <c r="M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1049</v>
      </c>
      <c r="M629" s="66" t="s">
        <v>1053</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1050</v>
      </c>
      <c r="M630" s="70" t="s">
        <v>1054</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IF(SUM(L631:M631)=0,IF(COUNTIF(L631:M631,"未確認")&gt;0,"未確認",IF(COUNTIF(L631:M631,"~*")&gt;0,"*",SUM(L631:M631))),SUM(L631:M631))</f>
        <v>23</v>
      </c>
      <c r="K631" s="201" t="str">
        <f t="shared" ref="K631:K638" si="31">IF(OR(COUNTIF(L631:M631,"未確認")&gt;0,COUNTIF(L631:M631,"*")&gt;0),"※","")</f>
        <v/>
      </c>
      <c r="L631" s="117">
        <v>23</v>
      </c>
      <c r="M631" s="117">
        <v>0</v>
      </c>
    </row>
    <row r="632" spans="1:22" s="118" customFormat="1" ht="56.1" customHeight="1" x14ac:dyDescent="0.15">
      <c r="A632" s="252" t="s">
        <v>918</v>
      </c>
      <c r="B632" s="119"/>
      <c r="C632" s="303" t="s">
        <v>434</v>
      </c>
      <c r="D632" s="304"/>
      <c r="E632" s="304"/>
      <c r="F632" s="304"/>
      <c r="G632" s="304"/>
      <c r="H632" s="305"/>
      <c r="I632" s="122" t="s">
        <v>435</v>
      </c>
      <c r="J632" s="116">
        <f t="shared" si="30"/>
        <v>75</v>
      </c>
      <c r="K632" s="201" t="str">
        <f t="shared" si="31"/>
        <v/>
      </c>
      <c r="L632" s="117">
        <v>75</v>
      </c>
      <c r="M632" s="117">
        <v>0</v>
      </c>
    </row>
    <row r="633" spans="1:22" s="118" customFormat="1" ht="57" x14ac:dyDescent="0.15">
      <c r="A633" s="252" t="s">
        <v>919</v>
      </c>
      <c r="B633" s="119"/>
      <c r="C633" s="303" t="s">
        <v>436</v>
      </c>
      <c r="D633" s="304"/>
      <c r="E633" s="304"/>
      <c r="F633" s="304"/>
      <c r="G633" s="304"/>
      <c r="H633" s="305"/>
      <c r="I633" s="122" t="s">
        <v>437</v>
      </c>
      <c r="J633" s="116">
        <f t="shared" si="30"/>
        <v>39</v>
      </c>
      <c r="K633" s="201" t="str">
        <f t="shared" si="31"/>
        <v/>
      </c>
      <c r="L633" s="117">
        <v>39</v>
      </c>
      <c r="M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f t="shared" si="30"/>
        <v>12</v>
      </c>
      <c r="K635" s="201" t="str">
        <f t="shared" si="31"/>
        <v/>
      </c>
      <c r="L635" s="117">
        <v>12</v>
      </c>
      <c r="M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1049</v>
      </c>
      <c r="M644" s="66" t="s">
        <v>1053</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1050</v>
      </c>
      <c r="M645" s="70" t="s">
        <v>1054</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94</v>
      </c>
      <c r="K646" s="201" t="str">
        <f t="shared" ref="K646:K660" si="33">IF(OR(COUNTIF(L646:M646,"未確認")&gt;0,COUNTIF(L646:M646,"*")&gt;0),"※","")</f>
        <v/>
      </c>
      <c r="L646" s="117">
        <v>49</v>
      </c>
      <c r="M646" s="117">
        <v>45</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f t="shared" si="32"/>
        <v>33</v>
      </c>
      <c r="K648" s="201" t="str">
        <f t="shared" si="33"/>
        <v>※</v>
      </c>
      <c r="L648" s="117" t="s">
        <v>541</v>
      </c>
      <c r="M648" s="117">
        <v>33</v>
      </c>
    </row>
    <row r="649" spans="1:22" s="118" customFormat="1" ht="69.95" customHeight="1" x14ac:dyDescent="0.15">
      <c r="A649" s="252" t="s">
        <v>928</v>
      </c>
      <c r="B649" s="84"/>
      <c r="C649" s="295"/>
      <c r="D649" s="297"/>
      <c r="E649" s="303" t="s">
        <v>940</v>
      </c>
      <c r="F649" s="304"/>
      <c r="G649" s="304"/>
      <c r="H649" s="305"/>
      <c r="I649" s="122" t="s">
        <v>456</v>
      </c>
      <c r="J649" s="116">
        <f t="shared" si="32"/>
        <v>21</v>
      </c>
      <c r="K649" s="201" t="str">
        <f t="shared" si="33"/>
        <v>※</v>
      </c>
      <c r="L649" s="117">
        <v>21</v>
      </c>
      <c r="M649" s="117" t="s">
        <v>541</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t="s">
        <v>541</v>
      </c>
      <c r="M650" s="117" t="s">
        <v>541</v>
      </c>
    </row>
    <row r="651" spans="1:22" s="118" customFormat="1" ht="69.95" customHeight="1" x14ac:dyDescent="0.15">
      <c r="A651" s="252" t="s">
        <v>930</v>
      </c>
      <c r="B651" s="84"/>
      <c r="C651" s="188"/>
      <c r="D651" s="221"/>
      <c r="E651" s="303" t="s">
        <v>942</v>
      </c>
      <c r="F651" s="304"/>
      <c r="G651" s="304"/>
      <c r="H651" s="305"/>
      <c r="I651" s="122" t="s">
        <v>460</v>
      </c>
      <c r="J651" s="116">
        <f t="shared" si="32"/>
        <v>16</v>
      </c>
      <c r="K651" s="201" t="str">
        <f t="shared" si="33"/>
        <v>※</v>
      </c>
      <c r="L651" s="117">
        <v>16</v>
      </c>
      <c r="M651" s="117" t="s">
        <v>541</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f t="shared" si="32"/>
        <v>30</v>
      </c>
      <c r="K655" s="201" t="str">
        <f t="shared" si="33"/>
        <v/>
      </c>
      <c r="L655" s="117">
        <v>30</v>
      </c>
      <c r="M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row>
    <row r="658" spans="1:22" s="118" customFormat="1" ht="56.1" customHeight="1" x14ac:dyDescent="0.15">
      <c r="A658" s="252" t="s">
        <v>946</v>
      </c>
      <c r="B658" s="84"/>
      <c r="C658" s="303" t="s">
        <v>471</v>
      </c>
      <c r="D658" s="304"/>
      <c r="E658" s="304"/>
      <c r="F658" s="304"/>
      <c r="G658" s="304"/>
      <c r="H658" s="305"/>
      <c r="I658" s="122" t="s">
        <v>472</v>
      </c>
      <c r="J658" s="116">
        <f t="shared" si="32"/>
        <v>51</v>
      </c>
      <c r="K658" s="201" t="str">
        <f t="shared" si="33"/>
        <v/>
      </c>
      <c r="L658" s="117">
        <v>23</v>
      </c>
      <c r="M658" s="117">
        <v>28</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x14ac:dyDescent="0.15">
      <c r="A660" s="252" t="s">
        <v>948</v>
      </c>
      <c r="B660" s="84"/>
      <c r="C660" s="303" t="s">
        <v>949</v>
      </c>
      <c r="D660" s="304"/>
      <c r="E660" s="304"/>
      <c r="F660" s="304"/>
      <c r="G660" s="304"/>
      <c r="H660" s="305"/>
      <c r="I660" s="122" t="s">
        <v>478</v>
      </c>
      <c r="J660" s="116">
        <f t="shared" si="32"/>
        <v>82</v>
      </c>
      <c r="K660" s="201" t="str">
        <f t="shared" si="33"/>
        <v/>
      </c>
      <c r="L660" s="117">
        <v>37</v>
      </c>
      <c r="M660" s="117">
        <v>45</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1049</v>
      </c>
      <c r="M665" s="66" t="s">
        <v>1053</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1050</v>
      </c>
      <c r="M666" s="70" t="s">
        <v>1054</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1049</v>
      </c>
      <c r="M681" s="66" t="s">
        <v>1053</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1050</v>
      </c>
      <c r="M682" s="70" t="s">
        <v>1054</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1049</v>
      </c>
      <c r="M691" s="66" t="s">
        <v>1053</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1050</v>
      </c>
      <c r="M692" s="70" t="s">
        <v>1054</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x14ac:dyDescent="0.15">
      <c r="A695" s="252" t="s">
        <v>965</v>
      </c>
      <c r="B695" s="119"/>
      <c r="C695" s="316" t="s">
        <v>1006</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1049</v>
      </c>
      <c r="M704" s="66" t="s">
        <v>1053</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1050</v>
      </c>
      <c r="M705" s="70" t="s">
        <v>1054</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2020-01-05T23:48:19Z</dcterms:created>
  <dcterms:modified xsi:type="dcterms:W3CDTF">2020-01-05T23:48:25Z</dcterms:modified>
</cp:coreProperties>
</file>