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<sst xmlns="http://schemas.openxmlformats.org/spreadsheetml/2006/main" count="3107" uniqueCount="1055">
  <si>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</si>
  <si>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</si>
  <si>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</si>
  <si>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</si>
  <si>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</si>
  <si>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</si>
  <si>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</si>
  <si>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</si>
  <si>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</si>
  <si>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</si>
  <si>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</si>
  <si>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</si>
  <si>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</si>
  <si>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</si>
  <si>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</si>
  <si>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</si>
  <si>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</si>
  <si>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</si>
  <si>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</si>
  <si>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</si>
  <si>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</si>
  <si>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</si>
  <si>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</si>
  <si>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</si>
  <si>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</si>
  <si>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</si>
  <si>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</si>
  <si>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</si>
  <si>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</si>
  <si>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</si>
  <si>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</si>
  <si>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</si>
  <si>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</si>
  <si>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</si>
  <si>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</si>
  <si>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</si>
  <si>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</si>
  <si>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</si>
  <si>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</si>
  <si>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</si>
  <si>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</si>
  <si>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</si>
  <si>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</si>
  <si>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</si>
  <si>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</si>
  <si>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</si>
  <si>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</si>
  <si>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</si>
  <si>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</si>
  <si>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</si>
  <si>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</si>
  <si>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</si>
  <si>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</si>
  <si>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</si>
  <si>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</si>
  <si>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</si>
  <si>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</si>
  <si>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</si>
  <si>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</si>
  <si>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</si>
  <si>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</si>
  <si>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</si>
  <si>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</si>
  <si>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</si>
  <si>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</si>
  <si>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</si>
  <si>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</si>
  <si>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</si>
  <si>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</si>
  <si>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</si>
  <si>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</si>
  <si>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</si>
  <si>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</si>
  <si>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</si>
  <si>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</si>
  <si>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</si>
  <si>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</si>
  <si>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</si>
  <si>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</si>
  <si>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</si>
  <si>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</si>
  <si>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</si>
  <si>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</si>
  <si>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</si>
  <si>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</si>
  <si>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</si>
  <si>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</si>
  <si>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</si>
  <si>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</si>
  <si>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</si>
  <si>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</si>
  <si>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</si>
  <si>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</si>
  <si>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</si>
  <si>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</si>
  <si>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</si>
  <si>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</si>
  <si>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</si>
  <si>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</si>
  <si>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</si>
  <si>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</si>
  <si>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</si>
  <si>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</si>
  <si>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</si>
  <si>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</si>
  <si>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</si>
  <si>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</si>
  <si>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</si>
  <si>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</si>
  <si>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</si>
  <si>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</si>
  <si>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</si>
  <si>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</si>
  <si>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</si>
  <si>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</si>
  <si>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</si>
  <si>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</si>
  <si>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</si>
  <si>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</si>
  <si>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</si>
  <si>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</si>
  <si>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</si>
  <si>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</si>
  <si>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</si>
  <si>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</si>
  <si>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</si>
  <si>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</si>
  <si>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</si>
  <si>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</si>
  <si>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</si>
  <si>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</si>
  <si>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</si>
  <si>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</si>
  <si>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</si>
  <si>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</si>
  <si>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</si>
  <si>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</si>
  <si>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</si>
  <si>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</si>
  <si>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</si>
  <si>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</si>
  <si>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</si>
  <si>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</si>
  <si>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</si>
  <si>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</si>
  <si>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</si>
  <si>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</si>
  <si>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</si>
  <si>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</si>
  <si>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</si>
  <si>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</si>
  <si>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</si>
  <si>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</si>
  <si>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</si>
  <si>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</si>
  <si>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</si>
  <si>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</si>
  <si>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</si>
  <si>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</si>
  <si>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</si>
  <si>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</si>
  <si>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</si>
  <si>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</si>
  <si>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</si>
  <si>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</si>
  <si>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</si>
  <si>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</si>
  <si>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</si>
  <si>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</si>
  <si>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</si>
  <si>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</si>
  <si>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</si>
  <si>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</si>
  <si>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</si>
  <si>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</si>
  <si>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</si>
  <si>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</si>
  <si>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</si>
  <si>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</si>
  <si>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</si>
  <si>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</si>
  <si>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</si>
  <si>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</si>
  <si>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</si>
  <si>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</si>
  <si>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</si>
  <si>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</si>
  <si>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</si>
  <si>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</si>
  <si>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</si>
  <si>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</si>
  <si>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</si>
  <si>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</si>
  <si>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</si>
  <si>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</si>
  <si>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</si>
  <si>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</si>
  <si>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</si>
  <si>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</si>
  <si>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</si>
  <si>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</si>
  <si>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</si>
  <si>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</si>
  <si>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</si>
  <si>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</si>
  <si>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</si>
  <si>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</si>
  <si>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</si>
  <si>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</si>
  <si>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</si>
  <si>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</si>
  <si>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</si>
  <si>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</si>
  <si>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</si>
  <si>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</si>
  <si>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</si>
  <si>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</si>
  <si>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</si>
  <si>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</si>
  <si>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</si>
  <si>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</si>
  <si>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</si>
  <si>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</si>
  <si>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</si>
  <si>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</si>
  <si>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</si>
  <si>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</si>
  <si>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</si>
  <si>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</si>
  <si>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</si>
  <si>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</si>
  <si>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</si>
  <si>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</si>
  <si>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</si>
  <si>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</si>
  <si>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</si>
  <si>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</si>
  <si>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</si>
  <si>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</si>
  <si>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</si>
  <si>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</si>
  <si>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</si>
  <si>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</si>
  <si>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</si>
  <si>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</si>
  <si>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</si>
  <si>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</si>
  <si>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</si>
  <si>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</si>
  <si>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</si>
  <si>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</si>
  <si>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</si>
  <si>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</si>
  <si>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</si>
  <si>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</si>
  <si>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</si>
  <si>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</si>
  <si>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</si>
  <si>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</si>
  <si>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</si>
  <si>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</si>
  <si>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</si>
  <si>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</si>
  <si>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</si>
  <si>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</si>
  <si>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</si>
  <si>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</si>
  <si>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</si>
  <si>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</si>
  <si>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</si>
  <si>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</si>
  <si>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</si>
  <si>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</si>
  <si>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</si>
  <si>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</si>
  <si>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</si>
  <si>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</si>
  <si>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</si>
  <si>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</si>
  <si>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</si>
  <si>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</si>
  <si>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</si>
  <si>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</si>
  <si>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</si>
  <si>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</si>
  <si>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</si>
  <si>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</si>
  <si>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</si>
  <si>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</si>
  <si>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</si>
  <si>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</si>
  <si>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</si>
  <si>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</si>
  <si>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</si>
  <si>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</si>
  <si>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</si>
  <si>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</si>
  <si>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</si>
  <si>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</si>
  <si>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</si>
  <si>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</si>
  <si>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</si>
  <si>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</si>
  <si>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</si>
  <si>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</si>
  <si>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</si>
  <si>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</si>
  <si>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</si>
  <si>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</si>
  <si>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</si>
  <si>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</si>
  <si>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</si>
  <si>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</si>
  <si>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</si>
  <si>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</si>
  <si>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</si>
  <si>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</si>
  <si>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</si>
  <si>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</si>
  <si>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</si>
  <si>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</si>
  <si>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</si>
  <si>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</si>
  <si>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</si>
  <si>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</si>
  <si>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</si>
  <si>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</si>
  <si>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</si>
  <si>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</si>
  <si>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</si>
  <si>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</si>
  <si>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</si>
  <si>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</si>
  <si>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</si>
  <si>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</si>
  <si>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</si>
  <si>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</si>
  <si>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</si>
  <si>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</si>
  <si>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</si>
  <si>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</si>
  <si>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</si>
  <si>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</si>
  <si>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</si>
  <si>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</si>
  <si>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</si>
  <si>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</si>
  <si>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</si>
  <si>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</si>
  <si>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</si>
  <si>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</si>
  <si>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</si>
  <si>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</si>
  <si>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</si>
  <si>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</si>
  <si>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</si>
  <si>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</si>
  <si>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</si>
  <si>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</si>
  <si>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</si>
  <si>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</si>
  <si>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</si>
  <si>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</si>
  <si>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</si>
  <si>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</si>
  <si>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</si>
  <si>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</si>
  <si>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</si>
  <si>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</si>
  <si>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</si>
  <si>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</si>
  <si>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</si>
  <si>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</si>
  <si>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</si>
  <si>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</si>
  <si>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</si>
  <si>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</si>
  <si>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</si>
  <si>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</si>
  <si>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</si>
  <si>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</si>
  <si>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</si>
  <si>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</si>
  <si>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</si>
  <si>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</si>
  <si>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</si>
  <si>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</si>
  <si>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</si>
  <si>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</si>
  <si>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</si>
  <si>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</si>
  <si>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</si>
  <si>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</si>
  <si>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</si>
  <si>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</si>
  <si>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</si>
  <si>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</si>
  <si>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</si>
  <si>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</si>
  <si>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</si>
  <si>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</si>
  <si>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</si>
  <si>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</si>
  <si>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</si>
  <si>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</si>
  <si>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</si>
  <si>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</si>
  <si>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</si>
  <si>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</si>
  <si>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</si>
  <si>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</si>
  <si>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</si>
  <si>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</si>
  <si>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</si>
  <si>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</si>
  <si>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</si>
  <si>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</si>
  <si>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</si>
  <si>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</si>
  <si>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</si>
  <si>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</si>
  <si>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</si>
  <si>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</si>
  <si>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</si>
  <si>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</si>
  <si>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</si>
  <si>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</si>
  <si>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</si>
  <si>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</si>
  <si>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</si>
  <si>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</si>
  <si>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</si>
  <si>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</si>
  <si>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</si>
  <si>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</si>
  <si>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</si>
  <si>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</si>
  <si>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</si>
  <si>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</si>
  <si>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</si>
  <si>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</si>
  <si>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</si>
  <si>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</si>
  <si>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</si>
  <si>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</si>
  <si>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</si>
  <si>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</si>
  <si>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</si>
  <si>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</si>
  <si>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</si>
  <si>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</si>
  <si>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</si>
  <si>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</si>
  <si>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</si>
  <si>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</si>
  <si>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</si>
  <si>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</si>
  <si>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</si>
  <si>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</si>
  <si>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</si>
  <si>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</si>
  <si>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</si>
  <si>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</si>
  <si>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</si>
  <si>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</si>
  <si>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</si>
  <si>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</si>
  <si>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</si>
  <si>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</si>
  <si>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</si>
  <si>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</si>
  <si>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</si>
  <si>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</si>
  <si>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</si>
  <si>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</si>
  <si>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</si>
  <si>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</si>
  <si>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</si>
  <si>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</si>
  <si>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</si>
  <si>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</si>
  <si>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</si>
  <si>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</si>
  <si>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</si>
  <si>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</si>
  <si>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</si>
  <si>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</si>
  <si>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</si>
  <si>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</si>
  <si>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</si>
  <si>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</si>
  <si>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</si>
  <si>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</si>
  <si>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</si>
  <si>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</si>
  <si>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</si>
  <si>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</si>
  <si>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</si>
  <si>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</si>
  <si>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</si>
  <si>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</si>
  <si>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</si>
  <si>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</si>
  <si>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</si>
  <si>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</si>
  <si>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</si>
  <si>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</si>
  <si>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</si>
  <si>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</si>
  <si>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</si>
  <si>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</si>
  <si>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</si>
  <si>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</si>
  <si>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</si>
  <si>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</si>
  <si>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</si>
  <si>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</si>
  <si>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</si>
  <si>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</si>
  <si>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</si>
  <si>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</si>
  <si>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</si>
  <si>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</si>
  <si>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</si>
  <si>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</si>
  <si>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</si>
  <si>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</si>
  <si>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</si>
  <si>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</si>
  <si>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</si>
  <si>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</si>
  <si>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</si>
  <si>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</si>
  <si>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</si>
  <si>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</si>
  <si>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</si>
  <si>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</si>
  <si>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</si>
  <si>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</si>
  <si>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</si>
  <si>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</si>
  <si>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</si>
  <si>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</si>
  <si>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</si>
  <si>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</si>
  <si>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</si>
  <si>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</si>
  <si>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</si>
  <si>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</si>
  <si>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</si>
  <si>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</si>
  <si>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</si>
  <si>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</si>
  <si>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</si>
  <si>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</si>
  <si>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</si>
  <si>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</si>
  <si>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</si>
  <si>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</si>
  <si>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</si>
  <si>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</si>
  <si>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</si>
  <si>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</si>
  <si>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</si>
  <si>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</si>
  <si>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</si>
  <si>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</si>
  <si>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</si>
  <si>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</si>
  <si>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</si>
  <si>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</si>
  <si>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</si>
  <si>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</si>
  <si>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</si>
  <si>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</si>
  <si>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</si>
  <si>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</si>
  <si>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</si>
  <si>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</si>
  <si>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</si>
  <si>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</si>
  <si>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</si>
  <si>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</si>
  <si>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</si>
  <si>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</si>
  <si>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</si>
  <si>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</si>
  <si>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</si>
  <si>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</si>
  <si>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</si>
  <si>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</si>
  <si>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</si>
  <si>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</si>
  <si>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</si>
  <si>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</si>
  <si>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</si>
  <si>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</si>
  <si>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</si>
  <si>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</si>
  <si>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</si>
  <si>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</si>
  <si>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</si>
  <si>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</si>
  <si>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</si>
  <si>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</si>
  <si>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</si>
  <si>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</si>
  <si>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</si>
  <si>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</si>
  <si>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</si>
  <si>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</si>
  <si>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</si>
  <si>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</si>
  <si>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</si>
  <si>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</si>
  <si>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</si>
  <si>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</si>
  <si>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</si>
  <si>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</si>
  <si>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</si>
  <si>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</si>
  <si>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</si>
  <si>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</si>
  <si>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</si>
  <si>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</si>
  <si>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</si>
  <si>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</si>
  <si>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</si>
  <si>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</si>
  <si>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</si>
  <si>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</si>
  <si>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</si>
  <si>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</si>
  <si>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</si>
  <si>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</si>
  <si>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</si>
  <si>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</si>
  <si>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</si>
  <si>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</si>
  <si>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</si>
  <si>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</si>
  <si>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</si>
  <si>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</si>
  <si>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</si>
  <si>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</si>
  <si>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</si>
  <si>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</si>
  <si>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</si>
  <si>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</si>
  <si>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</si>
  <si>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</si>
  <si>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</si>
  <si>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</si>
  <si>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</si>
  <si>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</si>
  <si>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</si>
  <si>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</si>
  <si>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</si>
  <si>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</si>
  <si>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</si>
  <si>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</si>
  <si>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</si>
  <si>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</si>
  <si>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</si>
  <si>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</si>
  <si>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</si>
  <si>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</si>
  <si>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</si>
  <si>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</si>
  <si>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</si>
  <si>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</si>
  <si>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</si>
  <si>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</si>
  <si>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</si>
  <si>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</si>
  <si>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</si>
  <si>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</si>
  <si>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</si>
  <si>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</si>
  <si>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</si>
  <si>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</si>
  <si>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</si>
  <si>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</si>
  <si>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</si>
  <si>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</si>
  <si>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</si>
  <si>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</si>
  <si>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</si>
  <si>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</si>
  <si>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</si>
  <si>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</si>
  <si>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</si>
  <si>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</si>
  <si>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</si>
  <si>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</si>
  <si>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</si>
  <si>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</si>
  <si>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</si>
  <si>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</si>
  <si>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</si>
  <si>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</si>
  <si>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</si>
  <si>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</si>
  <si>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</si>
  <si>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</si>
  <si>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</si>
  <si>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</si>
  <si>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</si>
  <si>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</si>
  <si>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</si>
  <si>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</si>
  <si>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</si>
  <si>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</si>
  <si>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</si>
  <si>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</si>
  <si>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</si>
  <si>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</si>
  <si>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</si>
  <si>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</si>
  <si>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</si>
  <si>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</si>
  <si>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</si>
  <si>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</si>
  <si>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</si>
  <si>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</si>
  <si>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</si>
  <si>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</si>
  <si>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</si>
  <si>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</si>
  <si>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</si>
  <si>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</si>
  <si>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</si>
  <si>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</si>
  <si>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</si>
  <si>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</si>
  <si>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</si>
  <si>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</si>
  <si>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</si>
  <si>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</si>
  <si>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</si>
  <si>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</si>
  <si>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</si>
  <si>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</si>
  <si>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</si>
  <si>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</si>
  <si>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</si>
  <si>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</si>
  <si>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</si>
  <si>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</si>
  <si>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</si>
  <si>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</si>
  <si>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</si>
  <si>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</si>
  <si>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</si>
  <si>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</si>
  <si>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</si>
  <si>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</si>
  <si>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</si>
  <si>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</si>
  <si>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</si>
  <si>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</si>
  <si>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</si>
  <si>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</si>
  <si>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</si>
  <si>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</si>
  <si>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</si>
  <si>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</si>
  <si>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</si>
  <si>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</si>
  <si>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</si>
  <si>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</si>
  <si>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</si>
  <si>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</si>
  <si>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</si>
  <si>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</si>
  <si>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</si>
  <si>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</si>
  <si>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</si>
  <si>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</si>
  <si>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</si>
  <si>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</si>
  <si>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</si>
  <si>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</si>
  <si>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</si>
  <si>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</si>
  <si>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</si>
  <si>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</si>
  <si>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</si>
  <si>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</si>
  <si>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</si>
  <si>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</si>
  <si>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</si>
  <si>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</si>
  <si>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</si>
  <si>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</si>
  <si>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</si>
  <si>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</si>
  <si>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</si>
  <si>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</si>
  <si>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</si>
  <si>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</si>
  <si>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</si>
  <si>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</si>
  <si>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</si>
  <si>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</si>
  <si>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</si>
  <si>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</si>
  <si>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</si>
  <si>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</si>
  <si>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</si>
  <si>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</si>
  <si>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</si>
  <si>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</si>
  <si>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</si>
  <si>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</si>
  <si>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</si>
  <si>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</si>
  <si>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</si>
  <si>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</si>
  <si>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</si>
  <si>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</si>
  <si>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</si>
  <si>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</si>
  <si>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</si>
  <si>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</si>
  <si>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</si>
  <si>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</si>
  <si>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</si>
  <si>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</si>
  <si>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</si>
  <si>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</si>
  <si>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</si>
  <si>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</si>
  <si>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</si>
  <si>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</si>
  <si>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</si>
  <si>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</si>
  <si>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</si>
  <si>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</si>
  <si>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</si>
  <si>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</si>
  <si>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</si>
  <si>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</si>
  <si>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</si>
  <si>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</si>
  <si>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</si>
  <si>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</si>
  <si>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</si>
  <si>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</si>
  <si>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</si>
  <si>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</si>
  <si>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</si>
  <si>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</si>
  <si>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</si>
  <si>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</si>
  <si>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</si>
  <si>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</si>
  <si>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</si>
  <si>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</si>
  <si>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</si>
  <si>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</si>
  <si>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</si>
  <si>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</si>
  <si>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</si>
  <si>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</si>
  <si>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</si>
  <si>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</si>
  <si>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</si>
  <si>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</si>
  <si>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</si>
  <si>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</si>
  <si>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</si>
  <si>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</si>
  <si>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</si>
  <si>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</si>
  <si>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</si>
  <si>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</si>
  <si>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</si>
  <si>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</si>
  <si>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</si>
  <si>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</si>
  <si>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</si>
  <si>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</si>
  <si>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</si>
  <si>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</si>
  <si>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</si>
  <si>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</si>
  <si>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</si>
  <si>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</si>
  <si>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</si>
  <si>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</si>
  <si>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</si>
  <si>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</si>
  <si>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</si>
  <si>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</si>
  <si>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</si>
  <si>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</si>
  <si>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</si>
  <si>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</si>
  <si>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</si>
  <si>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</si>
  <si>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</si>
  <si>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</si>
  <si>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</si>
  <si>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</si>
  <si>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</si>
  <si>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</si>
  <si>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</si>
  <si>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</si>
  <si>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</si>
  <si>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</si>
  <si>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</si>
  <si>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</si>
  <si>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</si>
  <si>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</si>
  <si>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</si>
  <si>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</si>
  <si>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</si>
  <si>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</si>
  <si>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</si>
  <si>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</si>
  <si>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</si>
  <si>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</si>
  <si>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</si>
  <si>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</si>
  <si>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</si>
  <si>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</si>
  <si>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</si>
  <si>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</si>
  <si>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</si>
  <si>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</si>
  <si>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</si>
  <si>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</si>
  <si>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</si>
  <si>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</si>
  <si>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</si>
  <si>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</si>
  <si>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</si>
  <si>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</si>
  <si>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</si>
  <si>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</si>
  <si>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</si>
  <si>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</si>
  <si>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</si>
  <si>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</si>
  <si>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</si>
  <si>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</si>
  <si>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</si>
  <si>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</si>
  <si>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</si>
  <si>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</si>
  <si>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</si>
  <si>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</si>
  <si>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</si>
  <si>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</si>
  <si>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</si>
  <si>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</si>
  <si>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</si>
  <si>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</si>
  <si>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</si>
  <si>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</si>
  <si>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</si>
  <si>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</si>
  <si>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</si>
  <si>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</si>
  <si>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</si>
  <si>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</si>
  <si>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</si>
  <si>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</si>
  <si>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</si>
  <si>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</si>
  <si>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</si>
  <si>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</si>
  <si>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</si>
  <si>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</si>
  <si>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</si>
  <si>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</si>
  <si>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</si>
  <si>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</si>
  <si>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</si>
  <si>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</si>
  <si>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</si>
  <si>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</si>
  <si>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</si>
  <si>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</si>
  <si>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</si>
  <si>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</si>
  <si>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</si>
  <si>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</si>
  <si>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</si>
  <si>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</si>
  <si>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</si>
  <si>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</si>
  <si>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</si>
  <si>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</si>
  <si>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</si>
  <si>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</si>
  <si>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</si>
  <si>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</si>
  <si>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</si>
  <si>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</si>
  <si>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</si>
  <si>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</si>
  <si>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</si>
  <si>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</si>
  <si>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</si>
  <si>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</si>
  <si>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</si>
  <si>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</si>
  <si>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</si>
  <si>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</si>
  <si>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</si>
  <si>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</si>
  <si>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</si>
  <si>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</si>
  <si>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</si>
  <si>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</si>
  <si>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</si>
  <si>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</si>
  <si>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</si>
  <si>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</si>
  <si>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</si>
  <si>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</si>
  <si>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</si>
  <si>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</si>
  <si>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</si>
  <si>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</si>
  <si>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</si>
  <si>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</si>
  <si>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</si>
  <si>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</si>
  <si>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</si>
  <si>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</si>
  <si>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</si>
  <si>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</si>
  <si>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</si>
  <si>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</si>
  <si>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関越中央病院</t>
    <phoneticPr fontId="3"/>
  </si>
  <si>
    <t>〒370-3513 高崎市北原町７１</t>
    <phoneticPr fontId="3"/>
  </si>
  <si>
    <t>〇</t>
  </si>
  <si>
    <t>2018年10月</t>
  </si>
  <si>
    <t>医療法人</t>
  </si>
  <si>
    <t>循環器内科</t>
  </si>
  <si>
    <t>急性期一般入院料１</t>
  </si>
  <si>
    <t>ＤＰＣ病院ではない</t>
  </si>
  <si>
    <t>有</t>
  </si>
  <si>
    <t>看護必要度Ⅰ</t>
    <phoneticPr fontId="3"/>
  </si>
  <si>
    <t>2階病棟</t>
  </si>
  <si>
    <t>急性期機能</t>
  </si>
  <si>
    <t>2019年4月</t>
  </si>
  <si>
    <t>複数の診療科で活用</t>
  </si>
  <si>
    <t>外科</t>
  </si>
  <si>
    <t>消化器外科（胃腸外科）</t>
  </si>
  <si>
    <t>急性期一般入院料２</t>
  </si>
  <si>
    <t>3階病棟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</si>
</sst>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4?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1037</v>
      </c>
      <c r="C2" s="238"/>
      <c r="D2" s="238"/>
      <c r="E2" s="238"/>
      <c r="F2" s="238"/>
      <c r="G2" s="238"/>
      <c r="H2" s="9"/>
      <c r="N2" s="8"/>
      <c r="O2" s="8"/>
      <c r="P2" s="8"/>
      <c r="Q2" s="8"/>
      <c r="R2" s="8"/>
      <c r="S2" s="8"/>
      <c r="T2" s="8"/>
      <c r="U2" s="8"/>
      <c r="V2" s="8"/>
    </row>
    <row r="3" spans="1:22" x14ac:dyDescent="0.15">
      <c r="A3" s="243"/>
      <c r="B3" s="273" t="s">
        <v>1038</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1010</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1011</v>
      </c>
      <c r="J9" s="339"/>
      <c r="K9" s="339"/>
      <c r="L9" s="276" t="s">
        <v>1047</v>
      </c>
      <c r="M9" s="282" t="s">
        <v>1054</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1039</v>
      </c>
      <c r="M11" s="25" t="s">
        <v>1039</v>
      </c>
    </row>
    <row r="12" spans="1:22" s="21" customFormat="1" ht="34.5" customHeight="1" x14ac:dyDescent="0.15">
      <c r="A12" s="244" t="s">
        <v>606</v>
      </c>
      <c r="B12" s="24"/>
      <c r="C12" s="19"/>
      <c r="D12" s="19"/>
      <c r="E12" s="19"/>
      <c r="F12" s="19"/>
      <c r="G12" s="19"/>
      <c r="H12" s="20"/>
      <c r="I12" s="335" t="s">
        <v>4</v>
      </c>
      <c r="J12" s="335"/>
      <c r="K12" s="335"/>
      <c r="L12" s="29"/>
      <c r="M12" s="29"/>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986</v>
      </c>
      <c r="B17" s="17"/>
      <c r="C17" s="19"/>
      <c r="D17" s="19"/>
      <c r="E17" s="19"/>
      <c r="F17" s="19"/>
      <c r="G17" s="19"/>
      <c r="H17" s="20"/>
      <c r="I17" s="430" t="s">
        <v>1009</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1013</v>
      </c>
      <c r="J22" s="337"/>
      <c r="K22" s="338"/>
      <c r="L22" s="277" t="s">
        <v>1047</v>
      </c>
      <c r="M22" s="282" t="s">
        <v>1054</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1039</v>
      </c>
      <c r="M24" s="25"/>
    </row>
    <row r="25" spans="1:22" s="21" customFormat="1" ht="34.5" customHeight="1" x14ac:dyDescent="0.15">
      <c r="A25" s="244" t="s">
        <v>607</v>
      </c>
      <c r="B25" s="24"/>
      <c r="C25" s="19"/>
      <c r="D25" s="19"/>
      <c r="E25" s="19"/>
      <c r="F25" s="19"/>
      <c r="G25" s="19"/>
      <c r="H25" s="20"/>
      <c r="I25" s="307" t="s">
        <v>4</v>
      </c>
      <c r="J25" s="308"/>
      <c r="K25" s="309"/>
      <c r="L25" s="29"/>
      <c r="M25" s="29" t="s">
        <v>1039</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1015</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1014</v>
      </c>
      <c r="J35" s="337"/>
      <c r="K35" s="338"/>
      <c r="L35" s="277" t="s">
        <v>1047</v>
      </c>
      <c r="M35" s="282" t="s">
        <v>1054</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1013</v>
      </c>
      <c r="J44" s="432"/>
      <c r="K44" s="433"/>
      <c r="L44" s="277" t="s">
        <v>1047</v>
      </c>
      <c r="M44" s="282" t="s">
        <v>1054</v>
      </c>
    </row>
    <row r="45" spans="1:22" s="21" customFormat="1" ht="34.5" customHeight="1" x14ac:dyDescent="0.15">
      <c r="A45" s="278" t="s">
        <v>984</v>
      </c>
      <c r="B45" s="17"/>
      <c r="C45" s="19"/>
      <c r="D45" s="19"/>
      <c r="E45" s="19"/>
      <c r="F45" s="19"/>
      <c r="G45" s="19"/>
      <c r="H45" s="20"/>
      <c r="I45" s="426" t="s">
        <v>2</v>
      </c>
      <c r="J45" s="427"/>
      <c r="K45" s="428"/>
      <c r="L45" s="25"/>
      <c r="M45" s="25"/>
    </row>
    <row r="46" spans="1:22" s="21" customFormat="1" ht="34.5" customHeight="1" x14ac:dyDescent="0.15">
      <c r="A46" s="278" t="s">
        <v>984</v>
      </c>
      <c r="B46" s="24"/>
      <c r="C46" s="19"/>
      <c r="D46" s="19"/>
      <c r="E46" s="19"/>
      <c r="F46" s="19"/>
      <c r="G46" s="19"/>
      <c r="H46" s="20"/>
      <c r="I46" s="426" t="s">
        <v>3</v>
      </c>
      <c r="J46" s="427"/>
      <c r="K46" s="428"/>
      <c r="L46" s="25" t="s">
        <v>1039</v>
      </c>
      <c r="M46" s="25"/>
    </row>
    <row r="47" spans="1:22" s="21" customFormat="1" ht="34.5" customHeight="1" x14ac:dyDescent="0.15">
      <c r="A47" s="278" t="s">
        <v>984</v>
      </c>
      <c r="B47" s="24"/>
      <c r="C47" s="19"/>
      <c r="D47" s="19"/>
      <c r="E47" s="19"/>
      <c r="F47" s="19"/>
      <c r="G47" s="19"/>
      <c r="H47" s="20"/>
      <c r="I47" s="426" t="s">
        <v>4</v>
      </c>
      <c r="J47" s="427"/>
      <c r="K47" s="428"/>
      <c r="L47" s="29"/>
      <c r="M47" s="29" t="s">
        <v>1039</v>
      </c>
    </row>
    <row r="48" spans="1:22" s="21" customFormat="1" ht="34.5" customHeight="1" x14ac:dyDescent="0.15">
      <c r="A48" s="278" t="s">
        <v>984</v>
      </c>
      <c r="B48" s="17"/>
      <c r="C48" s="19"/>
      <c r="D48" s="19"/>
      <c r="E48" s="19"/>
      <c r="F48" s="19"/>
      <c r="G48" s="19"/>
      <c r="H48" s="20"/>
      <c r="I48" s="426" t="s">
        <v>5</v>
      </c>
      <c r="J48" s="427"/>
      <c r="K48" s="428"/>
      <c r="L48" s="28"/>
      <c r="M48" s="28"/>
    </row>
    <row r="49" spans="1:13" s="21" customFormat="1" ht="34.5" customHeight="1" x14ac:dyDescent="0.15">
      <c r="A49" s="278" t="s">
        <v>984</v>
      </c>
      <c r="B49" s="17"/>
      <c r="C49" s="19"/>
      <c r="D49" s="19"/>
      <c r="E49" s="19"/>
      <c r="F49" s="19"/>
      <c r="G49" s="19"/>
      <c r="H49" s="20"/>
      <c r="I49" s="426" t="s">
        <v>554</v>
      </c>
      <c r="J49" s="427"/>
      <c r="K49" s="428"/>
      <c r="L49" s="29"/>
      <c r="M49" s="29"/>
    </row>
    <row r="50" spans="1:13" s="21" customFormat="1" ht="34.5" customHeight="1" x14ac:dyDescent="0.15">
      <c r="A50" s="278" t="s">
        <v>984</v>
      </c>
      <c r="B50" s="17"/>
      <c r="C50" s="19"/>
      <c r="D50" s="19"/>
      <c r="E50" s="19"/>
      <c r="F50" s="19"/>
      <c r="G50" s="19"/>
      <c r="H50" s="20"/>
      <c r="I50" s="426" t="s">
        <v>553</v>
      </c>
      <c r="J50" s="427"/>
      <c r="K50" s="428"/>
      <c r="L50" s="29"/>
      <c r="M50" s="29"/>
    </row>
    <row r="51" spans="1:13" s="33" customFormat="1" ht="34.5" customHeight="1" x14ac:dyDescent="0.15">
      <c r="A51" s="278" t="s">
        <v>984</v>
      </c>
      <c r="B51" s="17"/>
      <c r="C51" s="19"/>
      <c r="D51" s="19"/>
      <c r="E51" s="19"/>
      <c r="F51" s="19"/>
      <c r="G51" s="19"/>
      <c r="H51" s="20"/>
      <c r="I51" s="426" t="s">
        <v>8</v>
      </c>
      <c r="J51" s="427"/>
      <c r="K51" s="428"/>
      <c r="L51" s="29"/>
      <c r="M51" s="29"/>
    </row>
    <row r="52" spans="1:13" s="21" customFormat="1" ht="34.5" customHeight="1" x14ac:dyDescent="0.15">
      <c r="A52" s="278" t="s">
        <v>984</v>
      </c>
      <c r="B52" s="17"/>
      <c r="C52" s="19"/>
      <c r="D52" s="19"/>
      <c r="E52" s="19"/>
      <c r="F52" s="19"/>
      <c r="G52" s="19"/>
      <c r="H52" s="20"/>
      <c r="I52" s="429" t="s">
        <v>552</v>
      </c>
      <c r="J52" s="429"/>
      <c r="K52" s="429"/>
      <c r="L52" s="29"/>
      <c r="M52" s="29"/>
    </row>
    <row r="53" spans="1:13" s="21" customFormat="1" ht="34.5" customHeight="1" x14ac:dyDescent="0.15">
      <c r="A53" s="278" t="s">
        <v>984</v>
      </c>
      <c r="B53" s="17"/>
      <c r="C53" s="19"/>
      <c r="D53" s="19"/>
      <c r="E53" s="19"/>
      <c r="F53" s="19"/>
      <c r="G53" s="19"/>
      <c r="H53" s="20"/>
      <c r="I53" s="429" t="s">
        <v>985</v>
      </c>
      <c r="J53" s="429"/>
      <c r="K53" s="429"/>
      <c r="L53" s="29" t="s">
        <v>1040</v>
      </c>
      <c r="M53" s="29" t="s">
        <v>1049</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980</v>
      </c>
      <c r="K71" s="306"/>
      <c r="L71" s="306"/>
    </row>
    <row r="72" spans="1:13" s="21" customFormat="1" x14ac:dyDescent="0.15">
      <c r="A72" s="243"/>
      <c r="B72" s="1"/>
      <c r="C72" s="306" t="s">
        <v>22</v>
      </c>
      <c r="D72" s="306"/>
      <c r="E72" s="306"/>
      <c r="F72" s="306"/>
      <c r="G72" s="306"/>
      <c r="H72" s="306" t="s">
        <v>979</v>
      </c>
      <c r="I72" s="306"/>
      <c r="J72" s="306" t="s">
        <v>272</v>
      </c>
      <c r="K72" s="306"/>
      <c r="L72" s="306"/>
    </row>
    <row r="73" spans="1:13" s="21" customFormat="1" x14ac:dyDescent="0.15">
      <c r="A73" s="243"/>
      <c r="B73" s="1"/>
      <c r="C73" s="306" t="s">
        <v>24</v>
      </c>
      <c r="D73" s="306"/>
      <c r="E73" s="306"/>
      <c r="F73" s="306"/>
      <c r="G73" s="306"/>
      <c r="H73" s="306" t="s">
        <v>216</v>
      </c>
      <c r="I73" s="306"/>
      <c r="J73" s="306" t="s">
        <v>981</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982</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1016</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1047</v>
      </c>
      <c r="M89" s="262" t="s">
        <v>1054</v>
      </c>
    </row>
    <row r="90" spans="1:22" s="21" customFormat="1" x14ac:dyDescent="0.15">
      <c r="A90" s="243"/>
      <c r="B90" s="1"/>
      <c r="C90" s="3"/>
      <c r="D90" s="3"/>
      <c r="E90" s="3"/>
      <c r="F90" s="3"/>
      <c r="G90" s="3"/>
      <c r="H90" s="287"/>
      <c r="I90" s="67" t="s">
        <v>36</v>
      </c>
      <c r="J90" s="68"/>
      <c r="K90" s="69"/>
      <c r="L90" s="262" t="s">
        <v>1048</v>
      </c>
      <c r="M90" s="262" t="s">
        <v>1048</v>
      </c>
    </row>
    <row r="91" spans="1:22" s="21" customFormat="1" ht="54" customHeight="1" x14ac:dyDescent="0.15">
      <c r="A91" s="244" t="s">
        <v>609</v>
      </c>
      <c r="B91" s="1"/>
      <c r="C91" s="303" t="s">
        <v>37</v>
      </c>
      <c r="D91" s="304"/>
      <c r="E91" s="304"/>
      <c r="F91" s="304"/>
      <c r="G91" s="304"/>
      <c r="H91" s="305"/>
      <c r="I91" s="294" t="s">
        <v>38</v>
      </c>
      <c r="J91" s="260" t="s">
        <v>1041</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1047</v>
      </c>
      <c r="M97" s="66" t="s">
        <v>1054</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1048</v>
      </c>
      <c r="M98" s="70" t="s">
        <v>1048</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90</v>
      </c>
      <c r="K99" s="237" t="str">
        <f>IF(OR(COUNTIF(L99:M99,"未確認")&gt;0,COUNTIF(L99:M99,"~*")&gt;0),"※","")</f>
        <v/>
      </c>
      <c r="L99" s="258">
        <v>50</v>
      </c>
      <c r="M99" s="258">
        <v>40</v>
      </c>
    </row>
    <row r="100" spans="1:22" s="83" customFormat="1" ht="34.5" customHeight="1" x14ac:dyDescent="0.15">
      <c r="A100" s="244" t="s">
        <v>611</v>
      </c>
      <c r="B100" s="84"/>
      <c r="C100" s="321"/>
      <c r="D100" s="322"/>
      <c r="E100" s="353"/>
      <c r="F100" s="334"/>
      <c r="G100" s="314" t="s">
        <v>44</v>
      </c>
      <c r="H100" s="315"/>
      <c r="I100" s="351"/>
      <c r="J100" s="256">
        <f t="shared" si="0"/>
        <v>0</v>
      </c>
      <c r="K100" s="237" t="str">
        <f>IF(OR(COUNTIF(L100:M100,"未確認")&gt;0,COUNTIF(L100:M100,"~*")&gt;0),"※","")</f>
        <v/>
      </c>
      <c r="L100" s="258">
        <v>0</v>
      </c>
      <c r="M100" s="258">
        <v>0</v>
      </c>
    </row>
    <row r="101" spans="1:22" s="83" customFormat="1" ht="34.5" customHeight="1" x14ac:dyDescent="0.15">
      <c r="A101" s="244" t="s">
        <v>610</v>
      </c>
      <c r="B101" s="84"/>
      <c r="C101" s="321"/>
      <c r="D101" s="322"/>
      <c r="E101" s="303" t="s">
        <v>45</v>
      </c>
      <c r="F101" s="304"/>
      <c r="G101" s="304"/>
      <c r="H101" s="305"/>
      <c r="I101" s="351"/>
      <c r="J101" s="256">
        <f t="shared" si="0"/>
        <v>90</v>
      </c>
      <c r="K101" s="237" t="str">
        <f>IF(OR(COUNTIF(L101:M101,"未確認")&gt;0,COUNTIF(L101:M101,"~*")&gt;0),"※","")</f>
        <v/>
      </c>
      <c r="L101" s="258">
        <v>50</v>
      </c>
      <c r="M101" s="258">
        <v>40</v>
      </c>
    </row>
    <row r="102" spans="1:22" s="83" customFormat="1" ht="34.5" customHeight="1" x14ac:dyDescent="0.15">
      <c r="A102" s="244" t="s">
        <v>610</v>
      </c>
      <c r="B102" s="84"/>
      <c r="C102" s="323"/>
      <c r="D102" s="324"/>
      <c r="E102" s="316" t="s">
        <v>612</v>
      </c>
      <c r="F102" s="317"/>
      <c r="G102" s="317"/>
      <c r="H102" s="318"/>
      <c r="I102" s="351"/>
      <c r="J102" s="256">
        <f t="shared" si="0"/>
        <v>90</v>
      </c>
      <c r="K102" s="237" t="str">
        <f t="shared" ref="K102:K111" si="1">IF(OR(COUNTIF(L101:M101,"未確認")&gt;0,COUNTIF(L101:M101,"~*")&gt;0),"※","")</f>
        <v/>
      </c>
      <c r="L102" s="258">
        <v>58</v>
      </c>
      <c r="M102" s="258">
        <v>32</v>
      </c>
    </row>
    <row r="103" spans="1:22"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row>
    <row r="104" spans="1:22"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row>
    <row r="107" spans="1:22"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row>
    <row r="110" spans="1:22"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1047</v>
      </c>
      <c r="M118" s="66" t="s">
        <v>1054</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1048</v>
      </c>
      <c r="M119" s="70" t="s">
        <v>1048</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1050</v>
      </c>
    </row>
    <row r="121" spans="1:22" s="83" customFormat="1" ht="40.5" customHeight="1" x14ac:dyDescent="0.15">
      <c r="A121" s="244" t="s">
        <v>618</v>
      </c>
      <c r="B121" s="1"/>
      <c r="C121" s="295"/>
      <c r="D121" s="297"/>
      <c r="E121" s="319" t="s">
        <v>53</v>
      </c>
      <c r="F121" s="331"/>
      <c r="G121" s="331"/>
      <c r="H121" s="320"/>
      <c r="I121" s="345"/>
      <c r="J121" s="101"/>
      <c r="K121" s="102"/>
      <c r="L121" s="98" t="s">
        <v>533</v>
      </c>
      <c r="M121" s="98" t="s">
        <v>1051</v>
      </c>
    </row>
    <row r="122" spans="1:22" s="83" customFormat="1" ht="40.5" customHeight="1" x14ac:dyDescent="0.15">
      <c r="A122" s="244" t="s">
        <v>619</v>
      </c>
      <c r="B122" s="1"/>
      <c r="C122" s="295"/>
      <c r="D122" s="297"/>
      <c r="E122" s="321"/>
      <c r="F122" s="347"/>
      <c r="G122" s="347"/>
      <c r="H122" s="322"/>
      <c r="I122" s="345"/>
      <c r="J122" s="101"/>
      <c r="K122" s="102"/>
      <c r="L122" s="98" t="s">
        <v>533</v>
      </c>
      <c r="M122" s="98" t="s">
        <v>1052</v>
      </c>
    </row>
    <row r="123" spans="1:22" s="83" customFormat="1" ht="40.5" customHeight="1" x14ac:dyDescent="0.15">
      <c r="A123" s="244" t="s">
        <v>620</v>
      </c>
      <c r="B123" s="1"/>
      <c r="C123" s="289"/>
      <c r="D123" s="290"/>
      <c r="E123" s="323"/>
      <c r="F123" s="348"/>
      <c r="G123" s="348"/>
      <c r="H123" s="324"/>
      <c r="I123" s="346"/>
      <c r="J123" s="105"/>
      <c r="K123" s="106"/>
      <c r="L123" s="98" t="s">
        <v>533</v>
      </c>
      <c r="M123" s="98" t="s">
        <v>533</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1047</v>
      </c>
      <c r="M129" s="66" t="s">
        <v>1054</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1048</v>
      </c>
      <c r="M130" s="70" t="s">
        <v>1048</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1043</v>
      </c>
      <c r="M131" s="98" t="s">
        <v>1053</v>
      </c>
    </row>
    <row r="132" spans="1:22" s="83" customFormat="1" ht="34.5" customHeight="1" x14ac:dyDescent="0.15">
      <c r="A132" s="244" t="s">
        <v>621</v>
      </c>
      <c r="B132" s="84"/>
      <c r="C132" s="295"/>
      <c r="D132" s="297"/>
      <c r="E132" s="303" t="s">
        <v>58</v>
      </c>
      <c r="F132" s="304"/>
      <c r="G132" s="304"/>
      <c r="H132" s="305"/>
      <c r="I132" s="349"/>
      <c r="J132" s="101"/>
      <c r="K132" s="102"/>
      <c r="L132" s="82">
        <v>50</v>
      </c>
      <c r="M132" s="82">
        <v>40</v>
      </c>
    </row>
    <row r="133" spans="1:22" s="83" customFormat="1" ht="67.5" customHeight="1" x14ac:dyDescent="0.15">
      <c r="A133" s="244" t="s">
        <v>622</v>
      </c>
      <c r="B133" s="84"/>
      <c r="C133" s="319" t="s">
        <v>59</v>
      </c>
      <c r="D133" s="331"/>
      <c r="E133" s="331"/>
      <c r="F133" s="331"/>
      <c r="G133" s="331"/>
      <c r="H133" s="320"/>
      <c r="I133" s="349"/>
      <c r="J133" s="101"/>
      <c r="K133" s="102"/>
      <c r="L133" s="259" t="s">
        <v>533</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0</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1017</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1047</v>
      </c>
      <c r="M143" s="66" t="s">
        <v>1054</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1048</v>
      </c>
      <c r="M144" s="70" t="s">
        <v>1048</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169</v>
      </c>
      <c r="K145" s="264" t="str">
        <f t="shared" ref="K145:K176" si="3">IF(OR(COUNTIF(L145:M145,"未確認")&gt;0,COUNTIF(L145:M145,"~*")&gt;0),"※","")</f>
        <v/>
      </c>
      <c r="L145" s="117">
        <v>92</v>
      </c>
      <c r="M145" s="117">
        <v>77</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t="str">
        <f t="shared" si="6"/>
        <v>*</v>
      </c>
      <c r="K220" s="264" t="str">
        <f t="shared" si="7"/>
        <v>※</v>
      </c>
      <c r="L220" s="117">
        <v>0</v>
      </c>
      <c r="M220" s="117" t="s">
        <v>541</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1047</v>
      </c>
      <c r="M226" s="66" t="s">
        <v>1054</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1048</v>
      </c>
      <c r="M227" s="70" t="s">
        <v>1048</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1044</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1047</v>
      </c>
      <c r="M234" s="66" t="s">
        <v>1054</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1048</v>
      </c>
      <c r="M235" s="70" t="s">
        <v>1048</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1045</v>
      </c>
      <c r="K236" s="81"/>
      <c r="L236" s="110"/>
      <c r="M236" s="127"/>
    </row>
    <row r="237" spans="1:22" s="83" customFormat="1" ht="34.5" customHeight="1" x14ac:dyDescent="0.15">
      <c r="A237" s="248" t="s">
        <v>627</v>
      </c>
      <c r="B237" s="119"/>
      <c r="C237" s="303" t="s">
        <v>130</v>
      </c>
      <c r="D237" s="304"/>
      <c r="E237" s="304"/>
      <c r="F237" s="304"/>
      <c r="G237" s="304"/>
      <c r="H237" s="305"/>
      <c r="I237" s="359"/>
      <c r="J237" s="260" t="s">
        <v>1045</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1047</v>
      </c>
      <c r="M244" s="66" t="s">
        <v>1054</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1048</v>
      </c>
      <c r="M245" s="70" t="s">
        <v>1048</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538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1047</v>
      </c>
      <c r="M253" s="66" t="s">
        <v>1054</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1048</v>
      </c>
      <c r="M254" s="137" t="s">
        <v>1048</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1045</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1047</v>
      </c>
      <c r="M263" s="66" t="s">
        <v>1054</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1048</v>
      </c>
      <c r="M264" s="70" t="s">
        <v>1048</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5</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3.8</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36</v>
      </c>
      <c r="K269" s="81" t="str">
        <f t="shared" si="8"/>
        <v/>
      </c>
      <c r="L269" s="147">
        <v>24</v>
      </c>
      <c r="M269" s="147">
        <v>12</v>
      </c>
    </row>
    <row r="270" spans="1:22" s="83" customFormat="1" ht="34.5" customHeight="1" x14ac:dyDescent="0.15">
      <c r="A270" s="249" t="s">
        <v>725</v>
      </c>
      <c r="B270" s="120"/>
      <c r="C270" s="356"/>
      <c r="D270" s="356"/>
      <c r="E270" s="356"/>
      <c r="F270" s="356"/>
      <c r="G270" s="356" t="s">
        <v>148</v>
      </c>
      <c r="H270" s="356"/>
      <c r="I270" s="363"/>
      <c r="J270" s="266">
        <f t="shared" si="9"/>
        <v>6.8</v>
      </c>
      <c r="K270" s="81" t="str">
        <f t="shared" si="8"/>
        <v/>
      </c>
      <c r="L270" s="148">
        <v>4.0999999999999996</v>
      </c>
      <c r="M270" s="148">
        <v>2.7</v>
      </c>
    </row>
    <row r="271" spans="1:22" s="83" customFormat="1" ht="34.5" customHeight="1" x14ac:dyDescent="0.15">
      <c r="A271" s="249" t="s">
        <v>726</v>
      </c>
      <c r="B271" s="120"/>
      <c r="C271" s="356" t="s">
        <v>151</v>
      </c>
      <c r="D271" s="361"/>
      <c r="E271" s="361"/>
      <c r="F271" s="361"/>
      <c r="G271" s="356" t="s">
        <v>146</v>
      </c>
      <c r="H271" s="356"/>
      <c r="I271" s="363"/>
      <c r="J271" s="266">
        <f t="shared" si="9"/>
        <v>17</v>
      </c>
      <c r="K271" s="81" t="str">
        <f t="shared" si="8"/>
        <v/>
      </c>
      <c r="L271" s="147">
        <v>10</v>
      </c>
      <c r="M271" s="147">
        <v>7</v>
      </c>
    </row>
    <row r="272" spans="1:22" s="83" customFormat="1" ht="34.5" customHeight="1" x14ac:dyDescent="0.15">
      <c r="A272" s="249" t="s">
        <v>726</v>
      </c>
      <c r="B272" s="120"/>
      <c r="C272" s="361"/>
      <c r="D272" s="361"/>
      <c r="E272" s="361"/>
      <c r="F272" s="361"/>
      <c r="G272" s="356" t="s">
        <v>148</v>
      </c>
      <c r="H272" s="356"/>
      <c r="I272" s="363"/>
      <c r="J272" s="266">
        <f t="shared" si="9"/>
        <v>0.5</v>
      </c>
      <c r="K272" s="81" t="str">
        <f t="shared" si="8"/>
        <v/>
      </c>
      <c r="L272" s="148">
        <v>0</v>
      </c>
      <c r="M272" s="148">
        <v>0.5</v>
      </c>
    </row>
    <row r="273" spans="1:13" s="83" customFormat="1" ht="34.5" customHeight="1" x14ac:dyDescent="0.15">
      <c r="A273" s="249" t="s">
        <v>727</v>
      </c>
      <c r="B273" s="120"/>
      <c r="C273" s="356" t="s">
        <v>152</v>
      </c>
      <c r="D273" s="361"/>
      <c r="E273" s="361"/>
      <c r="F273" s="361"/>
      <c r="G273" s="356" t="s">
        <v>146</v>
      </c>
      <c r="H273" s="356"/>
      <c r="I273" s="363"/>
      <c r="J273" s="266">
        <f t="shared" si="9"/>
        <v>7</v>
      </c>
      <c r="K273" s="81" t="str">
        <f t="shared" si="8"/>
        <v/>
      </c>
      <c r="L273" s="147">
        <v>4</v>
      </c>
      <c r="M273" s="147">
        <v>3</v>
      </c>
    </row>
    <row r="274" spans="1:13" s="83" customFormat="1" ht="34.5" customHeight="1" x14ac:dyDescent="0.15">
      <c r="A274" s="249" t="s">
        <v>727</v>
      </c>
      <c r="B274" s="120"/>
      <c r="C274" s="361"/>
      <c r="D274" s="361"/>
      <c r="E274" s="361"/>
      <c r="F274" s="361"/>
      <c r="G274" s="356" t="s">
        <v>148</v>
      </c>
      <c r="H274" s="356"/>
      <c r="I274" s="363"/>
      <c r="J274" s="266">
        <f t="shared" si="9"/>
        <v>1.3</v>
      </c>
      <c r="K274" s="81" t="str">
        <f t="shared" si="8"/>
        <v/>
      </c>
      <c r="L274" s="148">
        <v>0</v>
      </c>
      <c r="M274" s="148">
        <v>1.3</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10</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0.8</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0</v>
      </c>
      <c r="K291" s="81" t="str">
        <f t="shared" si="8"/>
        <v/>
      </c>
      <c r="L291" s="147">
        <v>0</v>
      </c>
      <c r="M291" s="147">
        <v>0</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1</v>
      </c>
      <c r="M297" s="147">
        <v>7</v>
      </c>
      <c r="N297" s="147">
        <v>9</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2.2000000000000002</v>
      </c>
      <c r="N298" s="148">
        <v>0.7</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0</v>
      </c>
      <c r="M299" s="147">
        <v>3</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0.9</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0</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0.5</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11</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8</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2</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3</v>
      </c>
      <c r="M313" s="147">
        <v>0</v>
      </c>
      <c r="N313" s="147">
        <v>4</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4</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1047</v>
      </c>
      <c r="M322" s="66" t="s">
        <v>1054</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1048</v>
      </c>
      <c r="M323" s="137" t="s">
        <v>1048</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1045</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1</v>
      </c>
      <c r="K327" s="81"/>
      <c r="L327" s="269"/>
      <c r="M327" s="161"/>
    </row>
    <row r="328" spans="1:22" s="83" customFormat="1" ht="34.5" customHeight="1" x14ac:dyDescent="0.15">
      <c r="A328" s="249" t="s">
        <v>747</v>
      </c>
      <c r="B328" s="159"/>
      <c r="C328" s="356"/>
      <c r="D328" s="356"/>
      <c r="E328" s="356"/>
      <c r="F328" s="361"/>
      <c r="G328" s="361"/>
      <c r="H328" s="288" t="s">
        <v>174</v>
      </c>
      <c r="I328" s="345"/>
      <c r="J328" s="267">
        <v>0</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4</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4</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1</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1047</v>
      </c>
      <c r="M342" s="66" t="s">
        <v>1054</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1048</v>
      </c>
      <c r="M343" s="137" t="s">
        <v>1048</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1</v>
      </c>
      <c r="K344" s="81"/>
      <c r="L344" s="268"/>
      <c r="M344" s="157"/>
    </row>
    <row r="345" spans="1:22" s="83" customFormat="1" ht="34.5" customHeight="1" x14ac:dyDescent="0.15">
      <c r="A345" s="249" t="s">
        <v>755</v>
      </c>
      <c r="B345" s="159"/>
      <c r="C345" s="321"/>
      <c r="D345" s="322"/>
      <c r="E345" s="376"/>
      <c r="F345" s="376"/>
      <c r="G345" s="303" t="s">
        <v>184</v>
      </c>
      <c r="H345" s="305"/>
      <c r="I345" s="345"/>
      <c r="J345" s="271">
        <v>0</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1047</v>
      </c>
      <c r="M367" s="66" t="s">
        <v>1054</v>
      </c>
    </row>
    <row r="368" spans="1:22" s="118" customFormat="1" ht="20.25" customHeight="1" x14ac:dyDescent="0.15">
      <c r="A368" s="243"/>
      <c r="B368" s="1"/>
      <c r="C368" s="3"/>
      <c r="D368" s="3"/>
      <c r="E368" s="3"/>
      <c r="F368" s="3"/>
      <c r="G368" s="3"/>
      <c r="H368" s="287"/>
      <c r="I368" s="67" t="s">
        <v>36</v>
      </c>
      <c r="J368" s="170"/>
      <c r="K368" s="79"/>
      <c r="L368" s="137" t="s">
        <v>1048</v>
      </c>
      <c r="M368" s="137" t="s">
        <v>1048</v>
      </c>
    </row>
    <row r="369" spans="1:13" s="118" customFormat="1" ht="34.5" customHeight="1" x14ac:dyDescent="0.15">
      <c r="A369" s="243"/>
      <c r="B369" s="115"/>
      <c r="C369" s="325" t="s">
        <v>211</v>
      </c>
      <c r="D369" s="326"/>
      <c r="E369" s="326"/>
      <c r="F369" s="326"/>
      <c r="G369" s="326"/>
      <c r="H369" s="327"/>
      <c r="I369" s="349" t="s">
        <v>1018</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978</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1047</v>
      </c>
      <c r="M390" s="66" t="s">
        <v>1054</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1048</v>
      </c>
      <c r="M391" s="70" t="s">
        <v>1048</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1019</v>
      </c>
      <c r="J392" s="140">
        <f t="shared" ref="J392:J397" si="11">IF(SUM(L392:M392)=0,IF(COUNTIF(L392:M392,"未確認")&gt;0,"未確認",IF(COUNTIF(L392:M392,"~*")&gt;0,"*",SUM(L392:M392))),SUM(L392:M392))</f>
        <v>1522</v>
      </c>
      <c r="K392" s="81" t="str">
        <f t="shared" ref="K392:K397" si="12">IF(OR(COUNTIF(L392:M392,"未確認")&gt;0,COUNTIF(L392:M392,"~*")&gt;0),"※","")</f>
        <v/>
      </c>
      <c r="L392" s="147">
        <v>819</v>
      </c>
      <c r="M392" s="147">
        <v>703</v>
      </c>
    </row>
    <row r="393" spans="1:22" s="83" customFormat="1" ht="34.5" customHeight="1" x14ac:dyDescent="0.15">
      <c r="A393" s="249" t="s">
        <v>773</v>
      </c>
      <c r="B393" s="84"/>
      <c r="C393" s="399"/>
      <c r="D393" s="379"/>
      <c r="E393" s="303" t="s">
        <v>224</v>
      </c>
      <c r="F393" s="304"/>
      <c r="G393" s="304"/>
      <c r="H393" s="305"/>
      <c r="I393" s="377"/>
      <c r="J393" s="140">
        <f t="shared" si="11"/>
        <v>340</v>
      </c>
      <c r="K393" s="81" t="str">
        <f t="shared" si="12"/>
        <v/>
      </c>
      <c r="L393" s="147">
        <v>202</v>
      </c>
      <c r="M393" s="147">
        <v>138</v>
      </c>
    </row>
    <row r="394" spans="1:22" s="83" customFormat="1" ht="34.5" customHeight="1" x14ac:dyDescent="0.15">
      <c r="A394" s="250" t="s">
        <v>774</v>
      </c>
      <c r="B394" s="84"/>
      <c r="C394" s="399"/>
      <c r="D394" s="380"/>
      <c r="E394" s="303" t="s">
        <v>225</v>
      </c>
      <c r="F394" s="304"/>
      <c r="G394" s="304"/>
      <c r="H394" s="305"/>
      <c r="I394" s="377"/>
      <c r="J394" s="140">
        <f t="shared" si="11"/>
        <v>493</v>
      </c>
      <c r="K394" s="81" t="str">
        <f t="shared" si="12"/>
        <v/>
      </c>
      <c r="L394" s="147">
        <v>317</v>
      </c>
      <c r="M394" s="147">
        <v>176</v>
      </c>
    </row>
    <row r="395" spans="1:22" s="83" customFormat="1" ht="34.5" customHeight="1" x14ac:dyDescent="0.15">
      <c r="A395" s="250" t="s">
        <v>775</v>
      </c>
      <c r="B395" s="84"/>
      <c r="C395" s="399"/>
      <c r="D395" s="381"/>
      <c r="E395" s="303" t="s">
        <v>226</v>
      </c>
      <c r="F395" s="304"/>
      <c r="G395" s="304"/>
      <c r="H395" s="305"/>
      <c r="I395" s="377"/>
      <c r="J395" s="140">
        <f t="shared" si="11"/>
        <v>689</v>
      </c>
      <c r="K395" s="81" t="str">
        <f t="shared" si="12"/>
        <v/>
      </c>
      <c r="L395" s="147">
        <v>300</v>
      </c>
      <c r="M395" s="147">
        <v>389</v>
      </c>
    </row>
    <row r="396" spans="1:22" s="83" customFormat="1" ht="34.5" customHeight="1" x14ac:dyDescent="0.15">
      <c r="A396" s="250" t="s">
        <v>776</v>
      </c>
      <c r="B396" s="1"/>
      <c r="C396" s="399"/>
      <c r="D396" s="303" t="s">
        <v>227</v>
      </c>
      <c r="E396" s="304"/>
      <c r="F396" s="304"/>
      <c r="G396" s="304"/>
      <c r="H396" s="305"/>
      <c r="I396" s="377"/>
      <c r="J396" s="140">
        <f t="shared" si="11"/>
        <v>25695</v>
      </c>
      <c r="K396" s="81" t="str">
        <f t="shared" si="12"/>
        <v/>
      </c>
      <c r="L396" s="147">
        <v>15689</v>
      </c>
      <c r="M396" s="147">
        <v>10006</v>
      </c>
    </row>
    <row r="397" spans="1:22" s="83" customFormat="1" ht="34.5" customHeight="1" x14ac:dyDescent="0.15">
      <c r="A397" s="250" t="s">
        <v>777</v>
      </c>
      <c r="B397" s="119"/>
      <c r="C397" s="399"/>
      <c r="D397" s="303" t="s">
        <v>228</v>
      </c>
      <c r="E397" s="304"/>
      <c r="F397" s="304"/>
      <c r="G397" s="304"/>
      <c r="H397" s="305"/>
      <c r="I397" s="378"/>
      <c r="J397" s="140">
        <f t="shared" si="11"/>
        <v>1526</v>
      </c>
      <c r="K397" s="81" t="str">
        <f t="shared" si="12"/>
        <v/>
      </c>
      <c r="L397" s="147">
        <v>794</v>
      </c>
      <c r="M397" s="147">
        <v>732</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1047</v>
      </c>
      <c r="M403" s="66" t="s">
        <v>1054</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1048</v>
      </c>
      <c r="M404" s="70" t="s">
        <v>1048</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1020</v>
      </c>
      <c r="J405" s="140">
        <f t="shared" ref="J405:J422" si="13">IF(SUM(L405:M405)=0,IF(COUNTIF(L405:M405,"未確認")&gt;0,"未確認",IF(COUNTIF(L405:M405,"~*")&gt;0,"*",SUM(L405:M405))),SUM(L405:M405))</f>
        <v>1517</v>
      </c>
      <c r="K405" s="81" t="str">
        <f t="shared" ref="K405:K422" si="14">IF(OR(COUNTIF(L405:M405,"未確認")&gt;0,COUNTIF(L405:M405,"~*")&gt;0),"※","")</f>
        <v/>
      </c>
      <c r="L405" s="147">
        <v>819</v>
      </c>
      <c r="M405" s="147">
        <v>698</v>
      </c>
    </row>
    <row r="406" spans="1:22" s="83" customFormat="1" ht="34.5" customHeight="1" x14ac:dyDescent="0.15">
      <c r="A406" s="251" t="s">
        <v>779</v>
      </c>
      <c r="B406" s="119"/>
      <c r="C406" s="391"/>
      <c r="D406" s="390" t="s">
        <v>233</v>
      </c>
      <c r="E406" s="323" t="s">
        <v>234</v>
      </c>
      <c r="F406" s="348"/>
      <c r="G406" s="348"/>
      <c r="H406" s="324"/>
      <c r="I406" s="388"/>
      <c r="J406" s="140">
        <f t="shared" si="13"/>
        <v>95</v>
      </c>
      <c r="K406" s="81" t="str">
        <f t="shared" si="14"/>
        <v/>
      </c>
      <c r="L406" s="147">
        <v>63</v>
      </c>
      <c r="M406" s="147">
        <v>32</v>
      </c>
    </row>
    <row r="407" spans="1:22" s="83" customFormat="1" ht="34.5" customHeight="1" x14ac:dyDescent="0.15">
      <c r="A407" s="251" t="s">
        <v>780</v>
      </c>
      <c r="B407" s="119"/>
      <c r="C407" s="391"/>
      <c r="D407" s="391"/>
      <c r="E407" s="303" t="s">
        <v>235</v>
      </c>
      <c r="F407" s="304"/>
      <c r="G407" s="304"/>
      <c r="H407" s="305"/>
      <c r="I407" s="388"/>
      <c r="J407" s="140">
        <f t="shared" si="13"/>
        <v>1309</v>
      </c>
      <c r="K407" s="81" t="str">
        <f t="shared" si="14"/>
        <v/>
      </c>
      <c r="L407" s="147">
        <v>695</v>
      </c>
      <c r="M407" s="147">
        <v>614</v>
      </c>
    </row>
    <row r="408" spans="1:22" s="83" customFormat="1" ht="34.5" customHeight="1" x14ac:dyDescent="0.15">
      <c r="A408" s="251" t="s">
        <v>781</v>
      </c>
      <c r="B408" s="119"/>
      <c r="C408" s="391"/>
      <c r="D408" s="391"/>
      <c r="E408" s="303" t="s">
        <v>236</v>
      </c>
      <c r="F408" s="304"/>
      <c r="G408" s="304"/>
      <c r="H408" s="305"/>
      <c r="I408" s="388"/>
      <c r="J408" s="140">
        <f t="shared" si="13"/>
        <v>41</v>
      </c>
      <c r="K408" s="81" t="str">
        <f t="shared" si="14"/>
        <v/>
      </c>
      <c r="L408" s="147">
        <v>22</v>
      </c>
      <c r="M408" s="147">
        <v>19</v>
      </c>
    </row>
    <row r="409" spans="1:22" s="83" customFormat="1" ht="34.5" customHeight="1" x14ac:dyDescent="0.15">
      <c r="A409" s="251" t="s">
        <v>782</v>
      </c>
      <c r="B409" s="119"/>
      <c r="C409" s="391"/>
      <c r="D409" s="391"/>
      <c r="E409" s="316" t="s">
        <v>989</v>
      </c>
      <c r="F409" s="317"/>
      <c r="G409" s="317"/>
      <c r="H409" s="318"/>
      <c r="I409" s="388"/>
      <c r="J409" s="140">
        <f t="shared" si="13"/>
        <v>72</v>
      </c>
      <c r="K409" s="81" t="str">
        <f t="shared" si="14"/>
        <v/>
      </c>
      <c r="L409" s="147">
        <v>39</v>
      </c>
      <c r="M409" s="147">
        <v>33</v>
      </c>
    </row>
    <row r="410" spans="1:22"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0</v>
      </c>
      <c r="K412" s="81" t="str">
        <f t="shared" si="14"/>
        <v/>
      </c>
      <c r="L412" s="147">
        <v>0</v>
      </c>
      <c r="M412" s="147">
        <v>0</v>
      </c>
    </row>
    <row r="413" spans="1:22" s="83" customFormat="1" ht="34.5" customHeight="1" x14ac:dyDescent="0.15">
      <c r="A413" s="251" t="s">
        <v>786</v>
      </c>
      <c r="B413" s="119"/>
      <c r="C413" s="391"/>
      <c r="D413" s="303" t="s">
        <v>251</v>
      </c>
      <c r="E413" s="304"/>
      <c r="F413" s="304"/>
      <c r="G413" s="304"/>
      <c r="H413" s="305"/>
      <c r="I413" s="388"/>
      <c r="J413" s="140">
        <f t="shared" si="13"/>
        <v>1526</v>
      </c>
      <c r="K413" s="81" t="str">
        <f t="shared" si="14"/>
        <v/>
      </c>
      <c r="L413" s="147">
        <v>794</v>
      </c>
      <c r="M413" s="147">
        <v>732</v>
      </c>
    </row>
    <row r="414" spans="1:22" s="83" customFormat="1" ht="34.5" customHeight="1" x14ac:dyDescent="0.15">
      <c r="A414" s="251" t="s">
        <v>787</v>
      </c>
      <c r="B414" s="119"/>
      <c r="C414" s="391"/>
      <c r="D414" s="390" t="s">
        <v>240</v>
      </c>
      <c r="E414" s="323" t="s">
        <v>241</v>
      </c>
      <c r="F414" s="348"/>
      <c r="G414" s="348"/>
      <c r="H414" s="324"/>
      <c r="I414" s="388"/>
      <c r="J414" s="140">
        <f t="shared" si="13"/>
        <v>114</v>
      </c>
      <c r="K414" s="81" t="str">
        <f t="shared" si="14"/>
        <v/>
      </c>
      <c r="L414" s="147">
        <v>61</v>
      </c>
      <c r="M414" s="147">
        <v>53</v>
      </c>
    </row>
    <row r="415" spans="1:22" s="83" customFormat="1" ht="34.5" customHeight="1" x14ac:dyDescent="0.15">
      <c r="A415" s="251" t="s">
        <v>788</v>
      </c>
      <c r="B415" s="119"/>
      <c r="C415" s="391"/>
      <c r="D415" s="391"/>
      <c r="E415" s="303" t="s">
        <v>242</v>
      </c>
      <c r="F415" s="304"/>
      <c r="G415" s="304"/>
      <c r="H415" s="305"/>
      <c r="I415" s="388"/>
      <c r="J415" s="140">
        <f t="shared" si="13"/>
        <v>1022</v>
      </c>
      <c r="K415" s="81" t="str">
        <f t="shared" si="14"/>
        <v/>
      </c>
      <c r="L415" s="147">
        <v>523</v>
      </c>
      <c r="M415" s="147">
        <v>499</v>
      </c>
    </row>
    <row r="416" spans="1:22" s="83" customFormat="1" ht="34.5" customHeight="1" x14ac:dyDescent="0.15">
      <c r="A416" s="251" t="s">
        <v>789</v>
      </c>
      <c r="B416" s="119"/>
      <c r="C416" s="391"/>
      <c r="D416" s="391"/>
      <c r="E416" s="303" t="s">
        <v>243</v>
      </c>
      <c r="F416" s="304"/>
      <c r="G416" s="304"/>
      <c r="H416" s="305"/>
      <c r="I416" s="388"/>
      <c r="J416" s="140">
        <f t="shared" si="13"/>
        <v>97</v>
      </c>
      <c r="K416" s="81" t="str">
        <f t="shared" si="14"/>
        <v/>
      </c>
      <c r="L416" s="147">
        <v>47</v>
      </c>
      <c r="M416" s="147">
        <v>50</v>
      </c>
    </row>
    <row r="417" spans="1:22" s="83" customFormat="1" ht="34.5" customHeight="1" x14ac:dyDescent="0.15">
      <c r="A417" s="251" t="s">
        <v>790</v>
      </c>
      <c r="B417" s="119"/>
      <c r="C417" s="391"/>
      <c r="D417" s="391"/>
      <c r="E417" s="303" t="s">
        <v>244</v>
      </c>
      <c r="F417" s="304"/>
      <c r="G417" s="304"/>
      <c r="H417" s="305"/>
      <c r="I417" s="388"/>
      <c r="J417" s="140">
        <f t="shared" si="13"/>
        <v>23</v>
      </c>
      <c r="K417" s="81" t="str">
        <f t="shared" si="14"/>
        <v/>
      </c>
      <c r="L417" s="147">
        <v>5</v>
      </c>
      <c r="M417" s="147">
        <v>18</v>
      </c>
    </row>
    <row r="418" spans="1:22" s="83" customFormat="1" ht="34.5" customHeight="1" x14ac:dyDescent="0.15">
      <c r="A418" s="251" t="s">
        <v>791</v>
      </c>
      <c r="B418" s="119"/>
      <c r="C418" s="391"/>
      <c r="D418" s="391"/>
      <c r="E418" s="303" t="s">
        <v>245</v>
      </c>
      <c r="F418" s="304"/>
      <c r="G418" s="304"/>
      <c r="H418" s="305"/>
      <c r="I418" s="388"/>
      <c r="J418" s="140">
        <f t="shared" si="13"/>
        <v>14</v>
      </c>
      <c r="K418" s="81" t="str">
        <f t="shared" si="14"/>
        <v/>
      </c>
      <c r="L418" s="147">
        <v>8</v>
      </c>
      <c r="M418" s="147">
        <v>6</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117</v>
      </c>
      <c r="K420" s="81" t="str">
        <f t="shared" si="14"/>
        <v/>
      </c>
      <c r="L420" s="147">
        <v>64</v>
      </c>
      <c r="M420" s="147">
        <v>53</v>
      </c>
    </row>
    <row r="421" spans="1:22" s="83" customFormat="1" ht="34.5" customHeight="1" x14ac:dyDescent="0.15">
      <c r="A421" s="251" t="s">
        <v>794</v>
      </c>
      <c r="B421" s="119"/>
      <c r="C421" s="391"/>
      <c r="D421" s="391"/>
      <c r="E421" s="303" t="s">
        <v>247</v>
      </c>
      <c r="F421" s="304"/>
      <c r="G421" s="304"/>
      <c r="H421" s="305"/>
      <c r="I421" s="388"/>
      <c r="J421" s="140">
        <f t="shared" si="13"/>
        <v>114</v>
      </c>
      <c r="K421" s="81" t="str">
        <f t="shared" si="14"/>
        <v/>
      </c>
      <c r="L421" s="147">
        <v>74</v>
      </c>
      <c r="M421" s="147">
        <v>40</v>
      </c>
    </row>
    <row r="422" spans="1:22" s="83" customFormat="1" ht="34.5" customHeight="1" x14ac:dyDescent="0.15">
      <c r="A422" s="251" t="s">
        <v>795</v>
      </c>
      <c r="B422" s="119"/>
      <c r="C422" s="391"/>
      <c r="D422" s="391"/>
      <c r="E422" s="303" t="s">
        <v>166</v>
      </c>
      <c r="F422" s="304"/>
      <c r="G422" s="304"/>
      <c r="H422" s="305"/>
      <c r="I422" s="389"/>
      <c r="J422" s="140">
        <f t="shared" si="13"/>
        <v>25</v>
      </c>
      <c r="K422" s="81" t="str">
        <f t="shared" si="14"/>
        <v/>
      </c>
      <c r="L422" s="147">
        <v>12</v>
      </c>
      <c r="M422" s="147">
        <v>13</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1047</v>
      </c>
      <c r="M428" s="66" t="s">
        <v>1054</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1048</v>
      </c>
      <c r="M429" s="70" t="s">
        <v>1048</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1021</v>
      </c>
      <c r="J430" s="192">
        <f>IF(SUM(L430:M430)=0,IF(COUNTIF(L430:M430,"未確認")&gt;0,"未確認",IF(COUNTIF(L430:M430,"~*")&gt;0,"*",SUM(L430:M430))),SUM(L430:M430))</f>
        <v>1412</v>
      </c>
      <c r="K430" s="193" t="str">
        <f>IF(OR(COUNTIF(L430:M430,"未確認")&gt;0,COUNTIF(L430:M430,"~*")&gt;0),"※","")</f>
        <v/>
      </c>
      <c r="L430" s="147">
        <v>733</v>
      </c>
      <c r="M430" s="147">
        <v>679</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10</v>
      </c>
      <c r="K431" s="193" t="str">
        <f>IF(OR(COUNTIF(L431:M431,"未確認")&gt;0,COUNTIF(L431:M431,"~*")&gt;0),"※","")</f>
        <v/>
      </c>
      <c r="L431" s="147">
        <v>3</v>
      </c>
      <c r="M431" s="147">
        <v>7</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80</v>
      </c>
      <c r="K432" s="193" t="str">
        <f>IF(OR(COUNTIF(L432:M432,"未確認")&gt;0,COUNTIF(L432:M432,"~*")&gt;0),"※","")</f>
        <v/>
      </c>
      <c r="L432" s="147">
        <v>36</v>
      </c>
      <c r="M432" s="147">
        <v>44</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1322</v>
      </c>
      <c r="K433" s="193" t="str">
        <f>IF(OR(COUNTIF(L433:M433,"未確認")&gt;0,COUNTIF(L433:M433,"~*")&gt;0),"※","")</f>
        <v/>
      </c>
      <c r="L433" s="147">
        <v>694</v>
      </c>
      <c r="M433" s="147">
        <v>628</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0</v>
      </c>
      <c r="K434" s="193" t="str">
        <f>IF(OR(COUNTIF(L434:M434,"未確認")&gt;0,COUNTIF(L434:M434,"~*")&gt;0),"※","")</f>
        <v/>
      </c>
      <c r="L434" s="147">
        <v>0</v>
      </c>
      <c r="M434" s="147">
        <v>0</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1047</v>
      </c>
      <c r="M441" s="66" t="s">
        <v>1054</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1048</v>
      </c>
      <c r="M442" s="70" t="s">
        <v>1048</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978</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1047</v>
      </c>
      <c r="M466" s="66" t="s">
        <v>1054</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1048</v>
      </c>
      <c r="M467" s="70" t="s">
        <v>1048</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36</v>
      </c>
      <c r="K468" s="201" t="str">
        <f t="shared" ref="K468:K475" si="16">IF(OR(COUNTIF(L468:M468,"未確認")&gt;0,COUNTIF(L468:M468,"*")&gt;0),"※","")</f>
        <v/>
      </c>
      <c r="L468" s="117">
        <v>12</v>
      </c>
      <c r="M468" s="117">
        <v>24</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0</v>
      </c>
      <c r="K470" s="201" t="str">
        <f t="shared" si="16"/>
        <v/>
      </c>
      <c r="L470" s="117">
        <v>0</v>
      </c>
      <c r="M470" s="117">
        <v>0</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f t="shared" si="17"/>
        <v>0</v>
      </c>
      <c r="K472" s="201" t="str">
        <f t="shared" si="16"/>
        <v/>
      </c>
      <c r="L472" s="117">
        <v>0</v>
      </c>
      <c r="M472" s="117">
        <v>0</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v>
      </c>
      <c r="K473" s="201" t="str">
        <f t="shared" si="16"/>
        <v>※</v>
      </c>
      <c r="L473" s="117" t="s">
        <v>541</v>
      </c>
      <c r="M473" s="117">
        <v>0</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f t="shared" si="17"/>
        <v>0</v>
      </c>
      <c r="K474" s="201" t="str">
        <f t="shared" si="16"/>
        <v/>
      </c>
      <c r="L474" s="117">
        <v>0</v>
      </c>
      <c r="M474" s="117">
        <v>0</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v>
      </c>
      <c r="K475" s="201" t="str">
        <f t="shared" si="16"/>
        <v>※</v>
      </c>
      <c r="L475" s="117">
        <v>0</v>
      </c>
      <c r="M475" s="117" t="s">
        <v>541</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f t="shared" si="17"/>
        <v>18</v>
      </c>
      <c r="K476" s="201" t="str">
        <f>IF(OR(COUNTIF(L476:M476,"未確認")&gt;0,COUNTIF(L476:M476,"~")&gt;0),"※","")</f>
        <v/>
      </c>
      <c r="L476" s="117">
        <v>18</v>
      </c>
      <c r="M476" s="117" t="s">
        <v>541</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f t="shared" si="17"/>
        <v>19</v>
      </c>
      <c r="K477" s="201" t="str">
        <f t="shared" ref="K477:K496" si="18">IF(OR(COUNTIF(L477:M477,"未確認")&gt;0,COUNTIF(L477:M477,"*")&gt;0),"※","")</f>
        <v/>
      </c>
      <c r="L477" s="117">
        <v>0</v>
      </c>
      <c r="M477" s="117">
        <v>19</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f t="shared" si="17"/>
        <v>0</v>
      </c>
      <c r="K478" s="201" t="str">
        <f t="shared" si="18"/>
        <v/>
      </c>
      <c r="L478" s="117">
        <v>0</v>
      </c>
      <c r="M478" s="117">
        <v>0</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f t="shared" si="17"/>
        <v>0</v>
      </c>
      <c r="K479" s="201" t="str">
        <f t="shared" si="18"/>
        <v/>
      </c>
      <c r="L479" s="117">
        <v>0</v>
      </c>
      <c r="M479" s="117">
        <v>0</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f t="shared" si="17"/>
        <v>0</v>
      </c>
      <c r="K480" s="201" t="str">
        <f t="shared" si="18"/>
        <v/>
      </c>
      <c r="L480" s="117">
        <v>0</v>
      </c>
      <c r="M480" s="117">
        <v>0</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t="str">
        <f>IF(SUM(L481:M481)=0,IF(COUNTIF(L481:M481,"未確認")&gt;0,"未確認",IF(COUNTIF(L481:M481,"*")&gt;0,"*",SUM(L481:M481))),SUM(L481:M481))</f>
        <v>*</v>
      </c>
      <c r="K481" s="201" t="str">
        <f t="shared" si="18"/>
        <v>※</v>
      </c>
      <c r="L481" s="117">
        <v>0</v>
      </c>
      <c r="M481" s="117" t="s">
        <v>541</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t="str">
        <f t="shared" si="19"/>
        <v>*</v>
      </c>
      <c r="K488" s="201" t="str">
        <f t="shared" si="18"/>
        <v>※</v>
      </c>
      <c r="L488" s="117">
        <v>0</v>
      </c>
      <c r="M488" s="117" t="s">
        <v>541</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t="str">
        <f t="shared" si="19"/>
        <v>*</v>
      </c>
      <c r="K490" s="201" t="str">
        <f t="shared" si="18"/>
        <v>※</v>
      </c>
      <c r="L490" s="117">
        <v>0</v>
      </c>
      <c r="M490" s="117" t="s">
        <v>541</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t="s">
        <v>541</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t="str">
        <f t="shared" si="19"/>
        <v>*</v>
      </c>
      <c r="K496" s="201" t="str">
        <f t="shared" si="18"/>
        <v>※</v>
      </c>
      <c r="L496" s="117">
        <v>0</v>
      </c>
      <c r="M496" s="117" t="s">
        <v>541</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1047</v>
      </c>
      <c r="M502" s="66" t="s">
        <v>1054</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1048</v>
      </c>
      <c r="M503" s="70" t="s">
        <v>1048</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v>0</v>
      </c>
      <c r="M504" s="117" t="s">
        <v>541</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t="str">
        <f t="shared" si="20"/>
        <v>*</v>
      </c>
      <c r="K505" s="201" t="str">
        <f t="shared" si="21"/>
        <v>※</v>
      </c>
      <c r="L505" s="117" t="s">
        <v>541</v>
      </c>
      <c r="M505" s="117" t="s">
        <v>541</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10</v>
      </c>
      <c r="K508" s="201" t="str">
        <f t="shared" si="21"/>
        <v/>
      </c>
      <c r="L508" s="117">
        <v>0</v>
      </c>
      <c r="M508" s="117">
        <v>10</v>
      </c>
      <c r="N508" s="8"/>
      <c r="O508" s="8"/>
      <c r="P508" s="8"/>
      <c r="Q508" s="8"/>
      <c r="R508" s="8"/>
      <c r="S508" s="8"/>
      <c r="T508" s="8"/>
      <c r="U508" s="8"/>
      <c r="V508" s="8"/>
    </row>
    <row r="509" spans="1:22" s="118" customFormat="1" ht="84" customHeight="1" x14ac:dyDescent="0.15">
      <c r="A509" s="252" t="s">
        <v>841</v>
      </c>
      <c r="B509" s="204"/>
      <c r="C509" s="316" t="s">
        <v>1033</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1047</v>
      </c>
      <c r="M514" s="66" t="s">
        <v>1054</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1048</v>
      </c>
      <c r="M515" s="70" t="s">
        <v>1048</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1047</v>
      </c>
      <c r="M520" s="66" t="s">
        <v>1054</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1048</v>
      </c>
      <c r="M521" s="70" t="s">
        <v>1048</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t="str">
        <f>IF(SUM(L522:M522)=0,IF(COUNTIF(L522:M522,"未確認")&gt;0,"未確認",IF(COUNTIF(L522:M522,"~*")&gt;0,"*",SUM(L522:M522))),SUM(L522:M522))</f>
        <v>*</v>
      </c>
      <c r="K522" s="201" t="str">
        <f>IF(OR(COUNTIF(L522:M522,"未確認")&gt;0,COUNTIF(L522:M522,"*")&gt;0),"※","")</f>
        <v>※</v>
      </c>
      <c r="L522" s="117" t="s">
        <v>541</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1047</v>
      </c>
      <c r="M525" s="66" t="s">
        <v>1054</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1048</v>
      </c>
      <c r="M526" s="70" t="s">
        <v>1048</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1047</v>
      </c>
      <c r="M530" s="66" t="s">
        <v>1054</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1048</v>
      </c>
      <c r="M531" s="70" t="s">
        <v>1048</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1047</v>
      </c>
      <c r="M543" s="66" t="s">
        <v>1054</v>
      </c>
    </row>
    <row r="544" spans="1:22" s="1" customFormat="1" ht="20.25" customHeight="1" x14ac:dyDescent="0.15">
      <c r="A544" s="243"/>
      <c r="C544" s="62"/>
      <c r="D544" s="3"/>
      <c r="E544" s="3"/>
      <c r="F544" s="3"/>
      <c r="G544" s="3"/>
      <c r="H544" s="287"/>
      <c r="I544" s="67" t="s">
        <v>36</v>
      </c>
      <c r="J544" s="68"/>
      <c r="K544" s="186"/>
      <c r="L544" s="70" t="s">
        <v>1048</v>
      </c>
      <c r="M544" s="70" t="s">
        <v>1048</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t="s">
        <v>541</v>
      </c>
      <c r="M549" s="117">
        <v>0</v>
      </c>
    </row>
    <row r="550" spans="1:13"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t="s">
        <v>541</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t="str">
        <f t="shared" si="24"/>
        <v>*</v>
      </c>
      <c r="K555" s="201" t="str">
        <f t="shared" si="25"/>
        <v>※</v>
      </c>
      <c r="L555" s="117" t="s">
        <v>541</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1046</v>
      </c>
      <c r="M558" s="211" t="s">
        <v>1046</v>
      </c>
    </row>
    <row r="559" spans="1:13" s="91" customFormat="1" ht="65.099999999999994" customHeight="1" x14ac:dyDescent="0.15">
      <c r="A559" s="243"/>
      <c r="B559" s="119"/>
      <c r="C559" s="325" t="s">
        <v>1023</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76.900000000000006</v>
      </c>
      <c r="M560" s="211">
        <v>66.7</v>
      </c>
    </row>
    <row r="561" spans="1:13" s="91" customFormat="1" ht="34.5" customHeight="1" x14ac:dyDescent="0.15">
      <c r="A561" s="251" t="s">
        <v>871</v>
      </c>
      <c r="B561" s="119"/>
      <c r="C561" s="209"/>
      <c r="D561" s="417" t="s">
        <v>377</v>
      </c>
      <c r="E561" s="418"/>
      <c r="F561" s="418"/>
      <c r="G561" s="418"/>
      <c r="H561" s="419"/>
      <c r="I561" s="377"/>
      <c r="J561" s="207"/>
      <c r="K561" s="210"/>
      <c r="L561" s="211">
        <v>27</v>
      </c>
      <c r="M561" s="211">
        <v>37.6</v>
      </c>
    </row>
    <row r="562" spans="1:13" s="91" customFormat="1" ht="34.5" customHeight="1" x14ac:dyDescent="0.15">
      <c r="A562" s="251" t="s">
        <v>872</v>
      </c>
      <c r="B562" s="119"/>
      <c r="C562" s="209"/>
      <c r="D562" s="417" t="s">
        <v>992</v>
      </c>
      <c r="E562" s="418"/>
      <c r="F562" s="418"/>
      <c r="G562" s="418"/>
      <c r="H562" s="419"/>
      <c r="I562" s="377"/>
      <c r="J562" s="207"/>
      <c r="K562" s="210"/>
      <c r="L562" s="211">
        <v>18.7</v>
      </c>
      <c r="M562" s="211">
        <v>20.5</v>
      </c>
    </row>
    <row r="563" spans="1:13" s="91" customFormat="1" ht="34.5" customHeight="1" x14ac:dyDescent="0.15">
      <c r="A563" s="251" t="s">
        <v>873</v>
      </c>
      <c r="B563" s="119"/>
      <c r="C563" s="209"/>
      <c r="D563" s="417" t="s">
        <v>379</v>
      </c>
      <c r="E563" s="418"/>
      <c r="F563" s="418"/>
      <c r="G563" s="418"/>
      <c r="H563" s="419"/>
      <c r="I563" s="377"/>
      <c r="J563" s="207"/>
      <c r="K563" s="210"/>
      <c r="L563" s="211">
        <v>12.1</v>
      </c>
      <c r="M563" s="211">
        <v>16.3</v>
      </c>
    </row>
    <row r="564" spans="1:13" s="91" customFormat="1" ht="34.5" customHeight="1" x14ac:dyDescent="0.15">
      <c r="A564" s="251" t="s">
        <v>874</v>
      </c>
      <c r="B564" s="119"/>
      <c r="C564" s="209"/>
      <c r="D564" s="417" t="s">
        <v>380</v>
      </c>
      <c r="E564" s="418"/>
      <c r="F564" s="418"/>
      <c r="G564" s="418"/>
      <c r="H564" s="419"/>
      <c r="I564" s="377"/>
      <c r="J564" s="207"/>
      <c r="K564" s="210"/>
      <c r="L564" s="211">
        <v>2.4</v>
      </c>
      <c r="M564" s="211">
        <v>2.5</v>
      </c>
    </row>
    <row r="565" spans="1:13" s="91" customFormat="1" ht="34.5" customHeight="1" x14ac:dyDescent="0.15">
      <c r="A565" s="251" t="s">
        <v>875</v>
      </c>
      <c r="B565" s="119"/>
      <c r="C565" s="280"/>
      <c r="D565" s="417" t="s">
        <v>869</v>
      </c>
      <c r="E565" s="418"/>
      <c r="F565" s="418"/>
      <c r="G565" s="418"/>
      <c r="H565" s="419"/>
      <c r="I565" s="377"/>
      <c r="J565" s="207"/>
      <c r="K565" s="210"/>
      <c r="L565" s="211">
        <v>22.4</v>
      </c>
      <c r="M565" s="211">
        <v>22</v>
      </c>
    </row>
    <row r="566" spans="1:13" s="91" customFormat="1" ht="34.5" customHeight="1" x14ac:dyDescent="0.15">
      <c r="A566" s="251" t="s">
        <v>876</v>
      </c>
      <c r="B566" s="119"/>
      <c r="C566" s="285"/>
      <c r="D566" s="417" t="s">
        <v>993</v>
      </c>
      <c r="E566" s="418"/>
      <c r="F566" s="418"/>
      <c r="G566" s="418"/>
      <c r="H566" s="419"/>
      <c r="I566" s="377"/>
      <c r="J566" s="213"/>
      <c r="K566" s="214"/>
      <c r="L566" s="211">
        <v>31.4</v>
      </c>
      <c r="M566" s="211">
        <v>39.200000000000003</v>
      </c>
    </row>
    <row r="567" spans="1:13" s="91" customFormat="1" ht="42.75" customHeight="1" x14ac:dyDescent="0.15">
      <c r="A567" s="243"/>
      <c r="B567" s="119"/>
      <c r="C567" s="325" t="s">
        <v>1024</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t="s">
        <v>533</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t="s">
        <v>533</v>
      </c>
      <c r="M569" s="211" t="s">
        <v>533</v>
      </c>
    </row>
    <row r="570" spans="1:13" s="91" customFormat="1" ht="34.5" customHeight="1" x14ac:dyDescent="0.15">
      <c r="A570" s="251" t="s">
        <v>879</v>
      </c>
      <c r="B570" s="119"/>
      <c r="C570" s="209"/>
      <c r="D570" s="417" t="s">
        <v>992</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t="s">
        <v>533</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t="s">
        <v>533</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993</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992</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993</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1047</v>
      </c>
      <c r="M588" s="66" t="s">
        <v>1054</v>
      </c>
    </row>
    <row r="589" spans="1:22" s="1" customFormat="1" ht="20.25" customHeight="1" x14ac:dyDescent="0.15">
      <c r="A589" s="243"/>
      <c r="C589" s="62"/>
      <c r="D589" s="3"/>
      <c r="E589" s="3"/>
      <c r="F589" s="3"/>
      <c r="G589" s="3"/>
      <c r="H589" s="287"/>
      <c r="I589" s="67" t="s">
        <v>36</v>
      </c>
      <c r="J589" s="68"/>
      <c r="K589" s="186"/>
      <c r="L589" s="70" t="s">
        <v>1048</v>
      </c>
      <c r="M589" s="70" t="s">
        <v>1048</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t="str">
        <f>IF(SUM(L591:M591)=0,IF(COUNTIF(L591:M591,"未確認")&gt;0,"未確認",IF(COUNTIF(L591:M591,"~*")&gt;0,"*",SUM(L591:M591))),SUM(L591:M591))</f>
        <v>*</v>
      </c>
      <c r="K591" s="201" t="str">
        <f>IF(OR(COUNTIF(L591:M591,"未確認")&gt;0,COUNTIF(L591:M591,"*")&gt;0),"※","")</f>
        <v>※</v>
      </c>
      <c r="L591" s="117" t="s">
        <v>541</v>
      </c>
      <c r="M591" s="117" t="s">
        <v>541</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48</v>
      </c>
      <c r="K593" s="201" t="str">
        <f>IF(OR(COUNTIF(L593:M593,"未確認")&gt;0,COUNTIF(L593:M593,"*")&gt;0),"※","")</f>
        <v/>
      </c>
      <c r="L593" s="117">
        <v>28</v>
      </c>
      <c r="M593" s="117">
        <v>20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994</v>
      </c>
      <c r="D595" s="326"/>
      <c r="E595" s="326"/>
      <c r="F595" s="326"/>
      <c r="G595" s="326"/>
      <c r="H595" s="327"/>
      <c r="I595" s="340" t="s">
        <v>397</v>
      </c>
      <c r="J595" s="140">
        <v>206</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55</v>
      </c>
      <c r="K596" s="201" t="str">
        <f>IF(OR(COUNTIF(L596:M596,"未確認")&gt;0,COUNTIF(L596:M596,"~*")&gt;0),"※","")</f>
        <v/>
      </c>
      <c r="L596" s="216"/>
      <c r="M596" s="216"/>
    </row>
    <row r="597" spans="1:13" s="115" customFormat="1" ht="35.1" customHeight="1" x14ac:dyDescent="0.15">
      <c r="A597" s="251" t="s">
        <v>897</v>
      </c>
      <c r="B597" s="84"/>
      <c r="C597" s="325" t="s">
        <v>995</v>
      </c>
      <c r="D597" s="326"/>
      <c r="E597" s="326"/>
      <c r="F597" s="326"/>
      <c r="G597" s="326"/>
      <c r="H597" s="327"/>
      <c r="I597" s="344" t="s">
        <v>400</v>
      </c>
      <c r="J597" s="140">
        <v>543</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166</v>
      </c>
      <c r="K598" s="201" t="str">
        <f>IF(OR(COUNTIF(L598:M598,"未確認")&gt;0,COUNTIF(L598:M598,"~*")&gt;0),"※","")</f>
        <v/>
      </c>
      <c r="L598" s="216"/>
      <c r="M598" s="216"/>
    </row>
    <row r="599" spans="1:13" s="115" customFormat="1" ht="42" customHeight="1" x14ac:dyDescent="0.15">
      <c r="A599" s="251" t="s">
        <v>899</v>
      </c>
      <c r="B599" s="84"/>
      <c r="C599" s="316" t="s">
        <v>996</v>
      </c>
      <c r="D599" s="317"/>
      <c r="E599" s="317"/>
      <c r="F599" s="317"/>
      <c r="G599" s="317"/>
      <c r="H599" s="318"/>
      <c r="I599" s="122" t="s">
        <v>402</v>
      </c>
      <c r="J599" s="116">
        <v>348</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 customHeight="1" x14ac:dyDescent="0.15">
      <c r="A601" s="252" t="s">
        <v>901</v>
      </c>
      <c r="B601" s="84"/>
      <c r="C601" s="303" t="s">
        <v>405</v>
      </c>
      <c r="D601" s="304"/>
      <c r="E601" s="304"/>
      <c r="F601" s="304"/>
      <c r="G601" s="304"/>
      <c r="H601" s="305"/>
      <c r="I601" s="122" t="s">
        <v>406</v>
      </c>
      <c r="J601" s="116" t="str">
        <f t="shared" si="26"/>
        <v>*</v>
      </c>
      <c r="K601" s="201" t="str">
        <f t="shared" si="27"/>
        <v>※</v>
      </c>
      <c r="L601" s="117" t="s">
        <v>541</v>
      </c>
      <c r="M601" s="117">
        <v>0</v>
      </c>
    </row>
    <row r="602" spans="1:13" s="91" customFormat="1" ht="56.1" customHeight="1" x14ac:dyDescent="0.15">
      <c r="A602" s="252" t="s">
        <v>902</v>
      </c>
      <c r="B602" s="84"/>
      <c r="C602" s="303" t="s">
        <v>407</v>
      </c>
      <c r="D602" s="304"/>
      <c r="E602" s="304"/>
      <c r="F602" s="304"/>
      <c r="G602" s="304"/>
      <c r="H602" s="305"/>
      <c r="I602" s="122" t="s">
        <v>408</v>
      </c>
      <c r="J602" s="116">
        <f t="shared" si="26"/>
        <v>0</v>
      </c>
      <c r="K602" s="201" t="str">
        <f t="shared" si="27"/>
        <v/>
      </c>
      <c r="L602" s="117">
        <v>0</v>
      </c>
      <c r="M602" s="117">
        <v>0</v>
      </c>
    </row>
    <row r="603" spans="1:13" s="91" customFormat="1" ht="56.1" customHeight="1" x14ac:dyDescent="0.15">
      <c r="A603" s="252" t="s">
        <v>903</v>
      </c>
      <c r="B603" s="84"/>
      <c r="C603" s="303" t="s">
        <v>409</v>
      </c>
      <c r="D603" s="304"/>
      <c r="E603" s="304"/>
      <c r="F603" s="304"/>
      <c r="G603" s="304"/>
      <c r="H603" s="305"/>
      <c r="I603" s="122" t="s">
        <v>410</v>
      </c>
      <c r="J603" s="116">
        <f t="shared" si="26"/>
        <v>0</v>
      </c>
      <c r="K603" s="201" t="str">
        <f t="shared" si="27"/>
        <v/>
      </c>
      <c r="L603" s="117">
        <v>0</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1047</v>
      </c>
      <c r="M611" s="66" t="s">
        <v>1054</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1048</v>
      </c>
      <c r="M612" s="70" t="s">
        <v>1048</v>
      </c>
      <c r="N612" s="8"/>
      <c r="O612" s="8"/>
      <c r="P612" s="8"/>
      <c r="Q612" s="8"/>
      <c r="R612" s="8"/>
      <c r="S612" s="8"/>
      <c r="T612" s="8"/>
      <c r="U612" s="8"/>
      <c r="V612" s="8"/>
    </row>
    <row r="613" spans="1:22" s="118" customFormat="1" ht="71.25" customHeight="1" x14ac:dyDescent="0.15">
      <c r="A613" s="252" t="s">
        <v>906</v>
      </c>
      <c r="B613" s="115"/>
      <c r="C613" s="316" t="s">
        <v>997</v>
      </c>
      <c r="D613" s="317"/>
      <c r="E613" s="317"/>
      <c r="F613" s="317"/>
      <c r="G613" s="317"/>
      <c r="H613" s="318"/>
      <c r="I613" s="420"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998</v>
      </c>
      <c r="D614" s="317"/>
      <c r="E614" s="317"/>
      <c r="F614" s="317"/>
      <c r="G614" s="317"/>
      <c r="H614" s="318"/>
      <c r="I614" s="421"/>
      <c r="J614" s="116" t="str">
        <f t="shared" si="28"/>
        <v>*</v>
      </c>
      <c r="K614" s="201" t="str">
        <f t="shared" si="29"/>
        <v>※</v>
      </c>
      <c r="L614" s="117" t="s">
        <v>541</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1035</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row>
    <row r="619" spans="1:22" s="118" customFormat="1" ht="84" customHeight="1" x14ac:dyDescent="0.15">
      <c r="A619" s="252" t="s">
        <v>912</v>
      </c>
      <c r="B619" s="119"/>
      <c r="C619" s="316" t="s">
        <v>1025</v>
      </c>
      <c r="D619" s="317"/>
      <c r="E619" s="317"/>
      <c r="F619" s="317"/>
      <c r="G619" s="317"/>
      <c r="H619" s="318"/>
      <c r="I619" s="138" t="s">
        <v>1029</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999</v>
      </c>
      <c r="D621" s="317"/>
      <c r="E621" s="317"/>
      <c r="F621" s="317"/>
      <c r="G621" s="317"/>
      <c r="H621" s="318"/>
      <c r="I621" s="122" t="s">
        <v>426</v>
      </c>
      <c r="J621" s="116" t="str">
        <f t="shared" si="28"/>
        <v>*</v>
      </c>
      <c r="K621" s="201" t="str">
        <f t="shared" si="29"/>
        <v>※</v>
      </c>
      <c r="L621" s="117" t="s">
        <v>541</v>
      </c>
      <c r="M621" s="117" t="s">
        <v>541</v>
      </c>
    </row>
    <row r="622" spans="1:22" s="118" customFormat="1" ht="69.95" customHeight="1" x14ac:dyDescent="0.15">
      <c r="A622" s="252" t="s">
        <v>915</v>
      </c>
      <c r="B622" s="119"/>
      <c r="C622" s="303" t="s">
        <v>427</v>
      </c>
      <c r="D622" s="304"/>
      <c r="E622" s="304"/>
      <c r="F622" s="304"/>
      <c r="G622" s="304"/>
      <c r="H622" s="305"/>
      <c r="I622" s="122" t="s">
        <v>428</v>
      </c>
      <c r="J622" s="116">
        <f t="shared" si="28"/>
        <v>46</v>
      </c>
      <c r="K622" s="201" t="str">
        <f t="shared" si="29"/>
        <v/>
      </c>
      <c r="L622" s="117">
        <v>27</v>
      </c>
      <c r="M622" s="117">
        <v>19</v>
      </c>
    </row>
    <row r="623" spans="1:22" s="118" customFormat="1" ht="84" customHeight="1" x14ac:dyDescent="0.15">
      <c r="A623" s="252" t="s">
        <v>916</v>
      </c>
      <c r="B623" s="119"/>
      <c r="C623" s="303" t="s">
        <v>429</v>
      </c>
      <c r="D623" s="304"/>
      <c r="E623" s="304"/>
      <c r="F623" s="304"/>
      <c r="G623" s="304"/>
      <c r="H623" s="305"/>
      <c r="I623" s="122" t="s">
        <v>430</v>
      </c>
      <c r="J623" s="116" t="str">
        <f t="shared" si="28"/>
        <v>*</v>
      </c>
      <c r="K623" s="201" t="str">
        <f t="shared" si="29"/>
        <v>※</v>
      </c>
      <c r="L623" s="117" t="s">
        <v>541</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1047</v>
      </c>
      <c r="M629" s="66" t="s">
        <v>1054</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1048</v>
      </c>
      <c r="M630" s="70" t="s">
        <v>1048</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33</v>
      </c>
      <c r="K631" s="201" t="str">
        <f t="shared" ref="K631:K638" si="31">IF(OR(COUNTIF(L631:M631,"未確認")&gt;0,COUNTIF(L631:M631,"*")&gt;0),"※","")</f>
        <v/>
      </c>
      <c r="L631" s="117">
        <v>13</v>
      </c>
      <c r="M631" s="117">
        <v>20</v>
      </c>
    </row>
    <row r="632" spans="1:22" s="118" customFormat="1" ht="56.1" customHeight="1" x14ac:dyDescent="0.15">
      <c r="A632" s="252" t="s">
        <v>918</v>
      </c>
      <c r="B632" s="119"/>
      <c r="C632" s="303" t="s">
        <v>434</v>
      </c>
      <c r="D632" s="304"/>
      <c r="E632" s="304"/>
      <c r="F632" s="304"/>
      <c r="G632" s="304"/>
      <c r="H632" s="305"/>
      <c r="I632" s="122" t="s">
        <v>435</v>
      </c>
      <c r="J632" s="116">
        <f t="shared" si="30"/>
        <v>153</v>
      </c>
      <c r="K632" s="201" t="str">
        <f t="shared" si="31"/>
        <v/>
      </c>
      <c r="L632" s="117">
        <v>104</v>
      </c>
      <c r="M632" s="117">
        <v>49</v>
      </c>
    </row>
    <row r="633" spans="1:22" s="118" customFormat="1" ht="57" x14ac:dyDescent="0.15">
      <c r="A633" s="252" t="s">
        <v>919</v>
      </c>
      <c r="B633" s="119"/>
      <c r="C633" s="303" t="s">
        <v>436</v>
      </c>
      <c r="D633" s="304"/>
      <c r="E633" s="304"/>
      <c r="F633" s="304"/>
      <c r="G633" s="304"/>
      <c r="H633" s="305"/>
      <c r="I633" s="122" t="s">
        <v>437</v>
      </c>
      <c r="J633" s="116">
        <f t="shared" si="30"/>
        <v>35</v>
      </c>
      <c r="K633" s="201" t="str">
        <f t="shared" si="31"/>
        <v/>
      </c>
      <c r="L633" s="117">
        <v>20</v>
      </c>
      <c r="M633" s="117">
        <v>15</v>
      </c>
    </row>
    <row r="634" spans="1:22" s="118" customFormat="1" ht="56.1" customHeight="1" x14ac:dyDescent="0.15">
      <c r="A634" s="252" t="s">
        <v>920</v>
      </c>
      <c r="B634" s="119"/>
      <c r="C634" s="316" t="s">
        <v>1026</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14</v>
      </c>
      <c r="K635" s="201" t="str">
        <f t="shared" si="31"/>
        <v>※</v>
      </c>
      <c r="L635" s="117" t="s">
        <v>541</v>
      </c>
      <c r="M635" s="117">
        <v>14</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t="str">
        <f t="shared" si="30"/>
        <v>*</v>
      </c>
      <c r="K637" s="201" t="str">
        <f t="shared" si="31"/>
        <v>※</v>
      </c>
      <c r="L637" s="117" t="s">
        <v>541</v>
      </c>
      <c r="M637" s="117" t="s">
        <v>541</v>
      </c>
    </row>
    <row r="638" spans="1:22"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t="s">
        <v>541</v>
      </c>
      <c r="M638" s="117" t="s">
        <v>541</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1047</v>
      </c>
      <c r="M644" s="66" t="s">
        <v>1054</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1048</v>
      </c>
      <c r="M645" s="70" t="s">
        <v>1048</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79</v>
      </c>
      <c r="K646" s="201" t="str">
        <f t="shared" ref="K646:K660" si="33">IF(OR(COUNTIF(L646:M646,"未確認")&gt;0,COUNTIF(L646:M646,"*")&gt;0),"※","")</f>
        <v/>
      </c>
      <c r="L646" s="117">
        <v>56</v>
      </c>
      <c r="M646" s="117">
        <v>23</v>
      </c>
    </row>
    <row r="647" spans="1:22" s="118" customFormat="1" ht="69.95" customHeight="1" x14ac:dyDescent="0.15">
      <c r="A647" s="252" t="s">
        <v>926</v>
      </c>
      <c r="B647" s="84"/>
      <c r="C647" s="188"/>
      <c r="D647" s="221"/>
      <c r="E647" s="303" t="s">
        <v>938</v>
      </c>
      <c r="F647" s="304"/>
      <c r="G647" s="304"/>
      <c r="H647" s="305"/>
      <c r="I647" s="122" t="s">
        <v>452</v>
      </c>
      <c r="J647" s="116">
        <f t="shared" si="32"/>
        <v>24</v>
      </c>
      <c r="K647" s="201" t="str">
        <f t="shared" si="33"/>
        <v/>
      </c>
      <c r="L647" s="117">
        <v>24</v>
      </c>
      <c r="M647" s="117">
        <v>0</v>
      </c>
    </row>
    <row r="648" spans="1:22" s="118" customFormat="1" ht="69.95" customHeight="1" x14ac:dyDescent="0.15">
      <c r="A648" s="252" t="s">
        <v>927</v>
      </c>
      <c r="B648" s="84"/>
      <c r="C648" s="188"/>
      <c r="D648" s="221"/>
      <c r="E648" s="303" t="s">
        <v>939</v>
      </c>
      <c r="F648" s="304"/>
      <c r="G648" s="304"/>
      <c r="H648" s="305"/>
      <c r="I648" s="122" t="s">
        <v>454</v>
      </c>
      <c r="J648" s="116" t="str">
        <f t="shared" si="32"/>
        <v>*</v>
      </c>
      <c r="K648" s="201" t="str">
        <f t="shared" si="33"/>
        <v>※</v>
      </c>
      <c r="L648" s="117" t="s">
        <v>541</v>
      </c>
      <c r="M648" s="117" t="s">
        <v>541</v>
      </c>
    </row>
    <row r="649" spans="1:22" s="118" customFormat="1" ht="69.95" customHeight="1" x14ac:dyDescent="0.15">
      <c r="A649" s="252" t="s">
        <v>928</v>
      </c>
      <c r="B649" s="84"/>
      <c r="C649" s="295"/>
      <c r="D649" s="297"/>
      <c r="E649" s="303" t="s">
        <v>940</v>
      </c>
      <c r="F649" s="304"/>
      <c r="G649" s="304"/>
      <c r="H649" s="305"/>
      <c r="I649" s="122" t="s">
        <v>456</v>
      </c>
      <c r="J649" s="116">
        <f t="shared" si="32"/>
        <v>22</v>
      </c>
      <c r="K649" s="201" t="str">
        <f t="shared" si="33"/>
        <v/>
      </c>
      <c r="L649" s="117">
        <v>12</v>
      </c>
      <c r="M649" s="117">
        <v>10</v>
      </c>
    </row>
    <row r="650" spans="1:22" s="118" customFormat="1" ht="84" customHeight="1" x14ac:dyDescent="0.15">
      <c r="A650" s="252" t="s">
        <v>929</v>
      </c>
      <c r="B650" s="84"/>
      <c r="C650" s="295"/>
      <c r="D650" s="297"/>
      <c r="E650" s="303" t="s">
        <v>941</v>
      </c>
      <c r="F650" s="304"/>
      <c r="G650" s="304"/>
      <c r="H650" s="305"/>
      <c r="I650" s="122" t="s">
        <v>458</v>
      </c>
      <c r="J650" s="116" t="str">
        <f t="shared" si="32"/>
        <v>*</v>
      </c>
      <c r="K650" s="201" t="str">
        <f t="shared" si="33"/>
        <v>※</v>
      </c>
      <c r="L650" s="117" t="s">
        <v>541</v>
      </c>
      <c r="M650" s="117" t="s">
        <v>541</v>
      </c>
    </row>
    <row r="651" spans="1:22" s="118" customFormat="1" ht="69.95" customHeight="1" x14ac:dyDescent="0.15">
      <c r="A651" s="252" t="s">
        <v>930</v>
      </c>
      <c r="B651" s="84"/>
      <c r="C651" s="188"/>
      <c r="D651" s="221"/>
      <c r="E651" s="303" t="s">
        <v>942</v>
      </c>
      <c r="F651" s="304"/>
      <c r="G651" s="304"/>
      <c r="H651" s="305"/>
      <c r="I651" s="122" t="s">
        <v>460</v>
      </c>
      <c r="J651" s="116">
        <f t="shared" si="32"/>
        <v>11</v>
      </c>
      <c r="K651" s="201" t="str">
        <f t="shared" si="33"/>
        <v>※</v>
      </c>
      <c r="L651" s="117">
        <v>11</v>
      </c>
      <c r="M651" s="117" t="s">
        <v>541</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56</v>
      </c>
      <c r="K655" s="201" t="str">
        <f t="shared" si="33"/>
        <v/>
      </c>
      <c r="L655" s="117">
        <v>41</v>
      </c>
      <c r="M655" s="117">
        <v>15</v>
      </c>
    </row>
    <row r="656" spans="1:22" s="118" customFormat="1" ht="72" customHeight="1" x14ac:dyDescent="0.15">
      <c r="A656" s="252" t="s">
        <v>935</v>
      </c>
      <c r="B656" s="84"/>
      <c r="C656" s="316" t="s">
        <v>977</v>
      </c>
      <c r="D656" s="317"/>
      <c r="E656" s="317"/>
      <c r="F656" s="317"/>
      <c r="G656" s="317"/>
      <c r="H656" s="318"/>
      <c r="I656" s="138" t="s">
        <v>1036</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46</v>
      </c>
      <c r="K657" s="201" t="str">
        <f t="shared" si="33"/>
        <v/>
      </c>
      <c r="L657" s="117">
        <v>32</v>
      </c>
      <c r="M657" s="117">
        <v>14</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t="s">
        <v>541</v>
      </c>
    </row>
    <row r="659" spans="1:22"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1047</v>
      </c>
      <c r="M665" s="66" t="s">
        <v>1054</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1048</v>
      </c>
      <c r="M666" s="70" t="s">
        <v>1048</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row>
    <row r="670" spans="1:22"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t="s">
        <v>533</v>
      </c>
    </row>
    <row r="672" spans="1:22" s="83" customFormat="1" ht="25.7" customHeight="1" x14ac:dyDescent="0.15">
      <c r="A672" s="251" t="s">
        <v>955</v>
      </c>
      <c r="B672" s="84"/>
      <c r="C672" s="229"/>
      <c r="D672" s="286"/>
      <c r="E672" s="423"/>
      <c r="F672" s="424"/>
      <c r="G672" s="417" t="s">
        <v>1003</v>
      </c>
      <c r="H672" s="419"/>
      <c r="I672" s="402"/>
      <c r="J672" s="223"/>
      <c r="K672" s="224"/>
      <c r="L672" s="301" t="s">
        <v>533</v>
      </c>
      <c r="M672" s="301" t="s">
        <v>533</v>
      </c>
    </row>
    <row r="673" spans="1:22"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row>
    <row r="674" spans="1:22" s="115" customFormat="1" ht="34.5" customHeight="1" x14ac:dyDescent="0.15">
      <c r="A674" s="251" t="s">
        <v>957</v>
      </c>
      <c r="B674" s="84"/>
      <c r="C674" s="289"/>
      <c r="D674" s="291"/>
      <c r="E674" s="316" t="s">
        <v>1004</v>
      </c>
      <c r="F674" s="317"/>
      <c r="G674" s="317"/>
      <c r="H674" s="318"/>
      <c r="I674" s="425"/>
      <c r="J674" s="223"/>
      <c r="K674" s="224"/>
      <c r="L674" s="301" t="s">
        <v>533</v>
      </c>
      <c r="M674" s="301" t="s">
        <v>533</v>
      </c>
    </row>
    <row r="675" spans="1:22"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1047</v>
      </c>
      <c r="M681" s="66" t="s">
        <v>1054</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1048</v>
      </c>
      <c r="M682" s="70" t="s">
        <v>1048</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1047</v>
      </c>
      <c r="M691" s="66" t="s">
        <v>1054</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1048</v>
      </c>
      <c r="M692" s="70" t="s">
        <v>1048</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1006</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1047</v>
      </c>
      <c r="M704" s="66" t="s">
        <v>1054</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1048</v>
      </c>
      <c r="M705" s="70" t="s">
        <v>1048</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1007</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1008</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2020-01-06T00:03:05Z</dcterms:created>
  <dcterms:modified xsi:type="dcterms:W3CDTF">2020-01-06T00:03:07Z</dcterms:modified>
</cp:coreProperties>
</file>