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<sst xmlns="http://schemas.openxmlformats.org/spreadsheetml/2006/main" count="2977" uniqueCount="1047">
  <si>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</si>
  <si>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</si>
  <si>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</si>
  <si>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</si>
  <si>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</si>
  <si>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</si>
  <si>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</si>
  <si>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</si>
  <si>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</si>
  <si>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</si>
  <si>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</si>
  <si>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</si>
  <si>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</si>
  <si>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</si>
  <si>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</si>
  <si>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</si>
  <si>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</si>
  <si>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</si>
  <si>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</si>
  <si>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</si>
  <si>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</si>
  <si>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</si>
  <si>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</si>
  <si>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</si>
  <si>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</si>
  <si>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</si>
  <si>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</si>
  <si>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</si>
  <si>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</si>
  <si>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</si>
  <si>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</si>
  <si>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</si>
  <si>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</si>
  <si>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</si>
  <si>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</si>
  <si>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</si>
  <si>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</si>
  <si>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</si>
  <si>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</si>
  <si>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</si>
  <si>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</si>
  <si>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</si>
  <si>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</si>
  <si>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</si>
  <si>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</si>
  <si>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</si>
  <si>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</si>
  <si>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</si>
  <si>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</si>
  <si>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</si>
  <si>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</si>
  <si>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</si>
  <si>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</si>
  <si>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</si>
  <si>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</si>
  <si>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</si>
  <si>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</si>
  <si>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</si>
  <si>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</si>
  <si>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</si>
  <si>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</si>
  <si>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</si>
  <si>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</si>
  <si>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</si>
  <si>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</si>
  <si>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</si>
  <si>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</si>
  <si>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</si>
  <si>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</si>
  <si>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</si>
  <si>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</si>
  <si>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</si>
  <si>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</si>
  <si>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</si>
  <si>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</si>
  <si>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</si>
  <si>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</si>
  <si>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</si>
  <si>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</si>
  <si>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</si>
  <si>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</si>
  <si>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</si>
  <si>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</si>
  <si>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</si>
  <si>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</si>
  <si>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</si>
  <si>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</si>
  <si>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</si>
  <si>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</si>
  <si>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</si>
  <si>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</si>
  <si>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</si>
  <si>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</si>
  <si>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</si>
  <si>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</si>
  <si>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</si>
  <si>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</si>
  <si>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</si>
  <si>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</si>
  <si>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</si>
  <si>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</si>
  <si>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</si>
  <si>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</si>
  <si>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</si>
  <si>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</si>
  <si>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</si>
  <si>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</si>
  <si>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</si>
  <si>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</si>
  <si>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</si>
  <si>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</si>
  <si>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</si>
  <si>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</si>
  <si>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</si>
  <si>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</si>
  <si>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</si>
  <si>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</si>
  <si>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</si>
  <si>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</si>
  <si>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</si>
  <si>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</si>
  <si>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</si>
  <si>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</si>
  <si>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</si>
  <si>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</si>
  <si>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</si>
  <si>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</si>
  <si>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</si>
  <si>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</si>
  <si>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</si>
  <si>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</si>
  <si>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</si>
  <si>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</si>
  <si>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</si>
  <si>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</si>
  <si>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</si>
  <si>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</si>
  <si>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</si>
  <si>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</si>
  <si>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</si>
  <si>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</si>
  <si>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</si>
  <si>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</si>
  <si>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</si>
  <si>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</si>
  <si>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</si>
  <si>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</si>
  <si>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</si>
  <si>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</si>
  <si>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</si>
  <si>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</si>
  <si>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</si>
  <si>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</si>
  <si>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</si>
  <si>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</si>
  <si>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</si>
  <si>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</si>
  <si>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</si>
  <si>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</si>
  <si>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</si>
  <si>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</si>
  <si>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</si>
  <si>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</si>
  <si>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</si>
  <si>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</si>
  <si>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</si>
  <si>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</si>
  <si>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</si>
  <si>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</si>
  <si>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</si>
  <si>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</si>
  <si>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</si>
  <si>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</si>
  <si>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</si>
  <si>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</si>
  <si>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</si>
  <si>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</si>
  <si>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</si>
  <si>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</si>
  <si>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</si>
  <si>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</si>
  <si>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</si>
  <si>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</si>
  <si>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</si>
  <si>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</si>
  <si>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</si>
  <si>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</si>
  <si>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</si>
  <si>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</si>
  <si>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</si>
  <si>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</si>
  <si>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</si>
  <si>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</si>
  <si>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</si>
  <si>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</si>
  <si>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</si>
  <si>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</si>
  <si>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</si>
  <si>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</si>
  <si>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</si>
  <si>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</si>
  <si>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</si>
  <si>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</si>
  <si>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</si>
  <si>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</si>
  <si>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</si>
  <si>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</si>
  <si>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</si>
  <si>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</si>
  <si>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</si>
  <si>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</si>
  <si>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</si>
  <si>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</si>
  <si>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</si>
  <si>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</si>
  <si>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</si>
  <si>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</si>
  <si>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</si>
  <si>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</si>
  <si>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</si>
  <si>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</si>
  <si>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</si>
  <si>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</si>
  <si>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</si>
  <si>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</si>
  <si>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</si>
  <si>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</si>
  <si>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</si>
  <si>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</si>
  <si>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</si>
  <si>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</si>
  <si>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</si>
  <si>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</si>
  <si>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</si>
  <si>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</si>
  <si>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</si>
  <si>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</si>
  <si>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</si>
  <si>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</si>
  <si>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</si>
  <si>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</si>
  <si>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</si>
  <si>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</si>
  <si>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</si>
  <si>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</si>
  <si>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</si>
  <si>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</si>
  <si>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</si>
  <si>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</si>
  <si>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</si>
  <si>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</si>
  <si>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</si>
  <si>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</si>
  <si>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</si>
  <si>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</si>
  <si>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</si>
  <si>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</si>
  <si>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</si>
  <si>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</si>
  <si>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</si>
  <si>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</si>
  <si>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</si>
  <si>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</si>
  <si>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</si>
  <si>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</si>
  <si>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</si>
  <si>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</si>
  <si>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</si>
  <si>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</si>
  <si>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</si>
  <si>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</si>
  <si>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</si>
  <si>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</si>
  <si>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</si>
  <si>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</si>
  <si>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</si>
  <si>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</si>
  <si>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</si>
  <si>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</si>
  <si>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</si>
  <si>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</si>
  <si>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</si>
  <si>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</si>
  <si>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</si>
  <si>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</si>
  <si>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</si>
  <si>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</si>
  <si>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</si>
  <si>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</si>
  <si>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</si>
  <si>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</si>
  <si>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</si>
  <si>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</si>
  <si>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</si>
  <si>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</si>
  <si>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</si>
  <si>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</si>
  <si>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</si>
  <si>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</si>
  <si>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</si>
  <si>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</si>
  <si>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</si>
  <si>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</si>
  <si>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</si>
  <si>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</si>
  <si>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</si>
  <si>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</si>
  <si>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</si>
  <si>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</si>
  <si>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</si>
  <si>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</si>
  <si>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</si>
  <si>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</si>
  <si>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</si>
  <si>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</si>
  <si>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</si>
  <si>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</si>
  <si>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</si>
  <si>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</si>
  <si>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</si>
  <si>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</si>
  <si>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</si>
  <si>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</si>
  <si>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</si>
  <si>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</si>
  <si>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</si>
  <si>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</si>
  <si>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</si>
  <si>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</si>
  <si>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</si>
  <si>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</si>
  <si>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</si>
  <si>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</si>
  <si>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</si>
  <si>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</si>
  <si>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</si>
  <si>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</si>
  <si>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</si>
  <si>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</si>
  <si>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</si>
  <si>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</si>
  <si>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</si>
  <si>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</si>
  <si>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</si>
  <si>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</si>
  <si>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</si>
  <si>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</si>
  <si>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</si>
  <si>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</si>
  <si>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</si>
  <si>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</si>
  <si>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</si>
  <si>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</si>
  <si>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</si>
  <si>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</si>
  <si>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</si>
  <si>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</si>
  <si>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</si>
  <si>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</si>
  <si>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</si>
  <si>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</si>
  <si>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</si>
  <si>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</si>
  <si>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</si>
  <si>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</si>
  <si>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</si>
  <si>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</si>
  <si>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</si>
  <si>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</si>
  <si>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</si>
  <si>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</si>
  <si>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</si>
  <si>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</si>
  <si>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</si>
  <si>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</si>
  <si>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</si>
  <si>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</si>
  <si>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</si>
  <si>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</si>
  <si>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</si>
  <si>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</si>
  <si>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</si>
  <si>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</si>
  <si>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</si>
  <si>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</si>
  <si>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</si>
  <si>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</si>
  <si>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</si>
  <si>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</si>
  <si>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</si>
  <si>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</si>
  <si>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</si>
  <si>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</si>
  <si>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</si>
  <si>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</si>
  <si>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</si>
  <si>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</si>
  <si>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</si>
  <si>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</si>
  <si>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</si>
  <si>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</si>
  <si>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</si>
  <si>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</si>
  <si>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</si>
  <si>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</si>
  <si>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</si>
  <si>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</si>
  <si>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</si>
  <si>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</si>
  <si>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</si>
  <si>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</si>
  <si>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</si>
  <si>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</si>
  <si>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</si>
  <si>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</si>
  <si>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</si>
  <si>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</si>
  <si>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</si>
  <si>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</si>
  <si>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</si>
  <si>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</si>
  <si>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</si>
  <si>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</si>
  <si>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</si>
  <si>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</si>
  <si>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</si>
  <si>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</si>
  <si>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</si>
  <si>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</si>
  <si>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</si>
  <si>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</si>
  <si>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</si>
  <si>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</si>
  <si>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</si>
  <si>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</si>
  <si>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</si>
  <si>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</si>
  <si>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</si>
  <si>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</si>
  <si>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</si>
  <si>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</si>
  <si>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</si>
  <si>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</si>
  <si>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</si>
  <si>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</si>
  <si>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</si>
  <si>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</si>
  <si>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</si>
  <si>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</si>
  <si>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</si>
  <si>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</si>
  <si>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</si>
  <si>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</si>
  <si>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</si>
  <si>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</si>
  <si>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</si>
  <si>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</si>
  <si>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</si>
  <si>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</si>
  <si>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</si>
  <si>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</si>
  <si>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</si>
  <si>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</si>
  <si>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</si>
  <si>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</si>
  <si>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</si>
  <si>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</si>
  <si>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</si>
  <si>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</si>
  <si>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</si>
  <si>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</si>
  <si>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</si>
  <si>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</si>
  <si>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</si>
  <si>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</si>
  <si>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</si>
  <si>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</si>
  <si>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</si>
  <si>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</si>
  <si>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</si>
  <si>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</si>
  <si>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</si>
  <si>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</si>
  <si>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</si>
  <si>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</si>
  <si>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</si>
  <si>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</si>
  <si>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</si>
  <si>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</si>
  <si>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</si>
  <si>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</si>
  <si>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</si>
  <si>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</si>
  <si>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</si>
  <si>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</si>
  <si>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</si>
  <si>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</si>
  <si>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</si>
  <si>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</si>
  <si>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</si>
  <si>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</si>
  <si>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</si>
  <si>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</si>
  <si>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</si>
  <si>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</si>
  <si>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</si>
  <si>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</si>
  <si>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</si>
  <si>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</si>
  <si>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</si>
  <si>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</si>
  <si>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</si>
  <si>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</si>
  <si>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</si>
  <si>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</si>
  <si>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</si>
  <si>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</si>
  <si>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</si>
  <si>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</si>
  <si>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</si>
  <si>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</si>
  <si>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</si>
  <si>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</si>
  <si>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</si>
  <si>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</si>
  <si>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</si>
  <si>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</si>
  <si>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</si>
  <si>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</si>
  <si>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</si>
  <si>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</si>
  <si>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</si>
  <si>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</si>
  <si>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</si>
  <si>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</si>
  <si>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</si>
  <si>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</si>
  <si>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</si>
  <si>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</si>
  <si>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</si>
  <si>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</si>
  <si>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</si>
  <si>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</si>
  <si>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</si>
  <si>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</si>
  <si>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</si>
  <si>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</si>
  <si>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</si>
  <si>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</si>
  <si>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</si>
  <si>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</si>
  <si>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</si>
  <si>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</si>
  <si>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</si>
  <si>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</si>
  <si>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</si>
  <si>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</si>
  <si>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</si>
  <si>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</si>
  <si>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</si>
  <si>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</si>
  <si>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</si>
  <si>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</si>
  <si>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</si>
  <si>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</si>
  <si>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</si>
  <si>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</si>
  <si>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</si>
  <si>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</si>
  <si>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</si>
  <si>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</si>
  <si>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</si>
  <si>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</si>
  <si>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</si>
  <si>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</si>
  <si>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</si>
  <si>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</si>
  <si>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</si>
  <si>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</si>
  <si>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</si>
  <si>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</si>
  <si>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</si>
  <si>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</si>
  <si>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</si>
  <si>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</si>
  <si>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</si>
  <si>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</si>
  <si>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</si>
  <si>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</si>
  <si>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</si>
  <si>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</si>
  <si>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</si>
  <si>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</si>
  <si>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</si>
  <si>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</si>
  <si>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</si>
  <si>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</si>
  <si>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</si>
  <si>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</si>
  <si>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</si>
  <si>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</si>
  <si>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</si>
  <si>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</si>
  <si>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</si>
  <si>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</si>
  <si>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</si>
  <si>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</si>
  <si>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</si>
  <si>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</si>
  <si>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</si>
  <si>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</si>
  <si>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</si>
  <si>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</si>
  <si>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</si>
  <si>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</si>
  <si>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</si>
  <si>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</si>
  <si>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</si>
  <si>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</si>
  <si>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</si>
  <si>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</si>
  <si>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</si>
  <si>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</si>
  <si>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</si>
  <si>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</si>
  <si>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</si>
  <si>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</si>
  <si>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</si>
  <si>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</si>
  <si>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</si>
  <si>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</si>
  <si>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</si>
  <si>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</si>
  <si>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</si>
  <si>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</si>
  <si>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</si>
  <si>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</si>
  <si>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</si>
  <si>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</si>
  <si>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</si>
  <si>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</si>
  <si>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</si>
  <si>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</si>
  <si>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</si>
  <si>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</si>
  <si>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</si>
  <si>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</si>
  <si>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</si>
  <si>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</si>
  <si>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</si>
  <si>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</si>
  <si>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</si>
  <si>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</si>
  <si>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</si>
  <si>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</si>
  <si>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</si>
  <si>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</si>
  <si>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</si>
  <si>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</si>
  <si>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</si>
  <si>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</si>
  <si>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</si>
  <si>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</si>
  <si>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</si>
  <si>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</si>
  <si>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</si>
  <si>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</si>
  <si>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</si>
  <si>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</si>
  <si>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</si>
  <si>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</si>
  <si>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</si>
  <si>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</si>
  <si>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</si>
  <si>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</si>
  <si>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</si>
  <si>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</si>
  <si>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</si>
  <si>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</si>
  <si>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</si>
  <si>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</si>
  <si>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</si>
  <si>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</si>
  <si>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</si>
  <si>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</si>
  <si>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</si>
  <si>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</si>
  <si>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</si>
  <si>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</si>
  <si>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</si>
  <si>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</si>
  <si>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</si>
  <si>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</si>
  <si>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</si>
  <si>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</si>
  <si>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</si>
  <si>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</si>
  <si>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</si>
  <si>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</si>
  <si>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</si>
  <si>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</si>
  <si>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</si>
  <si>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</si>
  <si>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</si>
  <si>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</si>
  <si>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</si>
  <si>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</si>
  <si>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</si>
  <si>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</si>
  <si>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</si>
  <si>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</si>
  <si>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</si>
  <si>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</si>
  <si>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</si>
  <si>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</si>
  <si>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</si>
  <si>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</si>
  <si>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</si>
  <si>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</si>
  <si>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</si>
  <si>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</si>
  <si>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</si>
  <si>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</si>
  <si>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</si>
  <si>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</si>
  <si>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</si>
  <si>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</si>
  <si>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</si>
  <si>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</si>
  <si>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</si>
  <si>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</si>
  <si>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</si>
  <si>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</si>
  <si>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</si>
  <si>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</si>
  <si>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</si>
  <si>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</si>
  <si>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</si>
  <si>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</si>
  <si>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</si>
  <si>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</si>
  <si>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</si>
  <si>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</si>
  <si>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</si>
  <si>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</si>
  <si>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</si>
  <si>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</si>
  <si>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</si>
  <si>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</si>
  <si>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</si>
  <si>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</si>
  <si>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</si>
  <si>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</si>
  <si>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</si>
  <si>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</si>
  <si>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</si>
  <si>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</si>
  <si>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</si>
  <si>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</si>
  <si>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</si>
  <si>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</si>
  <si>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</si>
  <si>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</si>
  <si>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</si>
  <si>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</si>
  <si>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</si>
  <si>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</si>
  <si>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</si>
  <si>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</si>
  <si>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</si>
  <si>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</si>
  <si>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</si>
  <si>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</si>
  <si>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</si>
  <si>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</si>
  <si>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</si>
  <si>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</si>
  <si>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</si>
  <si>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</si>
  <si>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</si>
  <si>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</si>
  <si>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</si>
  <si>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</si>
  <si>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</si>
  <si>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</si>
  <si>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</si>
  <si>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</si>
  <si>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</si>
  <si>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</si>
  <si>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</si>
  <si>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</si>
  <si>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</si>
  <si>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</si>
  <si>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</si>
  <si>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</si>
  <si>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</si>
  <si>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</si>
  <si>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</si>
  <si>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</si>
  <si>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</si>
  <si>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</si>
  <si>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</si>
  <si>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</si>
  <si>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</si>
  <si>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</si>
  <si>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</si>
  <si>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</si>
  <si>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</si>
  <si>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</si>
  <si>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</si>
  <si>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</si>
  <si>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</si>
  <si>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</si>
  <si>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</si>
  <si>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</si>
  <si>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</si>
  <si>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</si>
  <si>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</si>
  <si>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</si>
  <si>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</si>
  <si>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</si>
  <si>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</si>
  <si>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</si>
  <si>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</si>
  <si>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</si>
  <si>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</si>
  <si>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</si>
  <si>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</si>
  <si>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</si>
  <si>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</si>
  <si>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</si>
  <si>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</si>
  <si>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</si>
  <si>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</si>
  <si>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</si>
  <si>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</si>
  <si>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</si>
  <si>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</si>
  <si>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</si>
  <si>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</si>
  <si>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</si>
  <si>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</si>
  <si>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</si>
  <si>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</si>
  <si>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</si>
  <si>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</si>
  <si>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</si>
  <si>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</si>
  <si>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</si>
  <si>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</si>
  <si>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</si>
  <si>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</si>
  <si>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</si>
  <si>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</si>
  <si>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</si>
  <si>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</si>
  <si>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</si>
  <si>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</si>
  <si>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</si>
  <si>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</si>
  <si>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</si>
  <si>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</si>
  <si>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</si>
  <si>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</si>
  <si>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</si>
  <si>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</si>
  <si>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</si>
  <si>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</si>
  <si>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</si>
  <si>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</si>
  <si>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</si>
  <si>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</si>
  <si>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</si>
  <si>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</si>
  <si>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</si>
  <si>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</si>
  <si>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</si>
  <si>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</si>
  <si>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</si>
  <si>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</si>
  <si>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</si>
  <si>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</si>
  <si>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</si>
  <si>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</si>
  <si>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</si>
  <si>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</si>
  <si>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</si>
  <si>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</si>
  <si>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</si>
  <si>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</si>
  <si>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</si>
  <si>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</si>
  <si>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</si>
  <si>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</si>
  <si>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</si>
  <si>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</si>
  <si>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</si>
  <si>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</si>
  <si>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</si>
  <si>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</si>
  <si>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</si>
  <si>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</si>
  <si>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</si>
  <si>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</si>
  <si>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</si>
  <si>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</si>
  <si>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</si>
  <si>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</si>
  <si>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</si>
  <si>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</si>
  <si>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</si>
  <si>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</si>
  <si>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</si>
  <si>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</si>
  <si>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</si>
  <si>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</si>
  <si>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</si>
  <si>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</si>
  <si>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</si>
  <si>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</si>
  <si>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</si>
  <si>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</si>
  <si>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</si>
  <si>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</si>
  <si>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</si>
  <si>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</si>
  <si>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</si>
  <si>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</si>
  <si>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</si>
  <si>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</si>
  <si>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</si>
  <si>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</si>
  <si>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</si>
  <si>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</si>
  <si>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</si>
  <si>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</si>
  <si>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</si>
  <si>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</si>
  <si>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</si>
  <si>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</si>
  <si>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</si>
  <si>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</si>
  <si>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</si>
  <si>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</si>
  <si>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</si>
  <si>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</si>
  <si>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</si>
  <si>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</si>
  <si>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</si>
  <si>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</si>
  <si>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</si>
  <si>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</si>
  <si>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</si>
  <si>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</si>
  <si>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</si>
  <si>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</si>
  <si>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</si>
  <si>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</si>
  <si>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</si>
  <si>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</si>
  <si>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</si>
  <si>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</si>
  <si>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</si>
  <si>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</si>
  <si>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</si>
  <si>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</si>
  <si>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</si>
  <si>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</si>
  <si>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</si>
  <si>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</si>
  <si>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</si>
  <si>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</si>
  <si>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</si>
  <si>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</si>
  <si>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</si>
  <si>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</si>
  <si>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</si>
  <si>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</si>
  <si>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</si>
  <si>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</si>
  <si>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</si>
  <si>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</si>
  <si>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</si>
  <si>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</si>
  <si>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</si>
  <si>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</si>
  <si>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</si>
  <si>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</si>
  <si>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</si>
  <si>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</si>
  <si>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</si>
  <si>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</si>
  <si>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</si>
  <si>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</si>
  <si>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</si>
  <si>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</si>
  <si>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</si>
  <si>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</si>
  <si>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</si>
  <si>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</si>
  <si>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</si>
  <si>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</si>
  <si>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</si>
  <si>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</si>
  <si>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</si>
  <si>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</si>
  <si>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</si>
  <si>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</si>
  <si>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</si>
  <si>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</si>
  <si>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</si>
  <si>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</si>
  <si>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</si>
  <si>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</si>
  <si>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</si>
  <si>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</si>
  <si>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</si>
  <si>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</si>
  <si>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</si>
  <si>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</si>
  <si>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</si>
  <si>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</si>
  <si>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</si>
  <si>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</si>
  <si>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</si>
  <si>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</si>
  <si>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</si>
  <si>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</si>
  <si>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</si>
  <si>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</si>
  <si>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</si>
  <si>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</si>
  <si>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</si>
  <si>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</si>
  <si>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</si>
  <si>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</si>
  <si>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</si>
  <si>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高瀬クリニック</t>
    <phoneticPr fontId="3"/>
  </si>
  <si>
    <t>〒370-0036 高崎市南大類町８８５－２</t>
    <phoneticPr fontId="3"/>
  </si>
  <si>
    <t>〇</t>
  </si>
  <si>
    <t>医療法人</t>
  </si>
  <si>
    <t>循環器内科</t>
  </si>
  <si>
    <t>ＤＰＣ病院ではない</t>
  </si>
  <si>
    <t>有</t>
  </si>
  <si>
    <t>看護必要度Ⅰ</t>
    <phoneticPr fontId="3"/>
  </si>
  <si>
    <t>一般病床</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</si>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</sst>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08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1045</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1045</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1045</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1045</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1045</v>
      </c>
    </row>
    <row r="90" spans="1:22" s="21" customFormat="1" x14ac:dyDescent="0.15">
      <c r="A90" s="243"/>
      <c r="B90" s="1"/>
      <c r="C90" s="3"/>
      <c r="D90" s="3"/>
      <c r="E90" s="3"/>
      <c r="F90" s="3"/>
      <c r="G90" s="3"/>
      <c r="H90" s="286"/>
      <c r="I90" s="67" t="s">
        <v>36</v>
      </c>
      <c r="J90" s="68"/>
      <c r="K90" s="69"/>
      <c r="L90" s="262" t="s">
        <v>1046</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1045</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35</v>
      </c>
      <c r="K99" s="237" t="str">
        <f>IF(OR(COUNTIF(L99:L99,"未確認")&gt;0,COUNTIF(L99:L99,"~*")&gt;0),"※","")</f>
        <v/>
      </c>
      <c r="L99" s="258">
        <v>35</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35</v>
      </c>
      <c r="K101" s="237" t="str">
        <f>IF(OR(COUNTIF(L101:L101,"未確認")&gt;0,COUNTIF(L101:L101,"~*")&gt;0),"※","")</f>
        <v/>
      </c>
      <c r="L101" s="258">
        <v>35</v>
      </c>
    </row>
    <row r="102" spans="1:22" s="83" customFormat="1" ht="34.5" customHeight="1" x14ac:dyDescent="0.15">
      <c r="A102" s="244" t="s">
        <v>610</v>
      </c>
      <c r="B102" s="84"/>
      <c r="C102" s="322"/>
      <c r="D102" s="323"/>
      <c r="E102" s="315" t="s">
        <v>612</v>
      </c>
      <c r="F102" s="316"/>
      <c r="G102" s="316"/>
      <c r="H102" s="317"/>
      <c r="I102" s="350"/>
      <c r="J102" s="256">
        <f t="shared" si="0"/>
        <v>35</v>
      </c>
      <c r="K102" s="237" t="str">
        <f t="shared" ref="K102:K111" si="1">IF(OR(COUNTIF(L101:L101,"未確認")&gt;0,COUNTIF(L101:L101,"~*")&gt;0),"※","")</f>
        <v/>
      </c>
      <c r="L102" s="258">
        <v>35</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558</v>
      </c>
    </row>
    <row r="132" spans="1:22" s="83" customFormat="1" ht="34.5" customHeight="1" x14ac:dyDescent="0.15">
      <c r="A132" s="244" t="s">
        <v>621</v>
      </c>
      <c r="B132" s="84"/>
      <c r="C132" s="294"/>
      <c r="D132" s="296"/>
      <c r="E132" s="302" t="s">
        <v>58</v>
      </c>
      <c r="F132" s="303"/>
      <c r="G132" s="303"/>
      <c r="H132" s="304"/>
      <c r="I132" s="348"/>
      <c r="J132" s="101"/>
      <c r="K132" s="102"/>
      <c r="L132" s="82">
        <v>35</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150</v>
      </c>
      <c r="K148" s="264" t="str">
        <f t="shared" si="3"/>
        <v/>
      </c>
      <c r="L148" s="117">
        <v>150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1042</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1043</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9</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1.9</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29</v>
      </c>
      <c r="K269" s="81" t="str">
        <f t="shared" si="8"/>
        <v/>
      </c>
      <c r="L269" s="147">
        <v>29</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3</v>
      </c>
      <c r="K271" s="81" t="str">
        <f t="shared" si="8"/>
        <v/>
      </c>
      <c r="L271" s="147">
        <v>3</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5</v>
      </c>
      <c r="K273" s="81" t="str">
        <f t="shared" si="8"/>
        <v/>
      </c>
      <c r="L273" s="147">
        <v>5</v>
      </c>
    </row>
    <row r="274" spans="1:12" s="83" customFormat="1" ht="34.5" customHeight="1" x14ac:dyDescent="0.15">
      <c r="A274" s="249" t="s">
        <v>727</v>
      </c>
      <c r="B274" s="120"/>
      <c r="C274" s="360"/>
      <c r="D274" s="360"/>
      <c r="E274" s="360"/>
      <c r="F274" s="360"/>
      <c r="G274" s="355" t="s">
        <v>148</v>
      </c>
      <c r="H274" s="355"/>
      <c r="I274" s="362"/>
      <c r="J274" s="266">
        <f t="shared" si="9"/>
        <v>0.6</v>
      </c>
      <c r="K274" s="81" t="str">
        <f t="shared" si="8"/>
        <v/>
      </c>
      <c r="L274" s="148">
        <v>0.6</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7</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7</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0.5</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2</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4</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8</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4</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1</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1</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4</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1045</v>
      </c>
    </row>
    <row r="368" spans="1:22" s="118" customFormat="1" ht="20.25" customHeight="1" x14ac:dyDescent="0.15">
      <c r="A368" s="243"/>
      <c r="B368" s="1"/>
      <c r="C368" s="3"/>
      <c r="D368" s="3"/>
      <c r="E368" s="3"/>
      <c r="F368" s="3"/>
      <c r="G368" s="3"/>
      <c r="H368" s="286"/>
      <c r="I368" s="67" t="s">
        <v>36</v>
      </c>
      <c r="J368" s="170"/>
      <c r="K368" s="79"/>
      <c r="L368" s="137" t="s">
        <v>1046</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1768</v>
      </c>
      <c r="K392" s="81" t="str">
        <f t="shared" ref="K392:K397" si="11">IF(OR(COUNTIF(L392:L392,"未確認")&gt;0,COUNTIF(L392:L392,"~*")&gt;0),"※","")</f>
        <v/>
      </c>
      <c r="L392" s="147">
        <v>1768</v>
      </c>
    </row>
    <row r="393" spans="1:22" s="83" customFormat="1" ht="34.5" customHeight="1" x14ac:dyDescent="0.15">
      <c r="A393" s="249" t="s">
        <v>773</v>
      </c>
      <c r="B393" s="84"/>
      <c r="C393" s="398"/>
      <c r="D393" s="378"/>
      <c r="E393" s="302" t="s">
        <v>224</v>
      </c>
      <c r="F393" s="303"/>
      <c r="G393" s="303"/>
      <c r="H393" s="304"/>
      <c r="I393" s="376"/>
      <c r="J393" s="140">
        <f t="shared" si="10"/>
        <v>1193</v>
      </c>
      <c r="K393" s="81" t="str">
        <f t="shared" si="11"/>
        <v/>
      </c>
      <c r="L393" s="147">
        <v>1193</v>
      </c>
    </row>
    <row r="394" spans="1:22" s="83" customFormat="1" ht="34.5" customHeight="1" x14ac:dyDescent="0.15">
      <c r="A394" s="250" t="s">
        <v>774</v>
      </c>
      <c r="B394" s="84"/>
      <c r="C394" s="398"/>
      <c r="D394" s="379"/>
      <c r="E394" s="302" t="s">
        <v>225</v>
      </c>
      <c r="F394" s="303"/>
      <c r="G394" s="303"/>
      <c r="H394" s="304"/>
      <c r="I394" s="376"/>
      <c r="J394" s="140">
        <f t="shared" si="10"/>
        <v>460</v>
      </c>
      <c r="K394" s="81" t="str">
        <f t="shared" si="11"/>
        <v/>
      </c>
      <c r="L394" s="147">
        <v>460</v>
      </c>
    </row>
    <row r="395" spans="1:22" s="83" customFormat="1" ht="34.5" customHeight="1" x14ac:dyDescent="0.15">
      <c r="A395" s="250" t="s">
        <v>775</v>
      </c>
      <c r="B395" s="84"/>
      <c r="C395" s="398"/>
      <c r="D395" s="380"/>
      <c r="E395" s="302" t="s">
        <v>226</v>
      </c>
      <c r="F395" s="303"/>
      <c r="G395" s="303"/>
      <c r="H395" s="304"/>
      <c r="I395" s="376"/>
      <c r="J395" s="140">
        <f t="shared" si="10"/>
        <v>115</v>
      </c>
      <c r="K395" s="81" t="str">
        <f t="shared" si="11"/>
        <v/>
      </c>
      <c r="L395" s="147">
        <v>115</v>
      </c>
    </row>
    <row r="396" spans="1:22" s="83" customFormat="1" ht="34.5" customHeight="1" x14ac:dyDescent="0.15">
      <c r="A396" s="250" t="s">
        <v>776</v>
      </c>
      <c r="B396" s="1"/>
      <c r="C396" s="398"/>
      <c r="D396" s="302" t="s">
        <v>227</v>
      </c>
      <c r="E396" s="303"/>
      <c r="F396" s="303"/>
      <c r="G396" s="303"/>
      <c r="H396" s="304"/>
      <c r="I396" s="376"/>
      <c r="J396" s="140">
        <f t="shared" si="10"/>
        <v>8697</v>
      </c>
      <c r="K396" s="81" t="str">
        <f t="shared" si="11"/>
        <v/>
      </c>
      <c r="L396" s="147">
        <v>8697</v>
      </c>
    </row>
    <row r="397" spans="1:22" s="83" customFormat="1" ht="34.5" customHeight="1" x14ac:dyDescent="0.15">
      <c r="A397" s="250" t="s">
        <v>777</v>
      </c>
      <c r="B397" s="119"/>
      <c r="C397" s="398"/>
      <c r="D397" s="302" t="s">
        <v>228</v>
      </c>
      <c r="E397" s="303"/>
      <c r="F397" s="303"/>
      <c r="G397" s="303"/>
      <c r="H397" s="304"/>
      <c r="I397" s="377"/>
      <c r="J397" s="140">
        <f t="shared" si="10"/>
        <v>1767</v>
      </c>
      <c r="K397" s="81" t="str">
        <f t="shared" si="11"/>
        <v/>
      </c>
      <c r="L397" s="147">
        <v>1767</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1768</v>
      </c>
      <c r="K405" s="81" t="str">
        <f t="shared" ref="K405:K422" si="13">IF(OR(COUNTIF(L405:L405,"未確認")&gt;0,COUNTIF(L405:L405,"~*")&gt;0),"※","")</f>
        <v/>
      </c>
      <c r="L405" s="147">
        <v>1768</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1682</v>
      </c>
      <c r="K407" s="81" t="str">
        <f t="shared" si="13"/>
        <v/>
      </c>
      <c r="L407" s="147">
        <v>1682</v>
      </c>
    </row>
    <row r="408" spans="1:22" s="83" customFormat="1" ht="34.5" customHeight="1" x14ac:dyDescent="0.15">
      <c r="A408" s="251" t="s">
        <v>781</v>
      </c>
      <c r="B408" s="119"/>
      <c r="C408" s="390"/>
      <c r="D408" s="390"/>
      <c r="E408" s="302" t="s">
        <v>236</v>
      </c>
      <c r="F408" s="303"/>
      <c r="G408" s="303"/>
      <c r="H408" s="304"/>
      <c r="I408" s="387"/>
      <c r="J408" s="140">
        <f t="shared" si="12"/>
        <v>76</v>
      </c>
      <c r="K408" s="81" t="str">
        <f t="shared" si="13"/>
        <v/>
      </c>
      <c r="L408" s="147">
        <v>76</v>
      </c>
    </row>
    <row r="409" spans="1:22" s="83" customFormat="1" ht="34.5" customHeight="1" x14ac:dyDescent="0.15">
      <c r="A409" s="251" t="s">
        <v>782</v>
      </c>
      <c r="B409" s="119"/>
      <c r="C409" s="390"/>
      <c r="D409" s="390"/>
      <c r="E409" s="315" t="s">
        <v>989</v>
      </c>
      <c r="F409" s="316"/>
      <c r="G409" s="316"/>
      <c r="H409" s="317"/>
      <c r="I409" s="387"/>
      <c r="J409" s="140">
        <f t="shared" si="12"/>
        <v>10</v>
      </c>
      <c r="K409" s="81" t="str">
        <f t="shared" si="13"/>
        <v/>
      </c>
      <c r="L409" s="147">
        <v>10</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1767</v>
      </c>
      <c r="K413" s="81" t="str">
        <f t="shared" si="13"/>
        <v/>
      </c>
      <c r="L413" s="147">
        <v>1767</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1670</v>
      </c>
      <c r="K415" s="81" t="str">
        <f t="shared" si="13"/>
        <v/>
      </c>
      <c r="L415" s="147">
        <v>1670</v>
      </c>
    </row>
    <row r="416" spans="1:22" s="83" customFormat="1" ht="34.5" customHeight="1" x14ac:dyDescent="0.15">
      <c r="A416" s="251" t="s">
        <v>789</v>
      </c>
      <c r="B416" s="119"/>
      <c r="C416" s="390"/>
      <c r="D416" s="390"/>
      <c r="E416" s="302" t="s">
        <v>243</v>
      </c>
      <c r="F416" s="303"/>
      <c r="G416" s="303"/>
      <c r="H416" s="304"/>
      <c r="I416" s="387"/>
      <c r="J416" s="140">
        <f t="shared" si="12"/>
        <v>71</v>
      </c>
      <c r="K416" s="81" t="str">
        <f t="shared" si="13"/>
        <v/>
      </c>
      <c r="L416" s="147">
        <v>71</v>
      </c>
    </row>
    <row r="417" spans="1:22" s="83" customFormat="1" ht="34.5" customHeight="1" x14ac:dyDescent="0.15">
      <c r="A417" s="251" t="s">
        <v>790</v>
      </c>
      <c r="B417" s="119"/>
      <c r="C417" s="390"/>
      <c r="D417" s="390"/>
      <c r="E417" s="302" t="s">
        <v>244</v>
      </c>
      <c r="F417" s="303"/>
      <c r="G417" s="303"/>
      <c r="H417" s="304"/>
      <c r="I417" s="387"/>
      <c r="J417" s="140">
        <f t="shared" si="12"/>
        <v>6</v>
      </c>
      <c r="K417" s="81" t="str">
        <f t="shared" si="13"/>
        <v/>
      </c>
      <c r="L417" s="147">
        <v>6</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0</v>
      </c>
      <c r="K420" s="81" t="str">
        <f t="shared" si="13"/>
        <v/>
      </c>
      <c r="L420" s="147">
        <v>0</v>
      </c>
    </row>
    <row r="421" spans="1:22" s="83" customFormat="1" ht="34.5" customHeight="1" x14ac:dyDescent="0.15">
      <c r="A421" s="251" t="s">
        <v>794</v>
      </c>
      <c r="B421" s="119"/>
      <c r="C421" s="390"/>
      <c r="D421" s="390"/>
      <c r="E421" s="302" t="s">
        <v>247</v>
      </c>
      <c r="F421" s="303"/>
      <c r="G421" s="303"/>
      <c r="H421" s="304"/>
      <c r="I421" s="387"/>
      <c r="J421" s="140">
        <f t="shared" si="12"/>
        <v>20</v>
      </c>
      <c r="K421" s="81" t="str">
        <f t="shared" si="13"/>
        <v/>
      </c>
      <c r="L421" s="147">
        <v>20</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1767</v>
      </c>
      <c r="K430" s="193" t="str">
        <f>IF(OR(COUNTIF(L430:L430,"未確認")&gt;0,COUNTIF(L430:L430,"~*")&gt;0),"※","")</f>
        <v/>
      </c>
      <c r="L430" s="147">
        <v>1767</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10</v>
      </c>
      <c r="K431" s="193" t="str">
        <f>IF(OR(COUNTIF(L431:L431,"未確認")&gt;0,COUNTIF(L431:L431,"~*")&gt;0),"※","")</f>
        <v/>
      </c>
      <c r="L431" s="147">
        <v>10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1757</v>
      </c>
      <c r="K433" s="193" t="str">
        <f>IF(OR(COUNTIF(L433:L433,"未確認")&gt;0,COUNTIF(L433:L433,"~*")&gt;0),"※","")</f>
        <v/>
      </c>
      <c r="L433" s="147">
        <v>1757</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90</v>
      </c>
      <c r="K468" s="201" t="str">
        <f t="shared" ref="K468:K475" si="15">IF(OR(COUNTIF(L468:L468,"未確認")&gt;0,COUNTIF(L468:L468,"*")&gt;0),"※","")</f>
        <v/>
      </c>
      <c r="L468" s="117">
        <v>90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t="str">
        <f t="shared" si="16"/>
        <v>*</v>
      </c>
      <c r="K473" s="201" t="str">
        <f t="shared" si="15"/>
        <v>※</v>
      </c>
      <c r="L473" s="117" t="s">
        <v>541</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95</v>
      </c>
      <c r="K476" s="201" t="str">
        <f>IF(OR(COUNTIF(L476:L476,"未確認")&gt;0,COUNTIF(L476:L476,"~")&gt;0),"※","")</f>
        <v/>
      </c>
      <c r="L476" s="117">
        <v>95</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t="str">
        <f t="shared" si="18"/>
        <v>*</v>
      </c>
      <c r="K489" s="201" t="str">
        <f t="shared" si="17"/>
        <v>※</v>
      </c>
      <c r="L489" s="117" t="s">
        <v>541</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1046</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1046</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1046</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41</v>
      </c>
      <c r="K522" s="201" t="str">
        <f>IF(OR(COUNTIF(L522:L522,"未確認")&gt;0,COUNTIF(L522:L522,"*")&gt;0),"※","")</f>
        <v/>
      </c>
      <c r="L522" s="117">
        <v>41</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1046</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1046</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1045</v>
      </c>
    </row>
    <row r="544" spans="1:22" s="1" customFormat="1" ht="20.25" customHeight="1" x14ac:dyDescent="0.15">
      <c r="A544" s="243"/>
      <c r="C544" s="62"/>
      <c r="D544" s="3"/>
      <c r="E544" s="3"/>
      <c r="F544" s="3"/>
      <c r="G544" s="3"/>
      <c r="H544" s="286"/>
      <c r="I544" s="67" t="s">
        <v>36</v>
      </c>
      <c r="J544" s="68"/>
      <c r="K544" s="186"/>
      <c r="L544" s="70" t="s">
        <v>1046</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t="str">
        <f t="shared" si="23"/>
        <v>*</v>
      </c>
      <c r="K549" s="201" t="str">
        <f t="shared" si="24"/>
        <v>※</v>
      </c>
      <c r="L549" s="117" t="s">
        <v>541</v>
      </c>
    </row>
    <row r="550" spans="1:12" s="115" customFormat="1" ht="98.1" customHeight="1" x14ac:dyDescent="0.15">
      <c r="A550" s="252" t="s">
        <v>858</v>
      </c>
      <c r="B550" s="119"/>
      <c r="C550" s="302" t="s">
        <v>358</v>
      </c>
      <c r="D550" s="303"/>
      <c r="E550" s="303"/>
      <c r="F550" s="303"/>
      <c r="G550" s="303"/>
      <c r="H550" s="304"/>
      <c r="I550" s="122" t="s">
        <v>359</v>
      </c>
      <c r="J550" s="116" t="str">
        <f t="shared" si="23"/>
        <v>*</v>
      </c>
      <c r="K550" s="201" t="str">
        <f t="shared" si="24"/>
        <v>※</v>
      </c>
      <c r="L550" s="117" t="s">
        <v>541</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1044</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v>99</v>
      </c>
    </row>
    <row r="561" spans="1:12" s="91" customFormat="1" ht="34.5" customHeight="1" x14ac:dyDescent="0.15">
      <c r="A561" s="251" t="s">
        <v>871</v>
      </c>
      <c r="B561" s="119"/>
      <c r="C561" s="209"/>
      <c r="D561" s="416" t="s">
        <v>377</v>
      </c>
      <c r="E561" s="417"/>
      <c r="F561" s="417"/>
      <c r="G561" s="417"/>
      <c r="H561" s="418"/>
      <c r="I561" s="376"/>
      <c r="J561" s="207"/>
      <c r="K561" s="210"/>
      <c r="L561" s="211">
        <v>38</v>
      </c>
    </row>
    <row r="562" spans="1:12" s="91" customFormat="1" ht="34.5" customHeight="1" x14ac:dyDescent="0.15">
      <c r="A562" s="251" t="s">
        <v>872</v>
      </c>
      <c r="B562" s="119"/>
      <c r="C562" s="209"/>
      <c r="D562" s="416" t="s">
        <v>992</v>
      </c>
      <c r="E562" s="417"/>
      <c r="F562" s="417"/>
      <c r="G562" s="417"/>
      <c r="H562" s="418"/>
      <c r="I562" s="376"/>
      <c r="J562" s="207"/>
      <c r="K562" s="210"/>
      <c r="L562" s="211">
        <v>23.8</v>
      </c>
    </row>
    <row r="563" spans="1:12" s="91" customFormat="1" ht="34.5" customHeight="1" x14ac:dyDescent="0.15">
      <c r="A563" s="251" t="s">
        <v>873</v>
      </c>
      <c r="B563" s="119"/>
      <c r="C563" s="209"/>
      <c r="D563" s="416" t="s">
        <v>379</v>
      </c>
      <c r="E563" s="417"/>
      <c r="F563" s="417"/>
      <c r="G563" s="417"/>
      <c r="H563" s="418"/>
      <c r="I563" s="376"/>
      <c r="J563" s="207"/>
      <c r="K563" s="210"/>
      <c r="L563" s="211">
        <v>22.6</v>
      </c>
    </row>
    <row r="564" spans="1:12" s="91" customFormat="1" ht="34.5" customHeight="1" x14ac:dyDescent="0.15">
      <c r="A564" s="251" t="s">
        <v>874</v>
      </c>
      <c r="B564" s="119"/>
      <c r="C564" s="209"/>
      <c r="D564" s="416" t="s">
        <v>380</v>
      </c>
      <c r="E564" s="417"/>
      <c r="F564" s="417"/>
      <c r="G564" s="417"/>
      <c r="H564" s="418"/>
      <c r="I564" s="376"/>
      <c r="J564" s="207"/>
      <c r="K564" s="210"/>
      <c r="L564" s="211">
        <v>18.100000000000001</v>
      </c>
    </row>
    <row r="565" spans="1:12" s="91" customFormat="1" ht="34.5" customHeight="1" x14ac:dyDescent="0.15">
      <c r="A565" s="251" t="s">
        <v>875</v>
      </c>
      <c r="B565" s="119"/>
      <c r="C565" s="280"/>
      <c r="D565" s="416" t="s">
        <v>869</v>
      </c>
      <c r="E565" s="417"/>
      <c r="F565" s="417"/>
      <c r="G565" s="417"/>
      <c r="H565" s="418"/>
      <c r="I565" s="376"/>
      <c r="J565" s="207"/>
      <c r="K565" s="210"/>
      <c r="L565" s="211">
        <v>4.5999999999999996</v>
      </c>
    </row>
    <row r="566" spans="1:12" s="91" customFormat="1" ht="34.5" customHeight="1" x14ac:dyDescent="0.15">
      <c r="A566" s="251" t="s">
        <v>876</v>
      </c>
      <c r="B566" s="119"/>
      <c r="C566" s="284"/>
      <c r="D566" s="416" t="s">
        <v>993</v>
      </c>
      <c r="E566" s="417"/>
      <c r="F566" s="417"/>
      <c r="G566" s="417"/>
      <c r="H566" s="418"/>
      <c r="I566" s="376"/>
      <c r="J566" s="213"/>
      <c r="K566" s="214"/>
      <c r="L566" s="211">
        <v>41.6</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1045</v>
      </c>
    </row>
    <row r="589" spans="1:22" s="1" customFormat="1" ht="20.25" customHeight="1" x14ac:dyDescent="0.15">
      <c r="A589" s="243"/>
      <c r="C589" s="62"/>
      <c r="D589" s="3"/>
      <c r="E589" s="3"/>
      <c r="F589" s="3"/>
      <c r="G589" s="3"/>
      <c r="H589" s="286"/>
      <c r="I589" s="67" t="s">
        <v>36</v>
      </c>
      <c r="J589" s="68"/>
      <c r="K589" s="186"/>
      <c r="L589" s="70" t="s">
        <v>1046</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t="str">
        <f>IF(SUM(L591:L591)=0,IF(COUNTIF(L591:L591,"未確認")&gt;0,"未確認",IF(COUNTIF(L591:L591,"~*")&gt;0,"*",SUM(L591:L591))),SUM(L591:L591))</f>
        <v>*</v>
      </c>
      <c r="K591" s="201" t="str">
        <f>IF(OR(COUNTIF(L591:L591,"未確認")&gt;0,COUNTIF(L591:L591,"*")&gt;0),"※","")</f>
        <v>※</v>
      </c>
      <c r="L591" s="117" t="s">
        <v>541</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30</v>
      </c>
      <c r="K593" s="201" t="str">
        <f>IF(OR(COUNTIF(L593:L593,"未確認")&gt;0,COUNTIF(L593:L593,"*")&gt;0),"※","")</f>
        <v/>
      </c>
      <c r="L593" s="117">
        <v>30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346</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49</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525</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84</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321</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t="str">
        <f t="shared" si="25"/>
        <v>*</v>
      </c>
      <c r="K602" s="201" t="str">
        <f t="shared" si="26"/>
        <v>※</v>
      </c>
      <c r="L602" s="117" t="s">
        <v>541</v>
      </c>
    </row>
    <row r="603" spans="1:12" s="91" customFormat="1" ht="56.1" customHeight="1" x14ac:dyDescent="0.15">
      <c r="A603" s="252" t="s">
        <v>903</v>
      </c>
      <c r="B603" s="84"/>
      <c r="C603" s="302" t="s">
        <v>409</v>
      </c>
      <c r="D603" s="303"/>
      <c r="E603" s="303"/>
      <c r="F603" s="303"/>
      <c r="G603" s="303"/>
      <c r="H603" s="304"/>
      <c r="I603" s="122" t="s">
        <v>410</v>
      </c>
      <c r="J603" s="116" t="str">
        <f t="shared" si="25"/>
        <v>*</v>
      </c>
      <c r="K603" s="201" t="str">
        <f t="shared" si="26"/>
        <v>※</v>
      </c>
      <c r="L603" s="117" t="s">
        <v>541</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10</v>
      </c>
      <c r="K631" s="201" t="str">
        <f t="shared" ref="K631:K638" si="30">IF(OR(COUNTIF(L631:L631,"未確認")&gt;0,COUNTIF(L631:L631,"*")&gt;0),"※","")</f>
        <v/>
      </c>
      <c r="L631" s="117">
        <v>10</v>
      </c>
    </row>
    <row r="632" spans="1:22" s="118" customFormat="1" ht="56.1" customHeight="1" x14ac:dyDescent="0.15">
      <c r="A632" s="252" t="s">
        <v>918</v>
      </c>
      <c r="B632" s="119"/>
      <c r="C632" s="302" t="s">
        <v>434</v>
      </c>
      <c r="D632" s="303"/>
      <c r="E632" s="303"/>
      <c r="F632" s="303"/>
      <c r="G632" s="303"/>
      <c r="H632" s="304"/>
      <c r="I632" s="122" t="s">
        <v>435</v>
      </c>
      <c r="J632" s="116">
        <f t="shared" si="29"/>
        <v>102</v>
      </c>
      <c r="K632" s="201" t="str">
        <f t="shared" si="30"/>
        <v/>
      </c>
      <c r="L632" s="117">
        <v>102</v>
      </c>
    </row>
    <row r="633" spans="1:22" s="118" customFormat="1" ht="57" x14ac:dyDescent="0.15">
      <c r="A633" s="252" t="s">
        <v>919</v>
      </c>
      <c r="B633" s="119"/>
      <c r="C633" s="302" t="s">
        <v>436</v>
      </c>
      <c r="D633" s="303"/>
      <c r="E633" s="303"/>
      <c r="F633" s="303"/>
      <c r="G633" s="303"/>
      <c r="H633" s="304"/>
      <c r="I633" s="122" t="s">
        <v>437</v>
      </c>
      <c r="J633" s="116">
        <f t="shared" si="29"/>
        <v>27</v>
      </c>
      <c r="K633" s="201" t="str">
        <f t="shared" si="30"/>
        <v/>
      </c>
      <c r="L633" s="117">
        <v>27</v>
      </c>
    </row>
    <row r="634" spans="1:22" s="118" customFormat="1" ht="56.1" customHeight="1" x14ac:dyDescent="0.15">
      <c r="A634" s="252" t="s">
        <v>920</v>
      </c>
      <c r="B634" s="119"/>
      <c r="C634" s="315" t="s">
        <v>1026</v>
      </c>
      <c r="D634" s="316"/>
      <c r="E634" s="316"/>
      <c r="F634" s="316"/>
      <c r="G634" s="316"/>
      <c r="H634" s="317"/>
      <c r="I634" s="122" t="s">
        <v>439</v>
      </c>
      <c r="J634" s="116" t="str">
        <f t="shared" si="29"/>
        <v>*</v>
      </c>
      <c r="K634" s="201" t="str">
        <f t="shared" si="30"/>
        <v>※</v>
      </c>
      <c r="L634" s="117" t="s">
        <v>541</v>
      </c>
    </row>
    <row r="635" spans="1:22" s="118" customFormat="1" ht="84" customHeight="1" x14ac:dyDescent="0.15">
      <c r="A635" s="252" t="s">
        <v>921</v>
      </c>
      <c r="B635" s="119"/>
      <c r="C635" s="302" t="s">
        <v>440</v>
      </c>
      <c r="D635" s="303"/>
      <c r="E635" s="303"/>
      <c r="F635" s="303"/>
      <c r="G635" s="303"/>
      <c r="H635" s="304"/>
      <c r="I635" s="122" t="s">
        <v>441</v>
      </c>
      <c r="J635" s="116" t="str">
        <f t="shared" si="29"/>
        <v>*</v>
      </c>
      <c r="K635" s="201" t="str">
        <f t="shared" si="30"/>
        <v>※</v>
      </c>
      <c r="L635" s="117" t="s">
        <v>541</v>
      </c>
    </row>
    <row r="636" spans="1:22" s="118" customFormat="1" ht="69.95" customHeight="1" x14ac:dyDescent="0.15">
      <c r="A636" s="252" t="s">
        <v>922</v>
      </c>
      <c r="B636" s="119"/>
      <c r="C636" s="302" t="s">
        <v>442</v>
      </c>
      <c r="D636" s="303"/>
      <c r="E636" s="303"/>
      <c r="F636" s="303"/>
      <c r="G636" s="303"/>
      <c r="H636" s="304"/>
      <c r="I636" s="122" t="s">
        <v>443</v>
      </c>
      <c r="J636" s="116" t="str">
        <f t="shared" si="29"/>
        <v>*</v>
      </c>
      <c r="K636" s="201" t="str">
        <f t="shared" si="30"/>
        <v>※</v>
      </c>
      <c r="L636" s="117" t="s">
        <v>541</v>
      </c>
    </row>
    <row r="637" spans="1:22" s="118" customFormat="1" ht="98.1" customHeight="1" x14ac:dyDescent="0.15">
      <c r="A637" s="252" t="s">
        <v>923</v>
      </c>
      <c r="B637" s="119"/>
      <c r="C637" s="302" t="s">
        <v>444</v>
      </c>
      <c r="D637" s="303"/>
      <c r="E637" s="303"/>
      <c r="F637" s="303"/>
      <c r="G637" s="303"/>
      <c r="H637" s="304"/>
      <c r="I637" s="122" t="s">
        <v>445</v>
      </c>
      <c r="J637" s="116" t="str">
        <f t="shared" si="29"/>
        <v>*</v>
      </c>
      <c r="K637" s="201" t="str">
        <f t="shared" si="30"/>
        <v>※</v>
      </c>
      <c r="L637" s="117" t="s">
        <v>541</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2020-01-06T00:15:04Z</dcterms:created>
  <dcterms:modified xsi:type="dcterms:W3CDTF">2020-01-06T00:15:06Z</dcterms:modified>
</cp:coreProperties>
</file>