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<sst xmlns="http://schemas.openxmlformats.org/spreadsheetml/2006/main" count="3472" uniqueCount="1063">
  <si>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</si>
  <si>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</si>
  <si>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</si>
  <si>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</si>
  <si>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</si>
  <si>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</si>
  <si>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</si>
  <si>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</si>
  <si>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</si>
  <si>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</si>
  <si>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</si>
  <si>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</si>
  <si>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</si>
  <si>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</si>
  <si>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</si>
  <si>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</si>
  <si>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</si>
  <si>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</si>
  <si>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</si>
  <si>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</si>
  <si>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</si>
  <si>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</si>
  <si>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</si>
  <si>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</si>
  <si>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</si>
  <si>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</si>
  <si>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</si>
  <si>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</si>
  <si>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</si>
  <si>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</si>
  <si>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</si>
  <si>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</si>
  <si>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</si>
  <si>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</si>
  <si>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</si>
  <si>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</si>
  <si>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</si>
  <si>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</si>
  <si>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</si>
  <si>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</si>
  <si>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</si>
  <si>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</si>
  <si>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</si>
  <si>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</si>
  <si>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</si>
  <si>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</si>
  <si>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</si>
  <si>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</si>
  <si>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</si>
  <si>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</si>
  <si>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</si>
  <si>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</si>
  <si>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</si>
  <si>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</si>
  <si>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</si>
  <si>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</si>
  <si>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</si>
  <si>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</si>
  <si>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</si>
  <si>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</si>
  <si>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</si>
  <si>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</si>
  <si>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</si>
  <si>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</si>
  <si>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</si>
  <si>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</si>
  <si>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</si>
  <si>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</si>
  <si>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</si>
  <si>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</si>
  <si>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</si>
  <si>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</si>
  <si>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</si>
  <si>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</si>
  <si>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</si>
  <si>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</si>
  <si>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</si>
  <si>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</si>
  <si>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</si>
  <si>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</si>
  <si>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</si>
  <si>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</si>
  <si>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</si>
  <si>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</si>
  <si>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</si>
  <si>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</si>
  <si>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</si>
  <si>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</si>
  <si>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</si>
  <si>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</si>
  <si>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</si>
  <si>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</si>
  <si>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</si>
  <si>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</si>
  <si>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</si>
  <si>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</si>
  <si>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</si>
  <si>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</si>
  <si>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</si>
  <si>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</si>
  <si>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</si>
  <si>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</si>
  <si>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</si>
  <si>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</si>
  <si>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</si>
  <si>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</si>
  <si>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</si>
  <si>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</si>
  <si>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</si>
  <si>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</si>
  <si>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</si>
  <si>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</si>
  <si>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</si>
  <si>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</si>
  <si>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</si>
  <si>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</si>
  <si>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</si>
  <si>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</si>
  <si>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</si>
  <si>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</si>
  <si>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</si>
  <si>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</si>
  <si>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</si>
  <si>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</si>
  <si>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</si>
  <si>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</si>
  <si>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</si>
  <si>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</si>
  <si>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</si>
  <si>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</si>
  <si>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</si>
  <si>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</si>
  <si>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</si>
  <si>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</si>
  <si>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</si>
  <si>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</si>
  <si>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</si>
  <si>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</si>
  <si>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</si>
  <si>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</si>
  <si>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</si>
  <si>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</si>
  <si>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</si>
  <si>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</si>
  <si>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</si>
  <si>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</si>
  <si>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</si>
  <si>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</si>
  <si>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</si>
  <si>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</si>
  <si>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</si>
  <si>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</si>
  <si>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</si>
  <si>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</si>
  <si>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</si>
  <si>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</si>
  <si>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</si>
  <si>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</si>
  <si>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</si>
  <si>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</si>
  <si>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</si>
  <si>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</si>
  <si>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</si>
  <si>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</si>
  <si>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</si>
  <si>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</si>
  <si>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</si>
  <si>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</si>
  <si>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</si>
  <si>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</si>
  <si>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</si>
  <si>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</si>
  <si>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</si>
  <si>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</si>
  <si>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</si>
  <si>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</si>
  <si>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</si>
  <si>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</si>
  <si>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</si>
  <si>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</si>
  <si>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</si>
  <si>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</si>
  <si>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</si>
  <si>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</si>
  <si>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</si>
  <si>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</si>
  <si>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</si>
  <si>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</si>
  <si>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</si>
  <si>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</si>
  <si>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</si>
  <si>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</si>
  <si>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</si>
  <si>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</si>
  <si>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</si>
  <si>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</si>
  <si>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</si>
  <si>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</si>
  <si>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</si>
  <si>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</si>
  <si>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</si>
  <si>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</si>
  <si>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</si>
  <si>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</si>
  <si>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</si>
  <si>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</si>
  <si>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</si>
  <si>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</si>
  <si>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</si>
  <si>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</si>
  <si>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</si>
  <si>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</si>
  <si>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</si>
  <si>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</si>
  <si>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</si>
  <si>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</si>
  <si>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</si>
  <si>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</si>
  <si>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</si>
  <si>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</si>
  <si>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</si>
  <si>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</si>
  <si>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</si>
  <si>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</si>
  <si>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</si>
  <si>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</si>
  <si>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</si>
  <si>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</si>
  <si>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</si>
  <si>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</si>
  <si>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</si>
  <si>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</si>
  <si>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</si>
  <si>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</si>
  <si>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</si>
  <si>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</si>
  <si>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</si>
  <si>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</si>
  <si>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</si>
  <si>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</si>
  <si>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</si>
  <si>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</si>
  <si>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</si>
  <si>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</si>
  <si>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</si>
  <si>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</si>
  <si>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</si>
  <si>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</si>
  <si>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</si>
  <si>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</si>
  <si>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</si>
  <si>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</si>
  <si>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</si>
  <si>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</si>
  <si>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</si>
  <si>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</si>
  <si>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</si>
  <si>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</si>
  <si>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</si>
  <si>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</si>
  <si>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</si>
  <si>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</si>
  <si>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</si>
  <si>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</si>
  <si>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</si>
  <si>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</si>
  <si>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</si>
  <si>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</si>
  <si>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</si>
  <si>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</si>
  <si>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</si>
  <si>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</si>
  <si>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</si>
  <si>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</si>
  <si>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</si>
  <si>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</si>
  <si>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</si>
  <si>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</si>
  <si>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</si>
  <si>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</si>
  <si>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</si>
  <si>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</si>
  <si>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</si>
  <si>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</si>
  <si>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</si>
  <si>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</si>
  <si>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</si>
  <si>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</si>
  <si>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</si>
  <si>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</si>
  <si>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</si>
  <si>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</si>
  <si>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</si>
  <si>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</si>
  <si>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</si>
  <si>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</si>
  <si>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</si>
  <si>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</si>
  <si>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</si>
  <si>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</si>
  <si>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</si>
  <si>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</si>
  <si>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</si>
  <si>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</si>
  <si>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</si>
  <si>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</si>
  <si>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</si>
  <si>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</si>
  <si>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</si>
  <si>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</si>
  <si>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</si>
  <si>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</si>
  <si>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</si>
  <si>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</si>
  <si>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</si>
  <si>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</si>
  <si>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</si>
  <si>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</si>
  <si>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</si>
  <si>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</si>
  <si>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</si>
  <si>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</si>
  <si>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</si>
  <si>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</si>
  <si>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</si>
  <si>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</si>
  <si>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</si>
  <si>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</si>
  <si>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</si>
  <si>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</si>
  <si>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</si>
  <si>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</si>
  <si>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</si>
  <si>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</si>
  <si>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</si>
  <si>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</si>
  <si>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</si>
  <si>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</si>
  <si>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</si>
  <si>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</si>
  <si>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</si>
  <si>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</si>
  <si>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</si>
  <si>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</si>
  <si>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</si>
  <si>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</si>
  <si>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</si>
  <si>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</si>
  <si>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</si>
  <si>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</si>
  <si>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</si>
  <si>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</si>
  <si>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</si>
  <si>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</si>
  <si>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</si>
  <si>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</si>
  <si>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</si>
  <si>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</si>
  <si>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</si>
  <si>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</si>
  <si>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</si>
  <si>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</si>
  <si>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</si>
  <si>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</si>
  <si>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</si>
  <si>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</si>
  <si>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</si>
  <si>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</si>
  <si>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</si>
  <si>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</si>
  <si>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</si>
  <si>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</si>
  <si>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</si>
  <si>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</si>
  <si>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</si>
  <si>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</si>
  <si>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</si>
  <si>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</si>
  <si>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</si>
  <si>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</si>
  <si>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</si>
  <si>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</si>
  <si>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</si>
  <si>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</si>
  <si>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</si>
  <si>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</si>
  <si>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</si>
  <si>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</si>
  <si>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</si>
  <si>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</si>
  <si>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</si>
  <si>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</si>
  <si>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</si>
  <si>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</si>
  <si>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</si>
  <si>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</si>
  <si>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</si>
  <si>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</si>
  <si>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</si>
  <si>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</si>
  <si>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</si>
  <si>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</si>
  <si>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</si>
  <si>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</si>
  <si>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</si>
  <si>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</si>
  <si>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</si>
  <si>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</si>
  <si>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</si>
  <si>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</si>
  <si>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</si>
  <si>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</si>
  <si>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</si>
  <si>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</si>
  <si>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</si>
  <si>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</si>
  <si>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</si>
  <si>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</si>
  <si>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</si>
  <si>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</si>
  <si>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</si>
  <si>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</si>
  <si>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</si>
  <si>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</si>
  <si>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</si>
  <si>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</si>
  <si>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</si>
  <si>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</si>
  <si>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</si>
  <si>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</si>
  <si>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</si>
  <si>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</si>
  <si>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</si>
  <si>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</si>
  <si>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</si>
  <si>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</si>
  <si>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</si>
  <si>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</si>
  <si>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</si>
  <si>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</si>
  <si>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</si>
  <si>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</si>
  <si>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</si>
  <si>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</si>
  <si>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</si>
  <si>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</si>
  <si>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</si>
  <si>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</si>
  <si>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</si>
  <si>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</si>
  <si>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</si>
  <si>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</si>
  <si>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</si>
  <si>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</si>
  <si>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</si>
  <si>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</si>
  <si>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</si>
  <si>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</si>
  <si>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</si>
  <si>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</si>
  <si>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</si>
  <si>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</si>
  <si>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</si>
  <si>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</si>
  <si>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</si>
  <si>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</si>
  <si>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</si>
  <si>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</si>
  <si>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</si>
  <si>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</si>
  <si>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</si>
  <si>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</si>
  <si>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</si>
  <si>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</si>
  <si>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</si>
  <si>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</si>
  <si>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</si>
  <si>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</si>
  <si>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</si>
  <si>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</si>
  <si>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</si>
  <si>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</si>
  <si>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</si>
  <si>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</si>
  <si>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</si>
  <si>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</si>
  <si>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</si>
  <si>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</si>
  <si>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</si>
  <si>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</si>
  <si>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</si>
  <si>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</si>
  <si>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</si>
  <si>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</si>
  <si>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</si>
  <si>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</si>
  <si>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</si>
  <si>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</si>
  <si>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</si>
  <si>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</si>
  <si>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</si>
  <si>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</si>
  <si>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</si>
  <si>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</si>
  <si>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</si>
  <si>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</si>
  <si>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</si>
  <si>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</si>
  <si>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</si>
  <si>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</si>
  <si>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</si>
  <si>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</si>
  <si>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</si>
  <si>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</si>
  <si>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</si>
  <si>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</si>
  <si>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</si>
  <si>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</si>
  <si>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</si>
  <si>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</si>
  <si>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</si>
  <si>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</si>
  <si>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</si>
  <si>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</si>
  <si>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</si>
  <si>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</si>
  <si>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</si>
  <si>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</si>
  <si>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</si>
  <si>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</si>
  <si>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</si>
  <si>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</si>
  <si>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</si>
  <si>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</si>
  <si>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</si>
  <si>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</si>
  <si>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</si>
  <si>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</si>
  <si>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</si>
  <si>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</si>
  <si>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</si>
  <si>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</si>
  <si>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</si>
  <si>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</si>
  <si>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</si>
  <si>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</si>
  <si>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</si>
  <si>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</si>
  <si>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</si>
  <si>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</si>
  <si>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</si>
  <si>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</si>
  <si>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</si>
  <si>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</si>
  <si>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</si>
  <si>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</si>
  <si>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</si>
  <si>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</si>
  <si>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</si>
  <si>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</si>
  <si>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</si>
  <si>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</si>
  <si>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</si>
  <si>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</si>
  <si>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</si>
  <si>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</si>
  <si>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</si>
  <si>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</si>
  <si>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</si>
  <si>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</si>
  <si>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</si>
  <si>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</si>
  <si>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</si>
  <si>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</si>
  <si>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</si>
  <si>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</si>
  <si>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</si>
  <si>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</si>
  <si>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</si>
  <si>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</si>
  <si>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</si>
  <si>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</si>
  <si>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</si>
  <si>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</si>
  <si>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</si>
  <si>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</si>
  <si>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</si>
  <si>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</si>
  <si>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</si>
  <si>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</si>
  <si>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</si>
  <si>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</si>
  <si>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</si>
  <si>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</si>
  <si>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</si>
  <si>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</si>
  <si>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</si>
  <si>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</si>
  <si>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</si>
  <si>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</si>
  <si>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</si>
  <si>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</si>
  <si>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</si>
  <si>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</si>
  <si>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</si>
  <si>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</si>
  <si>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</si>
  <si>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</si>
  <si>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</si>
  <si>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</si>
  <si>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</si>
  <si>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</si>
  <si>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</si>
  <si>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</si>
  <si>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</si>
  <si>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</si>
  <si>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</si>
  <si>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</si>
  <si>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</si>
  <si>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</si>
  <si>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</si>
  <si>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</si>
  <si>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</si>
  <si>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</si>
  <si>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</si>
  <si>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</si>
  <si>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</si>
  <si>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</si>
  <si>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</si>
  <si>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</si>
  <si>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</si>
  <si>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</si>
  <si>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</si>
  <si>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</si>
  <si>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</si>
  <si>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</si>
  <si>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</si>
  <si>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</si>
  <si>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</si>
  <si>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</si>
  <si>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</si>
  <si>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</si>
  <si>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</si>
  <si>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</si>
  <si>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</si>
  <si>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</si>
  <si>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</si>
  <si>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</si>
  <si>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</si>
  <si>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</si>
  <si>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</si>
  <si>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</si>
  <si>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</si>
  <si>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</si>
  <si>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</si>
  <si>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</si>
  <si>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</si>
  <si>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</si>
  <si>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</si>
  <si>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</si>
  <si>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</si>
  <si>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</si>
  <si>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</si>
  <si>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</si>
  <si>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</si>
  <si>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</si>
  <si>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</si>
  <si>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</si>
  <si>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</si>
  <si>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</si>
  <si>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</si>
  <si>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</si>
  <si>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</si>
  <si>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</si>
  <si>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</si>
  <si>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</si>
  <si>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</si>
  <si>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</si>
  <si>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</si>
  <si>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</si>
  <si>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</si>
  <si>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</si>
  <si>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</si>
  <si>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</si>
  <si>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</si>
  <si>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</si>
  <si>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</si>
  <si>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</si>
  <si>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</si>
  <si>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</si>
  <si>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</si>
  <si>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</si>
  <si>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</si>
  <si>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</si>
  <si>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</si>
  <si>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</si>
  <si>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</si>
  <si>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</si>
  <si>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</si>
  <si>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</si>
  <si>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</si>
  <si>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</si>
  <si>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</si>
  <si>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</si>
  <si>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</si>
  <si>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</si>
  <si>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</si>
  <si>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</si>
  <si>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</si>
  <si>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</si>
  <si>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</si>
  <si>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</si>
  <si>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</si>
  <si>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</si>
  <si>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</si>
  <si>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</si>
  <si>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</si>
  <si>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</si>
  <si>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</si>
  <si>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</si>
  <si>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</si>
  <si>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</si>
  <si>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</si>
  <si>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</si>
  <si>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</si>
  <si>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</si>
  <si>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</si>
  <si>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</si>
  <si>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</si>
  <si>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</si>
  <si>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</si>
  <si>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</si>
  <si>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</si>
  <si>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</si>
  <si>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</si>
  <si>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</si>
  <si>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</si>
  <si>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</si>
  <si>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</si>
  <si>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</si>
  <si>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</si>
  <si>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</si>
  <si>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</si>
  <si>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</si>
  <si>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</si>
  <si>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</si>
  <si>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</si>
  <si>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</si>
  <si>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</si>
  <si>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</si>
  <si>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</si>
  <si>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</si>
  <si>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</si>
  <si>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</si>
  <si>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</si>
  <si>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</si>
  <si>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</si>
  <si>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</si>
  <si>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</si>
  <si>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</si>
  <si>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</si>
  <si>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</si>
  <si>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</si>
  <si>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</si>
  <si>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</si>
  <si>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</si>
  <si>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</si>
  <si>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</si>
  <si>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</si>
  <si>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</si>
  <si>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</si>
  <si>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</si>
  <si>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</si>
  <si>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</si>
  <si>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</si>
  <si>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</si>
  <si>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</si>
  <si>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</si>
  <si>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</si>
  <si>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</si>
  <si>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</si>
  <si>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</si>
  <si>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</si>
  <si>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</si>
  <si>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</si>
  <si>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</si>
  <si>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</si>
  <si>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</si>
  <si>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</si>
  <si>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</si>
  <si>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</si>
  <si>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</si>
  <si>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</si>
  <si>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</si>
  <si>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</si>
  <si>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</si>
  <si>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</si>
  <si>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</si>
  <si>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</si>
  <si>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</si>
  <si>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</si>
  <si>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</si>
  <si>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</si>
  <si>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</si>
  <si>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</si>
  <si>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</si>
  <si>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</si>
  <si>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</si>
  <si>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</si>
  <si>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</si>
  <si>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</si>
  <si>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</si>
  <si>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</si>
  <si>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</si>
  <si>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</si>
  <si>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</si>
  <si>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</si>
  <si>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</si>
  <si>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</si>
  <si>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</si>
  <si>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</si>
  <si>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</si>
  <si>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</si>
  <si>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</si>
  <si>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</si>
  <si>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</si>
  <si>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</si>
  <si>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</si>
  <si>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</si>
  <si>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</si>
  <si>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</si>
  <si>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</si>
  <si>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</si>
  <si>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</si>
  <si>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</si>
  <si>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</si>
  <si>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</si>
  <si>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</si>
  <si>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</si>
  <si>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</si>
  <si>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</si>
  <si>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</si>
  <si>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</si>
  <si>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</si>
  <si>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</si>
  <si>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</si>
  <si>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</si>
  <si>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</si>
  <si>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</si>
  <si>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</si>
  <si>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</si>
  <si>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</si>
  <si>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</si>
  <si>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</si>
  <si>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</si>
  <si>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</si>
  <si>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</si>
  <si>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</si>
  <si>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</si>
  <si>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</si>
  <si>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</si>
  <si>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</si>
  <si>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</si>
  <si>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</si>
  <si>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</si>
  <si>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</si>
  <si>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</si>
  <si>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</si>
  <si>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</si>
  <si>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</si>
  <si>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</si>
  <si>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</si>
  <si>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</si>
  <si>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</si>
  <si>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</si>
  <si>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</si>
  <si>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</si>
  <si>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</si>
  <si>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</si>
  <si>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</si>
  <si>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</si>
  <si>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</si>
  <si>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</si>
  <si>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</si>
  <si>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</si>
  <si>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</si>
  <si>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</si>
  <si>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</si>
  <si>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</si>
  <si>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</si>
  <si>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</si>
  <si>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</si>
  <si>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</si>
  <si>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</si>
  <si>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</si>
  <si>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</si>
  <si>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</si>
  <si>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</si>
  <si>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</si>
  <si>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</si>
  <si>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</si>
  <si>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</si>
  <si>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</si>
  <si>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</si>
  <si>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</si>
  <si>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</si>
  <si>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</si>
  <si>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</si>
  <si>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</si>
  <si>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</si>
  <si>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</si>
  <si>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</si>
  <si>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</si>
  <si>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</si>
  <si>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</si>
  <si>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</si>
  <si>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</si>
  <si>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</si>
  <si>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</si>
  <si>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</si>
  <si>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</si>
  <si>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</si>
  <si>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</si>
  <si>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</si>
  <si>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</si>
  <si>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</si>
  <si>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</si>
  <si>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</si>
  <si>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</si>
  <si>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</si>
  <si>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</si>
  <si>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</si>
  <si>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</si>
  <si>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</si>
  <si>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</si>
  <si>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</si>
  <si>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</si>
  <si>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</si>
  <si>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</si>
  <si>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</si>
  <si>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</si>
  <si>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</si>
  <si>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</si>
  <si>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</si>
  <si>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</si>
  <si>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</si>
  <si>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</si>
  <si>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</si>
  <si>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</si>
  <si>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</si>
  <si>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</si>
  <si>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</si>
  <si>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</si>
  <si>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</si>
  <si>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</si>
  <si>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</si>
  <si>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</si>
  <si>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</si>
  <si>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</si>
  <si>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</si>
  <si>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</si>
  <si>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</si>
  <si>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</si>
  <si>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</si>
  <si>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</si>
  <si>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</si>
  <si>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</si>
  <si>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</si>
  <si>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</si>
  <si>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</si>
  <si>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</si>
  <si>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</si>
  <si>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</si>
  <si>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</si>
  <si>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</si>
  <si>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</si>
  <si>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</si>
  <si>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</si>
  <si>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</si>
  <si>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</si>
  <si>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</si>
  <si>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</si>
  <si>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</si>
  <si>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</si>
  <si>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</si>
  <si>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</si>
  <si>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</si>
  <si>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</si>
  <si>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</si>
  <si>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</si>
  <si>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</si>
  <si>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</si>
  <si>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</si>
  <si>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</si>
  <si>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</si>
  <si>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</si>
  <si>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</si>
  <si>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</si>
  <si>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</si>
  <si>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</si>
  <si>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</si>
  <si>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</si>
  <si>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</si>
  <si>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</si>
  <si>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</si>
  <si>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</si>
  <si>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</si>
  <si>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</si>
  <si>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</si>
  <si>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</si>
  <si>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</si>
  <si>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</si>
  <si>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</si>
  <si>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</si>
  <si>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</si>
  <si>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</si>
  <si>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</si>
  <si>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</si>
  <si>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</si>
  <si>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</si>
  <si>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</si>
  <si>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</si>
  <si>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</si>
  <si>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</si>
  <si>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</si>
  <si>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</si>
  <si>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</si>
  <si>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</si>
  <si>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</si>
  <si>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</si>
  <si>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</si>
  <si>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</si>
  <si>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</si>
  <si>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</si>
  <si>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</si>
  <si>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</si>
  <si>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</si>
  <si>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一般社団法人伊勢崎佐波医師会病院</t>
    <phoneticPr fontId="3"/>
  </si>
  <si>
    <t>〒372-0024 伊勢崎市下植木町４８１</t>
    <phoneticPr fontId="3"/>
  </si>
  <si>
    <t>〇</t>
  </si>
  <si>
    <t>その他の法人</t>
  </si>
  <si>
    <t>複数の診療科で活用</t>
  </si>
  <si>
    <t>内科</t>
  </si>
  <si>
    <t>救急科</t>
  </si>
  <si>
    <t>眼科</t>
  </si>
  <si>
    <t>急性期一般入院料１</t>
  </si>
  <si>
    <t>ＤＰＣ病院ではない</t>
  </si>
  <si>
    <t>有</t>
  </si>
  <si>
    <t>看護必要度Ⅰ</t>
    <phoneticPr fontId="3"/>
  </si>
  <si>
    <t>東３階病棟</t>
  </si>
  <si>
    <t>急性期機能</t>
  </si>
  <si>
    <t>脳神経外科</t>
  </si>
  <si>
    <t>整形外科</t>
  </si>
  <si>
    <t>西２階病棟</t>
  </si>
  <si>
    <t>糖尿病内科（代謝内科）</t>
  </si>
  <si>
    <t>西３階病棟</t>
  </si>
  <si>
    <t>外科</t>
  </si>
  <si>
    <t>西４階病棟</t>
  </si>
  <si>
    <t>0</t>
  </si>
  <si>
    <t>療養病棟入院料１</t>
  </si>
  <si>
    <t>-</t>
    <phoneticPr fontId="3"/>
  </si>
  <si>
    <t>東４階病棟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</si>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</sst>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1049</v>
      </c>
      <c r="M9" s="282" t="s">
        <v>1053</v>
      </c>
      <c r="N9" s="282" t="s">
        <v>1055</v>
      </c>
      <c r="O9" s="282" t="s">
        <v>1057</v>
      </c>
      <c r="P9" s="282" t="s">
        <v>1061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1058</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1049</v>
      </c>
      <c r="M22" s="282" t="s">
        <v>1053</v>
      </c>
      <c r="N22" s="282" t="s">
        <v>1055</v>
      </c>
      <c r="O22" s="282" t="s">
        <v>1057</v>
      </c>
      <c r="P22" s="282" t="s">
        <v>1061</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1049</v>
      </c>
      <c r="M35" s="282" t="s">
        <v>1053</v>
      </c>
      <c r="N35" s="282" t="s">
        <v>1055</v>
      </c>
      <c r="O35" s="282" t="s">
        <v>1057</v>
      </c>
      <c r="P35" s="282" t="s">
        <v>1061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1049</v>
      </c>
      <c r="M44" s="282" t="s">
        <v>1053</v>
      </c>
      <c r="N44" s="282" t="s">
        <v>1055</v>
      </c>
      <c r="O44" s="282" t="s">
        <v>1057</v>
      </c>
      <c r="P44" s="282" t="s">
        <v>1061</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x14ac:dyDescent="0.15">
      <c r="A89" s="243"/>
      <c r="B89" s="18"/>
      <c r="C89" s="62"/>
      <c r="D89" s="3"/>
      <c r="E89" s="3"/>
      <c r="F89" s="3"/>
      <c r="G89" s="3"/>
      <c r="H89" s="287"/>
      <c r="I89" s="287"/>
      <c r="J89" s="64" t="s">
        <v>35</v>
      </c>
      <c r="K89" s="65"/>
      <c r="L89" s="262" t="s">
        <v>1049</v>
      </c>
      <c r="M89" s="262" t="s">
        <v>1053</v>
      </c>
      <c r="N89" s="262" t="s">
        <v>1055</v>
      </c>
      <c r="O89" s="262" t="s">
        <v>1057</v>
      </c>
      <c r="P89" s="262" t="s">
        <v>1061</v>
      </c>
    </row>
    <row r="90" spans="1:22" s="21" customFormat="1" x14ac:dyDescent="0.15">
      <c r="A90" s="243"/>
      <c r="B90" s="1"/>
      <c r="C90" s="3"/>
      <c r="D90" s="3"/>
      <c r="E90" s="3"/>
      <c r="F90" s="3"/>
      <c r="G90" s="3"/>
      <c r="H90" s="287"/>
      <c r="I90" s="67" t="s">
        <v>36</v>
      </c>
      <c r="J90" s="68"/>
      <c r="K90" s="69"/>
      <c r="L90" s="262" t="s">
        <v>1050</v>
      </c>
      <c r="M90" s="262" t="s">
        <v>1050</v>
      </c>
      <c r="N90" s="262" t="s">
        <v>1050</v>
      </c>
      <c r="O90" s="262" t="s">
        <v>1050</v>
      </c>
      <c r="P90" s="262" t="s">
        <v>1062</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66" t="s">
        <v>1055</v>
      </c>
      <c r="O97" s="66" t="s">
        <v>1057</v>
      </c>
      <c r="P97" s="66" t="s">
        <v>1061</v>
      </c>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1062</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205</v>
      </c>
      <c r="K99" s="237" t="str">
        <f>IF(OR(COUNTIF(L99:P99,"未確認")&gt;0,COUNTIF(L99:P99,"~*")&gt;0),"※","")</f>
        <v/>
      </c>
      <c r="L99" s="258">
        <v>50</v>
      </c>
      <c r="M99" s="258">
        <v>51</v>
      </c>
      <c r="N99" s="258">
        <v>53</v>
      </c>
      <c r="O99" s="258">
        <v>51</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205</v>
      </c>
      <c r="K101" s="237" t="str">
        <f>IF(OR(COUNTIF(L101:P101,"未確認")&gt;0,COUNTIF(L101:P101,"~*")&gt;0),"※","")</f>
        <v/>
      </c>
      <c r="L101" s="258">
        <v>50</v>
      </c>
      <c r="M101" s="258">
        <v>51</v>
      </c>
      <c r="N101" s="258">
        <v>53</v>
      </c>
      <c r="O101" s="258">
        <v>51</v>
      </c>
      <c r="P101" s="258">
        <v>0</v>
      </c>
    </row>
    <row r="102" spans="1:22" s="83" customFormat="1" ht="34.5" customHeight="1" x14ac:dyDescent="0.15">
      <c r="A102" s="244" t="s">
        <v>610</v>
      </c>
      <c r="B102" s="84"/>
      <c r="C102" s="323"/>
      <c r="D102" s="324"/>
      <c r="E102" s="316" t="s">
        <v>612</v>
      </c>
      <c r="F102" s="317"/>
      <c r="G102" s="317"/>
      <c r="H102" s="318"/>
      <c r="I102" s="351"/>
      <c r="J102" s="256">
        <f t="shared" si="0"/>
        <v>205</v>
      </c>
      <c r="K102" s="237" t="str">
        <f t="shared" ref="K102:K111" si="1">IF(OR(COUNTIF(L101:P101,"未確認")&gt;0,COUNTIF(L101:P101,"~*")&gt;0),"※","")</f>
        <v/>
      </c>
      <c r="L102" s="258">
        <v>50</v>
      </c>
      <c r="M102" s="258">
        <v>51</v>
      </c>
      <c r="N102" s="258">
        <v>53</v>
      </c>
      <c r="O102" s="258">
        <v>51</v>
      </c>
      <c r="P102" s="258">
        <v>0</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0</v>
      </c>
      <c r="N103" s="258">
        <v>0</v>
      </c>
      <c r="O103" s="258">
        <v>0</v>
      </c>
      <c r="P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0</v>
      </c>
      <c r="N104" s="258">
        <v>0</v>
      </c>
      <c r="O104" s="258">
        <v>0</v>
      </c>
      <c r="P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50</v>
      </c>
      <c r="K106" s="237" t="str">
        <f t="shared" si="1"/>
        <v/>
      </c>
      <c r="L106" s="258">
        <v>0</v>
      </c>
      <c r="M106" s="258">
        <v>0</v>
      </c>
      <c r="N106" s="258">
        <v>0</v>
      </c>
      <c r="O106" s="258">
        <v>0</v>
      </c>
      <c r="P106" s="258">
        <v>50</v>
      </c>
    </row>
    <row r="107" spans="1:22" s="83" customFormat="1" ht="34.5" customHeight="1" x14ac:dyDescent="0.15">
      <c r="A107" s="244" t="s">
        <v>614</v>
      </c>
      <c r="B107" s="84"/>
      <c r="C107" s="321"/>
      <c r="D107" s="322"/>
      <c r="E107" s="332"/>
      <c r="F107" s="333"/>
      <c r="G107" s="303" t="s">
        <v>47</v>
      </c>
      <c r="H107" s="305"/>
      <c r="I107" s="351"/>
      <c r="J107" s="256">
        <f t="shared" si="0"/>
        <v>50</v>
      </c>
      <c r="K107" s="237" t="str">
        <f t="shared" si="1"/>
        <v/>
      </c>
      <c r="L107" s="258">
        <v>0</v>
      </c>
      <c r="M107" s="258">
        <v>0</v>
      </c>
      <c r="N107" s="258">
        <v>0</v>
      </c>
      <c r="O107" s="258">
        <v>0</v>
      </c>
      <c r="P107" s="258">
        <v>50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50</v>
      </c>
      <c r="K109" s="237" t="str">
        <f t="shared" si="1"/>
        <v/>
      </c>
      <c r="L109" s="258">
        <v>0</v>
      </c>
      <c r="M109" s="258">
        <v>0</v>
      </c>
      <c r="N109" s="258">
        <v>0</v>
      </c>
      <c r="O109" s="258">
        <v>0</v>
      </c>
      <c r="P109" s="258">
        <v>50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66" t="s">
        <v>1055</v>
      </c>
      <c r="O118" s="66" t="s">
        <v>1057</v>
      </c>
      <c r="P118" s="66" t="s">
        <v>1061</v>
      </c>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1062</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1042</v>
      </c>
      <c r="O121" s="98" t="s">
        <v>1056</v>
      </c>
      <c r="P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1051</v>
      </c>
      <c r="N122" s="98" t="s">
        <v>1054</v>
      </c>
      <c r="O122" s="98" t="s">
        <v>534</v>
      </c>
      <c r="P122" s="98" t="s">
        <v>1056</v>
      </c>
    </row>
    <row r="123" spans="1:22" s="83" customFormat="1" ht="40.5" customHeight="1" x14ac:dyDescent="0.15">
      <c r="A123" s="244" t="s">
        <v>620</v>
      </c>
      <c r="B123" s="1"/>
      <c r="C123" s="289"/>
      <c r="D123" s="290"/>
      <c r="E123" s="323"/>
      <c r="F123" s="348"/>
      <c r="G123" s="348"/>
      <c r="H123" s="324"/>
      <c r="I123" s="346"/>
      <c r="J123" s="105"/>
      <c r="K123" s="106"/>
      <c r="L123" s="98" t="s">
        <v>1044</v>
      </c>
      <c r="M123" s="98" t="s">
        <v>1052</v>
      </c>
      <c r="N123" s="98" t="s">
        <v>1044</v>
      </c>
      <c r="O123" s="98" t="s">
        <v>533</v>
      </c>
      <c r="P123" s="98" t="s">
        <v>533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66" t="s">
        <v>1055</v>
      </c>
      <c r="O129" s="66" t="s">
        <v>1057</v>
      </c>
      <c r="P129" s="66" t="s">
        <v>1061</v>
      </c>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1062</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1059</v>
      </c>
    </row>
    <row r="132" spans="1:22" s="83" customFormat="1" ht="34.5" customHeight="1" x14ac:dyDescent="0.15">
      <c r="A132" s="244" t="s">
        <v>621</v>
      </c>
      <c r="B132" s="84"/>
      <c r="C132" s="295"/>
      <c r="D132" s="297"/>
      <c r="E132" s="303" t="s">
        <v>58</v>
      </c>
      <c r="F132" s="304"/>
      <c r="G132" s="304"/>
      <c r="H132" s="305"/>
      <c r="I132" s="349"/>
      <c r="J132" s="101"/>
      <c r="K132" s="102"/>
      <c r="L132" s="82">
        <v>50</v>
      </c>
      <c r="M132" s="82">
        <v>51</v>
      </c>
      <c r="N132" s="82">
        <v>53</v>
      </c>
      <c r="O132" s="82">
        <v>51</v>
      </c>
      <c r="P132" s="82">
        <v>50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66" t="s">
        <v>1055</v>
      </c>
      <c r="O143" s="66" t="s">
        <v>1057</v>
      </c>
      <c r="P143" s="66" t="s">
        <v>1061</v>
      </c>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1062</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448</v>
      </c>
      <c r="K145" s="264" t="str">
        <f t="shared" ref="K145:K176" si="3">IF(OR(COUNTIF(L145:P145,"未確認")&gt;0,COUNTIF(L145:P145,"~*")&gt;0),"※","")</f>
        <v/>
      </c>
      <c r="L145" s="117">
        <v>73</v>
      </c>
      <c r="M145" s="117">
        <v>145</v>
      </c>
      <c r="N145" s="117">
        <v>81</v>
      </c>
      <c r="O145" s="117">
        <v>149</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f t="shared" si="2"/>
        <v>42</v>
      </c>
      <c r="K157" s="264" t="str">
        <f t="shared" si="3"/>
        <v/>
      </c>
      <c r="L157" s="117">
        <v>0</v>
      </c>
      <c r="M157" s="117">
        <v>0</v>
      </c>
      <c r="N157" s="117">
        <v>0</v>
      </c>
      <c r="O157" s="117">
        <v>0</v>
      </c>
      <c r="P157" s="117">
        <v>42</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f t="shared" si="6"/>
        <v>33</v>
      </c>
      <c r="K220" s="264" t="str">
        <f t="shared" si="7"/>
        <v>※</v>
      </c>
      <c r="L220" s="117" t="s">
        <v>541</v>
      </c>
      <c r="M220" s="117" t="s">
        <v>541</v>
      </c>
      <c r="N220" s="117">
        <v>11</v>
      </c>
      <c r="O220" s="117">
        <v>22</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66" t="s">
        <v>1055</v>
      </c>
      <c r="O226" s="66" t="s">
        <v>1057</v>
      </c>
      <c r="P226" s="66" t="s">
        <v>1061</v>
      </c>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1062</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66" t="s">
        <v>1055</v>
      </c>
      <c r="O234" s="66" t="s">
        <v>1057</v>
      </c>
      <c r="P234" s="66" t="s">
        <v>1061</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1062</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66" t="s">
        <v>1055</v>
      </c>
      <c r="O244" s="66" t="s">
        <v>1057</v>
      </c>
      <c r="P244" s="66" t="s">
        <v>1061</v>
      </c>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1062</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1047</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66" t="s">
        <v>1055</v>
      </c>
      <c r="O253" s="66" t="s">
        <v>1057</v>
      </c>
      <c r="P253" s="66" t="s">
        <v>1061</v>
      </c>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1050</v>
      </c>
      <c r="O254" s="137" t="s">
        <v>1050</v>
      </c>
      <c r="P254" s="137" t="s">
        <v>1062</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66" t="s">
        <v>1055</v>
      </c>
      <c r="O263" s="66" t="s">
        <v>1057</v>
      </c>
      <c r="P263" s="66" t="s">
        <v>1061</v>
      </c>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1062</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22</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7.2</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0.3</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107</v>
      </c>
      <c r="K269" s="81" t="str">
        <f t="shared" si="8"/>
        <v/>
      </c>
      <c r="L269" s="147">
        <v>19</v>
      </c>
      <c r="M269" s="147">
        <v>38</v>
      </c>
      <c r="N269" s="147">
        <v>20</v>
      </c>
      <c r="O269" s="147">
        <v>22</v>
      </c>
      <c r="P269" s="147">
        <v>8</v>
      </c>
    </row>
    <row r="270" spans="1:22" s="83" customFormat="1" ht="34.5" customHeight="1" x14ac:dyDescent="0.15">
      <c r="A270" s="249" t="s">
        <v>725</v>
      </c>
      <c r="B270" s="120"/>
      <c r="C270" s="356"/>
      <c r="D270" s="356"/>
      <c r="E270" s="356"/>
      <c r="F270" s="356"/>
      <c r="G270" s="356" t="s">
        <v>148</v>
      </c>
      <c r="H270" s="356"/>
      <c r="I270" s="363"/>
      <c r="J270" s="266">
        <f t="shared" si="9"/>
        <v>14.899999999999999</v>
      </c>
      <c r="K270" s="81" t="str">
        <f t="shared" si="8"/>
        <v/>
      </c>
      <c r="L270" s="148">
        <v>3.6</v>
      </c>
      <c r="M270" s="148">
        <v>3.1</v>
      </c>
      <c r="N270" s="148">
        <v>2.5</v>
      </c>
      <c r="O270" s="148">
        <v>2.9</v>
      </c>
      <c r="P270" s="148">
        <v>2.8</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1</v>
      </c>
      <c r="M271" s="147">
        <v>4</v>
      </c>
      <c r="N271" s="147">
        <v>1</v>
      </c>
      <c r="O271" s="147">
        <v>2</v>
      </c>
      <c r="P271" s="147">
        <v>2</v>
      </c>
    </row>
    <row r="272" spans="1:22" s="83" customFormat="1" ht="34.5" customHeight="1" x14ac:dyDescent="0.15">
      <c r="A272" s="249" t="s">
        <v>726</v>
      </c>
      <c r="B272" s="120"/>
      <c r="C272" s="361"/>
      <c r="D272" s="361"/>
      <c r="E272" s="361"/>
      <c r="F272" s="361"/>
      <c r="G272" s="356" t="s">
        <v>148</v>
      </c>
      <c r="H272" s="356"/>
      <c r="I272" s="363"/>
      <c r="J272" s="266">
        <f t="shared" si="9"/>
        <v>5.8999999999999995</v>
      </c>
      <c r="K272" s="81" t="str">
        <f t="shared" si="8"/>
        <v/>
      </c>
      <c r="L272" s="148">
        <v>0.8</v>
      </c>
      <c r="M272" s="148">
        <v>0</v>
      </c>
      <c r="N272" s="148">
        <v>1</v>
      </c>
      <c r="O272" s="148">
        <v>0</v>
      </c>
      <c r="P272" s="148">
        <v>4.0999999999999996</v>
      </c>
    </row>
    <row r="273" spans="1:16"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1</v>
      </c>
      <c r="M273" s="147">
        <v>1</v>
      </c>
      <c r="N273" s="147">
        <v>0</v>
      </c>
      <c r="O273" s="147">
        <v>2</v>
      </c>
      <c r="P273" s="147">
        <v>4</v>
      </c>
    </row>
    <row r="274" spans="1:16" s="83" customFormat="1" ht="34.5" customHeight="1" x14ac:dyDescent="0.15">
      <c r="A274" s="249" t="s">
        <v>727</v>
      </c>
      <c r="B274" s="120"/>
      <c r="C274" s="361"/>
      <c r="D274" s="361"/>
      <c r="E274" s="361"/>
      <c r="F274" s="361"/>
      <c r="G274" s="356" t="s">
        <v>148</v>
      </c>
      <c r="H274" s="356"/>
      <c r="I274" s="363"/>
      <c r="J274" s="266">
        <f t="shared" si="9"/>
        <v>17</v>
      </c>
      <c r="K274" s="81" t="str">
        <f t="shared" si="8"/>
        <v/>
      </c>
      <c r="L274" s="148">
        <v>3</v>
      </c>
      <c r="M274" s="148">
        <v>2</v>
      </c>
      <c r="N274" s="148">
        <v>4</v>
      </c>
      <c r="O274" s="148">
        <v>2</v>
      </c>
      <c r="P274" s="148">
        <v>6</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11</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24</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1</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10</v>
      </c>
      <c r="M297" s="147">
        <v>16</v>
      </c>
      <c r="N297" s="147">
        <v>30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1.5</v>
      </c>
      <c r="N298" s="148">
        <v>4.7</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5</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2.2000000000000002</v>
      </c>
      <c r="N300" s="148">
        <v>0.9</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2.5</v>
      </c>
      <c r="M302" s="148">
        <v>0</v>
      </c>
      <c r="N302" s="148">
        <v>1</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0.7</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66" t="s">
        <v>1055</v>
      </c>
      <c r="O322" s="66" t="s">
        <v>1057</v>
      </c>
      <c r="P322" s="66" t="s">
        <v>1061</v>
      </c>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1062</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2</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66" t="s">
        <v>1055</v>
      </c>
      <c r="O342" s="66" t="s">
        <v>1057</v>
      </c>
      <c r="P342" s="66" t="s">
        <v>1061</v>
      </c>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1062</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2</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c r="N367" s="66" t="s">
        <v>1055</v>
      </c>
      <c r="O367" s="66" t="s">
        <v>1057</v>
      </c>
      <c r="P367" s="66" t="s">
        <v>1061</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1062</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66" t="s">
        <v>1055</v>
      </c>
      <c r="O390" s="66" t="s">
        <v>1057</v>
      </c>
      <c r="P390" s="66" t="s">
        <v>1061</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1062</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3452</v>
      </c>
      <c r="K392" s="81" t="str">
        <f t="shared" ref="K392:K397" si="12">IF(OR(COUNTIF(L392:P392,"未確認")&gt;0,COUNTIF(L392:P392,"~*")&gt;0),"※","")</f>
        <v/>
      </c>
      <c r="L392" s="147">
        <v>465</v>
      </c>
      <c r="M392" s="147">
        <v>875</v>
      </c>
      <c r="N392" s="147">
        <v>626</v>
      </c>
      <c r="O392" s="147">
        <v>1453</v>
      </c>
      <c r="P392" s="147">
        <v>33</v>
      </c>
    </row>
    <row r="393" spans="1:22" s="83" customFormat="1" ht="34.5" customHeight="1" x14ac:dyDescent="0.15">
      <c r="A393" s="249" t="s">
        <v>773</v>
      </c>
      <c r="B393" s="84"/>
      <c r="C393" s="399"/>
      <c r="D393" s="379"/>
      <c r="E393" s="303" t="s">
        <v>224</v>
      </c>
      <c r="F393" s="304"/>
      <c r="G393" s="304"/>
      <c r="H393" s="305"/>
      <c r="I393" s="377"/>
      <c r="J393" s="140">
        <f t="shared" si="11"/>
        <v>634</v>
      </c>
      <c r="K393" s="81" t="str">
        <f t="shared" si="12"/>
        <v/>
      </c>
      <c r="L393" s="147">
        <v>29</v>
      </c>
      <c r="M393" s="147">
        <v>70</v>
      </c>
      <c r="N393" s="147">
        <v>104</v>
      </c>
      <c r="O393" s="147">
        <v>398</v>
      </c>
      <c r="P393" s="147">
        <v>33</v>
      </c>
    </row>
    <row r="394" spans="1:22" s="83" customFormat="1" ht="34.5" customHeight="1" x14ac:dyDescent="0.15">
      <c r="A394" s="250" t="s">
        <v>774</v>
      </c>
      <c r="B394" s="84"/>
      <c r="C394" s="399"/>
      <c r="D394" s="380"/>
      <c r="E394" s="303" t="s">
        <v>225</v>
      </c>
      <c r="F394" s="304"/>
      <c r="G394" s="304"/>
      <c r="H394" s="305"/>
      <c r="I394" s="377"/>
      <c r="J394" s="140">
        <f t="shared" si="11"/>
        <v>1077</v>
      </c>
      <c r="K394" s="81" t="str">
        <f t="shared" si="12"/>
        <v/>
      </c>
      <c r="L394" s="147">
        <v>196</v>
      </c>
      <c r="M394" s="147">
        <v>490</v>
      </c>
      <c r="N394" s="147">
        <v>247</v>
      </c>
      <c r="O394" s="147">
        <v>144</v>
      </c>
      <c r="P394" s="147">
        <v>0</v>
      </c>
    </row>
    <row r="395" spans="1:22" s="83" customFormat="1" ht="34.5" customHeight="1" x14ac:dyDescent="0.15">
      <c r="A395" s="250" t="s">
        <v>775</v>
      </c>
      <c r="B395" s="84"/>
      <c r="C395" s="399"/>
      <c r="D395" s="381"/>
      <c r="E395" s="303" t="s">
        <v>226</v>
      </c>
      <c r="F395" s="304"/>
      <c r="G395" s="304"/>
      <c r="H395" s="305"/>
      <c r="I395" s="377"/>
      <c r="J395" s="140">
        <f t="shared" si="11"/>
        <v>1741</v>
      </c>
      <c r="K395" s="81" t="str">
        <f t="shared" si="12"/>
        <v/>
      </c>
      <c r="L395" s="147">
        <v>240</v>
      </c>
      <c r="M395" s="147">
        <v>315</v>
      </c>
      <c r="N395" s="147">
        <v>275</v>
      </c>
      <c r="O395" s="147">
        <v>911</v>
      </c>
      <c r="P395" s="147">
        <v>0</v>
      </c>
    </row>
    <row r="396" spans="1:22" s="83" customFormat="1" ht="34.5" customHeight="1" x14ac:dyDescent="0.15">
      <c r="A396" s="250" t="s">
        <v>776</v>
      </c>
      <c r="B396" s="1"/>
      <c r="C396" s="399"/>
      <c r="D396" s="303" t="s">
        <v>227</v>
      </c>
      <c r="E396" s="304"/>
      <c r="F396" s="304"/>
      <c r="G396" s="304"/>
      <c r="H396" s="305"/>
      <c r="I396" s="377"/>
      <c r="J396" s="140">
        <f t="shared" si="11"/>
        <v>73392</v>
      </c>
      <c r="K396" s="81" t="str">
        <f t="shared" si="12"/>
        <v/>
      </c>
      <c r="L396" s="147">
        <v>12464</v>
      </c>
      <c r="M396" s="147">
        <v>15927</v>
      </c>
      <c r="N396" s="147">
        <v>13015</v>
      </c>
      <c r="O396" s="147">
        <v>16180</v>
      </c>
      <c r="P396" s="147">
        <v>15806</v>
      </c>
    </row>
    <row r="397" spans="1:22" s="83" customFormat="1" ht="34.5" customHeight="1" x14ac:dyDescent="0.15">
      <c r="A397" s="250" t="s">
        <v>777</v>
      </c>
      <c r="B397" s="119"/>
      <c r="C397" s="399"/>
      <c r="D397" s="303" t="s">
        <v>228</v>
      </c>
      <c r="E397" s="304"/>
      <c r="F397" s="304"/>
      <c r="G397" s="304"/>
      <c r="H397" s="305"/>
      <c r="I397" s="378"/>
      <c r="J397" s="140">
        <f t="shared" si="11"/>
        <v>3453</v>
      </c>
      <c r="K397" s="81" t="str">
        <f t="shared" si="12"/>
        <v/>
      </c>
      <c r="L397" s="147">
        <v>465</v>
      </c>
      <c r="M397" s="147">
        <v>874</v>
      </c>
      <c r="N397" s="147">
        <v>628</v>
      </c>
      <c r="O397" s="147">
        <v>1452</v>
      </c>
      <c r="P397" s="147">
        <v>34</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66" t="s">
        <v>1055</v>
      </c>
      <c r="O403" s="66" t="s">
        <v>1057</v>
      </c>
      <c r="P403" s="66" t="s">
        <v>1061</v>
      </c>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1062</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3452</v>
      </c>
      <c r="K405" s="81" t="str">
        <f t="shared" ref="K405:K422" si="14">IF(OR(COUNTIF(L405:P405,"未確認")&gt;0,COUNTIF(L405:P405,"~*")&gt;0),"※","")</f>
        <v/>
      </c>
      <c r="L405" s="147">
        <v>465</v>
      </c>
      <c r="M405" s="147">
        <v>875</v>
      </c>
      <c r="N405" s="147">
        <v>626</v>
      </c>
      <c r="O405" s="147">
        <v>1453</v>
      </c>
      <c r="P405" s="147">
        <v>33</v>
      </c>
    </row>
    <row r="406" spans="1:22" s="83" customFormat="1" ht="34.5" customHeight="1" x14ac:dyDescent="0.15">
      <c r="A406" s="251" t="s">
        <v>779</v>
      </c>
      <c r="B406" s="119"/>
      <c r="C406" s="391"/>
      <c r="D406" s="390" t="s">
        <v>233</v>
      </c>
      <c r="E406" s="323" t="s">
        <v>234</v>
      </c>
      <c r="F406" s="348"/>
      <c r="G406" s="348"/>
      <c r="H406" s="324"/>
      <c r="I406" s="388"/>
      <c r="J406" s="140">
        <f t="shared" si="13"/>
        <v>34</v>
      </c>
      <c r="K406" s="81" t="str">
        <f t="shared" si="14"/>
        <v/>
      </c>
      <c r="L406" s="147">
        <v>0</v>
      </c>
      <c r="M406" s="147">
        <v>0</v>
      </c>
      <c r="N406" s="147">
        <v>1</v>
      </c>
      <c r="O406" s="147">
        <v>0</v>
      </c>
      <c r="P406" s="147">
        <v>33</v>
      </c>
    </row>
    <row r="407" spans="1:22" s="83" customFormat="1" ht="34.5" customHeight="1" x14ac:dyDescent="0.15">
      <c r="A407" s="251" t="s">
        <v>780</v>
      </c>
      <c r="B407" s="119"/>
      <c r="C407" s="391"/>
      <c r="D407" s="391"/>
      <c r="E407" s="303" t="s">
        <v>235</v>
      </c>
      <c r="F407" s="304"/>
      <c r="G407" s="304"/>
      <c r="H407" s="305"/>
      <c r="I407" s="388"/>
      <c r="J407" s="140">
        <f t="shared" si="13"/>
        <v>2944</v>
      </c>
      <c r="K407" s="81" t="str">
        <f t="shared" si="14"/>
        <v/>
      </c>
      <c r="L407" s="147">
        <v>295</v>
      </c>
      <c r="M407" s="147">
        <v>781</v>
      </c>
      <c r="N407" s="147">
        <v>479</v>
      </c>
      <c r="O407" s="147">
        <v>1389</v>
      </c>
      <c r="P407" s="147">
        <v>0</v>
      </c>
    </row>
    <row r="408" spans="1:22" s="83" customFormat="1" ht="34.5" customHeight="1" x14ac:dyDescent="0.15">
      <c r="A408" s="251" t="s">
        <v>781</v>
      </c>
      <c r="B408" s="119"/>
      <c r="C408" s="391"/>
      <c r="D408" s="391"/>
      <c r="E408" s="303" t="s">
        <v>236</v>
      </c>
      <c r="F408" s="304"/>
      <c r="G408" s="304"/>
      <c r="H408" s="305"/>
      <c r="I408" s="388"/>
      <c r="J408" s="140">
        <f t="shared" si="13"/>
        <v>49</v>
      </c>
      <c r="K408" s="81" t="str">
        <f t="shared" si="14"/>
        <v/>
      </c>
      <c r="L408" s="147">
        <v>13</v>
      </c>
      <c r="M408" s="147">
        <v>6</v>
      </c>
      <c r="N408" s="147">
        <v>17</v>
      </c>
      <c r="O408" s="147">
        <v>13</v>
      </c>
      <c r="P408" s="147">
        <v>0</v>
      </c>
    </row>
    <row r="409" spans="1:22" s="83" customFormat="1" ht="34.5" customHeight="1" x14ac:dyDescent="0.15">
      <c r="A409" s="251" t="s">
        <v>782</v>
      </c>
      <c r="B409" s="119"/>
      <c r="C409" s="391"/>
      <c r="D409" s="391"/>
      <c r="E409" s="316" t="s">
        <v>989</v>
      </c>
      <c r="F409" s="317"/>
      <c r="G409" s="317"/>
      <c r="H409" s="318"/>
      <c r="I409" s="388"/>
      <c r="J409" s="140">
        <f t="shared" si="13"/>
        <v>423</v>
      </c>
      <c r="K409" s="81" t="str">
        <f t="shared" si="14"/>
        <v/>
      </c>
      <c r="L409" s="147">
        <v>157</v>
      </c>
      <c r="M409" s="147">
        <v>86</v>
      </c>
      <c r="N409" s="147">
        <v>129</v>
      </c>
      <c r="O409" s="147">
        <v>51</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0</v>
      </c>
      <c r="M412" s="147">
        <v>2</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3453</v>
      </c>
      <c r="K413" s="81" t="str">
        <f t="shared" si="14"/>
        <v/>
      </c>
      <c r="L413" s="147">
        <v>465</v>
      </c>
      <c r="M413" s="147">
        <v>874</v>
      </c>
      <c r="N413" s="147">
        <v>628</v>
      </c>
      <c r="O413" s="147">
        <v>1452</v>
      </c>
      <c r="P413" s="147">
        <v>34</v>
      </c>
    </row>
    <row r="414" spans="1:22" s="83" customFormat="1" ht="34.5" customHeight="1" x14ac:dyDescent="0.15">
      <c r="A414" s="251" t="s">
        <v>787</v>
      </c>
      <c r="B414" s="119"/>
      <c r="C414" s="391"/>
      <c r="D414" s="390" t="s">
        <v>240</v>
      </c>
      <c r="E414" s="323" t="s">
        <v>241</v>
      </c>
      <c r="F414" s="348"/>
      <c r="G414" s="348"/>
      <c r="H414" s="324"/>
      <c r="I414" s="388"/>
      <c r="J414" s="140">
        <f t="shared" si="13"/>
        <v>30</v>
      </c>
      <c r="K414" s="81" t="str">
        <f t="shared" si="14"/>
        <v/>
      </c>
      <c r="L414" s="147">
        <v>9</v>
      </c>
      <c r="M414" s="147">
        <v>6</v>
      </c>
      <c r="N414" s="147">
        <v>7</v>
      </c>
      <c r="O414" s="147">
        <v>4</v>
      </c>
      <c r="P414" s="147">
        <v>4</v>
      </c>
    </row>
    <row r="415" spans="1:22" s="83" customFormat="1" ht="34.5" customHeight="1" x14ac:dyDescent="0.15">
      <c r="A415" s="251" t="s">
        <v>788</v>
      </c>
      <c r="B415" s="119"/>
      <c r="C415" s="391"/>
      <c r="D415" s="391"/>
      <c r="E415" s="303" t="s">
        <v>242</v>
      </c>
      <c r="F415" s="304"/>
      <c r="G415" s="304"/>
      <c r="H415" s="305"/>
      <c r="I415" s="388"/>
      <c r="J415" s="140">
        <f t="shared" si="13"/>
        <v>2624</v>
      </c>
      <c r="K415" s="81" t="str">
        <f t="shared" si="14"/>
        <v/>
      </c>
      <c r="L415" s="147">
        <v>260</v>
      </c>
      <c r="M415" s="147">
        <v>607</v>
      </c>
      <c r="N415" s="147">
        <v>448</v>
      </c>
      <c r="O415" s="147">
        <v>1309</v>
      </c>
      <c r="P415" s="147">
        <v>0</v>
      </c>
    </row>
    <row r="416" spans="1:22" s="83" customFormat="1" ht="34.5" customHeight="1" x14ac:dyDescent="0.15">
      <c r="A416" s="251" t="s">
        <v>789</v>
      </c>
      <c r="B416" s="119"/>
      <c r="C416" s="391"/>
      <c r="D416" s="391"/>
      <c r="E416" s="303" t="s">
        <v>243</v>
      </c>
      <c r="F416" s="304"/>
      <c r="G416" s="304"/>
      <c r="H416" s="305"/>
      <c r="I416" s="388"/>
      <c r="J416" s="140">
        <f t="shared" si="13"/>
        <v>195</v>
      </c>
      <c r="K416" s="81" t="str">
        <f t="shared" si="14"/>
        <v/>
      </c>
      <c r="L416" s="147">
        <v>19</v>
      </c>
      <c r="M416" s="147">
        <v>109</v>
      </c>
      <c r="N416" s="147">
        <v>28</v>
      </c>
      <c r="O416" s="147">
        <v>39</v>
      </c>
      <c r="P416" s="147">
        <v>0</v>
      </c>
    </row>
    <row r="417" spans="1:22" s="83" customFormat="1" ht="34.5" customHeight="1" x14ac:dyDescent="0.15">
      <c r="A417" s="251" t="s">
        <v>790</v>
      </c>
      <c r="B417" s="119"/>
      <c r="C417" s="391"/>
      <c r="D417" s="391"/>
      <c r="E417" s="303" t="s">
        <v>244</v>
      </c>
      <c r="F417" s="304"/>
      <c r="G417" s="304"/>
      <c r="H417" s="305"/>
      <c r="I417" s="388"/>
      <c r="J417" s="140">
        <f t="shared" si="13"/>
        <v>133</v>
      </c>
      <c r="K417" s="81" t="str">
        <f t="shared" si="14"/>
        <v/>
      </c>
      <c r="L417" s="147">
        <v>35</v>
      </c>
      <c r="M417" s="147">
        <v>33</v>
      </c>
      <c r="N417" s="147">
        <v>40</v>
      </c>
      <c r="O417" s="147">
        <v>24</v>
      </c>
      <c r="P417" s="147">
        <v>1</v>
      </c>
    </row>
    <row r="418" spans="1:22" s="83" customFormat="1" ht="34.5" customHeight="1" x14ac:dyDescent="0.15">
      <c r="A418" s="251" t="s">
        <v>791</v>
      </c>
      <c r="B418" s="119"/>
      <c r="C418" s="391"/>
      <c r="D418" s="391"/>
      <c r="E418" s="303" t="s">
        <v>245</v>
      </c>
      <c r="F418" s="304"/>
      <c r="G418" s="304"/>
      <c r="H418" s="305"/>
      <c r="I418" s="388"/>
      <c r="J418" s="140">
        <f t="shared" si="13"/>
        <v>149</v>
      </c>
      <c r="K418" s="81" t="str">
        <f t="shared" si="14"/>
        <v/>
      </c>
      <c r="L418" s="147">
        <v>66</v>
      </c>
      <c r="M418" s="147">
        <v>31</v>
      </c>
      <c r="N418" s="147">
        <v>34</v>
      </c>
      <c r="O418" s="147">
        <v>18</v>
      </c>
      <c r="P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31</v>
      </c>
      <c r="K420" s="81" t="str">
        <f t="shared" si="14"/>
        <v/>
      </c>
      <c r="L420" s="147">
        <v>12</v>
      </c>
      <c r="M420" s="147">
        <v>3</v>
      </c>
      <c r="N420" s="147">
        <v>11</v>
      </c>
      <c r="O420" s="147">
        <v>4</v>
      </c>
      <c r="P420" s="147">
        <v>1</v>
      </c>
    </row>
    <row r="421" spans="1:22" s="83" customFormat="1" ht="34.5" customHeight="1" x14ac:dyDescent="0.15">
      <c r="A421" s="251" t="s">
        <v>794</v>
      </c>
      <c r="B421" s="119"/>
      <c r="C421" s="391"/>
      <c r="D421" s="391"/>
      <c r="E421" s="303" t="s">
        <v>247</v>
      </c>
      <c r="F421" s="304"/>
      <c r="G421" s="304"/>
      <c r="H421" s="305"/>
      <c r="I421" s="388"/>
      <c r="J421" s="140">
        <f t="shared" si="13"/>
        <v>291</v>
      </c>
      <c r="K421" s="81" t="str">
        <f t="shared" si="14"/>
        <v/>
      </c>
      <c r="L421" s="147">
        <v>64</v>
      </c>
      <c r="M421" s="147">
        <v>85</v>
      </c>
      <c r="N421" s="147">
        <v>60</v>
      </c>
      <c r="O421" s="147">
        <v>54</v>
      </c>
      <c r="P421" s="147">
        <v>28</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66" t="s">
        <v>1055</v>
      </c>
      <c r="O428" s="66" t="s">
        <v>1057</v>
      </c>
      <c r="P428" s="66" t="s">
        <v>1061</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1062</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3423</v>
      </c>
      <c r="K430" s="193" t="str">
        <f>IF(OR(COUNTIF(L430:P430,"未確認")&gt;0,COUNTIF(L430:P430,"~*")&gt;0),"※","")</f>
        <v/>
      </c>
      <c r="L430" s="147">
        <v>456</v>
      </c>
      <c r="M430" s="147">
        <v>868</v>
      </c>
      <c r="N430" s="147">
        <v>621</v>
      </c>
      <c r="O430" s="147">
        <v>1448</v>
      </c>
      <c r="P430" s="147">
        <v>30</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15</v>
      </c>
      <c r="K431" s="193" t="str">
        <f>IF(OR(COUNTIF(L431:P431,"未確認")&gt;0,COUNTIF(L431:P431,"~*")&gt;0),"※","")</f>
        <v/>
      </c>
      <c r="L431" s="147">
        <v>4</v>
      </c>
      <c r="M431" s="147">
        <v>2</v>
      </c>
      <c r="N431" s="147">
        <v>5</v>
      </c>
      <c r="O431" s="147">
        <v>4</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87</v>
      </c>
      <c r="K432" s="193" t="str">
        <f>IF(OR(COUNTIF(L432:P432,"未確認")&gt;0,COUNTIF(L432:P432,"~*")&gt;0),"※","")</f>
        <v/>
      </c>
      <c r="L432" s="147">
        <v>22</v>
      </c>
      <c r="M432" s="147">
        <v>12</v>
      </c>
      <c r="N432" s="147">
        <v>39</v>
      </c>
      <c r="O432" s="147">
        <v>14</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3318</v>
      </c>
      <c r="K433" s="193" t="str">
        <f>IF(OR(COUNTIF(L433:P433,"未確認")&gt;0,COUNTIF(L433:P433,"~*")&gt;0),"※","")</f>
        <v/>
      </c>
      <c r="L433" s="147">
        <v>430</v>
      </c>
      <c r="M433" s="147">
        <v>853</v>
      </c>
      <c r="N433" s="147">
        <v>576</v>
      </c>
      <c r="O433" s="147">
        <v>1429</v>
      </c>
      <c r="P433" s="147">
        <v>30</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3</v>
      </c>
      <c r="K434" s="193" t="str">
        <f>IF(OR(COUNTIF(L434:P434,"未確認")&gt;0,COUNTIF(L434:P434,"~*")&gt;0),"※","")</f>
        <v/>
      </c>
      <c r="L434" s="147">
        <v>0</v>
      </c>
      <c r="M434" s="147">
        <v>1</v>
      </c>
      <c r="N434" s="147">
        <v>1</v>
      </c>
      <c r="O434" s="147">
        <v>1</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66" t="s">
        <v>1055</v>
      </c>
      <c r="O441" s="66" t="s">
        <v>1057</v>
      </c>
      <c r="P441" s="66" t="s">
        <v>1061</v>
      </c>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1062</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66" t="s">
        <v>1055</v>
      </c>
      <c r="O466" s="66" t="s">
        <v>1057</v>
      </c>
      <c r="P466" s="66" t="s">
        <v>1061</v>
      </c>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1062</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96</v>
      </c>
      <c r="K468" s="201" t="str">
        <f t="shared" ref="K468:K475" si="16">IF(OR(COUNTIF(L468:P468,"未確認")&gt;0,COUNTIF(L468:P468,"*")&gt;0),"※","")</f>
        <v>※</v>
      </c>
      <c r="L468" s="117" t="s">
        <v>541</v>
      </c>
      <c r="M468" s="117">
        <v>23</v>
      </c>
      <c r="N468" s="117">
        <v>12</v>
      </c>
      <c r="O468" s="117">
        <v>61</v>
      </c>
      <c r="P468" s="117" t="s">
        <v>541</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t="s">
        <v>541</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v>0</v>
      </c>
      <c r="M470" s="117" t="s">
        <v>541</v>
      </c>
      <c r="N470" s="117">
        <v>0</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t="s">
        <v>541</v>
      </c>
      <c r="M472" s="117" t="s">
        <v>541</v>
      </c>
      <c r="N472" s="117" t="s">
        <v>541</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t="s">
        <v>541</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v>0</v>
      </c>
      <c r="N475" s="117">
        <v>0</v>
      </c>
      <c r="O475" s="117" t="s">
        <v>541</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IF(OR(COUNTIF(L476:P476,"未確認")&gt;0,COUNTIF(L476:P476,"~")&gt;0),"※","")</f>
        <v/>
      </c>
      <c r="L476" s="117">
        <v>0</v>
      </c>
      <c r="M476" s="117" t="s">
        <v>541</v>
      </c>
      <c r="N476" s="117">
        <v>0</v>
      </c>
      <c r="O476" s="117" t="s">
        <v>541</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62</v>
      </c>
      <c r="K477" s="201" t="str">
        <f t="shared" ref="K477:K496" si="18">IF(OR(COUNTIF(L477:P477,"未確認")&gt;0,COUNTIF(L477:P477,"*")&gt;0),"※","")</f>
        <v>※</v>
      </c>
      <c r="L477" s="117" t="s">
        <v>541</v>
      </c>
      <c r="M477" s="117" t="s">
        <v>541</v>
      </c>
      <c r="N477" s="117" t="s">
        <v>541</v>
      </c>
      <c r="O477" s="117">
        <v>62</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36</v>
      </c>
      <c r="K481" s="201" t="str">
        <f t="shared" si="18"/>
        <v>※</v>
      </c>
      <c r="L481" s="117">
        <v>0</v>
      </c>
      <c r="M481" s="117">
        <v>11</v>
      </c>
      <c r="N481" s="117" t="s">
        <v>541</v>
      </c>
      <c r="O481" s="117">
        <v>25</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t="s">
        <v>541</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v>0</v>
      </c>
      <c r="M489" s="117" t="s">
        <v>541</v>
      </c>
      <c r="N489" s="117">
        <v>0</v>
      </c>
      <c r="O489" s="117" t="s">
        <v>541</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24</v>
      </c>
      <c r="K490" s="201" t="str">
        <f t="shared" si="18"/>
        <v>※</v>
      </c>
      <c r="L490" s="117">
        <v>0</v>
      </c>
      <c r="M490" s="117" t="s">
        <v>541</v>
      </c>
      <c r="N490" s="117" t="s">
        <v>541</v>
      </c>
      <c r="O490" s="117">
        <v>24</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v>0</v>
      </c>
      <c r="N495" s="117">
        <v>0</v>
      </c>
      <c r="O495" s="117" t="s">
        <v>541</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23</v>
      </c>
      <c r="K496" s="201" t="str">
        <f t="shared" si="18"/>
        <v/>
      </c>
      <c r="L496" s="117">
        <v>0</v>
      </c>
      <c r="M496" s="117">
        <v>0</v>
      </c>
      <c r="N496" s="117">
        <v>0</v>
      </c>
      <c r="O496" s="117">
        <v>23</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66" t="s">
        <v>1055</v>
      </c>
      <c r="O502" s="66" t="s">
        <v>1057</v>
      </c>
      <c r="P502" s="66" t="s">
        <v>1061</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1062</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t="s">
        <v>541</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28</v>
      </c>
      <c r="K505" s="201" t="str">
        <f t="shared" si="21"/>
        <v>※</v>
      </c>
      <c r="L505" s="117" t="s">
        <v>541</v>
      </c>
      <c r="M505" s="117" t="s">
        <v>541</v>
      </c>
      <c r="N505" s="117" t="s">
        <v>541</v>
      </c>
      <c r="O505" s="117">
        <v>28</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t="s">
        <v>541</v>
      </c>
      <c r="N506" s="117">
        <v>0</v>
      </c>
      <c r="O506" s="117" t="s">
        <v>541</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117" t="s">
        <v>541</v>
      </c>
      <c r="O508" s="117" t="s">
        <v>541</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66" t="s">
        <v>1055</v>
      </c>
      <c r="O514" s="66" t="s">
        <v>1057</v>
      </c>
      <c r="P514" s="66" t="s">
        <v>1061</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1062</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t="str">
        <f>IF(SUM(L517:P517)=0,IF(COUNTIF(L517:P517,"未確認")&gt;0,"未確認",IF(COUNTIF(L517:P517,"~*")&gt;0,"*",SUM(L517:P517))),SUM(L517:P517))</f>
        <v>*</v>
      </c>
      <c r="K517" s="201" t="str">
        <f>IF(OR(COUNTIF(L517:P517,"未確認")&gt;0,COUNTIF(L517:P517,"*")&gt;0),"※","")</f>
        <v>※</v>
      </c>
      <c r="L517" s="117">
        <v>0</v>
      </c>
      <c r="M517" s="117" t="s">
        <v>541</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66" t="s">
        <v>1055</v>
      </c>
      <c r="O520" s="66" t="s">
        <v>1057</v>
      </c>
      <c r="P520" s="66" t="s">
        <v>1061</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1062</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66" t="s">
        <v>1055</v>
      </c>
      <c r="O525" s="66" t="s">
        <v>1057</v>
      </c>
      <c r="P525" s="66" t="s">
        <v>1061</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1062</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66" t="s">
        <v>1055</v>
      </c>
      <c r="O530" s="66" t="s">
        <v>1057</v>
      </c>
      <c r="P530" s="66" t="s">
        <v>1061</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1062</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c r="N543" s="66" t="s">
        <v>1055</v>
      </c>
      <c r="O543" s="66" t="s">
        <v>1057</v>
      </c>
      <c r="P543" s="66" t="s">
        <v>1061</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1062</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t="s">
        <v>541</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t="s">
        <v>541</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1060</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59</v>
      </c>
      <c r="M560" s="211">
        <v>68.8</v>
      </c>
      <c r="N560" s="211">
        <v>56.6</v>
      </c>
      <c r="O560" s="211">
        <v>42.9</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v>21.8</v>
      </c>
      <c r="M561" s="211">
        <v>48.8</v>
      </c>
      <c r="N561" s="211">
        <v>32.200000000000003</v>
      </c>
      <c r="O561" s="211">
        <v>32.4</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v>16.600000000000001</v>
      </c>
      <c r="M562" s="211">
        <v>44.7</v>
      </c>
      <c r="N562" s="211">
        <v>27.1</v>
      </c>
      <c r="O562" s="211">
        <v>11</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v>7.3</v>
      </c>
      <c r="M563" s="211">
        <v>34.5</v>
      </c>
      <c r="N563" s="211">
        <v>8.5</v>
      </c>
      <c r="O563" s="211">
        <v>13.3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v>0</v>
      </c>
      <c r="M564" s="211">
        <v>7.9</v>
      </c>
      <c r="N564" s="211">
        <v>0.8</v>
      </c>
      <c r="O564" s="211">
        <v>10.5</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v>38.700000000000003</v>
      </c>
      <c r="M565" s="211">
        <v>35.1</v>
      </c>
      <c r="N565" s="211">
        <v>5.3</v>
      </c>
      <c r="O565" s="211">
        <v>3.6</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v>43.2</v>
      </c>
      <c r="M566" s="211">
        <v>54.3</v>
      </c>
      <c r="N566" s="211">
        <v>28.7</v>
      </c>
      <c r="O566" s="211">
        <v>23.8</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row>
    <row r="570" spans="1:16"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c r="N588" s="66" t="s">
        <v>1055</v>
      </c>
      <c r="O588" s="66" t="s">
        <v>1057</v>
      </c>
      <c r="P588" s="66" t="s">
        <v>1061</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1062</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f>IF(SUM(L591:P591)=0,IF(COUNTIF(L591:P591,"未確認")&gt;0,"未確認",IF(COUNTIF(L591:P591,"~*")&gt;0,"*",SUM(L591:P591))),SUM(L591:P591))</f>
        <v>17</v>
      </c>
      <c r="K591" s="201" t="str">
        <f>IF(OR(COUNTIF(L591:P591,"未確認")&gt;0,COUNTIF(L591:P591,"*")&gt;0),"※","")</f>
        <v>※</v>
      </c>
      <c r="L591" s="117" t="s">
        <v>541</v>
      </c>
      <c r="M591" s="117">
        <v>17</v>
      </c>
      <c r="N591" s="117" t="s">
        <v>541</v>
      </c>
      <c r="O591" s="117" t="s">
        <v>541</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108</v>
      </c>
      <c r="K593" s="201" t="str">
        <f>IF(OR(COUNTIF(L593:P593,"未確認")&gt;0,COUNTIF(L593:P593,"*")&gt;0),"※","")</f>
        <v/>
      </c>
      <c r="L593" s="117">
        <v>20</v>
      </c>
      <c r="M593" s="117">
        <v>51</v>
      </c>
      <c r="N593" s="117">
        <v>22</v>
      </c>
      <c r="O593" s="117">
        <v>15</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9478</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350</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5603</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639</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1959</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t="str">
        <f t="shared" si="26"/>
        <v>*</v>
      </c>
      <c r="K601" s="201" t="str">
        <f t="shared" si="27"/>
        <v>※</v>
      </c>
      <c r="L601" s="117">
        <v>0</v>
      </c>
      <c r="M601" s="117" t="s">
        <v>541</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66" t="s">
        <v>1055</v>
      </c>
      <c r="O611" s="66" t="s">
        <v>1057</v>
      </c>
      <c r="P611" s="66" t="s">
        <v>1061</v>
      </c>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1062</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v>0</v>
      </c>
      <c r="O618" s="117">
        <v>0</v>
      </c>
      <c r="P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c r="P621" s="117">
        <v>0</v>
      </c>
    </row>
    <row r="622" spans="1:22" s="118" customFormat="1" ht="69.95" customHeight="1" x14ac:dyDescent="0.15">
      <c r="A622" s="252" t="s">
        <v>915</v>
      </c>
      <c r="B622" s="119"/>
      <c r="C622" s="303" t="s">
        <v>427</v>
      </c>
      <c r="D622" s="304"/>
      <c r="E622" s="304"/>
      <c r="F622" s="304"/>
      <c r="G622" s="304"/>
      <c r="H622" s="305"/>
      <c r="I622" s="122" t="s">
        <v>428</v>
      </c>
      <c r="J622" s="116">
        <f t="shared" si="28"/>
        <v>18</v>
      </c>
      <c r="K622" s="201" t="str">
        <f t="shared" si="29"/>
        <v>※</v>
      </c>
      <c r="L622" s="117" t="s">
        <v>541</v>
      </c>
      <c r="M622" s="117">
        <v>18</v>
      </c>
      <c r="N622" s="117" t="s">
        <v>541</v>
      </c>
      <c r="O622" s="117" t="s">
        <v>541</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66" t="s">
        <v>1055</v>
      </c>
      <c r="O629" s="66" t="s">
        <v>1057</v>
      </c>
      <c r="P629" s="66" t="s">
        <v>1061</v>
      </c>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1062</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IF(SUM(L631:P631)=0,IF(COUNTIF(L631:P631,"未確認")&gt;0,"未確認",IF(COUNTIF(L631:P631,"~*")&gt;0,"*",SUM(L631:P631))),SUM(L631:P631))</f>
        <v>33</v>
      </c>
      <c r="K631" s="201" t="str">
        <f t="shared" ref="K631:K638" si="31">IF(OR(COUNTIF(L631:P631,"未確認")&gt;0,COUNTIF(L631:P631,"*")&gt;0),"※","")</f>
        <v>※</v>
      </c>
      <c r="L631" s="117" t="s">
        <v>541</v>
      </c>
      <c r="M631" s="117">
        <v>33</v>
      </c>
      <c r="N631" s="117" t="s">
        <v>541</v>
      </c>
      <c r="O631" s="117" t="s">
        <v>541</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203</v>
      </c>
      <c r="K632" s="201" t="str">
        <f t="shared" si="31"/>
        <v/>
      </c>
      <c r="L632" s="117">
        <v>35</v>
      </c>
      <c r="M632" s="117">
        <v>95</v>
      </c>
      <c r="N632" s="117">
        <v>39</v>
      </c>
      <c r="O632" s="117">
        <v>34</v>
      </c>
      <c r="P632" s="117">
        <v>0</v>
      </c>
    </row>
    <row r="633" spans="1:22" s="118" customFormat="1" ht="57" x14ac:dyDescent="0.15">
      <c r="A633" s="252" t="s">
        <v>919</v>
      </c>
      <c r="B633" s="119"/>
      <c r="C633" s="303" t="s">
        <v>436</v>
      </c>
      <c r="D633" s="304"/>
      <c r="E633" s="304"/>
      <c r="F633" s="304"/>
      <c r="G633" s="304"/>
      <c r="H633" s="305"/>
      <c r="I633" s="122" t="s">
        <v>437</v>
      </c>
      <c r="J633" s="116">
        <f t="shared" si="30"/>
        <v>120</v>
      </c>
      <c r="K633" s="201" t="str">
        <f t="shared" si="31"/>
        <v/>
      </c>
      <c r="L633" s="117">
        <v>24</v>
      </c>
      <c r="M633" s="117">
        <v>38</v>
      </c>
      <c r="N633" s="117">
        <v>27</v>
      </c>
      <c r="O633" s="117">
        <v>31</v>
      </c>
      <c r="P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t="s">
        <v>541</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f t="shared" si="30"/>
        <v>62</v>
      </c>
      <c r="K635" s="201" t="str">
        <f t="shared" si="31"/>
        <v>※</v>
      </c>
      <c r="L635" s="117" t="s">
        <v>541</v>
      </c>
      <c r="M635" s="117">
        <v>33</v>
      </c>
      <c r="N635" s="117" t="s">
        <v>541</v>
      </c>
      <c r="O635" s="117">
        <v>29</v>
      </c>
      <c r="P635" s="117" t="s">
        <v>541</v>
      </c>
    </row>
    <row r="636" spans="1:22" s="118" customFormat="1" ht="69.95" customHeight="1" x14ac:dyDescent="0.15">
      <c r="A636" s="252" t="s">
        <v>922</v>
      </c>
      <c r="B636" s="119"/>
      <c r="C636" s="303" t="s">
        <v>442</v>
      </c>
      <c r="D636" s="304"/>
      <c r="E636" s="304"/>
      <c r="F636" s="304"/>
      <c r="G636" s="304"/>
      <c r="H636" s="305"/>
      <c r="I636" s="122" t="s">
        <v>443</v>
      </c>
      <c r="J636" s="116">
        <f t="shared" si="30"/>
        <v>22</v>
      </c>
      <c r="K636" s="201" t="str">
        <f t="shared" si="31"/>
        <v>※</v>
      </c>
      <c r="L636" s="117" t="s">
        <v>541</v>
      </c>
      <c r="M636" s="117">
        <v>22</v>
      </c>
      <c r="N636" s="117" t="s">
        <v>541</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t="s">
        <v>541</v>
      </c>
      <c r="P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v>0</v>
      </c>
      <c r="P638" s="117" t="s">
        <v>541</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66" t="s">
        <v>1055</v>
      </c>
      <c r="O644" s="66" t="s">
        <v>1057</v>
      </c>
      <c r="P644" s="66" t="s">
        <v>1061</v>
      </c>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1062</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118</v>
      </c>
      <c r="K646" s="201" t="str">
        <f t="shared" ref="K646:K660" si="33">IF(OR(COUNTIF(L646:P646,"未確認")&gt;0,COUNTIF(L646:P646,"*")&gt;0),"※","")</f>
        <v/>
      </c>
      <c r="L646" s="117">
        <v>15</v>
      </c>
      <c r="M646" s="117">
        <v>73</v>
      </c>
      <c r="N646" s="117">
        <v>19</v>
      </c>
      <c r="O646" s="117">
        <v>11</v>
      </c>
      <c r="P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f t="shared" si="32"/>
        <v>35</v>
      </c>
      <c r="K648" s="201" t="str">
        <f t="shared" si="33"/>
        <v>※</v>
      </c>
      <c r="L648" s="117" t="s">
        <v>541</v>
      </c>
      <c r="M648" s="117">
        <v>35</v>
      </c>
      <c r="N648" s="117" t="s">
        <v>541</v>
      </c>
      <c r="O648" s="117">
        <v>0</v>
      </c>
      <c r="P648" s="117">
        <v>0</v>
      </c>
    </row>
    <row r="649" spans="1:22" s="118" customFormat="1" ht="69.95" customHeight="1" x14ac:dyDescent="0.15">
      <c r="A649" s="252" t="s">
        <v>928</v>
      </c>
      <c r="B649" s="84"/>
      <c r="C649" s="295"/>
      <c r="D649" s="297"/>
      <c r="E649" s="303" t="s">
        <v>940</v>
      </c>
      <c r="F649" s="304"/>
      <c r="G649" s="304"/>
      <c r="H649" s="305"/>
      <c r="I649" s="122" t="s">
        <v>456</v>
      </c>
      <c r="J649" s="116">
        <f t="shared" si="32"/>
        <v>47</v>
      </c>
      <c r="K649" s="201" t="str">
        <f t="shared" si="33"/>
        <v/>
      </c>
      <c r="L649" s="117">
        <v>10</v>
      </c>
      <c r="M649" s="117">
        <v>14</v>
      </c>
      <c r="N649" s="117">
        <v>13</v>
      </c>
      <c r="O649" s="117">
        <v>10</v>
      </c>
      <c r="P649" s="117">
        <v>0</v>
      </c>
    </row>
    <row r="650" spans="1:22" s="118" customFormat="1" ht="84" customHeight="1" x14ac:dyDescent="0.15">
      <c r="A650" s="252" t="s">
        <v>929</v>
      </c>
      <c r="B650" s="84"/>
      <c r="C650" s="295"/>
      <c r="D650" s="297"/>
      <c r="E650" s="303" t="s">
        <v>941</v>
      </c>
      <c r="F650" s="304"/>
      <c r="G650" s="304"/>
      <c r="H650" s="305"/>
      <c r="I650" s="122" t="s">
        <v>458</v>
      </c>
      <c r="J650" s="116">
        <f t="shared" si="32"/>
        <v>18</v>
      </c>
      <c r="K650" s="201" t="str">
        <f t="shared" si="33"/>
        <v>※</v>
      </c>
      <c r="L650" s="117" t="s">
        <v>541</v>
      </c>
      <c r="M650" s="117">
        <v>18</v>
      </c>
      <c r="N650" s="117" t="s">
        <v>541</v>
      </c>
      <c r="O650" s="117" t="s">
        <v>541</v>
      </c>
      <c r="P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t="s">
        <v>541</v>
      </c>
      <c r="O651" s="117">
        <v>0</v>
      </c>
      <c r="P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87</v>
      </c>
      <c r="K655" s="201" t="str">
        <f t="shared" si="33"/>
        <v>※</v>
      </c>
      <c r="L655" s="117">
        <v>13</v>
      </c>
      <c r="M655" s="117">
        <v>63</v>
      </c>
      <c r="N655" s="117">
        <v>11</v>
      </c>
      <c r="O655" s="117" t="s">
        <v>541</v>
      </c>
      <c r="P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c r="P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66" t="s">
        <v>1055</v>
      </c>
      <c r="O665" s="66" t="s">
        <v>1057</v>
      </c>
      <c r="P665" s="66" t="s">
        <v>1061</v>
      </c>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1062</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c r="P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66" t="s">
        <v>1055</v>
      </c>
      <c r="O681" s="66" t="s">
        <v>1057</v>
      </c>
      <c r="P681" s="66" t="s">
        <v>1061</v>
      </c>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1062</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42</v>
      </c>
      <c r="K683" s="201" t="str">
        <f>IF(OR(COUNTIF(L683:P683,"未確認")&gt;0,COUNTIF(L683:P683,"*")&gt;0),"※","")</f>
        <v/>
      </c>
      <c r="L683" s="117">
        <v>0</v>
      </c>
      <c r="M683" s="117">
        <v>0</v>
      </c>
      <c r="N683" s="117">
        <v>0</v>
      </c>
      <c r="O683" s="117">
        <v>0</v>
      </c>
      <c r="P683" s="117">
        <v>42</v>
      </c>
    </row>
    <row r="684" spans="1:22" s="118" customFormat="1" ht="42" customHeight="1" x14ac:dyDescent="0.15">
      <c r="A684" s="252" t="s">
        <v>960</v>
      </c>
      <c r="B684" s="119"/>
      <c r="C684" s="303" t="s">
        <v>498</v>
      </c>
      <c r="D684" s="304"/>
      <c r="E684" s="304"/>
      <c r="F684" s="304"/>
      <c r="G684" s="304"/>
      <c r="H684" s="305"/>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t="s">
        <v>541</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66" t="s">
        <v>1055</v>
      </c>
      <c r="O691" s="66" t="s">
        <v>1057</v>
      </c>
      <c r="P691" s="66" t="s">
        <v>1061</v>
      </c>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1062</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66" t="s">
        <v>1055</v>
      </c>
      <c r="O704" s="66" t="s">
        <v>1057</v>
      </c>
      <c r="P704" s="66" t="s">
        <v>1061</v>
      </c>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1062</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2020-01-05T23:56:04Z</dcterms:created>
  <dcterms:modified xsi:type="dcterms:W3CDTF">2020-01-05T23:56:07Z</dcterms:modified>
</cp:coreProperties>
</file>